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Findep\budžets2024\LNG\Krīzes_centrs\"/>
    </mc:Choice>
  </mc:AlternateContent>
  <xr:revisionPtr revIDLastSave="0" documentId="8_{9F719DFF-DD8C-4B51-A0CE-3665308E7B0C}" xr6:coauthVersionLast="47" xr6:coauthVersionMax="47" xr10:uidLastSave="{00000000-0000-0000-0000-000000000000}"/>
  <bookViews>
    <workbookView xWindow="-120" yWindow="-120" windowWidth="29040" windowHeight="15840" xr2:uid="{AFF41969-CB7A-47B0-9AE1-2D5C99967227}"/>
  </bookViews>
  <sheets>
    <sheet name="Algu aprēķin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3" i="1"/>
  <c r="G4" i="1"/>
  <c r="G3" i="1"/>
  <c r="F5" i="1"/>
  <c r="D5" i="1"/>
  <c r="H4" i="1"/>
  <c r="J4" i="1" l="1"/>
  <c r="I5" i="1"/>
  <c r="K4" i="1"/>
  <c r="L4" i="1" s="1"/>
  <c r="H3" i="1" l="1"/>
  <c r="H5" i="1" s="1"/>
  <c r="G5" i="1"/>
  <c r="J3" i="1" l="1"/>
  <c r="J5" i="1" s="1"/>
  <c r="K3" i="1" l="1"/>
  <c r="L3" i="1" s="1"/>
  <c r="L5" i="1" s="1"/>
  <c r="K5" i="1" l="1"/>
</calcChain>
</file>

<file path=xl/sharedStrings.xml><?xml version="1.0" encoding="utf-8"?>
<sst xmlns="http://schemas.openxmlformats.org/spreadsheetml/2006/main" count="18" uniqueCount="16">
  <si>
    <t>Politikas plānošana</t>
  </si>
  <si>
    <t>III</t>
  </si>
  <si>
    <t>Pavisam</t>
  </si>
  <si>
    <t>DDVSAO 23.59%</t>
  </si>
  <si>
    <t>Kopā</t>
  </si>
  <si>
    <t>MAG</t>
  </si>
  <si>
    <t>Amatu saime (īss nosauk)</t>
  </si>
  <si>
    <t>Līmenis</t>
  </si>
  <si>
    <t>Saime</t>
  </si>
  <si>
    <t>Atlīdzība 2024</t>
  </si>
  <si>
    <t>piemaksas 30%</t>
  </si>
  <si>
    <t>Amata vietu skaits</t>
  </si>
  <si>
    <t>Mēnešalgas likme (2024 vidus)</t>
  </si>
  <si>
    <t>Soc.garant (atv.pabalsts, ves/polise,optikas komp.)</t>
  </si>
  <si>
    <t>IV B</t>
  </si>
  <si>
    <t>Mēnešalga 18.03.-31.12.2024.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</si>
</sst>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3" fontId="1" fillId="0" borderId="0" xfId="0" applyNumberFormat="1" applyFont="1"/>
    <xf numFmtId="3" fontId="1" fillId="0" borderId="1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/>
    </xf>
    <xf numFmtId="3" fontId="1" fillId="0" borderId="3" xfId="0" applyNumberFormat="1" applyFont="1" applyBorder="1" applyAlignment="1">
      <alignment horizontal="right"/>
    </xf>
    <xf numFmtId="3" fontId="2" fillId="0" borderId="3" xfId="0" applyNumberFormat="1" applyFont="1" applyBorder="1" applyAlignment="1">
      <alignment horizontal="right"/>
    </xf>
    <xf numFmtId="3" fontId="2" fillId="0" borderId="4" xfId="0" applyNumberFormat="1" applyFont="1" applyBorder="1"/>
    <xf numFmtId="3" fontId="1" fillId="0" borderId="1" xfId="0" applyNumberFormat="1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3" fontId="1" fillId="0" borderId="5" xfId="0" applyNumberFormat="1" applyFont="1" applyBorder="1" applyAlignment="1">
      <alignment horizontal="right" wrapText="1"/>
    </xf>
    <xf numFmtId="3" fontId="2" fillId="0" borderId="2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BC61D-7FDE-4E53-8FFC-3A7E2E68549B}">
  <sheetPr>
    <pageSetUpPr fitToPage="1"/>
  </sheetPr>
  <dimension ref="A1:L5"/>
  <sheetViews>
    <sheetView tabSelected="1" workbookViewId="0">
      <selection activeCell="J13" sqref="J13"/>
    </sheetView>
  </sheetViews>
  <sheetFormatPr defaultColWidth="8.85546875" defaultRowHeight="12.75" x14ac:dyDescent="0.2"/>
  <cols>
    <col min="1" max="1" width="7" style="1" customWidth="1"/>
    <col min="2" max="2" width="7.5703125" style="1" customWidth="1"/>
    <col min="3" max="3" width="12" style="1" customWidth="1"/>
    <col min="4" max="5" width="8.85546875" style="1" customWidth="1"/>
    <col min="6" max="6" width="11.7109375" style="1" customWidth="1"/>
    <col min="7" max="7" width="13" style="1" customWidth="1"/>
    <col min="8" max="8" width="10" style="1" customWidth="1"/>
    <col min="9" max="9" width="11.28515625" style="1" customWidth="1"/>
    <col min="10" max="11" width="8.85546875" style="1"/>
    <col min="12" max="12" width="13.140625" style="1" customWidth="1"/>
    <col min="13" max="16384" width="8.85546875" style="1"/>
  </cols>
  <sheetData>
    <row r="1" spans="1:12" x14ac:dyDescent="0.2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81" customHeight="1" x14ac:dyDescent="0.2">
      <c r="A2" s="3" t="s">
        <v>8</v>
      </c>
      <c r="B2" s="3" t="s">
        <v>7</v>
      </c>
      <c r="C2" s="3" t="s">
        <v>6</v>
      </c>
      <c r="D2" s="3" t="s">
        <v>11</v>
      </c>
      <c r="E2" s="3" t="s">
        <v>5</v>
      </c>
      <c r="F2" s="3" t="s">
        <v>12</v>
      </c>
      <c r="G2" s="3" t="s">
        <v>15</v>
      </c>
      <c r="H2" s="3" t="s">
        <v>10</v>
      </c>
      <c r="I2" s="3" t="s">
        <v>13</v>
      </c>
      <c r="J2" s="3" t="s">
        <v>4</v>
      </c>
      <c r="K2" s="3" t="s">
        <v>3</v>
      </c>
      <c r="L2" s="4" t="s">
        <v>2</v>
      </c>
    </row>
    <row r="3" spans="1:12" ht="25.5" x14ac:dyDescent="0.2">
      <c r="A3" s="2">
        <v>37</v>
      </c>
      <c r="B3" s="2" t="s">
        <v>14</v>
      </c>
      <c r="C3" s="9" t="s">
        <v>0</v>
      </c>
      <c r="D3" s="9">
        <v>1</v>
      </c>
      <c r="E3" s="2">
        <v>13</v>
      </c>
      <c r="F3" s="2">
        <v>4081</v>
      </c>
      <c r="G3" s="2">
        <f>F3*9.5</f>
        <v>38769.5</v>
      </c>
      <c r="H3" s="2">
        <f>G3/100*30</f>
        <v>11630.85</v>
      </c>
      <c r="I3" s="2">
        <f>(F3*0.25)+150+(426/12*9)</f>
        <v>1489.75</v>
      </c>
      <c r="J3" s="2">
        <f>SUM(G3:I3)</f>
        <v>51890.1</v>
      </c>
      <c r="K3" s="2">
        <f>J3/100*23.59</f>
        <v>12240.874589999999</v>
      </c>
      <c r="L3" s="5">
        <f>SUM(J3:K3)</f>
        <v>64130.974589999998</v>
      </c>
    </row>
    <row r="4" spans="1:12" ht="26.25" thickBot="1" x14ac:dyDescent="0.25">
      <c r="A4" s="6">
        <v>37</v>
      </c>
      <c r="B4" s="6" t="s">
        <v>1</v>
      </c>
      <c r="C4" s="11" t="s">
        <v>0</v>
      </c>
      <c r="D4" s="10">
        <v>2</v>
      </c>
      <c r="E4" s="6">
        <v>12</v>
      </c>
      <c r="F4" s="6">
        <v>3292</v>
      </c>
      <c r="G4" s="6">
        <f>F4*9.5*D4</f>
        <v>62548</v>
      </c>
      <c r="H4" s="6">
        <f>G4/100*30*D4</f>
        <v>37528.800000000003</v>
      </c>
      <c r="I4" s="6">
        <f>((F4*0.25)+150+(426/12*9))*D4</f>
        <v>2585</v>
      </c>
      <c r="J4" s="6">
        <f>SUM(G4:I4)</f>
        <v>102661.8</v>
      </c>
      <c r="K4" s="6">
        <f>J4/100*23.59</f>
        <v>24217.918619999997</v>
      </c>
      <c r="L4" s="7">
        <f>SUM(J4:K4)</f>
        <v>126879.71862</v>
      </c>
    </row>
    <row r="5" spans="1:12" ht="13.5" thickTop="1" x14ac:dyDescent="0.2">
      <c r="A5" s="13" t="s">
        <v>2</v>
      </c>
      <c r="B5" s="13"/>
      <c r="C5" s="13"/>
      <c r="D5" s="8">
        <f>SUM(D3:D4)</f>
        <v>3</v>
      </c>
      <c r="E5" s="8"/>
      <c r="F5" s="8">
        <f>SUM(F3:F4)</f>
        <v>7373</v>
      </c>
      <c r="G5" s="8">
        <f t="shared" ref="G5:K5" si="0">SUM(G3:G4)</f>
        <v>101317.5</v>
      </c>
      <c r="H5" s="8">
        <f t="shared" si="0"/>
        <v>49159.65</v>
      </c>
      <c r="I5" s="8">
        <f t="shared" si="0"/>
        <v>4074.75</v>
      </c>
      <c r="J5" s="8">
        <f t="shared" si="0"/>
        <v>154551.9</v>
      </c>
      <c r="K5" s="8">
        <f t="shared" si="0"/>
        <v>36458.793209999996</v>
      </c>
      <c r="L5" s="8">
        <f>SUM(L3:L4)</f>
        <v>191010.69321</v>
      </c>
    </row>
  </sheetData>
  <mergeCells count="2">
    <mergeCell ref="A1:L1"/>
    <mergeCell ref="A5:C5"/>
  </mergeCells>
  <pageMargins left="0.7" right="0.7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Algu aprēķini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Deksne</dc:creator>
  <cp:lastModifiedBy>Ilze Sedlina</cp:lastModifiedBy>
  <cp:lastPrinted>2024-01-18T10:30:41Z</cp:lastPrinted>
  <dcterms:created xsi:type="dcterms:W3CDTF">2024-01-11T11:25:14Z</dcterms:created>
  <dcterms:modified xsi:type="dcterms:W3CDTF">2024-03-06T08:20:17Z</dcterms:modified>
</cp:coreProperties>
</file>