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tzinumi\2023.g\VBTAI_maksas_pakalpojumu_cenrādis\anotac_ar_pielikumiem_27032023\"/>
    </mc:Choice>
  </mc:AlternateContent>
  <xr:revisionPtr revIDLastSave="0" documentId="13_ncr:1_{DFB34953-FF6B-43D8-8DE0-80BB4326D851}" xr6:coauthVersionLast="36" xr6:coauthVersionMax="36" xr10:uidLastSave="{00000000-0000-0000-0000-000000000000}"/>
  <bookViews>
    <workbookView xWindow="0" yWindow="0" windowWidth="19200" windowHeight="6345" xr2:uid="{29A59B03-3F8D-40C0-A3AE-790ED46228D6}"/>
  </bookViews>
  <sheets>
    <sheet name="TIEŠĀS IZMAKSA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D15" i="1" l="1"/>
  <c r="B14" i="1"/>
  <c r="D14" i="1" s="1"/>
  <c r="D13" i="1"/>
  <c r="C12" i="1"/>
  <c r="D12" i="1" s="1"/>
  <c r="D16" i="1" l="1"/>
  <c r="B8" i="1" l="1"/>
  <c r="C8" i="1" s="1"/>
  <c r="E31" i="1"/>
  <c r="B31" i="1"/>
  <c r="F31" i="1" s="1"/>
  <c r="G31" i="1" s="1"/>
  <c r="E30" i="1"/>
  <c r="B30" i="1"/>
  <c r="E29" i="1"/>
  <c r="F29" i="1" s="1"/>
  <c r="G29" i="1" s="1"/>
  <c r="C29" i="1"/>
  <c r="C32" i="1" s="1"/>
  <c r="B32" i="1" l="1"/>
  <c r="F32" i="1" s="1"/>
  <c r="G32" i="1" s="1"/>
  <c r="F30" i="1"/>
  <c r="G30" i="1" s="1"/>
</calcChain>
</file>

<file path=xl/sharedStrings.xml><?xml version="1.0" encoding="utf-8"?>
<sst xmlns="http://schemas.openxmlformats.org/spreadsheetml/2006/main" count="42" uniqueCount="40">
  <si>
    <t>Prinetris</t>
  </si>
  <si>
    <t>Cena ar PVN</t>
  </si>
  <si>
    <t>Cena bez PVN</t>
  </si>
  <si>
    <t>Paredzētais nolietojums gados</t>
  </si>
  <si>
    <t>Nolietojums pārvērsts dienās</t>
  </si>
  <si>
    <r>
      <t xml:space="preserve">Nolietojums dienā, </t>
    </r>
    <r>
      <rPr>
        <i/>
        <sz val="11"/>
        <color rgb="FF000000"/>
        <rFont val="Times New Roman"/>
        <family val="1"/>
        <charset val="186"/>
      </rPr>
      <t>euro</t>
    </r>
  </si>
  <si>
    <t>Nolietojums 8h</t>
  </si>
  <si>
    <t>multifuncionāla iekārta (kserox)</t>
  </si>
  <si>
    <t>portatīvais dators ar WINDOWS PRO</t>
  </si>
  <si>
    <t>OFFICE</t>
  </si>
  <si>
    <t>Kopā</t>
  </si>
  <si>
    <t>Kancelejas preces, t.sk.</t>
  </si>
  <si>
    <t>Vienību skaits</t>
  </si>
  <si>
    <t>Vienas vienības izmaksas ar PVN</t>
  </si>
  <si>
    <t>Izmaksas ar PVN</t>
  </si>
  <si>
    <t>mape reģistra (lietas) iekārtošanai</t>
  </si>
  <si>
    <t>EUR/gadā</t>
  </si>
  <si>
    <t>Vidējais darba dienu  skaits gadā</t>
  </si>
  <si>
    <t>Vienas darba dienas (8h) izmaksas veselības apdrošināšanai, euro</t>
  </si>
  <si>
    <t>K.Berga 67021694</t>
  </si>
  <si>
    <t>pasta izdevumi (ierakstīta vēstule)</t>
  </si>
  <si>
    <t xml:space="preserve"> A4 - 4.5g; aploksne - 6.9g (7 lapas*4.5+ aploksne.6.9g = 38.4g)</t>
  </si>
  <si>
    <t>papīrs</t>
  </si>
  <si>
    <t>apploksne</t>
  </si>
  <si>
    <t>toneris</t>
  </si>
  <si>
    <t xml:space="preserve">Izdevumu klasifikācijas kods </t>
  </si>
  <si>
    <t>Rādītājs (materiālās/izejvielas nosaukums, atlīdzība un citi izmaksu veidi)</t>
  </si>
  <si>
    <t>Viena pakalp. izmaksas</t>
  </si>
  <si>
    <r>
      <t xml:space="preserve">Ēku, telpu īre un noma 1,11 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 xml:space="preserve"> x 5 vienības = </t>
    </r>
    <r>
      <rPr>
        <b/>
        <sz val="11"/>
        <rFont val="Times New Roman"/>
        <family val="1"/>
        <charset val="186"/>
      </rPr>
      <t xml:space="preserve">5,55 </t>
    </r>
    <r>
      <rPr>
        <b/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>.</t>
    </r>
  </si>
  <si>
    <t>2.pielikums</t>
  </si>
  <si>
    <t xml:space="preserve">PASTA PAKALPOJUMI </t>
  </si>
  <si>
    <t>TIEŠĀS IZMAKSAS</t>
  </si>
  <si>
    <t>IZDEVUMI TELPU ĪREI UN KOMUNĀLAJIEM PAKALPOJUMIEM</t>
  </si>
  <si>
    <t xml:space="preserve">KANCELEJAS PRECES </t>
  </si>
  <si>
    <t xml:space="preserve">VESELĪBAS APDROŠINĀŠANAS IZMAKSAS </t>
  </si>
  <si>
    <r>
      <t xml:space="preserve">Izdevumi par komunālajiem pakalpojumiem: 0,83 </t>
    </r>
    <r>
      <rPr>
        <i/>
        <sz val="11"/>
        <rFont val="Times New Roman"/>
        <family val="1"/>
        <charset val="186"/>
      </rPr>
      <t>euro</t>
    </r>
    <r>
      <rPr>
        <sz val="11"/>
        <rFont val="Times New Roman"/>
        <family val="1"/>
        <charset val="186"/>
      </rPr>
      <t xml:space="preserve"> x 5 vienības= </t>
    </r>
    <r>
      <rPr>
        <b/>
        <sz val="11"/>
        <rFont val="Times New Roman"/>
        <family val="1"/>
        <charset val="186"/>
      </rPr>
      <t xml:space="preserve">1,19 </t>
    </r>
    <r>
      <rPr>
        <b/>
        <i/>
        <sz val="11"/>
        <rFont val="Times New Roman"/>
        <family val="1"/>
        <charset val="186"/>
      </rPr>
      <t>euro.</t>
    </r>
  </si>
  <si>
    <t xml:space="preserve">Ministru kabineta noteikumu projekta </t>
  </si>
  <si>
    <t>"Valsts bērnu tiesību aizsardzības inspekcijas maksas pakalpojumu cenrādis"</t>
  </si>
  <si>
    <t>sākotnējās ietekmes novērtējuma ziņojumam (anotācijai)</t>
  </si>
  <si>
    <t xml:space="preserve">PĀRĒJO PAMATLĪDZEKĻU NOLIETOJUMS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</si>
</sst>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sz val="14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7" fillId="2" borderId="0" xfId="1" applyFont="1" applyFill="1"/>
    <xf numFmtId="0" fontId="1" fillId="2" borderId="0" xfId="0" applyFont="1" applyFill="1"/>
    <xf numFmtId="0" fontId="3" fillId="0" borderId="1" xfId="0" applyFont="1" applyBorder="1"/>
    <xf numFmtId="0" fontId="8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right"/>
    </xf>
    <xf numFmtId="2" fontId="3" fillId="0" borderId="0" xfId="0" applyNumberFormat="1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wrapText="1"/>
    </xf>
    <xf numFmtId="2" fontId="3" fillId="2" borderId="0" xfId="0" applyNumberFormat="1" applyFont="1" applyFill="1" applyBorder="1" applyAlignment="1">
      <alignment horizontal="center"/>
    </xf>
    <xf numFmtId="4" fontId="3" fillId="2" borderId="0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4" fontId="3" fillId="2" borderId="1" xfId="0" applyNumberFormat="1" applyFont="1" applyFill="1" applyBorder="1" applyAlignment="1">
      <alignment horizontal="right"/>
    </xf>
    <xf numFmtId="4" fontId="1" fillId="0" borderId="0" xfId="0" applyNumberFormat="1" applyFont="1"/>
    <xf numFmtId="2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" fillId="2" borderId="2" xfId="1" applyFont="1" applyFill="1" applyBorder="1"/>
    <xf numFmtId="0" fontId="1" fillId="2" borderId="2" xfId="1" applyFont="1" applyFill="1" applyBorder="1" applyAlignment="1">
      <alignment wrapText="1"/>
    </xf>
    <xf numFmtId="0" fontId="1" fillId="2" borderId="1" xfId="1" applyFont="1" applyFill="1" applyBorder="1"/>
    <xf numFmtId="2" fontId="1" fillId="2" borderId="1" xfId="1" applyNumberFormat="1" applyFont="1" applyFill="1" applyBorder="1"/>
    <xf numFmtId="0" fontId="1" fillId="2" borderId="2" xfId="1" applyFont="1" applyFill="1" applyBorder="1" applyAlignment="1">
      <alignment horizontal="left" wrapText="1"/>
    </xf>
    <xf numFmtId="0" fontId="1" fillId="2" borderId="1" xfId="1" applyFont="1" applyFill="1" applyBorder="1" applyAlignment="1">
      <alignment horizontal="left" wrapText="1"/>
    </xf>
    <xf numFmtId="0" fontId="9" fillId="2" borderId="1" xfId="1" applyFont="1" applyFill="1" applyBorder="1"/>
    <xf numFmtId="0" fontId="1" fillId="2" borderId="0" xfId="1" applyFont="1" applyFill="1"/>
    <xf numFmtId="4" fontId="1" fillId="0" borderId="1" xfId="0" applyNumberFormat="1" applyFont="1" applyBorder="1"/>
    <xf numFmtId="4" fontId="8" fillId="0" borderId="1" xfId="0" applyNumberFormat="1" applyFont="1" applyBorder="1"/>
    <xf numFmtId="0" fontId="1" fillId="0" borderId="3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2" fillId="0" borderId="0" xfId="0" applyFont="1" applyAlignment="1">
      <alignment horizontal="center"/>
    </xf>
    <xf numFmtId="0" fontId="0" fillId="2" borderId="0" xfId="0" applyFill="1"/>
  </cellXfs>
  <cellStyles count="2">
    <cellStyle name="Normal" xfId="0" builtinId="0"/>
    <cellStyle name="Parasts 2" xfId="1" xr:uid="{D7D52FE0-6F92-4220-9813-CC5DBC7520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8C028-6267-4D39-9CCD-C36D57BE535F}">
  <dimension ref="A1:H37"/>
  <sheetViews>
    <sheetView tabSelected="1" workbookViewId="0">
      <selection activeCell="L50" sqref="L50"/>
    </sheetView>
  </sheetViews>
  <sheetFormatPr defaultColWidth="9.140625" defaultRowHeight="15" x14ac:dyDescent="0.25"/>
  <cols>
    <col min="1" max="1" width="20.7109375" style="1" customWidth="1"/>
    <col min="2" max="2" width="18" style="1" customWidth="1"/>
    <col min="3" max="3" width="14.85546875" style="1" customWidth="1"/>
    <col min="4" max="4" width="15.7109375" style="1" customWidth="1"/>
    <col min="5" max="5" width="12.85546875" style="1" customWidth="1"/>
    <col min="6" max="6" width="17.28515625" style="1" customWidth="1"/>
    <col min="7" max="7" width="12.7109375" style="1" customWidth="1"/>
    <col min="8" max="8" width="11.85546875" style="1" customWidth="1"/>
    <col min="9" max="9" width="11.7109375" style="1" customWidth="1"/>
    <col min="10" max="16384" width="9.140625" style="1"/>
  </cols>
  <sheetData>
    <row r="1" spans="1:8" x14ac:dyDescent="0.25">
      <c r="G1" s="2" t="s">
        <v>29</v>
      </c>
    </row>
    <row r="2" spans="1:8" customFormat="1" x14ac:dyDescent="0.25">
      <c r="B2" s="40"/>
      <c r="D2" s="1"/>
      <c r="G2" s="2" t="s">
        <v>36</v>
      </c>
    </row>
    <row r="3" spans="1:8" customFormat="1" x14ac:dyDescent="0.25">
      <c r="B3" s="40"/>
      <c r="D3" s="1"/>
      <c r="G3" s="2" t="s">
        <v>37</v>
      </c>
    </row>
    <row r="4" spans="1:8" customFormat="1" x14ac:dyDescent="0.25">
      <c r="B4" s="40"/>
      <c r="D4" s="1"/>
      <c r="G4" s="2" t="s">
        <v>38</v>
      </c>
    </row>
    <row r="5" spans="1:8" ht="18.75" x14ac:dyDescent="0.3">
      <c r="A5" s="39" t="s">
        <v>31</v>
      </c>
      <c r="B5" s="39"/>
      <c r="C5" s="39"/>
      <c r="D5" s="39"/>
      <c r="E5" s="39"/>
      <c r="F5" s="39"/>
    </row>
    <row r="6" spans="1:8" s="6" customFormat="1" x14ac:dyDescent="0.25">
      <c r="A6" s="6" t="s">
        <v>34</v>
      </c>
    </row>
    <row r="7" spans="1:8" ht="90" x14ac:dyDescent="0.25">
      <c r="A7" s="3" t="s">
        <v>16</v>
      </c>
      <c r="B7" s="3" t="s">
        <v>17</v>
      </c>
      <c r="C7" s="3" t="s">
        <v>18</v>
      </c>
    </row>
    <row r="8" spans="1:8" x14ac:dyDescent="0.25">
      <c r="A8" s="4">
        <v>214</v>
      </c>
      <c r="B8" s="4">
        <f>21*12</f>
        <v>252</v>
      </c>
      <c r="C8" s="8">
        <f>ROUND(A8/B8,2)</f>
        <v>0.85</v>
      </c>
    </row>
    <row r="10" spans="1:8" x14ac:dyDescent="0.25">
      <c r="A10" s="1" t="s">
        <v>33</v>
      </c>
    </row>
    <row r="11" spans="1:8" s="6" customFormat="1" ht="63.75" customHeight="1" x14ac:dyDescent="0.25">
      <c r="A11" s="27" t="s">
        <v>11</v>
      </c>
      <c r="B11" s="3" t="s">
        <v>12</v>
      </c>
      <c r="C11" s="3" t="s">
        <v>13</v>
      </c>
      <c r="D11" s="3" t="s">
        <v>14</v>
      </c>
    </row>
    <row r="12" spans="1:8" s="6" customFormat="1" x14ac:dyDescent="0.25">
      <c r="A12" s="28" t="s">
        <v>22</v>
      </c>
      <c r="B12" s="29">
        <v>7</v>
      </c>
      <c r="C12" s="30">
        <f>1.94/100</f>
        <v>1.9400000000000001E-2</v>
      </c>
      <c r="D12" s="30">
        <f>B12*C12</f>
        <v>0.1358</v>
      </c>
    </row>
    <row r="13" spans="1:8" s="6" customFormat="1" x14ac:dyDescent="0.25">
      <c r="A13" s="31" t="s">
        <v>23</v>
      </c>
      <c r="B13" s="29">
        <v>1</v>
      </c>
      <c r="C13" s="29">
        <v>0.18</v>
      </c>
      <c r="D13" s="29">
        <f>B13*C13</f>
        <v>0.18</v>
      </c>
    </row>
    <row r="14" spans="1:8" s="6" customFormat="1" x14ac:dyDescent="0.25">
      <c r="A14" s="31" t="s">
        <v>24</v>
      </c>
      <c r="B14" s="29">
        <f>B12</f>
        <v>7</v>
      </c>
      <c r="C14" s="29">
        <v>0.02</v>
      </c>
      <c r="D14" s="29">
        <f>B14*C14</f>
        <v>0.14000000000000001</v>
      </c>
    </row>
    <row r="15" spans="1:8" s="6" customFormat="1" ht="30" x14ac:dyDescent="0.25">
      <c r="A15" s="32" t="s">
        <v>15</v>
      </c>
      <c r="B15" s="29">
        <v>1</v>
      </c>
      <c r="C15" s="29">
        <v>2.39</v>
      </c>
      <c r="D15" s="33">
        <f>B15*C15</f>
        <v>2.39</v>
      </c>
      <c r="E15" s="34"/>
      <c r="F15" s="34"/>
      <c r="G15" s="34"/>
      <c r="H15" s="5"/>
    </row>
    <row r="16" spans="1:8" x14ac:dyDescent="0.25">
      <c r="A16" s="21" t="s">
        <v>10</v>
      </c>
      <c r="B16" s="21"/>
      <c r="C16" s="23"/>
      <c r="D16" s="23">
        <f>SUM(D12:D15)</f>
        <v>2.8458000000000001</v>
      </c>
    </row>
    <row r="17" spans="1:7" x14ac:dyDescent="0.25">
      <c r="A17" s="22"/>
      <c r="C17" s="10"/>
      <c r="D17" s="11"/>
    </row>
    <row r="18" spans="1:7" x14ac:dyDescent="0.25">
      <c r="A18" s="1" t="s">
        <v>30</v>
      </c>
    </row>
    <row r="19" spans="1:7" ht="39" customHeight="1" x14ac:dyDescent="0.25">
      <c r="A19" s="9" t="s">
        <v>20</v>
      </c>
      <c r="B19" s="4">
        <v>1</v>
      </c>
      <c r="C19" s="4">
        <v>3.22</v>
      </c>
      <c r="D19" s="7">
        <v>3.22</v>
      </c>
      <c r="E19" s="37" t="s">
        <v>21</v>
      </c>
      <c r="F19" s="38"/>
      <c r="G19" s="18"/>
    </row>
    <row r="20" spans="1:7" x14ac:dyDescent="0.25">
      <c r="A20" s="18"/>
      <c r="B20" s="16"/>
      <c r="C20" s="16"/>
      <c r="D20" s="16"/>
      <c r="E20" s="17"/>
      <c r="F20" s="17"/>
      <c r="G20" s="17"/>
    </row>
    <row r="21" spans="1:7" x14ac:dyDescent="0.25">
      <c r="A21" s="1" t="s">
        <v>32</v>
      </c>
    </row>
    <row r="22" spans="1:7" ht="75" x14ac:dyDescent="0.25">
      <c r="A22" s="3" t="s">
        <v>25</v>
      </c>
      <c r="B22" s="12" t="s">
        <v>26</v>
      </c>
      <c r="C22" s="3" t="s">
        <v>27</v>
      </c>
    </row>
    <row r="23" spans="1:7" ht="62.1" customHeight="1" x14ac:dyDescent="0.25">
      <c r="A23" s="13">
        <v>2261</v>
      </c>
      <c r="B23" s="14" t="s">
        <v>28</v>
      </c>
      <c r="C23" s="25">
        <v>1.1100000000000001</v>
      </c>
    </row>
    <row r="24" spans="1:7" ht="78.95" customHeight="1" x14ac:dyDescent="0.25">
      <c r="A24" s="13">
        <v>2220</v>
      </c>
      <c r="B24" s="14" t="s">
        <v>35</v>
      </c>
      <c r="C24" s="26">
        <v>0.39</v>
      </c>
    </row>
    <row r="25" spans="1:7" x14ac:dyDescent="0.25">
      <c r="A25" s="21" t="s">
        <v>10</v>
      </c>
      <c r="B25" s="4"/>
      <c r="C25" s="15">
        <f>SUM(C23:C24)</f>
        <v>1.5</v>
      </c>
    </row>
    <row r="26" spans="1:7" x14ac:dyDescent="0.25">
      <c r="A26" s="16"/>
      <c r="C26" s="19"/>
      <c r="D26" s="20"/>
    </row>
    <row r="27" spans="1:7" x14ac:dyDescent="0.25">
      <c r="A27" s="1" t="s">
        <v>39</v>
      </c>
    </row>
    <row r="28" spans="1:7" ht="45" x14ac:dyDescent="0.25">
      <c r="A28" s="3" t="s">
        <v>0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</row>
    <row r="29" spans="1:7" ht="30" x14ac:dyDescent="0.25">
      <c r="A29" s="9" t="s">
        <v>7</v>
      </c>
      <c r="B29" s="35">
        <v>909.33</v>
      </c>
      <c r="C29" s="35">
        <f>ROUND(B29/1.21,0)</f>
        <v>752</v>
      </c>
      <c r="D29" s="35">
        <v>5</v>
      </c>
      <c r="E29" s="35">
        <f>5*365</f>
        <v>1825</v>
      </c>
      <c r="F29" s="35">
        <f>ROUND(B29/E29,2)</f>
        <v>0.5</v>
      </c>
      <c r="G29" s="35">
        <f>ROUND(F29/24*8,2)</f>
        <v>0.17</v>
      </c>
    </row>
    <row r="30" spans="1:7" ht="30" x14ac:dyDescent="0.25">
      <c r="A30" s="9" t="s">
        <v>8</v>
      </c>
      <c r="B30" s="35">
        <f>ROUND(C30*0.21+C30,2)</f>
        <v>1066.01</v>
      </c>
      <c r="C30" s="35">
        <v>881</v>
      </c>
      <c r="D30" s="35">
        <v>5</v>
      </c>
      <c r="E30" s="35">
        <f>5*365</f>
        <v>1825</v>
      </c>
      <c r="F30" s="35">
        <f>ROUND(B30/E30,2)</f>
        <v>0.57999999999999996</v>
      </c>
      <c r="G30" s="35">
        <f>ROUND(F30/24*8,2)</f>
        <v>0.19</v>
      </c>
    </row>
    <row r="31" spans="1:7" x14ac:dyDescent="0.25">
      <c r="A31" s="4" t="s">
        <v>9</v>
      </c>
      <c r="B31" s="35">
        <f>ROUND(C31*0.21+C31,2)</f>
        <v>363</v>
      </c>
      <c r="C31" s="35">
        <v>300</v>
      </c>
      <c r="D31" s="35">
        <v>5</v>
      </c>
      <c r="E31" s="35">
        <f>5*365</f>
        <v>1825</v>
      </c>
      <c r="F31" s="35">
        <f>ROUND(B31/E31,2)</f>
        <v>0.2</v>
      </c>
      <c r="G31" s="35">
        <f>ROUND(F31/24*8,2)</f>
        <v>7.0000000000000007E-2</v>
      </c>
    </row>
    <row r="32" spans="1:7" x14ac:dyDescent="0.25">
      <c r="A32" s="21" t="s">
        <v>10</v>
      </c>
      <c r="B32" s="35">
        <f>SUM(B29:B31)</f>
        <v>2338.34</v>
      </c>
      <c r="C32" s="35">
        <f>SUM(C29:C31)</f>
        <v>1933</v>
      </c>
      <c r="D32" s="35">
        <v>5</v>
      </c>
      <c r="E32" s="35">
        <v>1825</v>
      </c>
      <c r="F32" s="35">
        <f>ROUND(B32/E32,2)</f>
        <v>1.28</v>
      </c>
      <c r="G32" s="36">
        <f>ROUND(F32/24*8,2)</f>
        <v>0.43</v>
      </c>
    </row>
    <row r="34" spans="1:7" s="6" customFormat="1" ht="6" customHeight="1" x14ac:dyDescent="0.25"/>
    <row r="35" spans="1:7" hidden="1" x14ac:dyDescent="0.25"/>
    <row r="36" spans="1:7" x14ac:dyDescent="0.25">
      <c r="A36" s="1" t="s">
        <v>19</v>
      </c>
    </row>
    <row r="37" spans="1:7" x14ac:dyDescent="0.25">
      <c r="G37" s="24"/>
    </row>
  </sheetData>
  <mergeCells count="2">
    <mergeCell ref="E19:F19"/>
    <mergeCell ref="A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TIEŠĀS IZMAKSAS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Kaija Berga</dc:creator>
  <cp:lastModifiedBy>Kaija Berga</cp:lastModifiedBy>
  <dcterms:created xsi:type="dcterms:W3CDTF">2023-03-27T09:56:19Z</dcterms:created>
  <dcterms:modified xsi:type="dcterms:W3CDTF">2023-03-29T11:17:15Z</dcterms:modified>
</cp:coreProperties>
</file>