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filterPrivacy="1"/>
  <xr:revisionPtr revIDLastSave="0" documentId="8_{A28D3E57-DCA4-4C29-A89C-1E1B6BC3F166}" xr6:coauthVersionLast="47" xr6:coauthVersionMax="47" xr10:uidLastSave="{00000000-0000-0000-0000-000000000000}"/>
  <bookViews>
    <workbookView xWindow="-110" yWindow="-110" windowWidth="19420" windowHeight="10420" tabRatio="489"/>
  </bookViews>
  <sheets>
    <sheet name="Fin." sheetId="24" r:id="rId1"/>
    <sheet name="izgl.01.09.2022." sheetId="8" r:id="rId2"/>
  </sheets>
  <definedNames>
    <definedName name="_xlnm._FilterDatabase" localSheetId="0" hidden="1">Fin.!$A$9:$G$9</definedName>
    <definedName name="_xlnm.Print_Area" localSheetId="1">'izgl.01.09.2022.'!$A$1:$K$551</definedName>
    <definedName name="_xlnm.Print_Titles" localSheetId="0">Fin.!$8:$8</definedName>
    <definedName name="_xlnm.Print_Titles" localSheetId="1">'izgl.01.09.2022.'!#REF!</definedName>
  </definedNames>
  <calcPr calcId="191029" fullCalcOnLoad="1" fullPrecision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24" l="1"/>
  <c r="E21" i="24"/>
  <c r="G21" i="24"/>
  <c r="F21" i="24"/>
  <c r="D21" i="24"/>
  <c r="C21" i="24"/>
  <c r="B20" i="24"/>
  <c r="B13" i="24"/>
  <c r="G10" i="24"/>
  <c r="F10" i="24"/>
  <c r="D10" i="24"/>
  <c r="C10" i="24"/>
  <c r="C5" i="8"/>
  <c r="C7" i="8"/>
  <c r="C8" i="8"/>
  <c r="B21" i="24"/>
  <c r="B23" i="24"/>
  <c r="B10" i="24"/>
  <c r="B9" i="24"/>
  <c r="B12" i="24"/>
  <c r="B14" i="24"/>
  <c r="B25" i="24"/>
  <c r="B28" i="24"/>
  <c r="D28" i="24"/>
  <c r="C28" i="24"/>
</calcChain>
</file>

<file path=xl/sharedStrings.xml><?xml version="1.0" encoding="utf-8"?>
<sst xmlns="http://schemas.openxmlformats.org/spreadsheetml/2006/main" count="55" uniqueCount="36">
  <si>
    <t>Pašvaldība</t>
  </si>
  <si>
    <t>Kopā</t>
  </si>
  <si>
    <t>Nr. p.k.</t>
  </si>
  <si>
    <t>Balvu novads</t>
  </si>
  <si>
    <t>1.-6.</t>
  </si>
  <si>
    <t>7.-9.</t>
  </si>
  <si>
    <t>10.-12.</t>
  </si>
  <si>
    <t>Padziļināta mūzika</t>
  </si>
  <si>
    <t>Finansējuma aprēķins</t>
  </si>
  <si>
    <t>VĢ</t>
  </si>
  <si>
    <t>Padziļinātas citas</t>
  </si>
  <si>
    <t>Pārējās izglītības programmas</t>
  </si>
  <si>
    <t>1.-12.</t>
  </si>
  <si>
    <t>Speciālās progr.
51; 52; 58</t>
  </si>
  <si>
    <t>Skolēni/skolotājs attiecība</t>
  </si>
  <si>
    <t>parastās programmas</t>
  </si>
  <si>
    <t>53; 54; 55; 56; 57</t>
  </si>
  <si>
    <t>51; 52; 58</t>
  </si>
  <si>
    <t>59</t>
  </si>
  <si>
    <t>Speciālās progr.</t>
  </si>
  <si>
    <t>KOPĀ
izglītojamie</t>
  </si>
  <si>
    <t>Balvu Valsts ģimnāzija</t>
  </si>
  <si>
    <t>Viļakas Valsts ģimnāzija</t>
  </si>
  <si>
    <t>Balvu novads_Viļakas VĢ</t>
  </si>
  <si>
    <t>Izglītojamo skaits 01.09.2022. Valsts ģimnāzijās</t>
  </si>
  <si>
    <t>Izglītojamie 01.09.2022.</t>
  </si>
  <si>
    <t>Finansējums</t>
  </si>
  <si>
    <t>01.09.2022. aprēķinātais AT pārejas perioda koef., piemērojams no 01.01.2023.</t>
  </si>
  <si>
    <t>Kopā finansējums vienam mēnesim ar pārejas AT koef.</t>
  </si>
  <si>
    <t>MKN 376, 25.1.</t>
  </si>
  <si>
    <t>Pavisam KOPĀ vienam mēnesim</t>
  </si>
  <si>
    <t>Balvu novads_Viļakas VĢ
bez VĢ statusa</t>
  </si>
  <si>
    <t>Indikatīvs finansiālais ietaupījums</t>
  </si>
  <si>
    <t>1 mēnesis</t>
  </si>
  <si>
    <t>4 mēneši</t>
  </si>
  <si>
    <t>Gads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</si>
</sst>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9" x14ac:knownFonts="1">
    <font>
      <sz val="10"/>
      <name val="Arial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3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 Baltic"/>
      <charset val="186"/>
    </font>
    <font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Arial"/>
      <family val="2"/>
      <charset val="186"/>
    </font>
    <font>
      <sz val="11"/>
      <color theme="1"/>
      <name val="Calibri"/>
      <family val="2"/>
      <scheme val="minor"/>
    </font>
    <font>
      <sz val="10"/>
      <color rgb="FF0000FF"/>
      <name val="Times New Roman"/>
      <family val="1"/>
      <charset val="186"/>
    </font>
    <font>
      <i/>
      <sz val="10"/>
      <color rgb="FF0000FF"/>
      <name val="Times New Roman"/>
      <family val="1"/>
    </font>
    <font>
      <sz val="10"/>
      <color rgb="FF0000FF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5" fillId="0" borderId="0"/>
    <xf numFmtId="0" fontId="1" fillId="0" borderId="0" applyBorder="0"/>
    <xf numFmtId="0" fontId="1" fillId="0" borderId="0" applyBorder="0"/>
    <xf numFmtId="0" fontId="1" fillId="0" borderId="0" applyBorder="0"/>
    <xf numFmtId="0" fontId="1" fillId="0" borderId="0" applyBorder="0"/>
    <xf numFmtId="0" fontId="1" fillId="0" borderId="0" applyBorder="0"/>
    <xf numFmtId="0" fontId="5" fillId="0" borderId="0"/>
    <xf numFmtId="9" fontId="15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2" applyFont="1" applyFill="1" applyBorder="1"/>
    <xf numFmtId="0" fontId="6" fillId="0" borderId="0" xfId="2" applyFont="1" applyFill="1" applyBorder="1"/>
    <xf numFmtId="0" fontId="6" fillId="0" borderId="0" xfId="2" applyFont="1" applyFill="1" applyAlignment="1">
      <alignment horizontal="left"/>
    </xf>
    <xf numFmtId="0" fontId="16" fillId="0" borderId="0" xfId="2" applyFont="1" applyFill="1" applyAlignment="1">
      <alignment horizontal="left" wrapText="1"/>
    </xf>
    <xf numFmtId="3" fontId="9" fillId="0" borderId="1" xfId="2" applyNumberFormat="1" applyFont="1" applyFill="1" applyBorder="1" applyAlignment="1">
      <alignment vertical="center"/>
    </xf>
    <xf numFmtId="0" fontId="9" fillId="0" borderId="0" xfId="2" applyFont="1" applyFill="1" applyBorder="1"/>
    <xf numFmtId="0" fontId="10" fillId="0" borderId="0" xfId="2" applyFont="1" applyFill="1" applyBorder="1"/>
    <xf numFmtId="0" fontId="10" fillId="0" borderId="2" xfId="6" applyFont="1" applyFill="1" applyBorder="1" applyAlignment="1">
      <alignment horizontal="center"/>
    </xf>
    <xf numFmtId="3" fontId="10" fillId="0" borderId="2" xfId="0" quotePrefix="1" applyNumberFormat="1" applyFont="1" applyFill="1" applyBorder="1" applyAlignment="1" applyProtection="1">
      <alignment horizontal="right" wrapText="1"/>
      <protection locked="0"/>
    </xf>
    <xf numFmtId="0" fontId="10" fillId="0" borderId="2" xfId="6" applyFont="1" applyFill="1" applyBorder="1" applyAlignment="1">
      <alignment horizontal="left"/>
    </xf>
    <xf numFmtId="0" fontId="10" fillId="0" borderId="0" xfId="2" applyFont="1" applyFill="1"/>
    <xf numFmtId="0" fontId="10" fillId="0" borderId="0" xfId="2" applyFont="1" applyFill="1" applyAlignment="1">
      <alignment horizontal="left"/>
    </xf>
    <xf numFmtId="0" fontId="10" fillId="0" borderId="0" xfId="2" applyFont="1" applyFill="1" applyAlignment="1">
      <alignment horizontal="left" wrapText="1"/>
    </xf>
    <xf numFmtId="3" fontId="11" fillId="0" borderId="0" xfId="2" applyNumberFormat="1" applyFont="1" applyFill="1"/>
    <xf numFmtId="3" fontId="10" fillId="0" borderId="3" xfId="7" quotePrefix="1" applyNumberFormat="1" applyFont="1" applyFill="1" applyBorder="1" applyAlignment="1">
      <alignment horizontal="center" vertical="center" wrapText="1"/>
    </xf>
    <xf numFmtId="3" fontId="2" fillId="0" borderId="3" xfId="7" quotePrefix="1" applyNumberFormat="1" applyFont="1" applyFill="1" applyBorder="1" applyAlignment="1">
      <alignment horizontal="center" vertical="center" wrapText="1"/>
    </xf>
    <xf numFmtId="3" fontId="7" fillId="0" borderId="2" xfId="0" quotePrefix="1" applyNumberFormat="1" applyFont="1" applyFill="1" applyBorder="1" applyAlignment="1" applyProtection="1">
      <alignment horizontal="right" wrapText="1"/>
      <protection locked="0"/>
    </xf>
    <xf numFmtId="0" fontId="9" fillId="0" borderId="0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0" xfId="2" applyFont="1" applyFill="1" applyAlignment="1">
      <alignment horizontal="right" wrapText="1"/>
    </xf>
    <xf numFmtId="0" fontId="7" fillId="0" borderId="0" xfId="2" applyFont="1" applyFill="1" applyAlignment="1">
      <alignment horizontal="right" wrapText="1"/>
    </xf>
    <xf numFmtId="0" fontId="12" fillId="0" borderId="2" xfId="6" applyFont="1" applyFill="1" applyBorder="1" applyAlignment="1">
      <alignment horizontal="left"/>
    </xf>
    <xf numFmtId="0" fontId="12" fillId="0" borderId="2" xfId="2" quotePrefix="1" applyFont="1" applyFill="1" applyBorder="1" applyAlignment="1">
      <alignment horizontal="left" wrapText="1"/>
    </xf>
    <xf numFmtId="3" fontId="4" fillId="0" borderId="0" xfId="2" applyNumberFormat="1" applyFont="1" applyFill="1" applyBorder="1" applyAlignment="1">
      <alignment vertical="center" wrapText="1"/>
    </xf>
    <xf numFmtId="3" fontId="4" fillId="0" borderId="0" xfId="2" applyNumberFormat="1" applyFont="1" applyFill="1" applyBorder="1" applyAlignment="1">
      <alignment horizontal="center" vertical="center" wrapText="1"/>
    </xf>
    <xf numFmtId="0" fontId="7" fillId="0" borderId="2" xfId="2" quotePrefix="1" applyFont="1" applyFill="1" applyBorder="1" applyAlignment="1">
      <alignment wrapText="1"/>
    </xf>
    <xf numFmtId="176" fontId="7" fillId="0" borderId="2" xfId="2" applyNumberFormat="1" applyFont="1" applyFill="1" applyBorder="1" applyAlignment="1">
      <alignment horizontal="center" vertical="center" wrapText="1"/>
    </xf>
    <xf numFmtId="3" fontId="13" fillId="0" borderId="8" xfId="7" quotePrefix="1" applyNumberFormat="1" applyFont="1" applyFill="1" applyBorder="1" applyAlignment="1">
      <alignment horizontal="center" vertical="center" wrapText="1"/>
    </xf>
    <xf numFmtId="3" fontId="13" fillId="0" borderId="9" xfId="7" quotePrefix="1" applyNumberFormat="1" applyFont="1" applyFill="1" applyBorder="1" applyAlignment="1">
      <alignment horizontal="center" vertical="center" wrapText="1"/>
    </xf>
    <xf numFmtId="0" fontId="13" fillId="0" borderId="0" xfId="2" applyFont="1" applyFill="1" applyBorder="1"/>
    <xf numFmtId="3" fontId="12" fillId="0" borderId="10" xfId="7" quotePrefix="1" applyNumberFormat="1" applyFont="1" applyFill="1" applyBorder="1" applyAlignment="1">
      <alignment horizontal="center" vertical="center" wrapText="1"/>
    </xf>
    <xf numFmtId="3" fontId="12" fillId="0" borderId="11" xfId="7" quotePrefix="1" applyNumberFormat="1" applyFont="1" applyFill="1" applyBorder="1" applyAlignment="1">
      <alignment horizontal="center" vertical="center" wrapText="1"/>
    </xf>
    <xf numFmtId="0" fontId="12" fillId="0" borderId="0" xfId="2" applyFont="1" applyFill="1" applyBorder="1"/>
    <xf numFmtId="4" fontId="17" fillId="0" borderId="10" xfId="7" quotePrefix="1" applyNumberFormat="1" applyFont="1" applyFill="1" applyBorder="1" applyAlignment="1">
      <alignment horizontal="center" vertical="center" wrapText="1"/>
    </xf>
    <xf numFmtId="4" fontId="17" fillId="0" borderId="11" xfId="7" quotePrefix="1" applyNumberFormat="1" applyFont="1" applyFill="1" applyBorder="1" applyAlignment="1">
      <alignment horizontal="center" vertical="center" wrapText="1"/>
    </xf>
    <xf numFmtId="4" fontId="17" fillId="0" borderId="12" xfId="7" quotePrefix="1" applyNumberFormat="1" applyFont="1" applyFill="1" applyBorder="1" applyAlignment="1">
      <alignment horizontal="center" vertical="center" wrapText="1"/>
    </xf>
    <xf numFmtId="4" fontId="17" fillId="0" borderId="13" xfId="7" quotePrefix="1" applyNumberFormat="1" applyFont="1" applyFill="1" applyBorder="1" applyAlignment="1">
      <alignment horizontal="center" vertical="center" wrapText="1"/>
    </xf>
    <xf numFmtId="3" fontId="13" fillId="2" borderId="2" xfId="0" applyNumberFormat="1" applyFont="1" applyFill="1" applyBorder="1" applyAlignment="1" applyProtection="1">
      <alignment horizontal="right" wrapText="1"/>
      <protection locked="0"/>
    </xf>
    <xf numFmtId="3" fontId="12" fillId="0" borderId="2" xfId="0" applyNumberFormat="1" applyFont="1" applyFill="1" applyBorder="1" applyAlignment="1" applyProtection="1">
      <alignment horizontal="right" wrapText="1"/>
      <protection locked="0"/>
    </xf>
    <xf numFmtId="0" fontId="17" fillId="0" borderId="2" xfId="2" applyFont="1" applyFill="1" applyBorder="1" applyAlignment="1">
      <alignment horizontal="center" wrapText="1"/>
    </xf>
    <xf numFmtId="0" fontId="18" fillId="0" borderId="0" xfId="2" applyFont="1" applyFill="1" applyAlignment="1">
      <alignment horizontal="left" wrapText="1"/>
    </xf>
    <xf numFmtId="3" fontId="13" fillId="0" borderId="2" xfId="2" applyNumberFormat="1" applyFont="1" applyFill="1" applyBorder="1" applyAlignment="1">
      <alignment horizontal="center" wrapText="1"/>
    </xf>
    <xf numFmtId="0" fontId="12" fillId="0" borderId="0" xfId="2" applyFont="1" applyFill="1" applyAlignment="1">
      <alignment horizontal="left"/>
    </xf>
    <xf numFmtId="0" fontId="13" fillId="3" borderId="14" xfId="2" applyFont="1" applyFill="1" applyBorder="1" applyAlignment="1">
      <alignment horizontal="left" wrapText="1"/>
    </xf>
    <xf numFmtId="3" fontId="13" fillId="3" borderId="2" xfId="2" applyNumberFormat="1" applyFont="1" applyFill="1" applyBorder="1" applyAlignment="1">
      <alignment horizontal="center" wrapText="1"/>
    </xf>
    <xf numFmtId="3" fontId="13" fillId="4" borderId="2" xfId="2" applyNumberFormat="1" applyFont="1" applyFill="1" applyBorder="1" applyAlignment="1">
      <alignment horizontal="center" wrapText="1"/>
    </xf>
    <xf numFmtId="0" fontId="2" fillId="0" borderId="2" xfId="2" applyFont="1" applyFill="1" applyBorder="1" applyAlignment="1">
      <alignment horizontal="center" wrapText="1"/>
    </xf>
    <xf numFmtId="3" fontId="12" fillId="0" borderId="0" xfId="2" applyNumberFormat="1" applyFont="1" applyFill="1" applyBorder="1"/>
    <xf numFmtId="0" fontId="7" fillId="0" borderId="2" xfId="2" applyFont="1" applyFill="1" applyBorder="1" applyAlignment="1">
      <alignment horizontal="center" vertical="center"/>
    </xf>
    <xf numFmtId="3" fontId="4" fillId="0" borderId="0" xfId="2" applyNumberFormat="1" applyFont="1" applyFill="1" applyBorder="1" applyAlignment="1">
      <alignment horizontal="center" vertical="center" wrapText="1"/>
    </xf>
    <xf numFmtId="0" fontId="7" fillId="0" borderId="15" xfId="2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 wrapText="1"/>
    </xf>
    <xf numFmtId="3" fontId="13" fillId="2" borderId="8" xfId="7" quotePrefix="1" applyNumberFormat="1" applyFont="1" applyFill="1" applyBorder="1" applyAlignment="1">
      <alignment horizontal="center" vertical="center" wrapText="1"/>
    </xf>
    <xf numFmtId="3" fontId="13" fillId="2" borderId="10" xfId="7" quotePrefix="1" applyNumberFormat="1" applyFont="1" applyFill="1" applyBorder="1" applyAlignment="1">
      <alignment horizontal="center" vertical="center" wrapText="1"/>
    </xf>
    <xf numFmtId="3" fontId="13" fillId="2" borderId="12" xfId="7" quotePrefix="1" applyNumberFormat="1" applyFont="1" applyFill="1" applyBorder="1" applyAlignment="1">
      <alignment horizontal="center" vertical="center" wrapText="1"/>
    </xf>
    <xf numFmtId="3" fontId="13" fillId="0" borderId="8" xfId="7" quotePrefix="1" applyNumberFormat="1" applyFont="1" applyFill="1" applyBorder="1" applyAlignment="1">
      <alignment horizontal="center" vertical="center" wrapText="1"/>
    </xf>
    <xf numFmtId="4" fontId="17" fillId="0" borderId="10" xfId="7" quotePrefix="1" applyNumberFormat="1" applyFont="1" applyFill="1" applyBorder="1" applyAlignment="1">
      <alignment horizontal="center" vertical="center" wrapText="1"/>
    </xf>
    <xf numFmtId="4" fontId="17" fillId="0" borderId="12" xfId="7" quotePrefix="1" applyNumberFormat="1" applyFont="1" applyFill="1" applyBorder="1" applyAlignment="1">
      <alignment horizontal="center" vertical="center" wrapText="1"/>
    </xf>
    <xf numFmtId="3" fontId="2" fillId="0" borderId="3" xfId="7" quotePrefix="1" applyNumberFormat="1" applyFont="1" applyFill="1" applyBorder="1" applyAlignment="1">
      <alignment horizontal="center" vertical="center" wrapText="1"/>
    </xf>
    <xf numFmtId="3" fontId="2" fillId="0" borderId="4" xfId="7" quotePrefix="1" applyNumberFormat="1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3" fontId="2" fillId="0" borderId="5" xfId="7" quotePrefix="1" applyNumberFormat="1" applyFont="1" applyFill="1" applyBorder="1" applyAlignment="1">
      <alignment horizontal="center" vertical="center" wrapText="1"/>
    </xf>
    <xf numFmtId="3" fontId="2" fillId="0" borderId="6" xfId="7" quotePrefix="1" applyNumberFormat="1" applyFont="1" applyFill="1" applyBorder="1" applyAlignment="1">
      <alignment horizontal="center" vertical="center" wrapText="1"/>
    </xf>
    <xf numFmtId="3" fontId="2" fillId="0" borderId="7" xfId="7" quotePrefix="1" applyNumberFormat="1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3" fontId="9" fillId="0" borderId="6" xfId="7" quotePrefix="1" applyNumberFormat="1" applyFont="1" applyFill="1" applyBorder="1" applyAlignment="1">
      <alignment horizontal="center" vertical="center" wrapText="1"/>
    </xf>
    <xf numFmtId="3" fontId="9" fillId="0" borderId="7" xfId="7" quotePrefix="1" applyNumberFormat="1" applyFont="1" applyFill="1" applyBorder="1" applyAlignment="1">
      <alignment horizontal="center" vertical="center" wrapText="1"/>
    </xf>
    <xf numFmtId="3" fontId="9" fillId="0" borderId="3" xfId="7" quotePrefix="1" applyNumberFormat="1" applyFont="1" applyFill="1" applyBorder="1" applyAlignment="1">
      <alignment horizontal="center" vertical="center" wrapText="1"/>
    </xf>
    <xf numFmtId="3" fontId="9" fillId="0" borderId="4" xfId="7" quotePrefix="1" applyNumberFormat="1" applyFont="1" applyFill="1" applyBorder="1" applyAlignment="1">
      <alignment horizontal="center" vertical="center" wrapText="1"/>
    </xf>
    <xf numFmtId="3" fontId="8" fillId="0" borderId="1" xfId="2" applyNumberFormat="1" applyFont="1" applyFill="1" applyBorder="1" applyAlignment="1">
      <alignment horizontal="left" vertical="center"/>
    </xf>
  </cellXfs>
  <cellStyles count="9">
    <cellStyle name="Normal" xfId="0" builtinId="0"/>
    <cellStyle name="Normal 2" xfId="1"/>
    <cellStyle name="Normal 2 2" xfId="2"/>
    <cellStyle name="Normal 2 2 2" xfId="3"/>
    <cellStyle name="Normal 3" xfId="4"/>
    <cellStyle name="Normal 3 2" xfId="5"/>
    <cellStyle name="Normal_Dažādi" xfId="6"/>
    <cellStyle name="Normal_Sadale_2009._Int.sk._normatīvs" xfId="7"/>
    <cellStyle name="Percent 2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4D3F1"/>
    <pageSetUpPr fitToPage="1"/>
  </sheetPr>
  <dimension ref="A1:I30"/>
  <sheetViews>
    <sheetView showGridLines="0" tabSelected="1" zoomScale="85" zoomScaleNormal="85" workbookViewId="0">
      <pane xSplit="1" ySplit="8" topLeftCell="B9" activePane="bottomRight" state="frozen"/>
      <selection pane="topRight" activeCell="C1" sqref="C1"/>
      <selection pane="bottomLeft" activeCell="A7" sqref="A7"/>
      <selection pane="bottomRight" activeCell="C31" sqref="C31"/>
    </sheetView>
  </sheetViews>
  <sheetFormatPr defaultColWidth="9.08984375" defaultRowHeight="15.5" x14ac:dyDescent="0.35"/>
  <cols>
    <col min="1" max="1" width="34.08984375" style="3" customWidth="1"/>
    <col min="2" max="7" width="11.54296875" style="4" customWidth="1"/>
    <col min="8" max="8" width="9.08984375" style="2"/>
    <col min="9" max="9" width="29.81640625" style="2" bestFit="1" customWidth="1"/>
    <col min="10" max="16384" width="9.08984375" style="2"/>
  </cols>
  <sheetData>
    <row r="1" spans="1:9" s="1" customFormat="1" ht="17" customHeight="1" x14ac:dyDescent="0.35">
      <c r="A1" s="50" t="s">
        <v>8</v>
      </c>
      <c r="B1" s="50"/>
      <c r="C1" s="50"/>
      <c r="D1" s="50"/>
      <c r="E1" s="50"/>
      <c r="F1" s="50"/>
      <c r="G1" s="50"/>
    </row>
    <row r="2" spans="1:9" s="1" customFormat="1" ht="17" customHeight="1" x14ac:dyDescent="0.35">
      <c r="A2" s="24"/>
      <c r="B2" s="25"/>
      <c r="C2" s="25"/>
      <c r="D2" s="25"/>
      <c r="E2" s="25"/>
      <c r="F2" s="25"/>
      <c r="G2" s="25"/>
    </row>
    <row r="3" spans="1:9" s="1" customFormat="1" ht="17" customHeight="1" x14ac:dyDescent="0.35">
      <c r="A3" s="26" t="s">
        <v>14</v>
      </c>
      <c r="B3" s="27">
        <v>5.9</v>
      </c>
      <c r="C3" s="25"/>
      <c r="D3" s="25"/>
      <c r="E3" s="25"/>
      <c r="F3" s="25"/>
      <c r="G3" s="25"/>
    </row>
    <row r="4" spans="1:9" s="1" customFormat="1" ht="6" customHeight="1" x14ac:dyDescent="0.35"/>
    <row r="5" spans="1:9" s="30" customFormat="1" ht="38" customHeight="1" x14ac:dyDescent="0.3">
      <c r="A5" s="51" t="s">
        <v>23</v>
      </c>
      <c r="B5" s="54" t="s">
        <v>1</v>
      </c>
      <c r="C5" s="57" t="s">
        <v>11</v>
      </c>
      <c r="D5" s="57"/>
      <c r="E5" s="57"/>
      <c r="F5" s="28" t="s">
        <v>9</v>
      </c>
      <c r="G5" s="29" t="s">
        <v>13</v>
      </c>
    </row>
    <row r="6" spans="1:9" s="33" customFormat="1" ht="13" x14ac:dyDescent="0.3">
      <c r="A6" s="52"/>
      <c r="B6" s="55"/>
      <c r="C6" s="31" t="s">
        <v>4</v>
      </c>
      <c r="D6" s="31" t="s">
        <v>5</v>
      </c>
      <c r="E6" s="31" t="s">
        <v>6</v>
      </c>
      <c r="F6" s="31" t="s">
        <v>6</v>
      </c>
      <c r="G6" s="32" t="s">
        <v>12</v>
      </c>
    </row>
    <row r="7" spans="1:9" s="33" customFormat="1" ht="13" x14ac:dyDescent="0.3">
      <c r="A7" s="52"/>
      <c r="B7" s="55"/>
      <c r="C7" s="58">
        <v>108.64</v>
      </c>
      <c r="D7" s="58">
        <v>139.99</v>
      </c>
      <c r="E7" s="58">
        <v>150.43</v>
      </c>
      <c r="F7" s="34">
        <v>150.43</v>
      </c>
      <c r="G7" s="35">
        <v>132.66999999999999</v>
      </c>
    </row>
    <row r="8" spans="1:9" s="33" customFormat="1" ht="13" x14ac:dyDescent="0.3">
      <c r="A8" s="53"/>
      <c r="B8" s="56"/>
      <c r="C8" s="59"/>
      <c r="D8" s="59"/>
      <c r="E8" s="59"/>
      <c r="F8" s="36">
        <v>1.2</v>
      </c>
      <c r="G8" s="37">
        <v>3.75</v>
      </c>
    </row>
    <row r="9" spans="1:9" s="33" customFormat="1" ht="13" x14ac:dyDescent="0.3">
      <c r="A9" s="22" t="s">
        <v>25</v>
      </c>
      <c r="B9" s="38">
        <f>SUM(C9:G9)</f>
        <v>154</v>
      </c>
      <c r="C9" s="39">
        <v>77</v>
      </c>
      <c r="D9" s="39">
        <v>45</v>
      </c>
      <c r="E9" s="39"/>
      <c r="F9" s="39">
        <v>31</v>
      </c>
      <c r="G9" s="39">
        <v>1</v>
      </c>
    </row>
    <row r="10" spans="1:9" s="33" customFormat="1" ht="13" x14ac:dyDescent="0.3">
      <c r="A10" s="22" t="s">
        <v>26</v>
      </c>
      <c r="B10" s="38">
        <f>SUM(C10:G10)</f>
        <v>20759</v>
      </c>
      <c r="C10" s="39">
        <f>+C7*C9</f>
        <v>8365</v>
      </c>
      <c r="D10" s="39">
        <f>+D7*D9</f>
        <v>6300</v>
      </c>
      <c r="E10" s="39"/>
      <c r="F10" s="39">
        <f>+F9*F7*F8</f>
        <v>5596</v>
      </c>
      <c r="G10" s="39">
        <f>+G9*G7*G8</f>
        <v>498</v>
      </c>
    </row>
    <row r="11" spans="1:9" s="33" customFormat="1" ht="31.25" customHeight="1" x14ac:dyDescent="0.3">
      <c r="A11" s="23" t="s">
        <v>27</v>
      </c>
      <c r="B11" s="40">
        <v>1.4</v>
      </c>
      <c r="C11" s="41"/>
      <c r="D11" s="41"/>
      <c r="E11" s="41"/>
      <c r="F11" s="41"/>
      <c r="G11" s="41"/>
      <c r="I11" s="48"/>
    </row>
    <row r="12" spans="1:9" s="33" customFormat="1" ht="26" x14ac:dyDescent="0.3">
      <c r="A12" s="23" t="s">
        <v>28</v>
      </c>
      <c r="B12" s="42">
        <f>+B10*B11</f>
        <v>29063</v>
      </c>
      <c r="C12" s="41"/>
      <c r="D12" s="41"/>
      <c r="E12" s="41"/>
      <c r="F12" s="41"/>
      <c r="G12" s="41"/>
    </row>
    <row r="13" spans="1:9" s="33" customFormat="1" ht="13" x14ac:dyDescent="0.3">
      <c r="A13" s="23" t="s">
        <v>29</v>
      </c>
      <c r="B13" s="39">
        <f>IF(B3&gt;=10,B12*2%,0)</f>
        <v>0</v>
      </c>
      <c r="C13" s="41"/>
      <c r="D13" s="41"/>
      <c r="E13" s="41"/>
      <c r="F13" s="41"/>
      <c r="G13" s="41"/>
    </row>
    <row r="14" spans="1:9" s="33" customFormat="1" ht="13" x14ac:dyDescent="0.3">
      <c r="A14" s="44" t="s">
        <v>30</v>
      </c>
      <c r="B14" s="45">
        <f>+B12+B13</f>
        <v>29063</v>
      </c>
      <c r="C14" s="41"/>
      <c r="D14" s="41"/>
      <c r="E14" s="41"/>
      <c r="F14" s="41"/>
      <c r="G14" s="41"/>
    </row>
    <row r="15" spans="1:9" s="33" customFormat="1" ht="13" x14ac:dyDescent="0.3">
      <c r="A15" s="43"/>
      <c r="B15" s="41"/>
      <c r="C15" s="41"/>
      <c r="D15" s="41"/>
      <c r="E15" s="41"/>
      <c r="F15" s="41"/>
      <c r="G15" s="41"/>
    </row>
    <row r="16" spans="1:9" s="30" customFormat="1" ht="38" customHeight="1" x14ac:dyDescent="0.3">
      <c r="A16" s="51" t="s">
        <v>31</v>
      </c>
      <c r="B16" s="54" t="s">
        <v>1</v>
      </c>
      <c r="C16" s="57" t="s">
        <v>11</v>
      </c>
      <c r="D16" s="57"/>
      <c r="E16" s="57"/>
      <c r="F16" s="28" t="s">
        <v>9</v>
      </c>
      <c r="G16" s="29" t="s">
        <v>13</v>
      </c>
    </row>
    <row r="17" spans="1:7" s="33" customFormat="1" ht="13" x14ac:dyDescent="0.3">
      <c r="A17" s="52"/>
      <c r="B17" s="55"/>
      <c r="C17" s="31" t="s">
        <v>4</v>
      </c>
      <c r="D17" s="31" t="s">
        <v>5</v>
      </c>
      <c r="E17" s="31" t="s">
        <v>6</v>
      </c>
      <c r="F17" s="31" t="s">
        <v>6</v>
      </c>
      <c r="G17" s="32" t="s">
        <v>12</v>
      </c>
    </row>
    <row r="18" spans="1:7" s="33" customFormat="1" ht="13" x14ac:dyDescent="0.3">
      <c r="A18" s="52"/>
      <c r="B18" s="55"/>
      <c r="C18" s="58">
        <v>108.64</v>
      </c>
      <c r="D18" s="58">
        <v>139.99</v>
      </c>
      <c r="E18" s="58">
        <v>150.43</v>
      </c>
      <c r="F18" s="34">
        <v>150.43</v>
      </c>
      <c r="G18" s="35">
        <v>132.66999999999999</v>
      </c>
    </row>
    <row r="19" spans="1:7" s="33" customFormat="1" ht="13" x14ac:dyDescent="0.3">
      <c r="A19" s="53"/>
      <c r="B19" s="56"/>
      <c r="C19" s="59"/>
      <c r="D19" s="59"/>
      <c r="E19" s="59"/>
      <c r="F19" s="36">
        <v>1.2</v>
      </c>
      <c r="G19" s="37">
        <v>3.75</v>
      </c>
    </row>
    <row r="20" spans="1:7" s="33" customFormat="1" ht="13" x14ac:dyDescent="0.3">
      <c r="A20" s="22" t="s">
        <v>25</v>
      </c>
      <c r="B20" s="38">
        <f>SUM(C20:G20)</f>
        <v>154</v>
      </c>
      <c r="C20" s="39">
        <v>77</v>
      </c>
      <c r="D20" s="39">
        <v>45</v>
      </c>
      <c r="E20" s="39">
        <v>31</v>
      </c>
      <c r="F20" s="39"/>
      <c r="G20" s="39">
        <v>1</v>
      </c>
    </row>
    <row r="21" spans="1:7" s="33" customFormat="1" ht="13" x14ac:dyDescent="0.3">
      <c r="A21" s="22" t="s">
        <v>26</v>
      </c>
      <c r="B21" s="38">
        <f>SUM(C21:G21)</f>
        <v>19826</v>
      </c>
      <c r="C21" s="39">
        <f>+C18*C20</f>
        <v>8365</v>
      </c>
      <c r="D21" s="39">
        <f>+D18*D20</f>
        <v>6300</v>
      </c>
      <c r="E21" s="39">
        <f>+E18*E20</f>
        <v>4663</v>
      </c>
      <c r="F21" s="39">
        <f>+F20*F18*F19</f>
        <v>0</v>
      </c>
      <c r="G21" s="39">
        <f>+G20*G18*G19</f>
        <v>498</v>
      </c>
    </row>
    <row r="22" spans="1:7" s="33" customFormat="1" ht="31.25" customHeight="1" x14ac:dyDescent="0.3">
      <c r="A22" s="23" t="s">
        <v>27</v>
      </c>
      <c r="B22" s="40">
        <v>1.4</v>
      </c>
      <c r="C22" s="41"/>
      <c r="D22" s="41"/>
      <c r="E22" s="41"/>
      <c r="F22" s="41"/>
      <c r="G22" s="41"/>
    </row>
    <row r="23" spans="1:7" s="33" customFormat="1" ht="26" x14ac:dyDescent="0.3">
      <c r="A23" s="23" t="s">
        <v>28</v>
      </c>
      <c r="B23" s="42">
        <f>+B21*B22</f>
        <v>27756</v>
      </c>
      <c r="C23" s="41"/>
      <c r="D23" s="41"/>
      <c r="E23" s="41"/>
      <c r="F23" s="41"/>
      <c r="G23" s="41"/>
    </row>
    <row r="24" spans="1:7" s="33" customFormat="1" ht="13" x14ac:dyDescent="0.3">
      <c r="A24" s="23" t="s">
        <v>29</v>
      </c>
      <c r="B24" s="39">
        <f>IF(B3&gt;=10,B23*2%,0)</f>
        <v>0</v>
      </c>
      <c r="C24" s="41"/>
      <c r="D24" s="41"/>
      <c r="E24" s="41"/>
      <c r="F24" s="41"/>
      <c r="G24" s="41"/>
    </row>
    <row r="25" spans="1:7" s="33" customFormat="1" ht="13" x14ac:dyDescent="0.3">
      <c r="A25" s="44" t="s">
        <v>30</v>
      </c>
      <c r="B25" s="45">
        <f>+B23+B24</f>
        <v>27756</v>
      </c>
      <c r="C25" s="41"/>
      <c r="D25" s="41"/>
      <c r="E25" s="41"/>
      <c r="F25" s="41"/>
      <c r="G25" s="41"/>
    </row>
    <row r="27" spans="1:7" x14ac:dyDescent="0.35">
      <c r="A27" s="49" t="s">
        <v>32</v>
      </c>
      <c r="B27" s="47" t="s">
        <v>33</v>
      </c>
      <c r="C27" s="47" t="s">
        <v>34</v>
      </c>
      <c r="D27" s="47" t="s">
        <v>35</v>
      </c>
    </row>
    <row r="28" spans="1:7" x14ac:dyDescent="0.35">
      <c r="A28" s="49"/>
      <c r="B28" s="46">
        <f>+B14-B25</f>
        <v>1307</v>
      </c>
      <c r="C28" s="46">
        <f>+B28*4</f>
        <v>5228</v>
      </c>
      <c r="D28" s="46">
        <f>+B28*12</f>
        <v>15684</v>
      </c>
    </row>
    <row r="30" spans="1:7" ht="16.5" x14ac:dyDescent="0.35">
      <c r="B30" s="1"/>
      <c r="C30" s="2"/>
      <c r="D30" s="2"/>
    </row>
  </sheetData>
  <mergeCells count="14">
    <mergeCell ref="E7:E8"/>
    <mergeCell ref="D7:D8"/>
    <mergeCell ref="C7:C8"/>
    <mergeCell ref="C5:E5"/>
    <mergeCell ref="A27:A28"/>
    <mergeCell ref="A1:G1"/>
    <mergeCell ref="A16:A19"/>
    <mergeCell ref="B16:B19"/>
    <mergeCell ref="C16:E16"/>
    <mergeCell ref="C18:C19"/>
    <mergeCell ref="D18:D19"/>
    <mergeCell ref="E18:E19"/>
    <mergeCell ref="A5:A8"/>
    <mergeCell ref="B5:B8"/>
  </mergeCells>
  <phoneticPr fontId="14" type="noConversion"/>
  <printOptions horizontalCentered="1"/>
  <pageMargins left="0.25" right="0.196850393700787" top="0.35" bottom="0.39370078740157499" header="0.196850393700787" footer="0.196850393700787"/>
  <pageSetup paperSize="9" orientation="landscape" r:id="rId1"/>
  <headerFooter alignWithMargins="0">
    <oddFooter>&amp;C&amp;"Times New Roman,Regular"&amp;P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showGridLines="0" zoomScale="80" zoomScaleNormal="8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F8" sqref="F8"/>
    </sheetView>
  </sheetViews>
  <sheetFormatPr defaultColWidth="9.08984375" defaultRowHeight="13" x14ac:dyDescent="0.3"/>
  <cols>
    <col min="1" max="1" width="5" style="11" customWidth="1"/>
    <col min="2" max="2" width="23.453125" style="12" customWidth="1"/>
    <col min="3" max="6" width="10.36328125" style="13" customWidth="1"/>
    <col min="7" max="7" width="11.6328125" style="14" customWidth="1"/>
    <col min="8" max="9" width="10.08984375" style="14" customWidth="1"/>
    <col min="10" max="11" width="10.36328125" style="13" customWidth="1"/>
    <col min="12" max="16384" width="9.08984375" style="7"/>
  </cols>
  <sheetData>
    <row r="1" spans="1:11" s="6" customFormat="1" ht="31.25" customHeight="1" x14ac:dyDescent="0.3">
      <c r="B1" s="5"/>
      <c r="C1" s="73"/>
      <c r="D1" s="73"/>
      <c r="E1" s="73"/>
      <c r="F1" s="73"/>
      <c r="G1" s="73"/>
      <c r="H1" s="73"/>
      <c r="I1" s="73"/>
      <c r="J1" s="73"/>
      <c r="K1" s="73"/>
    </row>
    <row r="2" spans="1:11" s="18" customFormat="1" ht="19.25" customHeight="1" x14ac:dyDescent="0.25">
      <c r="A2" s="68" t="s">
        <v>2</v>
      </c>
      <c r="B2" s="68" t="s">
        <v>0</v>
      </c>
      <c r="C2" s="69" t="s">
        <v>24</v>
      </c>
      <c r="D2" s="69"/>
      <c r="E2" s="69"/>
      <c r="F2" s="69"/>
      <c r="G2" s="69"/>
      <c r="H2" s="69"/>
      <c r="I2" s="69"/>
      <c r="J2" s="69"/>
      <c r="K2" s="70"/>
    </row>
    <row r="3" spans="1:11" s="18" customFormat="1" ht="39.65" customHeight="1" x14ac:dyDescent="0.25">
      <c r="A3" s="68"/>
      <c r="B3" s="68"/>
      <c r="C3" s="71" t="s">
        <v>20</v>
      </c>
      <c r="D3" s="62" t="s">
        <v>15</v>
      </c>
      <c r="E3" s="63"/>
      <c r="F3" s="64"/>
      <c r="G3" s="65" t="s">
        <v>19</v>
      </c>
      <c r="H3" s="66"/>
      <c r="I3" s="67"/>
      <c r="J3" s="60" t="s">
        <v>7</v>
      </c>
      <c r="K3" s="60" t="s">
        <v>10</v>
      </c>
    </row>
    <row r="4" spans="1:11" s="19" customFormat="1" ht="26" x14ac:dyDescent="0.25">
      <c r="A4" s="68"/>
      <c r="B4" s="68"/>
      <c r="C4" s="72"/>
      <c r="D4" s="15" t="s">
        <v>4</v>
      </c>
      <c r="E4" s="15" t="s">
        <v>5</v>
      </c>
      <c r="F4" s="15" t="s">
        <v>6</v>
      </c>
      <c r="G4" s="16" t="s">
        <v>16</v>
      </c>
      <c r="H4" s="16" t="s">
        <v>17</v>
      </c>
      <c r="I4" s="16" t="s">
        <v>18</v>
      </c>
      <c r="J4" s="61"/>
      <c r="K4" s="61"/>
    </row>
    <row r="5" spans="1:11" x14ac:dyDescent="0.3">
      <c r="A5" s="8">
        <v>12</v>
      </c>
      <c r="B5" s="10" t="s">
        <v>3</v>
      </c>
      <c r="C5" s="17">
        <f>SUM(D5:K5)</f>
        <v>412</v>
      </c>
      <c r="D5" s="9">
        <v>77</v>
      </c>
      <c r="E5" s="9">
        <v>196</v>
      </c>
      <c r="F5" s="9">
        <v>138</v>
      </c>
      <c r="G5" s="9">
        <v>0</v>
      </c>
      <c r="H5" s="9">
        <v>1</v>
      </c>
      <c r="I5" s="9">
        <v>0</v>
      </c>
      <c r="J5" s="9">
        <v>0</v>
      </c>
      <c r="K5" s="9">
        <v>0</v>
      </c>
    </row>
    <row r="7" spans="1:11" x14ac:dyDescent="0.3">
      <c r="B7" s="12" t="s">
        <v>21</v>
      </c>
      <c r="C7" s="21">
        <f>SUM(D7:K7)</f>
        <v>258</v>
      </c>
      <c r="D7" s="20"/>
      <c r="E7" s="20">
        <v>151</v>
      </c>
      <c r="F7" s="20">
        <v>107</v>
      </c>
      <c r="G7" s="20"/>
      <c r="H7" s="20"/>
      <c r="I7" s="20"/>
      <c r="J7" s="20"/>
      <c r="K7" s="20"/>
    </row>
    <row r="8" spans="1:11" x14ac:dyDescent="0.3">
      <c r="B8" s="12" t="s">
        <v>22</v>
      </c>
      <c r="C8" s="21">
        <f>SUM(D8:K8)</f>
        <v>154</v>
      </c>
      <c r="D8" s="20">
        <v>77</v>
      </c>
      <c r="E8" s="20">
        <v>45</v>
      </c>
      <c r="F8" s="20">
        <v>31</v>
      </c>
      <c r="G8" s="20"/>
      <c r="H8" s="20">
        <v>1</v>
      </c>
      <c r="I8" s="20"/>
      <c r="J8" s="20"/>
      <c r="K8" s="20"/>
    </row>
    <row r="10" spans="1:11" x14ac:dyDescent="0.3">
      <c r="G10" s="13"/>
      <c r="H10" s="13"/>
      <c r="I10" s="13"/>
    </row>
  </sheetData>
  <mergeCells count="9">
    <mergeCell ref="C1:K1"/>
    <mergeCell ref="J3:J4"/>
    <mergeCell ref="K3:K4"/>
    <mergeCell ref="D3:F3"/>
    <mergeCell ref="G3:I3"/>
    <mergeCell ref="A2:A4"/>
    <mergeCell ref="B2:B4"/>
    <mergeCell ref="C2:K2"/>
    <mergeCell ref="C3:C4"/>
  </mergeCells>
  <printOptions horizontalCentered="1"/>
  <pageMargins left="0.25" right="0.19685039370078741" top="0.35" bottom="0.39370078740157483" header="0.19685039370078741" footer="0.19685039370078741"/>
  <pageSetup paperSize="9" scale="79" orientation="landscape" r:id="rId1"/>
  <headerFooter alignWithMargins="0">
    <oddFooter>&amp;C&amp;"Times New Roman,Regular"&amp;P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Fin.</vt:lpstr>
      <vt:lpstr>izgl.01.09.2022.</vt:lpstr>
      <vt:lpstr>izgl.01.09.2022.!Print_Area</vt:lpstr>
      <vt:lpstr>Fin.!Print_Titles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2016-08-18T07:13:29Z</dcterms:created>
  <dcterms:modified xsi:type="dcterms:W3CDTF">2023-07-21T13:47:01Z</dcterms:modified>
</cp:coreProperties>
</file>