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nov\Uz FM\"/>
    </mc:Choice>
  </mc:AlternateContent>
  <bookViews>
    <workbookView xWindow="0" yWindow="0" windowWidth="23040" windowHeight="9192"/>
  </bookViews>
  <sheets>
    <sheet name="4.pielikums" sheetId="25" r:id="rId1"/>
  </sheets>
  <definedNames>
    <definedName name="_xlnm.Print_Area" localSheetId="0">'4.pielikums'!$A$1:$L$21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5" l="1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K16" i="25" l="1"/>
  <c r="L16" i="25" s="1"/>
  <c r="K18" i="25"/>
  <c r="L18" i="25" s="1"/>
  <c r="K12" i="25"/>
  <c r="L12" i="25" s="1"/>
  <c r="K14" i="25"/>
  <c r="L14" i="25" s="1"/>
  <c r="K20" i="25"/>
  <c r="L20" i="25" s="1"/>
  <c r="K13" i="25"/>
  <c r="L13" i="25" s="1"/>
  <c r="K15" i="25"/>
  <c r="L15" i="25" s="1"/>
  <c r="K17" i="25"/>
  <c r="L17" i="25" s="1"/>
  <c r="K19" i="25"/>
  <c r="L19" i="25" s="1"/>
  <c r="K21" i="25"/>
  <c r="L21" i="25" s="1"/>
  <c r="H11" i="25" l="1"/>
  <c r="J11" i="25" l="1"/>
  <c r="L11" i="25" l="1"/>
  <c r="K11" i="25"/>
</calcChain>
</file>

<file path=xl/sharedStrings.xml><?xml version="1.0" encoding="utf-8"?>
<sst xmlns="http://schemas.openxmlformats.org/spreadsheetml/2006/main" count="58" uniqueCount="41">
  <si>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</si>
  <si>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</si>
  <si>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</si>
  <si>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</si>
  <si>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</si>
  <si>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</si>
  <si>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</si>
  <si>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</si>
  <si>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</si>
  <si>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</si>
  <si>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</si>
  <si>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</si>
  <si>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</si>
  <si>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</si>
  <si>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</si>
  <si>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</si>
  <si>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</si>
  <si>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</si>
  <si>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17453</t>
  </si>
  <si>
    <t>20303</t>
  </si>
  <si>
    <t xml:space="preserve">Iesaistes stundas </t>
  </si>
  <si>
    <t>Nr. p.k.</t>
  </si>
  <si>
    <t>VRS RĪGAS PĀRVALDE</t>
  </si>
  <si>
    <t>VRS RĪGAS PĀRVALDES ATGRIEŠANAS UN PATVĒRUMA MEKLĒTĀJU DIENESTS</t>
  </si>
  <si>
    <t>Mērķa piemaksa (EKK1149)</t>
  </si>
  <si>
    <t>VRS AVIĀCIJAS PĀRVALDE</t>
  </si>
  <si>
    <t>VRS AVIĀCIJAS PĀRVALDES SPECIĀLO OPERĀCIJU DIENESTS "SIGMA"</t>
  </si>
  <si>
    <t>20717</t>
  </si>
  <si>
    <t>vecākais inspektors</t>
  </si>
  <si>
    <t>17172</t>
  </si>
  <si>
    <t>16914</t>
  </si>
  <si>
    <t>19589</t>
  </si>
  <si>
    <t>20557</t>
  </si>
  <si>
    <t>pārvaldes priekšnieks</t>
  </si>
  <si>
    <t>18734</t>
  </si>
  <si>
    <t>nodaļas priekšnieks</t>
  </si>
  <si>
    <t xml:space="preserve">Piemaksas par nozīmīgu ieguldījumu attiecīgās institūcijas stratēģisko mērķu sasniegšanā amatpersonām ar speciālajām dienesta pakāpēm laika periodā no 2022.gada 1. novembra līdz 30. novembrim </t>
  </si>
  <si>
    <t>4.pielikums</t>
  </si>
  <si>
    <t>18659</t>
  </si>
  <si>
    <t>VRS AVIĀCIJAS PĀRVALDE (VADĪBA)</t>
  </si>
  <si>
    <t>17481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</si>
</sst>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E+00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  <xf numFmtId="0" fontId="29" fillId="0" borderId="0"/>
  </cellStyleXfs>
  <cellXfs count="34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0" fontId="22" fillId="0" borderId="0" xfId="61" applyFont="1"/>
    <xf numFmtId="0" fontId="22" fillId="0" borderId="1" xfId="62" applyFont="1" applyBorder="1" applyAlignment="1">
      <alignment wrapText="1"/>
    </xf>
    <xf numFmtId="3" fontId="23" fillId="3" borderId="1" xfId="48" applyNumberFormat="1" applyFont="1" applyFill="1" applyBorder="1" applyAlignment="1">
      <alignment horizontal="center" vertical="center"/>
    </xf>
    <xf numFmtId="165" fontId="22" fillId="0" borderId="0" xfId="61" applyNumberFormat="1" applyFont="1"/>
    <xf numFmtId="0" fontId="20" fillId="0" borderId="0" xfId="51" applyFont="1" applyFill="1" applyBorder="1" applyAlignment="1">
      <alignment horizontal="center" vertical="center" wrapText="1"/>
    </xf>
    <xf numFmtId="9" fontId="22" fillId="0" borderId="1" xfId="57" applyFont="1" applyBorder="1" applyAlignment="1">
      <alignment wrapText="1"/>
    </xf>
    <xf numFmtId="2" fontId="22" fillId="0" borderId="1" xfId="62" applyNumberFormat="1" applyFont="1" applyBorder="1" applyAlignment="1">
      <alignment wrapText="1"/>
    </xf>
    <xf numFmtId="2" fontId="22" fillId="0" borderId="1" xfId="62" applyNumberFormat="1" applyFont="1" applyBorder="1" applyAlignment="1">
      <alignment vertical="top" wrapText="1"/>
    </xf>
    <xf numFmtId="0" fontId="22" fillId="0" borderId="1" xfId="62" applyFont="1" applyBorder="1" applyAlignment="1">
      <alignment vertical="top" wrapText="1"/>
    </xf>
  </cellXfs>
  <cellStyles count="63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21" xfId="62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N21"/>
  <sheetViews>
    <sheetView tabSelected="1" zoomScaleNormal="100" zoomScaleSheetLayoutView="82" workbookViewId="0">
      <selection activeCell="J13" sqref="J13"/>
    </sheetView>
  </sheetViews>
  <sheetFormatPr defaultColWidth="9.109375" defaultRowHeight="13.2" x14ac:dyDescent="0.25"/>
  <cols>
    <col min="1" max="1" width="5.5546875" style="21" customWidth="1"/>
    <col min="2" max="2" width="12.44140625" style="22" customWidth="1"/>
    <col min="3" max="3" width="15.6640625" style="22" customWidth="1"/>
    <col min="4" max="4" width="11" style="22" customWidth="1"/>
    <col min="5" max="5" width="7" style="22" customWidth="1"/>
    <col min="6" max="6" width="9.6640625" style="21" customWidth="1"/>
    <col min="7" max="7" width="9.109375" style="23" customWidth="1"/>
    <col min="8" max="8" width="9.5546875" style="21" customWidth="1"/>
    <col min="9" max="9" width="9.5546875" style="24" customWidth="1"/>
    <col min="10" max="10" width="12.33203125" style="21" bestFit="1" customWidth="1"/>
    <col min="11" max="11" width="9.5546875" style="21" customWidth="1"/>
    <col min="12" max="12" width="10.33203125" style="23" customWidth="1"/>
    <col min="13" max="13" width="9.109375" style="25"/>
    <col min="14" max="14" width="17.88671875" style="25" customWidth="1"/>
    <col min="15" max="16384" width="9.109375" style="25"/>
  </cols>
  <sheetData>
    <row r="1" spans="1:14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37</v>
      </c>
    </row>
    <row r="2" spans="1:14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4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4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4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4" ht="17.399999999999999" x14ac:dyDescent="0.3">
      <c r="A6" s="10"/>
      <c r="B6" s="3" t="s">
        <v>6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4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4" ht="34.200000000000003" customHeight="1" x14ac:dyDescent="0.25">
      <c r="A8" s="29" t="s">
        <v>36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4" x14ac:dyDescent="0.25">
      <c r="A9" s="10"/>
      <c r="B9" s="11"/>
      <c r="C9" s="6"/>
      <c r="D9" s="6"/>
      <c r="E9" s="6"/>
      <c r="F9" s="7"/>
      <c r="G9" s="6"/>
      <c r="I9" s="6"/>
      <c r="J9" s="8"/>
      <c r="K9" s="8"/>
      <c r="L9" s="8"/>
    </row>
    <row r="10" spans="1:14" ht="46.2" customHeight="1" x14ac:dyDescent="0.25">
      <c r="A10" s="15" t="s">
        <v>21</v>
      </c>
      <c r="B10" s="17" t="s">
        <v>12</v>
      </c>
      <c r="C10" s="17" t="s">
        <v>3</v>
      </c>
      <c r="D10" s="17" t="s">
        <v>9</v>
      </c>
      <c r="E10" s="17" t="s">
        <v>13</v>
      </c>
      <c r="F10" s="18" t="s">
        <v>14</v>
      </c>
      <c r="G10" s="19" t="s">
        <v>7</v>
      </c>
      <c r="H10" s="20" t="s">
        <v>20</v>
      </c>
      <c r="I10" s="19" t="s">
        <v>8</v>
      </c>
      <c r="J10" s="19" t="s">
        <v>24</v>
      </c>
      <c r="K10" s="19" t="s">
        <v>15</v>
      </c>
      <c r="L10" s="19" t="s">
        <v>16</v>
      </c>
    </row>
    <row r="11" spans="1:14" x14ac:dyDescent="0.25">
      <c r="A11" s="12"/>
      <c r="B11" s="12"/>
      <c r="C11" s="12"/>
      <c r="D11" s="12"/>
      <c r="E11" s="12"/>
      <c r="F11" s="13"/>
      <c r="G11" s="14"/>
      <c r="H11" s="27">
        <f>SUM(H12:H21)</f>
        <v>1296</v>
      </c>
      <c r="I11" s="9"/>
      <c r="J11" s="9">
        <f>SUM(J12:J21)</f>
        <v>2509.1900000000005</v>
      </c>
      <c r="K11" s="9">
        <f>SUM(K12:K21)</f>
        <v>591.91999999999996</v>
      </c>
      <c r="L11" s="9">
        <f>SUM(L12:L21)</f>
        <v>3101.1099999999997</v>
      </c>
    </row>
    <row r="12" spans="1:14" ht="92.4" x14ac:dyDescent="0.25">
      <c r="A12" s="26">
        <v>1</v>
      </c>
      <c r="B12" s="26" t="s">
        <v>17</v>
      </c>
      <c r="C12" s="26" t="s">
        <v>4</v>
      </c>
      <c r="D12" s="26" t="s">
        <v>11</v>
      </c>
      <c r="E12" s="26" t="s">
        <v>18</v>
      </c>
      <c r="F12" s="30">
        <v>9.9999999999999992E-2</v>
      </c>
      <c r="G12" s="31">
        <v>1950</v>
      </c>
      <c r="H12" s="32">
        <v>168</v>
      </c>
      <c r="I12" s="33">
        <f>ROUND(G12/168,3)</f>
        <v>11.606999999999999</v>
      </c>
      <c r="J12" s="33">
        <f>ROUND(I12*H12*F12,2)</f>
        <v>195</v>
      </c>
      <c r="K12" s="33">
        <f>ROUND(J12*0.2359,2)</f>
        <v>46</v>
      </c>
      <c r="L12" s="33">
        <f>J12+K12</f>
        <v>241</v>
      </c>
    </row>
    <row r="13" spans="1:14" ht="92.4" x14ac:dyDescent="0.25">
      <c r="A13" s="26">
        <v>2</v>
      </c>
      <c r="B13" s="26" t="s">
        <v>17</v>
      </c>
      <c r="C13" s="26" t="s">
        <v>5</v>
      </c>
      <c r="D13" s="26" t="s">
        <v>35</v>
      </c>
      <c r="E13" s="26" t="s">
        <v>19</v>
      </c>
      <c r="F13" s="30">
        <v>0.18000000000000002</v>
      </c>
      <c r="G13" s="31">
        <v>1895</v>
      </c>
      <c r="H13" s="32">
        <v>168</v>
      </c>
      <c r="I13" s="33">
        <f t="shared" ref="I13:I21" si="0">ROUND(G13/168,3)</f>
        <v>11.28</v>
      </c>
      <c r="J13" s="33">
        <f>ROUND(I13*H13*F13,2)</f>
        <v>341.11</v>
      </c>
      <c r="K13" s="33">
        <f t="shared" ref="K13:K21" si="1">ROUND(J13*0.2359,2)</f>
        <v>80.47</v>
      </c>
      <c r="L13" s="33">
        <f t="shared" ref="L13:L21" si="2">J13+K13</f>
        <v>421.58000000000004</v>
      </c>
      <c r="N13" s="28"/>
    </row>
    <row r="14" spans="1:14" ht="52.8" x14ac:dyDescent="0.25">
      <c r="A14" s="26">
        <v>3</v>
      </c>
      <c r="B14" s="26" t="s">
        <v>17</v>
      </c>
      <c r="C14" s="26" t="s">
        <v>4</v>
      </c>
      <c r="D14" s="26" t="s">
        <v>33</v>
      </c>
      <c r="E14" s="26" t="s">
        <v>34</v>
      </c>
      <c r="F14" s="30">
        <v>0.3</v>
      </c>
      <c r="G14" s="31">
        <v>2470</v>
      </c>
      <c r="H14" s="32">
        <v>168</v>
      </c>
      <c r="I14" s="33">
        <f t="shared" si="0"/>
        <v>14.702</v>
      </c>
      <c r="J14" s="33">
        <f>ROUND(I14*H14*F14,2)</f>
        <v>740.98</v>
      </c>
      <c r="K14" s="33">
        <f t="shared" si="1"/>
        <v>174.8</v>
      </c>
      <c r="L14" s="33">
        <f t="shared" si="2"/>
        <v>915.78</v>
      </c>
    </row>
    <row r="15" spans="1:14" ht="79.2" x14ac:dyDescent="0.25">
      <c r="A15" s="26">
        <v>4</v>
      </c>
      <c r="B15" s="26" t="s">
        <v>22</v>
      </c>
      <c r="C15" s="26" t="s">
        <v>23</v>
      </c>
      <c r="D15" s="26" t="s">
        <v>10</v>
      </c>
      <c r="E15" s="26" t="s">
        <v>38</v>
      </c>
      <c r="F15" s="30">
        <v>0.14000000000000001</v>
      </c>
      <c r="G15" s="31">
        <v>1197</v>
      </c>
      <c r="H15" s="32">
        <v>24</v>
      </c>
      <c r="I15" s="33">
        <f t="shared" si="0"/>
        <v>7.125</v>
      </c>
      <c r="J15" s="33">
        <f>ROUND(I15*H15*F15,2)</f>
        <v>23.94</v>
      </c>
      <c r="K15" s="33">
        <f t="shared" si="1"/>
        <v>5.65</v>
      </c>
      <c r="L15" s="33">
        <f t="shared" si="2"/>
        <v>29.590000000000003</v>
      </c>
    </row>
    <row r="16" spans="1:14" ht="79.2" x14ac:dyDescent="0.25">
      <c r="A16" s="26">
        <v>5</v>
      </c>
      <c r="B16" s="26" t="s">
        <v>22</v>
      </c>
      <c r="C16" s="26" t="s">
        <v>23</v>
      </c>
      <c r="D16" s="26" t="s">
        <v>10</v>
      </c>
      <c r="E16" s="26" t="s">
        <v>32</v>
      </c>
      <c r="F16" s="30">
        <v>0.1</v>
      </c>
      <c r="G16" s="31">
        <v>1182</v>
      </c>
      <c r="H16" s="32">
        <v>24</v>
      </c>
      <c r="I16" s="33">
        <f t="shared" si="0"/>
        <v>7.0359999999999996</v>
      </c>
      <c r="J16" s="33">
        <f>ROUND(I16*H16*F16,2)</f>
        <v>16.89</v>
      </c>
      <c r="K16" s="33">
        <f t="shared" si="1"/>
        <v>3.98</v>
      </c>
      <c r="L16" s="33">
        <f t="shared" si="2"/>
        <v>20.87</v>
      </c>
    </row>
    <row r="17" spans="1:12" ht="39.6" x14ac:dyDescent="0.25">
      <c r="A17" s="26">
        <v>6</v>
      </c>
      <c r="B17" s="26" t="s">
        <v>25</v>
      </c>
      <c r="C17" s="26" t="s">
        <v>39</v>
      </c>
      <c r="D17" s="26" t="s">
        <v>33</v>
      </c>
      <c r="E17" s="26" t="s">
        <v>27</v>
      </c>
      <c r="F17" s="30">
        <v>0.19</v>
      </c>
      <c r="G17" s="31">
        <v>2520</v>
      </c>
      <c r="H17" s="32">
        <v>104</v>
      </c>
      <c r="I17" s="33">
        <f t="shared" si="0"/>
        <v>15</v>
      </c>
      <c r="J17" s="33">
        <f>ROUND(I17*H17*F17,2)</f>
        <v>296.39999999999998</v>
      </c>
      <c r="K17" s="33">
        <f t="shared" si="1"/>
        <v>69.92</v>
      </c>
      <c r="L17" s="33">
        <f t="shared" si="2"/>
        <v>366.32</v>
      </c>
    </row>
    <row r="18" spans="1:12" ht="79.2" x14ac:dyDescent="0.25">
      <c r="A18" s="26">
        <v>7</v>
      </c>
      <c r="B18" s="26" t="s">
        <v>25</v>
      </c>
      <c r="C18" s="26" t="s">
        <v>26</v>
      </c>
      <c r="D18" s="26" t="s">
        <v>28</v>
      </c>
      <c r="E18" s="26" t="s">
        <v>29</v>
      </c>
      <c r="F18" s="30">
        <v>0.18000000000000002</v>
      </c>
      <c r="G18" s="31">
        <v>1324</v>
      </c>
      <c r="H18" s="32">
        <v>168</v>
      </c>
      <c r="I18" s="33">
        <f t="shared" si="0"/>
        <v>7.8810000000000002</v>
      </c>
      <c r="J18" s="33">
        <f>ROUND(I18*H18*F18,2)</f>
        <v>238.32</v>
      </c>
      <c r="K18" s="33">
        <f t="shared" si="1"/>
        <v>56.22</v>
      </c>
      <c r="L18" s="33">
        <f t="shared" si="2"/>
        <v>294.53999999999996</v>
      </c>
    </row>
    <row r="19" spans="1:12" ht="79.2" x14ac:dyDescent="0.25">
      <c r="A19" s="26">
        <v>8</v>
      </c>
      <c r="B19" s="26" t="s">
        <v>25</v>
      </c>
      <c r="C19" s="26" t="s">
        <v>26</v>
      </c>
      <c r="D19" s="26" t="s">
        <v>28</v>
      </c>
      <c r="E19" s="26" t="s">
        <v>40</v>
      </c>
      <c r="F19" s="30">
        <v>0.17</v>
      </c>
      <c r="G19" s="31">
        <v>1324</v>
      </c>
      <c r="H19" s="32">
        <v>168</v>
      </c>
      <c r="I19" s="33">
        <f t="shared" si="0"/>
        <v>7.8810000000000002</v>
      </c>
      <c r="J19" s="33">
        <f>ROUND(I19*H19*F19,2)</f>
        <v>225.08</v>
      </c>
      <c r="K19" s="33">
        <f t="shared" si="1"/>
        <v>53.1</v>
      </c>
      <c r="L19" s="33">
        <f t="shared" si="2"/>
        <v>278.18</v>
      </c>
    </row>
    <row r="20" spans="1:12" ht="79.2" x14ac:dyDescent="0.25">
      <c r="A20" s="26">
        <v>9</v>
      </c>
      <c r="B20" s="26" t="s">
        <v>25</v>
      </c>
      <c r="C20" s="26" t="s">
        <v>26</v>
      </c>
      <c r="D20" s="26" t="s">
        <v>10</v>
      </c>
      <c r="E20" s="26" t="s">
        <v>30</v>
      </c>
      <c r="F20" s="30">
        <v>0.15000000000000002</v>
      </c>
      <c r="G20" s="31">
        <v>1459</v>
      </c>
      <c r="H20" s="32">
        <v>168</v>
      </c>
      <c r="I20" s="33">
        <f t="shared" si="0"/>
        <v>8.6850000000000005</v>
      </c>
      <c r="J20" s="33">
        <f>ROUND(I20*H20*F20,2)</f>
        <v>218.86</v>
      </c>
      <c r="K20" s="33">
        <f t="shared" si="1"/>
        <v>51.63</v>
      </c>
      <c r="L20" s="33">
        <f t="shared" si="2"/>
        <v>270.49</v>
      </c>
    </row>
    <row r="21" spans="1:12" ht="79.2" x14ac:dyDescent="0.25">
      <c r="A21" s="26">
        <v>10</v>
      </c>
      <c r="B21" s="26" t="s">
        <v>25</v>
      </c>
      <c r="C21" s="26" t="s">
        <v>26</v>
      </c>
      <c r="D21" s="26" t="s">
        <v>10</v>
      </c>
      <c r="E21" s="26" t="s">
        <v>31</v>
      </c>
      <c r="F21" s="30">
        <v>0.18000000000000002</v>
      </c>
      <c r="G21" s="31">
        <v>1459</v>
      </c>
      <c r="H21" s="32">
        <v>136</v>
      </c>
      <c r="I21" s="33">
        <f t="shared" si="0"/>
        <v>8.6850000000000005</v>
      </c>
      <c r="J21" s="33">
        <f>ROUND(I21*H21*F21,2)</f>
        <v>212.61</v>
      </c>
      <c r="K21" s="33">
        <f t="shared" si="1"/>
        <v>50.15</v>
      </c>
      <c r="L21" s="33">
        <f t="shared" si="2"/>
        <v>262.76</v>
      </c>
    </row>
  </sheetData>
  <mergeCells count="1">
    <mergeCell ref="A8:L8"/>
  </mergeCells>
  <conditionalFormatting sqref="E10:E11">
    <cfRule type="duplicateValues" dxfId="1" priority="21"/>
  </conditionalFormatting>
  <conditionalFormatting sqref="E12:E21">
    <cfRule type="duplicateValues" dxfId="0" priority="1"/>
  </conditionalFormatting>
  <pageMargins left="0.7" right="0.7" top="0.75" bottom="0.75" header="0.3" footer="0.3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2022-12-06T07:30:12Z</cp:lastPrinted>
  <dcterms:created xsi:type="dcterms:W3CDTF">2021-01-19T10:53:51Z</dcterms:created>
  <dcterms:modified xsi:type="dcterms:W3CDTF">2022-12-06T07:34:41Z</dcterms:modified>
</cp:coreProperties>
</file>