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PATVERUMA_MEKLETAJI\Dalīts_2025\II_dala_3mēn\"/>
    </mc:Choice>
  </mc:AlternateContent>
  <xr:revisionPtr revIDLastSave="0" documentId="13_ncr:1_{C6B99242-D934-4D7E-BAF3-8B8D9AB42E55}" xr6:coauthVersionLast="47" xr6:coauthVersionMax="47" xr10:uidLastSave="{00000000-0000-0000-0000-000000000000}"/>
  <bookViews>
    <workbookView xWindow="105" yWindow="0" windowWidth="16125" windowHeight="15600" xr2:uid="{A6732C7F-8E7C-4C4B-BED6-2AA6DEFA71A7}"/>
  </bookViews>
  <sheets>
    <sheet name="Pielikums Nr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1" l="1"/>
  <c r="E42" i="1"/>
  <c r="F42" i="1"/>
  <c r="F38" i="1"/>
  <c r="F39" i="1"/>
  <c r="F40" i="1"/>
  <c r="F41" i="1"/>
  <c r="F37" i="1"/>
  <c r="D36" i="1"/>
  <c r="E36" i="1"/>
  <c r="C36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11" i="1"/>
  <c r="D10" i="1"/>
  <c r="E10" i="1"/>
  <c r="C10" i="1"/>
  <c r="F9" i="1"/>
  <c r="F8" i="1" s="1"/>
  <c r="D8" i="1"/>
  <c r="E8" i="1"/>
  <c r="C8" i="1"/>
  <c r="F7" i="1"/>
  <c r="F6" i="1"/>
  <c r="D5" i="1"/>
  <c r="D42" i="1" s="1"/>
  <c r="E5" i="1"/>
  <c r="C5" i="1"/>
  <c r="F36" i="1" l="1"/>
  <c r="F10" i="1"/>
  <c r="F5" i="1"/>
</calcChain>
</file>

<file path=xl/sharedStrings.xml><?xml version="1.0" encoding="utf-8"?>
<sst xmlns="http://schemas.openxmlformats.org/spreadsheetml/2006/main" count="80" uniqueCount="68">
  <si>
    <t>Ārstniecības iestāžu sniegtie ambulatorie  un stacionārie veselības aprūpes pakalpojumi personām, kurām atbilstoši rīcības plānam nepieciešama starptautiskā aizsardzība, pārvietošanai un uzņemšanai Latvijā 2025.gada jūlijs - septembris</t>
  </si>
  <si>
    <t>Iestādes kods</t>
  </si>
  <si>
    <t>Rīcības plāna pasākums/ Ārstniecības iestāde</t>
  </si>
  <si>
    <t>Aprūpes epizožu/ hospitalizāciju skaits</t>
  </si>
  <si>
    <t>Summa par pakalpojumu, euro</t>
  </si>
  <si>
    <t>Valsts kompensētās pacientu iemaksas, euro</t>
  </si>
  <si>
    <t>Izdevumi  kopā, euro</t>
  </si>
  <si>
    <t>6=4+5</t>
  </si>
  <si>
    <t>Zobārstniecība</t>
  </si>
  <si>
    <t>010019111</t>
  </si>
  <si>
    <t>Rīgas Stradiņa universitātes Stomatoloģijas institūts, Sabiedrība ar ierobežotu atbildību</t>
  </si>
  <si>
    <t>010064120</t>
  </si>
  <si>
    <t>Veselības centru apvienība, AS</t>
  </si>
  <si>
    <t>Primārā veselības aprūpe</t>
  </si>
  <si>
    <t>Sekundārā ambulatorā veselības aprūpe</t>
  </si>
  <si>
    <t>001000220</t>
  </si>
  <si>
    <t>Kristīnes Astras ģimenes ārsta prakse, SIA</t>
  </si>
  <si>
    <t>010000193</t>
  </si>
  <si>
    <t>Šabanovs Nikolajs - ģimenes ārsta prakse</t>
  </si>
  <si>
    <t>010000234</t>
  </si>
  <si>
    <t>Rīgas Austrumu klīniskā universitātes slimnīca, SIA</t>
  </si>
  <si>
    <t>010000372</t>
  </si>
  <si>
    <t>Elksne Livija - ģimenes ārsta prakse</t>
  </si>
  <si>
    <t>010011401</t>
  </si>
  <si>
    <t>Traumatoloģijas un ortopēdijas slimnīca, Valsts sabiedrība ar ierobežotu atbildību</t>
  </si>
  <si>
    <t>010011803</t>
  </si>
  <si>
    <t>Paula Stradiņa klīniskā universitātes slimnīca, Valsts sabiedrība ar ierobežotu atbildību</t>
  </si>
  <si>
    <t>010011804</t>
  </si>
  <si>
    <t>Bērnu klīniskā universitātes slimnīca, Valsts sabiedrība ar ierobežotu atbildību</t>
  </si>
  <si>
    <t>010012202</t>
  </si>
  <si>
    <t>Nacionālais psihiskās veselības centrs, Valsts SIA</t>
  </si>
  <si>
    <t>010021301</t>
  </si>
  <si>
    <t>Rīgas Dzemdību nams, SIA</t>
  </si>
  <si>
    <t>010064114</t>
  </si>
  <si>
    <t>VESELĪBAS CENTRS 4, Sabiedrība ar ierobežotu atbildību</t>
  </si>
  <si>
    <t>010064801</t>
  </si>
  <si>
    <t>Medicīnas sabiedrība "ARS", Sabiedrība ar ierobežotu atbildību</t>
  </si>
  <si>
    <t>010065801</t>
  </si>
  <si>
    <t>PALĪDZĪBAS DIENESTS, Sabiedrība ar ierobežotu atbildību</t>
  </si>
  <si>
    <t>010068302</t>
  </si>
  <si>
    <t>CENTRĀLĀ LABORATORIJA, Sabiedrība ar ierobežotu atbildību</t>
  </si>
  <si>
    <t>010068303</t>
  </si>
  <si>
    <t>E.GULBJA LABORATORIJA, Sabiedrība ar ierobežotu atbildību</t>
  </si>
  <si>
    <t>010095201</t>
  </si>
  <si>
    <t>RSU Ambulance, SIA</t>
  </si>
  <si>
    <t>019466204</t>
  </si>
  <si>
    <t>Latvijas plastiskās, rekonstruktīvās un mikroķirurģijas centrs, Sabiedrība ar ierobežotu atbildību</t>
  </si>
  <si>
    <t>050022601</t>
  </si>
  <si>
    <t>Daugavpils bērnu veselības centrs, Sabiedrība ar ierobežotu atbildību</t>
  </si>
  <si>
    <t>090020301</t>
  </si>
  <si>
    <t>JELGAVAS PILSĒTAS SLIMNĪCA, SIA</t>
  </si>
  <si>
    <t>210020301</t>
  </si>
  <si>
    <t>RĒZEKNES SLIMNĪCA, Sabiedrība ar ierobežotu atbildību</t>
  </si>
  <si>
    <t>250000092</t>
  </si>
  <si>
    <t>Vidzemes slimnīca, Sabiedrība ar ierobežotu atbildību</t>
  </si>
  <si>
    <t>360200020</t>
  </si>
  <si>
    <t>Alūksnes primārās veselības aprūpes centrs, Sabiedrība ar ierobežotu atbildību</t>
  </si>
  <si>
    <t>360200026</t>
  </si>
  <si>
    <t>Stabingis Jānis - ģimenes ārsta prakse</t>
  </si>
  <si>
    <t>360200027</t>
  </si>
  <si>
    <t>Alūksnes slimnīca, Sabiedrība ar ierobežotu atbildību</t>
  </si>
  <si>
    <t>500200052</t>
  </si>
  <si>
    <t>Balvu un Gulbenes slimnīcu apvienība, Sabiedrība ar ierobežotu atbildību</t>
  </si>
  <si>
    <t>Stacionārā veselības aprupe</t>
  </si>
  <si>
    <t>050020401</t>
  </si>
  <si>
    <t>Daugavpils reģionālā slimnīca, Sabiedrība ar ierobežotu atbildību</t>
  </si>
  <si>
    <t>KOPĀ</t>
  </si>
  <si>
    <t>Pielikums Nr.1
Ministru kabineta rīkojuma “Par finanšu līdzekļu piešķiršanu no valsts budžeta programmas “Līdzekļi neparedzētiem gadījumiem”” projekta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</si>
</sst>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4" fontId="3" fillId="0" borderId="0" xfId="0" applyNumberFormat="1" applyFont="1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4" fontId="2" fillId="3" borderId="1" xfId="0" applyNumberFormat="1" applyFont="1" applyFill="1" applyBorder="1"/>
    <xf numFmtId="0" fontId="1" fillId="0" borderId="0" xfId="0" applyFont="1"/>
    <xf numFmtId="0" fontId="2" fillId="2" borderId="4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3" borderId="5" xfId="0" applyNumberFormat="1" applyFont="1" applyFill="1" applyBorder="1"/>
    <xf numFmtId="0" fontId="4" fillId="2" borderId="2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2" fillId="3" borderId="7" xfId="0" applyFont="1" applyFill="1" applyBorder="1" applyAlignment="1">
      <alignment wrapText="1"/>
    </xf>
    <xf numFmtId="4" fontId="2" fillId="3" borderId="7" xfId="0" applyNumberFormat="1" applyFont="1" applyFill="1" applyBorder="1"/>
    <xf numFmtId="0" fontId="3" fillId="0" borderId="6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2" fillId="3" borderId="4" xfId="0" applyFont="1" applyFill="1" applyBorder="1"/>
    <xf numFmtId="0" fontId="2" fillId="3" borderId="4" xfId="0" applyFont="1" applyFill="1" applyBorder="1" applyAlignment="1">
      <alignment wrapText="1"/>
    </xf>
    <xf numFmtId="4" fontId="2" fillId="3" borderId="4" xfId="0" applyNumberFormat="1" applyFont="1" applyFill="1" applyBorder="1"/>
    <xf numFmtId="0" fontId="3" fillId="0" borderId="10" xfId="0" applyFont="1" applyBorder="1"/>
    <xf numFmtId="0" fontId="3" fillId="0" borderId="10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7" xfId="0" applyFont="1" applyBorder="1" applyAlignment="1">
      <alignment wrapText="1"/>
    </xf>
    <xf numFmtId="4" fontId="2" fillId="2" borderId="5" xfId="0" applyNumberFormat="1" applyFont="1" applyFill="1" applyBorder="1"/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 vertical="center"/>
    </xf>
    <xf numFmtId="4" fontId="3" fillId="0" borderId="13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4" fontId="3" fillId="0" borderId="15" xfId="0" applyNumberFormat="1" applyFont="1" applyBorder="1" applyAlignment="1">
      <alignment horizontal="right" vertical="center"/>
    </xf>
    <xf numFmtId="4" fontId="3" fillId="0" borderId="17" xfId="0" applyNumberFormat="1" applyFont="1" applyBorder="1" applyAlignment="1">
      <alignment horizontal="right" vertical="center"/>
    </xf>
    <xf numFmtId="4" fontId="3" fillId="0" borderId="18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2" fillId="3" borderId="19" xfId="0" applyFont="1" applyFill="1" applyBorder="1" applyAlignment="1">
      <alignment horizontal="right" wrapText="1"/>
    </xf>
    <xf numFmtId="0" fontId="2" fillId="3" borderId="20" xfId="0" applyFont="1" applyFill="1" applyBorder="1" applyAlignment="1">
      <alignment horizontal="right" wrapText="1"/>
    </xf>
    <xf numFmtId="4" fontId="3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6D0E7-0822-4C6C-97BE-6EBE06E8BB31}">
  <dimension ref="A1:F42"/>
  <sheetViews>
    <sheetView tabSelected="1" topLeftCell="A8" zoomScale="75" zoomScaleNormal="75" workbookViewId="0">
      <selection activeCell="B47" sqref="B47"/>
    </sheetView>
  </sheetViews>
  <sheetFormatPr defaultRowHeight="15" x14ac:dyDescent="0.25"/>
  <cols>
    <col min="1" max="1" width="14.28515625" style="1" customWidth="1"/>
    <col min="2" max="2" width="66.85546875" style="2" customWidth="1"/>
    <col min="3" max="3" width="20.7109375" style="3" customWidth="1"/>
    <col min="4" max="4" width="21" style="3" customWidth="1"/>
    <col min="5" max="5" width="22.28515625" style="3" customWidth="1"/>
    <col min="6" max="6" width="14.5703125" style="3" customWidth="1"/>
  </cols>
  <sheetData>
    <row r="1" spans="1:6" ht="65.25" customHeight="1" x14ac:dyDescent="0.25">
      <c r="C1" s="47" t="s">
        <v>67</v>
      </c>
      <c r="D1" s="47"/>
      <c r="E1" s="47"/>
      <c r="F1" s="47"/>
    </row>
    <row r="2" spans="1:6" ht="30.75" customHeight="1" thickBot="1" x14ac:dyDescent="0.3">
      <c r="A2" s="44" t="s">
        <v>0</v>
      </c>
      <c r="B2" s="44"/>
      <c r="C2" s="44"/>
      <c r="D2" s="44"/>
      <c r="E2" s="44"/>
      <c r="F2" s="44"/>
    </row>
    <row r="3" spans="1:6" ht="43.5" thickBot="1" x14ac:dyDescent="0.3">
      <c r="A3" s="8" t="s">
        <v>1</v>
      </c>
      <c r="B3" s="8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pans="1:6" ht="15.75" thickBot="1" x14ac:dyDescent="0.3">
      <c r="A4" s="11">
        <v>1</v>
      </c>
      <c r="B4" s="13">
        <v>2</v>
      </c>
      <c r="C4" s="14">
        <v>3</v>
      </c>
      <c r="D4" s="14">
        <v>4</v>
      </c>
      <c r="E4" s="14">
        <v>5</v>
      </c>
      <c r="F4" s="12" t="s">
        <v>7</v>
      </c>
    </row>
    <row r="5" spans="1:6" s="7" customFormat="1" ht="15.75" thickBot="1" x14ac:dyDescent="0.3">
      <c r="A5" s="4"/>
      <c r="B5" s="5" t="s">
        <v>8</v>
      </c>
      <c r="C5" s="6">
        <f>SUM(C6:C7)</f>
        <v>13</v>
      </c>
      <c r="D5" s="6">
        <f t="shared" ref="D5:F5" si="0">SUM(D6:D7)</f>
        <v>318.56</v>
      </c>
      <c r="E5" s="6">
        <f t="shared" si="0"/>
        <v>0</v>
      </c>
      <c r="F5" s="6">
        <f t="shared" si="0"/>
        <v>318.56</v>
      </c>
    </row>
    <row r="6" spans="1:6" ht="30" x14ac:dyDescent="0.25">
      <c r="A6" s="29" t="s">
        <v>9</v>
      </c>
      <c r="B6" s="19" t="s">
        <v>10</v>
      </c>
      <c r="C6" s="31">
        <v>2</v>
      </c>
      <c r="D6" s="31">
        <v>97.080000000000013</v>
      </c>
      <c r="E6" s="31">
        <v>0</v>
      </c>
      <c r="F6" s="31">
        <f>D6+E6</f>
        <v>97.080000000000013</v>
      </c>
    </row>
    <row r="7" spans="1:6" ht="15.75" thickBot="1" x14ac:dyDescent="0.3">
      <c r="A7" s="30" t="s">
        <v>11</v>
      </c>
      <c r="B7" s="20" t="s">
        <v>12</v>
      </c>
      <c r="C7" s="32">
        <v>11</v>
      </c>
      <c r="D7" s="32">
        <v>221.48</v>
      </c>
      <c r="E7" s="32">
        <v>0</v>
      </c>
      <c r="F7" s="33">
        <f>D7+E7</f>
        <v>221.48</v>
      </c>
    </row>
    <row r="8" spans="1:6" ht="15.75" thickBot="1" x14ac:dyDescent="0.3">
      <c r="A8" s="4"/>
      <c r="B8" s="5" t="s">
        <v>13</v>
      </c>
      <c r="C8" s="6">
        <f>SUM(C9)</f>
        <v>2</v>
      </c>
      <c r="D8" s="6">
        <f t="shared" ref="D8:F8" si="1">SUM(D9)</f>
        <v>4</v>
      </c>
      <c r="E8" s="6">
        <f t="shared" si="1"/>
        <v>0</v>
      </c>
      <c r="F8" s="6">
        <f t="shared" si="1"/>
        <v>4</v>
      </c>
    </row>
    <row r="9" spans="1:6" ht="15.75" thickBot="1" x14ac:dyDescent="0.3">
      <c r="A9" s="24" t="s">
        <v>11</v>
      </c>
      <c r="B9" s="25" t="s">
        <v>12</v>
      </c>
      <c r="C9" s="34">
        <v>2</v>
      </c>
      <c r="D9" s="34">
        <v>4</v>
      </c>
      <c r="E9" s="34">
        <v>0</v>
      </c>
      <c r="F9" s="34">
        <f>D9+E9</f>
        <v>4</v>
      </c>
    </row>
    <row r="10" spans="1:6" ht="15.75" thickBot="1" x14ac:dyDescent="0.3">
      <c r="A10" s="21"/>
      <c r="B10" s="22" t="s">
        <v>14</v>
      </c>
      <c r="C10" s="23">
        <f>SUM(C11:C35)</f>
        <v>307</v>
      </c>
      <c r="D10" s="23">
        <f t="shared" ref="D10:F10" si="2">SUM(D11:D35)</f>
        <v>5828.9400000000005</v>
      </c>
      <c r="E10" s="23">
        <f t="shared" si="2"/>
        <v>1065</v>
      </c>
      <c r="F10" s="23">
        <f t="shared" si="2"/>
        <v>6893.9400000000014</v>
      </c>
    </row>
    <row r="11" spans="1:6" x14ac:dyDescent="0.25">
      <c r="A11" s="41" t="s">
        <v>15</v>
      </c>
      <c r="B11" s="26" t="s">
        <v>16</v>
      </c>
      <c r="C11" s="35">
        <v>2</v>
      </c>
      <c r="D11" s="35">
        <v>14.16</v>
      </c>
      <c r="E11" s="35">
        <v>2</v>
      </c>
      <c r="F11" s="36">
        <f>D11+E11</f>
        <v>16.16</v>
      </c>
    </row>
    <row r="12" spans="1:6" x14ac:dyDescent="0.25">
      <c r="A12" s="42" t="s">
        <v>17</v>
      </c>
      <c r="B12" s="18" t="s">
        <v>18</v>
      </c>
      <c r="C12" s="37">
        <v>2</v>
      </c>
      <c r="D12" s="37">
        <v>17.420000000000002</v>
      </c>
      <c r="E12" s="37">
        <v>4</v>
      </c>
      <c r="F12" s="38">
        <f t="shared" ref="F12:F35" si="3">D12+E12</f>
        <v>21.42</v>
      </c>
    </row>
    <row r="13" spans="1:6" x14ac:dyDescent="0.25">
      <c r="A13" s="42" t="s">
        <v>19</v>
      </c>
      <c r="B13" s="18" t="s">
        <v>20</v>
      </c>
      <c r="C13" s="37">
        <v>93</v>
      </c>
      <c r="D13" s="37">
        <v>1918.4400000000003</v>
      </c>
      <c r="E13" s="37">
        <v>360</v>
      </c>
      <c r="F13" s="38">
        <f t="shared" si="3"/>
        <v>2278.4400000000005</v>
      </c>
    </row>
    <row r="14" spans="1:6" x14ac:dyDescent="0.25">
      <c r="A14" s="42" t="s">
        <v>21</v>
      </c>
      <c r="B14" s="18" t="s">
        <v>22</v>
      </c>
      <c r="C14" s="37">
        <v>1</v>
      </c>
      <c r="D14" s="37">
        <v>8.7100000000000009</v>
      </c>
      <c r="E14" s="37">
        <v>2</v>
      </c>
      <c r="F14" s="38">
        <f t="shared" si="3"/>
        <v>10.71</v>
      </c>
    </row>
    <row r="15" spans="1:6" ht="30" x14ac:dyDescent="0.25">
      <c r="A15" s="42" t="s">
        <v>23</v>
      </c>
      <c r="B15" s="18" t="s">
        <v>24</v>
      </c>
      <c r="C15" s="37">
        <v>10</v>
      </c>
      <c r="D15" s="37">
        <v>95.13</v>
      </c>
      <c r="E15" s="37">
        <v>45</v>
      </c>
      <c r="F15" s="38">
        <f t="shared" si="3"/>
        <v>140.13</v>
      </c>
    </row>
    <row r="16" spans="1:6" ht="30" x14ac:dyDescent="0.25">
      <c r="A16" s="42" t="s">
        <v>25</v>
      </c>
      <c r="B16" s="18" t="s">
        <v>26</v>
      </c>
      <c r="C16" s="37">
        <v>17</v>
      </c>
      <c r="D16" s="37">
        <v>416.58</v>
      </c>
      <c r="E16" s="37">
        <v>50</v>
      </c>
      <c r="F16" s="38">
        <f t="shared" si="3"/>
        <v>466.58</v>
      </c>
    </row>
    <row r="17" spans="1:6" ht="30" x14ac:dyDescent="0.25">
      <c r="A17" s="42" t="s">
        <v>27</v>
      </c>
      <c r="B17" s="18" t="s">
        <v>28</v>
      </c>
      <c r="C17" s="37">
        <v>28</v>
      </c>
      <c r="D17" s="37">
        <v>391.10999999999996</v>
      </c>
      <c r="E17" s="37">
        <v>77</v>
      </c>
      <c r="F17" s="38">
        <f t="shared" si="3"/>
        <v>468.10999999999996</v>
      </c>
    </row>
    <row r="18" spans="1:6" x14ac:dyDescent="0.25">
      <c r="A18" s="42" t="s">
        <v>29</v>
      </c>
      <c r="B18" s="18" t="s">
        <v>30</v>
      </c>
      <c r="C18" s="37">
        <v>1</v>
      </c>
      <c r="D18" s="37">
        <v>0</v>
      </c>
      <c r="E18" s="37">
        <v>4</v>
      </c>
      <c r="F18" s="38">
        <f t="shared" si="3"/>
        <v>4</v>
      </c>
    </row>
    <row r="19" spans="1:6" x14ac:dyDescent="0.25">
      <c r="A19" s="42" t="s">
        <v>31</v>
      </c>
      <c r="B19" s="18" t="s">
        <v>32</v>
      </c>
      <c r="C19" s="37">
        <v>3</v>
      </c>
      <c r="D19" s="37">
        <v>144.80000000000001</v>
      </c>
      <c r="E19" s="37">
        <v>12</v>
      </c>
      <c r="F19" s="38">
        <f t="shared" si="3"/>
        <v>156.80000000000001</v>
      </c>
    </row>
    <row r="20" spans="1:6" x14ac:dyDescent="0.25">
      <c r="A20" s="42" t="s">
        <v>33</v>
      </c>
      <c r="B20" s="18" t="s">
        <v>34</v>
      </c>
      <c r="C20" s="37">
        <v>2</v>
      </c>
      <c r="D20" s="37">
        <v>29.64</v>
      </c>
      <c r="E20" s="37">
        <v>6</v>
      </c>
      <c r="F20" s="38">
        <f t="shared" si="3"/>
        <v>35.64</v>
      </c>
    </row>
    <row r="21" spans="1:6" x14ac:dyDescent="0.25">
      <c r="A21" s="42" t="s">
        <v>11</v>
      </c>
      <c r="B21" s="18" t="s">
        <v>12</v>
      </c>
      <c r="C21" s="37">
        <v>53</v>
      </c>
      <c r="D21" s="37">
        <v>1031.2900000000006</v>
      </c>
      <c r="E21" s="37">
        <v>177</v>
      </c>
      <c r="F21" s="38">
        <f t="shared" si="3"/>
        <v>1208.2900000000006</v>
      </c>
    </row>
    <row r="22" spans="1:6" x14ac:dyDescent="0.25">
      <c r="A22" s="42" t="s">
        <v>35</v>
      </c>
      <c r="B22" s="18" t="s">
        <v>36</v>
      </c>
      <c r="C22" s="37">
        <v>1</v>
      </c>
      <c r="D22" s="37">
        <v>245.94</v>
      </c>
      <c r="E22" s="37">
        <v>4</v>
      </c>
      <c r="F22" s="38">
        <f t="shared" si="3"/>
        <v>249.94</v>
      </c>
    </row>
    <row r="23" spans="1:6" x14ac:dyDescent="0.25">
      <c r="A23" s="42" t="s">
        <v>37</v>
      </c>
      <c r="B23" s="18" t="s">
        <v>38</v>
      </c>
      <c r="C23" s="37">
        <v>4</v>
      </c>
      <c r="D23" s="37">
        <v>34.840000000000003</v>
      </c>
      <c r="E23" s="37">
        <v>10</v>
      </c>
      <c r="F23" s="38">
        <f t="shared" si="3"/>
        <v>44.84</v>
      </c>
    </row>
    <row r="24" spans="1:6" x14ac:dyDescent="0.25">
      <c r="A24" s="42" t="s">
        <v>39</v>
      </c>
      <c r="B24" s="18" t="s">
        <v>40</v>
      </c>
      <c r="C24" s="37">
        <v>19</v>
      </c>
      <c r="D24" s="37">
        <v>294.36</v>
      </c>
      <c r="E24" s="37">
        <v>0</v>
      </c>
      <c r="F24" s="38">
        <f t="shared" si="3"/>
        <v>294.36</v>
      </c>
    </row>
    <row r="25" spans="1:6" x14ac:dyDescent="0.25">
      <c r="A25" s="42" t="s">
        <v>41</v>
      </c>
      <c r="B25" s="18" t="s">
        <v>42</v>
      </c>
      <c r="C25" s="37">
        <v>3</v>
      </c>
      <c r="D25" s="37">
        <v>35.18</v>
      </c>
      <c r="E25" s="37">
        <v>0</v>
      </c>
      <c r="F25" s="38">
        <f t="shared" si="3"/>
        <v>35.18</v>
      </c>
    </row>
    <row r="26" spans="1:6" x14ac:dyDescent="0.25">
      <c r="A26" s="42" t="s">
        <v>43</v>
      </c>
      <c r="B26" s="18" t="s">
        <v>44</v>
      </c>
      <c r="C26" s="37">
        <v>2</v>
      </c>
      <c r="D26" s="37">
        <v>10.71</v>
      </c>
      <c r="E26" s="37">
        <v>0</v>
      </c>
      <c r="F26" s="38">
        <f t="shared" si="3"/>
        <v>10.71</v>
      </c>
    </row>
    <row r="27" spans="1:6" ht="30" x14ac:dyDescent="0.25">
      <c r="A27" s="42" t="s">
        <v>45</v>
      </c>
      <c r="B27" s="18" t="s">
        <v>46</v>
      </c>
      <c r="C27" s="37">
        <v>1</v>
      </c>
      <c r="D27" s="37">
        <v>14.74</v>
      </c>
      <c r="E27" s="37">
        <v>4</v>
      </c>
      <c r="F27" s="38">
        <f t="shared" si="3"/>
        <v>18.740000000000002</v>
      </c>
    </row>
    <row r="28" spans="1:6" x14ac:dyDescent="0.25">
      <c r="A28" s="42" t="s">
        <v>47</v>
      </c>
      <c r="B28" s="18" t="s">
        <v>48</v>
      </c>
      <c r="C28" s="37">
        <v>2</v>
      </c>
      <c r="D28" s="37">
        <v>67.540000000000006</v>
      </c>
      <c r="E28" s="37">
        <v>8</v>
      </c>
      <c r="F28" s="38">
        <f t="shared" si="3"/>
        <v>75.540000000000006</v>
      </c>
    </row>
    <row r="29" spans="1:6" x14ac:dyDescent="0.25">
      <c r="A29" s="42" t="s">
        <v>49</v>
      </c>
      <c r="B29" s="18" t="s">
        <v>50</v>
      </c>
      <c r="C29" s="37">
        <v>15</v>
      </c>
      <c r="D29" s="37">
        <v>305.51</v>
      </c>
      <c r="E29" s="37">
        <v>97</v>
      </c>
      <c r="F29" s="38">
        <f t="shared" si="3"/>
        <v>402.51</v>
      </c>
    </row>
    <row r="30" spans="1:6" x14ac:dyDescent="0.25">
      <c r="A30" s="42" t="s">
        <v>51</v>
      </c>
      <c r="B30" s="18" t="s">
        <v>52</v>
      </c>
      <c r="C30" s="37">
        <v>1</v>
      </c>
      <c r="D30" s="37">
        <v>99.19</v>
      </c>
      <c r="E30" s="37">
        <v>28</v>
      </c>
      <c r="F30" s="38">
        <f t="shared" si="3"/>
        <v>127.19</v>
      </c>
    </row>
    <row r="31" spans="1:6" x14ac:dyDescent="0.25">
      <c r="A31" s="42" t="s">
        <v>53</v>
      </c>
      <c r="B31" s="18" t="s">
        <v>54</v>
      </c>
      <c r="C31" s="37">
        <v>1</v>
      </c>
      <c r="D31" s="37">
        <v>14.74</v>
      </c>
      <c r="E31" s="37">
        <v>8</v>
      </c>
      <c r="F31" s="38">
        <f t="shared" si="3"/>
        <v>22.740000000000002</v>
      </c>
    </row>
    <row r="32" spans="1:6" ht="30" x14ac:dyDescent="0.25">
      <c r="A32" s="42" t="s">
        <v>55</v>
      </c>
      <c r="B32" s="18" t="s">
        <v>56</v>
      </c>
      <c r="C32" s="37">
        <v>16</v>
      </c>
      <c r="D32" s="37">
        <v>276.50999999999993</v>
      </c>
      <c r="E32" s="37">
        <v>72</v>
      </c>
      <c r="F32" s="38">
        <f t="shared" si="3"/>
        <v>348.50999999999993</v>
      </c>
    </row>
    <row r="33" spans="1:6" x14ac:dyDescent="0.25">
      <c r="A33" s="42" t="s">
        <v>57</v>
      </c>
      <c r="B33" s="18" t="s">
        <v>58</v>
      </c>
      <c r="C33" s="37">
        <v>7</v>
      </c>
      <c r="D33" s="37">
        <v>100.25000000000003</v>
      </c>
      <c r="E33" s="37">
        <v>16</v>
      </c>
      <c r="F33" s="38">
        <f t="shared" si="3"/>
        <v>116.25000000000003</v>
      </c>
    </row>
    <row r="34" spans="1:6" x14ac:dyDescent="0.25">
      <c r="A34" s="42" t="s">
        <v>59</v>
      </c>
      <c r="B34" s="18" t="s">
        <v>60</v>
      </c>
      <c r="C34" s="37">
        <v>9</v>
      </c>
      <c r="D34" s="37">
        <v>161.84999999999997</v>
      </c>
      <c r="E34" s="37">
        <v>29</v>
      </c>
      <c r="F34" s="38">
        <f t="shared" si="3"/>
        <v>190.84999999999997</v>
      </c>
    </row>
    <row r="35" spans="1:6" ht="15.75" thickBot="1" x14ac:dyDescent="0.3">
      <c r="A35" s="43" t="s">
        <v>61</v>
      </c>
      <c r="B35" s="27" t="s">
        <v>62</v>
      </c>
      <c r="C35" s="39">
        <v>14</v>
      </c>
      <c r="D35" s="39">
        <v>100.3</v>
      </c>
      <c r="E35" s="39">
        <v>50</v>
      </c>
      <c r="F35" s="40">
        <f t="shared" si="3"/>
        <v>150.30000000000001</v>
      </c>
    </row>
    <row r="36" spans="1:6" ht="15.75" thickBot="1" x14ac:dyDescent="0.3">
      <c r="A36" s="15"/>
      <c r="B36" s="16" t="s">
        <v>63</v>
      </c>
      <c r="C36" s="17">
        <f>SUM(C37:C41)</f>
        <v>17</v>
      </c>
      <c r="D36" s="17">
        <f t="shared" ref="D36:F36" si="4">SUM(D37:D41)</f>
        <v>33543.24</v>
      </c>
      <c r="E36" s="17">
        <f t="shared" si="4"/>
        <v>1639</v>
      </c>
      <c r="F36" s="17">
        <f t="shared" si="4"/>
        <v>35182.239999999998</v>
      </c>
    </row>
    <row r="37" spans="1:6" x14ac:dyDescent="0.25">
      <c r="A37" s="41" t="s">
        <v>19</v>
      </c>
      <c r="B37" s="26" t="s">
        <v>20</v>
      </c>
      <c r="C37" s="35">
        <v>5</v>
      </c>
      <c r="D37" s="35">
        <v>9187.1799999999985</v>
      </c>
      <c r="E37" s="35">
        <v>352</v>
      </c>
      <c r="F37" s="36">
        <f>D37+E37</f>
        <v>9539.1799999999985</v>
      </c>
    </row>
    <row r="38" spans="1:6" ht="30" x14ac:dyDescent="0.25">
      <c r="A38" s="42" t="s">
        <v>27</v>
      </c>
      <c r="B38" s="18" t="s">
        <v>28</v>
      </c>
      <c r="C38" s="37">
        <v>3</v>
      </c>
      <c r="D38" s="37">
        <v>3961.31</v>
      </c>
      <c r="E38" s="37">
        <v>297</v>
      </c>
      <c r="F38" s="38">
        <f t="shared" ref="F38:F41" si="5">D38+E38</f>
        <v>4258.3099999999995</v>
      </c>
    </row>
    <row r="39" spans="1:6" x14ac:dyDescent="0.25">
      <c r="A39" s="42" t="s">
        <v>31</v>
      </c>
      <c r="B39" s="18" t="s">
        <v>32</v>
      </c>
      <c r="C39" s="37">
        <v>3</v>
      </c>
      <c r="D39" s="37">
        <v>4409.45</v>
      </c>
      <c r="E39" s="37">
        <v>180</v>
      </c>
      <c r="F39" s="38">
        <f t="shared" si="5"/>
        <v>4589.45</v>
      </c>
    </row>
    <row r="40" spans="1:6" x14ac:dyDescent="0.25">
      <c r="A40" s="42" t="s">
        <v>64</v>
      </c>
      <c r="B40" s="18" t="s">
        <v>65</v>
      </c>
      <c r="C40" s="37">
        <v>4</v>
      </c>
      <c r="D40" s="37">
        <v>15012.58</v>
      </c>
      <c r="E40" s="37">
        <v>698</v>
      </c>
      <c r="F40" s="38">
        <f t="shared" si="5"/>
        <v>15710.58</v>
      </c>
    </row>
    <row r="41" spans="1:6" ht="15.75" thickBot="1" x14ac:dyDescent="0.3">
      <c r="A41" s="43" t="s">
        <v>61</v>
      </c>
      <c r="B41" s="27" t="s">
        <v>62</v>
      </c>
      <c r="C41" s="39">
        <v>2</v>
      </c>
      <c r="D41" s="39">
        <v>972.72</v>
      </c>
      <c r="E41" s="39">
        <v>112</v>
      </c>
      <c r="F41" s="40">
        <f t="shared" si="5"/>
        <v>1084.72</v>
      </c>
    </row>
    <row r="42" spans="1:6" s="7" customFormat="1" ht="15.75" thickBot="1" x14ac:dyDescent="0.3">
      <c r="A42" s="45" t="s">
        <v>66</v>
      </c>
      <c r="B42" s="46"/>
      <c r="C42" s="10">
        <f>C5+C8+C10+C36</f>
        <v>339</v>
      </c>
      <c r="D42" s="10">
        <f t="shared" ref="D42" si="6">D5+D8+D10+D36</f>
        <v>39694.74</v>
      </c>
      <c r="E42" s="10">
        <f>E5+E8+E10+E36</f>
        <v>2704</v>
      </c>
      <c r="F42" s="28">
        <f>ROUNDUP(F5+F8+F10+F36,0)</f>
        <v>42399</v>
      </c>
    </row>
  </sheetData>
  <mergeCells count="3">
    <mergeCell ref="A2:F2"/>
    <mergeCell ref="A42:B42"/>
    <mergeCell ref="C1:F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 Nr.1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Siņkovska</dc:creator>
  <cp:lastModifiedBy>Ivita Šņore</cp:lastModifiedBy>
  <dcterms:created xsi:type="dcterms:W3CDTF">2025-10-28T09:12:32Z</dcterms:created>
  <dcterms:modified xsi:type="dcterms:W3CDTF">2025-10-28T11:41:26Z</dcterms:modified>
</cp:coreProperties>
</file>