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zmgovlv-my.sharepoint.com/personal/linda_gurecka_zm_gov_lv/Documents/Documents/Projekti/COVID19/Covid piemaksas RKP 2021/Covid piemaksas RKP 2022/"/>
    </mc:Choice>
  </mc:AlternateContent>
  <xr:revisionPtr revIDLastSave="22" documentId="8_{67141D6C-1CED-4F6C-AF41-1FBD6D6FCF66}" xr6:coauthVersionLast="47" xr6:coauthVersionMax="47" xr10:uidLastSave="{CEEC0A3F-B558-41B1-8801-E86555244FA5}"/>
  <bookViews>
    <workbookView xWindow="-110" yWindow="-110" windowWidth="19420" windowHeight="10420" xr2:uid="{F7EC53E7-C163-4905-BE59-0BC958BA2B85}"/>
  </bookViews>
  <sheets>
    <sheet name="Riska piemaksa_janv" sheetId="1" r:id="rId1"/>
    <sheet name="Riska piemaksa_feb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L93" i="2" l="1"/>
  <c r="M92" i="2"/>
  <c r="N92" i="2" s="1"/>
  <c r="J92" i="2"/>
  <c r="M91" i="2"/>
  <c r="N91" i="2" s="1"/>
  <c r="J91" i="2"/>
  <c r="M90" i="2"/>
  <c r="N90" i="2" s="1"/>
  <c r="J90" i="2"/>
  <c r="M89" i="2"/>
  <c r="N89" i="2" s="1"/>
  <c r="J89" i="2"/>
  <c r="M88" i="2"/>
  <c r="N88" i="2" s="1"/>
  <c r="J88" i="2"/>
  <c r="M87" i="2"/>
  <c r="N87" i="2" s="1"/>
  <c r="J87" i="2"/>
  <c r="M86" i="2"/>
  <c r="N86" i="2" s="1"/>
  <c r="J86" i="2"/>
  <c r="M85" i="2"/>
  <c r="N85" i="2" s="1"/>
  <c r="J85" i="2"/>
  <c r="M84" i="2"/>
  <c r="N84" i="2" s="1"/>
  <c r="J84" i="2"/>
  <c r="M83" i="2"/>
  <c r="N83" i="2" s="1"/>
  <c r="J83" i="2"/>
  <c r="M82" i="2"/>
  <c r="N82" i="2" s="1"/>
  <c r="J82" i="2"/>
  <c r="M81" i="2"/>
  <c r="N81" i="2" s="1"/>
  <c r="J81" i="2"/>
  <c r="M80" i="2"/>
  <c r="N80" i="2" s="1"/>
  <c r="J80" i="2"/>
  <c r="M79" i="2"/>
  <c r="N79" i="2" s="1"/>
  <c r="J79" i="2"/>
  <c r="M78" i="2"/>
  <c r="N78" i="2" s="1"/>
  <c r="J78" i="2"/>
  <c r="M77" i="2"/>
  <c r="N77" i="2" s="1"/>
  <c r="J77" i="2"/>
  <c r="M76" i="2"/>
  <c r="N76" i="2" s="1"/>
  <c r="J76" i="2"/>
  <c r="N75" i="2"/>
  <c r="M75" i="2"/>
  <c r="J75" i="2"/>
  <c r="M74" i="2"/>
  <c r="N74" i="2" s="1"/>
  <c r="J74" i="2"/>
  <c r="M73" i="2"/>
  <c r="N73" i="2" s="1"/>
  <c r="J73" i="2"/>
  <c r="M72" i="2"/>
  <c r="N72" i="2" s="1"/>
  <c r="J72" i="2"/>
  <c r="M71" i="2"/>
  <c r="N71" i="2" s="1"/>
  <c r="J71" i="2"/>
  <c r="M70" i="2"/>
  <c r="N70" i="2" s="1"/>
  <c r="J70" i="2"/>
  <c r="M69" i="2"/>
  <c r="N69" i="2" s="1"/>
  <c r="J69" i="2"/>
  <c r="M68" i="2"/>
  <c r="N68" i="2" s="1"/>
  <c r="J68" i="2"/>
  <c r="M67" i="2"/>
  <c r="N67" i="2" s="1"/>
  <c r="J67" i="2"/>
  <c r="M66" i="2"/>
  <c r="N66" i="2" s="1"/>
  <c r="J66" i="2"/>
  <c r="M65" i="2"/>
  <c r="N65" i="2" s="1"/>
  <c r="J65" i="2"/>
  <c r="M64" i="2"/>
  <c r="N64" i="2" s="1"/>
  <c r="J64" i="2"/>
  <c r="M63" i="2"/>
  <c r="N63" i="2" s="1"/>
  <c r="J63" i="2"/>
  <c r="M62" i="2"/>
  <c r="N62" i="2" s="1"/>
  <c r="J62" i="2"/>
  <c r="M61" i="2"/>
  <c r="N61" i="2" s="1"/>
  <c r="J61" i="2"/>
  <c r="M60" i="2"/>
  <c r="N60" i="2" s="1"/>
  <c r="J60" i="2"/>
  <c r="M59" i="2"/>
  <c r="N59" i="2" s="1"/>
  <c r="J59" i="2"/>
  <c r="M58" i="2"/>
  <c r="N58" i="2" s="1"/>
  <c r="J58" i="2"/>
  <c r="M57" i="2"/>
  <c r="N57" i="2" s="1"/>
  <c r="J57" i="2"/>
  <c r="M56" i="2"/>
  <c r="N56" i="2" s="1"/>
  <c r="J56" i="2"/>
  <c r="M55" i="2"/>
  <c r="N55" i="2" s="1"/>
  <c r="J55" i="2"/>
  <c r="M54" i="2"/>
  <c r="N54" i="2" s="1"/>
  <c r="J54" i="2"/>
  <c r="M53" i="2"/>
  <c r="N53" i="2" s="1"/>
  <c r="J53" i="2"/>
  <c r="M52" i="2"/>
  <c r="N52" i="2" s="1"/>
  <c r="J52" i="2"/>
  <c r="M51" i="2"/>
  <c r="N51" i="2" s="1"/>
  <c r="J51" i="2"/>
  <c r="M50" i="2"/>
  <c r="N50" i="2" s="1"/>
  <c r="J50" i="2"/>
  <c r="M49" i="2"/>
  <c r="N49" i="2" s="1"/>
  <c r="J49" i="2"/>
  <c r="M48" i="2"/>
  <c r="N48" i="2" s="1"/>
  <c r="J48" i="2"/>
  <c r="M47" i="2"/>
  <c r="N47" i="2" s="1"/>
  <c r="J47" i="2"/>
  <c r="M46" i="2"/>
  <c r="N46" i="2" s="1"/>
  <c r="J46" i="2"/>
  <c r="M45" i="2"/>
  <c r="N45" i="2" s="1"/>
  <c r="J45" i="2"/>
  <c r="M44" i="2"/>
  <c r="N44" i="2" s="1"/>
  <c r="J44" i="2"/>
  <c r="M43" i="2"/>
  <c r="N43" i="2" s="1"/>
  <c r="J43" i="2"/>
  <c r="M42" i="2"/>
  <c r="N42" i="2" s="1"/>
  <c r="J42" i="2"/>
  <c r="M41" i="2"/>
  <c r="N41" i="2" s="1"/>
  <c r="J41" i="2"/>
  <c r="M40" i="2"/>
  <c r="N40" i="2" s="1"/>
  <c r="J40" i="2"/>
  <c r="M39" i="2"/>
  <c r="N39" i="2" s="1"/>
  <c r="J39" i="2"/>
  <c r="M38" i="2"/>
  <c r="N38" i="2" s="1"/>
  <c r="J38" i="2"/>
  <c r="M37" i="2"/>
  <c r="N37" i="2" s="1"/>
  <c r="J37" i="2"/>
  <c r="M36" i="2"/>
  <c r="N36" i="2" s="1"/>
  <c r="J36" i="2"/>
  <c r="M35" i="2"/>
  <c r="N35" i="2" s="1"/>
  <c r="J35" i="2"/>
  <c r="M34" i="2"/>
  <c r="N34" i="2" s="1"/>
  <c r="J34" i="2"/>
  <c r="M33" i="2"/>
  <c r="N33" i="2" s="1"/>
  <c r="J33" i="2"/>
  <c r="M32" i="2"/>
  <c r="N32" i="2" s="1"/>
  <c r="J32" i="2"/>
  <c r="M31" i="2"/>
  <c r="N31" i="2" s="1"/>
  <c r="J31" i="2"/>
  <c r="M30" i="2"/>
  <c r="N30" i="2" s="1"/>
  <c r="J30" i="2"/>
  <c r="M29" i="2"/>
  <c r="N29" i="2" s="1"/>
  <c r="J29" i="2"/>
  <c r="M28" i="2"/>
  <c r="N28" i="2" s="1"/>
  <c r="J28" i="2"/>
  <c r="M27" i="2"/>
  <c r="N27" i="2" s="1"/>
  <c r="J27" i="2"/>
  <c r="M26" i="2"/>
  <c r="N26" i="2" s="1"/>
  <c r="J26" i="2"/>
  <c r="M25" i="2"/>
  <c r="N25" i="2" s="1"/>
  <c r="J25" i="2"/>
  <c r="M24" i="2"/>
  <c r="N24" i="2" s="1"/>
  <c r="J24" i="2"/>
  <c r="M23" i="2"/>
  <c r="N23" i="2" s="1"/>
  <c r="J23" i="2"/>
  <c r="M22" i="2"/>
  <c r="N22" i="2" s="1"/>
  <c r="J22" i="2"/>
  <c r="M21" i="2"/>
  <c r="N21" i="2" s="1"/>
  <c r="J21" i="2"/>
  <c r="M20" i="2"/>
  <c r="N20" i="2" s="1"/>
  <c r="J20" i="2"/>
  <c r="M19" i="2"/>
  <c r="N19" i="2" s="1"/>
  <c r="J19" i="2"/>
  <c r="M18" i="2"/>
  <c r="N18" i="2" s="1"/>
  <c r="J18" i="2"/>
  <c r="M17" i="2"/>
  <c r="N17" i="2" s="1"/>
  <c r="J17" i="2"/>
  <c r="M16" i="2"/>
  <c r="N16" i="2" s="1"/>
  <c r="J16" i="2"/>
  <c r="M15" i="2"/>
  <c r="N15" i="2" s="1"/>
  <c r="J15" i="2"/>
  <c r="N14" i="2"/>
  <c r="M14" i="2"/>
  <c r="J14" i="2"/>
  <c r="M13" i="2"/>
  <c r="N13" i="2" s="1"/>
  <c r="J13" i="2"/>
  <c r="M12" i="2"/>
  <c r="N12" i="2" s="1"/>
  <c r="J12" i="2"/>
  <c r="M11" i="2"/>
  <c r="N11" i="2" s="1"/>
  <c r="J11" i="2"/>
  <c r="M10" i="2"/>
  <c r="J10" i="2"/>
  <c r="M93" i="2" l="1"/>
  <c r="N93" i="2" s="1"/>
  <c r="N10" i="2"/>
  <c r="L94" i="1"/>
  <c r="M93" i="1"/>
  <c r="N93" i="1" s="1"/>
  <c r="J93" i="1"/>
  <c r="M92" i="1"/>
  <c r="N92" i="1" s="1"/>
  <c r="J92" i="1"/>
  <c r="M91" i="1"/>
  <c r="N91" i="1" s="1"/>
  <c r="J91" i="1"/>
  <c r="M90" i="1"/>
  <c r="N90" i="1" s="1"/>
  <c r="J90" i="1"/>
  <c r="M89" i="1"/>
  <c r="N89" i="1" s="1"/>
  <c r="J89" i="1"/>
  <c r="M88" i="1"/>
  <c r="N88" i="1" s="1"/>
  <c r="J88" i="1"/>
  <c r="N87" i="1"/>
  <c r="M87" i="1"/>
  <c r="J87" i="1"/>
  <c r="M86" i="1"/>
  <c r="N86" i="1" s="1"/>
  <c r="J86" i="1"/>
  <c r="M85" i="1"/>
  <c r="N85" i="1" s="1"/>
  <c r="J85" i="1"/>
  <c r="M84" i="1"/>
  <c r="N84" i="1" s="1"/>
  <c r="J84" i="1"/>
  <c r="M83" i="1"/>
  <c r="N83" i="1" s="1"/>
  <c r="J83" i="1"/>
  <c r="N82" i="1"/>
  <c r="M82" i="1"/>
  <c r="J82" i="1"/>
  <c r="M81" i="1"/>
  <c r="N81" i="1" s="1"/>
  <c r="J81" i="1"/>
  <c r="M80" i="1"/>
  <c r="N80" i="1" s="1"/>
  <c r="J80" i="1"/>
  <c r="N79" i="1"/>
  <c r="M79" i="1"/>
  <c r="J79" i="1"/>
  <c r="M78" i="1"/>
  <c r="N78" i="1" s="1"/>
  <c r="J78" i="1"/>
  <c r="M77" i="1"/>
  <c r="N77" i="1" s="1"/>
  <c r="J77" i="1"/>
  <c r="M76" i="1"/>
  <c r="N76" i="1" s="1"/>
  <c r="J76" i="1"/>
  <c r="M75" i="1"/>
  <c r="N75" i="1" s="1"/>
  <c r="J75" i="1"/>
  <c r="M74" i="1"/>
  <c r="N74" i="1" s="1"/>
  <c r="J74" i="1"/>
  <c r="M73" i="1"/>
  <c r="N73" i="1" s="1"/>
  <c r="J73" i="1"/>
  <c r="M72" i="1"/>
  <c r="N72" i="1" s="1"/>
  <c r="J72" i="1"/>
  <c r="M71" i="1"/>
  <c r="N71" i="1" s="1"/>
  <c r="J71" i="1"/>
  <c r="M70" i="1"/>
  <c r="N70" i="1" s="1"/>
  <c r="J70" i="1"/>
  <c r="M69" i="1"/>
  <c r="N69" i="1" s="1"/>
  <c r="J69" i="1"/>
  <c r="M68" i="1"/>
  <c r="N68" i="1" s="1"/>
  <c r="J68" i="1"/>
  <c r="M67" i="1"/>
  <c r="N67" i="1" s="1"/>
  <c r="J67" i="1"/>
  <c r="M66" i="1"/>
  <c r="N66" i="1" s="1"/>
  <c r="J66" i="1"/>
  <c r="M65" i="1"/>
  <c r="N65" i="1" s="1"/>
  <c r="J65" i="1"/>
  <c r="M64" i="1"/>
  <c r="N64" i="1" s="1"/>
  <c r="J64" i="1"/>
  <c r="M63" i="1"/>
  <c r="N63" i="1" s="1"/>
  <c r="J63" i="1"/>
  <c r="M62" i="1"/>
  <c r="N62" i="1" s="1"/>
  <c r="J62" i="1"/>
  <c r="M61" i="1"/>
  <c r="N61" i="1" s="1"/>
  <c r="J61" i="1"/>
  <c r="M60" i="1"/>
  <c r="N60" i="1" s="1"/>
  <c r="J60" i="1"/>
  <c r="N59" i="1"/>
  <c r="J59" i="1"/>
  <c r="M58" i="1"/>
  <c r="N58" i="1" s="1"/>
  <c r="J58" i="1"/>
  <c r="M57" i="1"/>
  <c r="N57" i="1" s="1"/>
  <c r="J57" i="1"/>
  <c r="M56" i="1"/>
  <c r="N56" i="1" s="1"/>
  <c r="J56" i="1"/>
  <c r="M55" i="1"/>
  <c r="N55" i="1" s="1"/>
  <c r="J55" i="1"/>
  <c r="M54" i="1"/>
  <c r="N54" i="1" s="1"/>
  <c r="J54" i="1"/>
  <c r="M53" i="1"/>
  <c r="N53" i="1" s="1"/>
  <c r="J53" i="1"/>
  <c r="M52" i="1"/>
  <c r="N52" i="1" s="1"/>
  <c r="J52" i="1"/>
  <c r="M51" i="1"/>
  <c r="N51" i="1" s="1"/>
  <c r="J51" i="1"/>
  <c r="M50" i="1"/>
  <c r="N50" i="1" s="1"/>
  <c r="J50" i="1"/>
  <c r="M49" i="1"/>
  <c r="N49" i="1" s="1"/>
  <c r="J49" i="1"/>
  <c r="M48" i="1"/>
  <c r="N48" i="1" s="1"/>
  <c r="J48" i="1"/>
  <c r="M47" i="1"/>
  <c r="N47" i="1" s="1"/>
  <c r="J47" i="1"/>
  <c r="M46" i="1"/>
  <c r="N46" i="1" s="1"/>
  <c r="J46" i="1"/>
  <c r="M45" i="1"/>
  <c r="N45" i="1" s="1"/>
  <c r="J45" i="1"/>
  <c r="M44" i="1"/>
  <c r="N44" i="1" s="1"/>
  <c r="J44" i="1"/>
  <c r="M43" i="1"/>
  <c r="N43" i="1" s="1"/>
  <c r="J43" i="1"/>
  <c r="M42" i="1"/>
  <c r="N42" i="1" s="1"/>
  <c r="J42" i="1"/>
  <c r="M41" i="1"/>
  <c r="N41" i="1" s="1"/>
  <c r="J41" i="1"/>
  <c r="M40" i="1"/>
  <c r="N40" i="1" s="1"/>
  <c r="J40" i="1"/>
  <c r="M39" i="1"/>
  <c r="N39" i="1" s="1"/>
  <c r="J39" i="1"/>
  <c r="M38" i="1"/>
  <c r="N38" i="1" s="1"/>
  <c r="J38" i="1"/>
  <c r="M37" i="1"/>
  <c r="N37" i="1" s="1"/>
  <c r="J37" i="1"/>
  <c r="M36" i="1"/>
  <c r="N36" i="1" s="1"/>
  <c r="J36" i="1"/>
  <c r="N35" i="1"/>
  <c r="J35" i="1"/>
  <c r="M34" i="1"/>
  <c r="N34" i="1" s="1"/>
  <c r="J34" i="1"/>
  <c r="M33" i="1"/>
  <c r="N33" i="1" s="1"/>
  <c r="J33" i="1"/>
  <c r="M32" i="1"/>
  <c r="N32" i="1" s="1"/>
  <c r="J32" i="1"/>
  <c r="M31" i="1"/>
  <c r="N31" i="1" s="1"/>
  <c r="J31" i="1"/>
  <c r="M30" i="1"/>
  <c r="N30" i="1" s="1"/>
  <c r="J30" i="1"/>
  <c r="M29" i="1"/>
  <c r="N29" i="1" s="1"/>
  <c r="J29" i="1"/>
  <c r="N28" i="1"/>
  <c r="J28" i="1"/>
  <c r="M27" i="1"/>
  <c r="N27" i="1" s="1"/>
  <c r="J27" i="1"/>
  <c r="M26" i="1"/>
  <c r="N26" i="1" s="1"/>
  <c r="J26" i="1"/>
  <c r="M25" i="1"/>
  <c r="N25" i="1" s="1"/>
  <c r="J25" i="1"/>
  <c r="M24" i="1"/>
  <c r="N24" i="1" s="1"/>
  <c r="J24" i="1"/>
  <c r="M23" i="1"/>
  <c r="N23" i="1" s="1"/>
  <c r="J23" i="1"/>
  <c r="M22" i="1"/>
  <c r="N22" i="1" s="1"/>
  <c r="J22" i="1"/>
  <c r="M21" i="1"/>
  <c r="N21" i="1" s="1"/>
  <c r="J21" i="1"/>
  <c r="M20" i="1"/>
  <c r="N20" i="1" s="1"/>
  <c r="J20" i="1"/>
  <c r="M19" i="1"/>
  <c r="N19" i="1" s="1"/>
  <c r="J19" i="1"/>
  <c r="M18" i="1"/>
  <c r="N18" i="1" s="1"/>
  <c r="J18" i="1"/>
  <c r="M17" i="1"/>
  <c r="N17" i="1" s="1"/>
  <c r="J17" i="1"/>
  <c r="M16" i="1"/>
  <c r="N16" i="1" s="1"/>
  <c r="J16" i="1"/>
  <c r="M15" i="1"/>
  <c r="N15" i="1" s="1"/>
  <c r="J15" i="1"/>
  <c r="M14" i="1"/>
  <c r="N14" i="1" s="1"/>
  <c r="J14" i="1"/>
  <c r="M13" i="1"/>
  <c r="N13" i="1" s="1"/>
  <c r="J13" i="1"/>
  <c r="M12" i="1"/>
  <c r="N12" i="1" s="1"/>
  <c r="J12" i="1"/>
  <c r="M11" i="1"/>
  <c r="N11" i="1" s="1"/>
  <c r="J11" i="1"/>
  <c r="M10" i="1"/>
  <c r="N10" i="1" s="1"/>
  <c r="J10" i="1"/>
  <c r="M94" i="1" l="1"/>
  <c r="N94" i="1" s="1"/>
</calcChain>
</file>

<file path=xl/sharedStrings.xml><?xml version="1.0" encoding="utf-8"?>
<sst xmlns="http://schemas.openxmlformats.org/spreadsheetml/2006/main" count="380" uniqueCount="31">
  <si>
    <t>N.p.k.</t>
  </si>
  <si>
    <t>Struktūrvienība</t>
  </si>
  <si>
    <t>Amats</t>
  </si>
  <si>
    <t>Piemaksas noteikšanas kritērijs atbilstoši Zemkopības ministrijas 2021.gada 22.novembra kārtībai Nr.15</t>
  </si>
  <si>
    <t>Mēnešalga</t>
  </si>
  <si>
    <t xml:space="preserve">Stundas algas  likme </t>
  </si>
  <si>
    <t>Individuāli aprēķināts piemaksas aprēķins stundas likmei, %</t>
  </si>
  <si>
    <t xml:space="preserve">Stundas algas apmērs piemaksas aprēķinā-šanai (individuāli) </t>
  </si>
  <si>
    <t>Atskaites periodā nostrādāto  stundu skaits</t>
  </si>
  <si>
    <t>Piemaksa</t>
  </si>
  <si>
    <t xml:space="preserve">DD VSAOI </t>
  </si>
  <si>
    <r>
      <t>Kopā</t>
    </r>
    <r>
      <rPr>
        <sz val="11"/>
        <color theme="1"/>
        <rFont val="Times New Roman"/>
        <family val="1"/>
        <charset val="186"/>
      </rPr>
      <t xml:space="preserve">  </t>
    </r>
    <r>
      <rPr>
        <b/>
        <sz val="11"/>
        <color rgb="FF000000"/>
        <rFont val="Times New Roman"/>
        <family val="1"/>
        <charset val="186"/>
      </rPr>
      <t>piemaksai un DD VSAOI</t>
    </r>
  </si>
  <si>
    <t>Veica darbu klātienē, nodrošinot iestādes darba nepārtrauktību robežkontroles punktā uz autoceļa</t>
  </si>
  <si>
    <t xml:space="preserve">Veica darbu klātienē, nodrošinot iestādes darba nepārtrauktību robežkontroles punktā ostā, lidostā, pastā </t>
  </si>
  <si>
    <t xml:space="preserve">Veica darbu klātienē, nodrošinot iestādes darba nepārtrauktību robežkontroles punktā uz dzelzceļa </t>
  </si>
  <si>
    <t>Robežkontroles punktu Rēzeknes nodaļa</t>
  </si>
  <si>
    <t>Vadītājs</t>
  </si>
  <si>
    <t>Vadītāja vietnieks</t>
  </si>
  <si>
    <t>Inspektors</t>
  </si>
  <si>
    <t>Robežkontroles punktu Daugavpils nodaļa</t>
  </si>
  <si>
    <t>Ostu robežkontroles punktu nodaļa</t>
  </si>
  <si>
    <t>KOPĀ</t>
  </si>
  <si>
    <t>Ministru kabineta rīkojuma projekta "Par finanšu līdzekļu piešķiršanu</t>
  </si>
  <si>
    <t xml:space="preserve"> no valsts budžeta programmas "Līdzekļi neparedzētiem gadījumiem"" </t>
  </si>
  <si>
    <t>sākotnējās ietekmes novērtējuma ziņojumam (anotācijai)</t>
  </si>
  <si>
    <t>3.pielikums</t>
  </si>
  <si>
    <t xml:space="preserve">Izdevumi Pārtikas un veterinārā dienesta robežkontroles inspektoru piemaksām par darbu paaugstināta riska un slodzes apstākļos no 2022.gada 1.janvāra līdz 31.janvārim saistībā ar “Covid-19” uzliesmojumu </t>
  </si>
  <si>
    <t xml:space="preserve">Izdevumi Pārtikas un veterinārā dienesta robežkontroles inspektoru piemaksām par darbu paaugstināta riska un slodzes apstākļos no 2022.gada 1.februāra līdz 28.februārim saistībā ar “Covid-19” uzliesmojumu </t>
  </si>
  <si>
    <t>Inspektors*</t>
  </si>
  <si>
    <t>*</t>
  </si>
  <si>
    <t>inspektoram piešķirta izdienas pensija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</si>
</sst>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"/>
  </numFmts>
  <fonts count="8" x14ac:knownFonts="1">
    <font>
      <sz val="11"/>
      <color theme="1"/>
      <name val="Calibri"/>
      <family val="2"/>
      <charset val="186"/>
      <scheme val="minor"/>
    </font>
    <font>
      <sz val="11"/>
      <color theme="1"/>
      <name val="Times New Roman"/>
      <family val="1"/>
      <charset val="186"/>
    </font>
    <font>
      <sz val="10"/>
      <name val="Arial"/>
      <family val="2"/>
      <charset val="186"/>
    </font>
    <font>
      <sz val="11"/>
      <name val="Times New Roman"/>
      <family val="1"/>
      <charset val="186"/>
    </font>
    <font>
      <b/>
      <sz val="11"/>
      <color theme="1"/>
      <name val="Times New Roman"/>
      <family val="1"/>
      <charset val="186"/>
    </font>
    <font>
      <b/>
      <sz val="12"/>
      <color theme="1"/>
      <name val="Times New Roman"/>
      <family val="1"/>
      <charset val="186"/>
    </font>
    <font>
      <b/>
      <sz val="11"/>
      <color rgb="FF000000"/>
      <name val="Times New Roman"/>
      <family val="1"/>
      <charset val="186"/>
    </font>
    <font>
      <sz val="9"/>
      <color theme="1"/>
      <name val="Times New Roman"/>
      <family val="1"/>
      <charset val="186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43">
    <xf numFmtId="0" fontId="0" fillId="0" borderId="0" xfId="0"/>
    <xf numFmtId="0" fontId="1" fillId="0" borderId="0" xfId="0" applyFont="1"/>
    <xf numFmtId="0" fontId="1" fillId="0" borderId="0" xfId="0" applyFont="1" applyAlignment="1">
      <alignment wrapText="1"/>
    </xf>
    <xf numFmtId="3" fontId="1" fillId="0" borderId="0" xfId="0" applyNumberFormat="1" applyFont="1"/>
    <xf numFmtId="0" fontId="7" fillId="2" borderId="6" xfId="0" applyFont="1" applyFill="1" applyBorder="1" applyAlignment="1">
      <alignment horizontal="center" vertical="center" wrapText="1"/>
    </xf>
    <xf numFmtId="0" fontId="1" fillId="0" borderId="6" xfId="0" applyFont="1" applyBorder="1" applyAlignment="1">
      <alignment horizontal="right" vertical="center"/>
    </xf>
    <xf numFmtId="0" fontId="1" fillId="0" borderId="6" xfId="0" applyFont="1" applyBorder="1" applyAlignment="1">
      <alignment horizontal="left" vertical="center" wrapText="1"/>
    </xf>
    <xf numFmtId="0" fontId="1" fillId="3" borderId="6" xfId="0" applyFont="1" applyFill="1" applyBorder="1" applyAlignment="1">
      <alignment vertical="center" wrapText="1"/>
    </xf>
    <xf numFmtId="0" fontId="1" fillId="3" borderId="6" xfId="0" applyFont="1" applyFill="1" applyBorder="1" applyAlignment="1">
      <alignment horizontal="center" vertical="center"/>
    </xf>
    <xf numFmtId="4" fontId="1" fillId="3" borderId="6" xfId="0" applyNumberFormat="1" applyFont="1" applyFill="1" applyBorder="1" applyAlignment="1">
      <alignment horizontal="center" vertical="center"/>
    </xf>
    <xf numFmtId="164" fontId="1" fillId="3" borderId="6" xfId="0" applyNumberFormat="1" applyFont="1" applyFill="1" applyBorder="1" applyAlignment="1">
      <alignment horizontal="center" vertical="center"/>
    </xf>
    <xf numFmtId="3" fontId="1" fillId="0" borderId="6" xfId="0" applyNumberFormat="1" applyFont="1" applyBorder="1" applyAlignment="1">
      <alignment horizontal="center" vertical="center"/>
    </xf>
    <xf numFmtId="4" fontId="1" fillId="2" borderId="6" xfId="0" applyNumberFormat="1" applyFont="1" applyFill="1" applyBorder="1" applyAlignment="1">
      <alignment horizontal="center" vertical="center"/>
    </xf>
    <xf numFmtId="4" fontId="1" fillId="0" borderId="6" xfId="0" applyNumberFormat="1" applyFont="1" applyBorder="1" applyAlignment="1">
      <alignment horizontal="right" vertical="center"/>
    </xf>
    <xf numFmtId="0" fontId="1" fillId="3" borderId="6" xfId="0" quotePrefix="1" applyFont="1" applyFill="1" applyBorder="1" applyAlignment="1">
      <alignment horizontal="center" vertical="center"/>
    </xf>
    <xf numFmtId="2" fontId="1" fillId="3" borderId="6" xfId="0" applyNumberFormat="1" applyFont="1" applyFill="1" applyBorder="1" applyAlignment="1">
      <alignment horizontal="center" vertical="center"/>
    </xf>
    <xf numFmtId="1" fontId="1" fillId="3" borderId="6" xfId="0" applyNumberFormat="1" applyFont="1" applyFill="1" applyBorder="1" applyAlignment="1">
      <alignment horizontal="center" vertical="center"/>
    </xf>
    <xf numFmtId="0" fontId="4" fillId="0" borderId="6" xfId="0" applyFont="1" applyBorder="1" applyAlignment="1">
      <alignment horizontal="right" vertical="center" wrapText="1"/>
    </xf>
    <xf numFmtId="3" fontId="1" fillId="3" borderId="6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left" wrapText="1"/>
    </xf>
    <xf numFmtId="3" fontId="1" fillId="0" borderId="0" xfId="0" applyNumberFormat="1" applyFont="1" applyAlignment="1">
      <alignment horizontal="left" wrapText="1"/>
    </xf>
    <xf numFmtId="164" fontId="1" fillId="2" borderId="6" xfId="0" applyNumberFormat="1" applyFont="1" applyFill="1" applyBorder="1" applyAlignment="1">
      <alignment horizontal="center" vertical="center"/>
    </xf>
    <xf numFmtId="4" fontId="1" fillId="0" borderId="6" xfId="0" applyNumberFormat="1" applyFont="1" applyFill="1" applyBorder="1" applyAlignment="1">
      <alignment horizontal="right" vertical="center"/>
    </xf>
    <xf numFmtId="4" fontId="4" fillId="0" borderId="6" xfId="0" applyNumberFormat="1" applyFont="1" applyFill="1" applyBorder="1" applyAlignment="1">
      <alignment horizontal="right" vertical="center"/>
    </xf>
    <xf numFmtId="0" fontId="6" fillId="0" borderId="1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5" xfId="0" applyFont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 wrapText="1"/>
    </xf>
    <xf numFmtId="3" fontId="4" fillId="0" borderId="5" xfId="0" applyNumberFormat="1" applyFont="1" applyBorder="1" applyAlignment="1">
      <alignment horizontal="center" vertical="center" wrapText="1"/>
    </xf>
    <xf numFmtId="2" fontId="3" fillId="2" borderId="0" xfId="1" applyNumberFormat="1" applyFont="1" applyFill="1" applyAlignment="1">
      <alignment horizontal="right" vertical="top"/>
    </xf>
    <xf numFmtId="2" fontId="3" fillId="2" borderId="0" xfId="1" applyNumberFormat="1" applyFont="1" applyFill="1" applyAlignment="1">
      <alignment vertical="top"/>
    </xf>
    <xf numFmtId="0" fontId="1" fillId="0" borderId="0" xfId="0" applyFont="1" applyAlignment="1">
      <alignment horizontal="right" vertical="top"/>
    </xf>
    <xf numFmtId="0" fontId="1" fillId="0" borderId="0" xfId="0" applyFont="1" applyAlignment="1">
      <alignment horizontal="left" vertical="top" wrapText="1"/>
    </xf>
    <xf numFmtId="0" fontId="1" fillId="0" borderId="6" xfId="0" applyFont="1" applyBorder="1"/>
  </cellXfs>
  <cellStyles count="2">
    <cellStyle name="Normal 4 3" xfId="1" xr:uid="{5B865D97-92C3-4616-8FBC-F5BECBFC5F6D}"/>
    <cellStyle name="Parasts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934CEE-3D62-4D55-A28F-C6F56EE66547}">
  <dimension ref="A1:R95"/>
  <sheetViews>
    <sheetView tabSelected="1" topLeftCell="D79" zoomScale="90" zoomScaleNormal="90" workbookViewId="0">
      <selection activeCell="J95" sqref="J95"/>
    </sheetView>
  </sheetViews>
  <sheetFormatPr defaultColWidth="8.90625" defaultRowHeight="14" x14ac:dyDescent="0.3"/>
  <cols>
    <col min="1" max="1" width="6" style="1" customWidth="1"/>
    <col min="2" max="2" width="38" style="2" customWidth="1"/>
    <col min="3" max="3" width="17.6328125" style="2" customWidth="1"/>
    <col min="4" max="4" width="16" style="1" customWidth="1"/>
    <col min="5" max="5" width="16.54296875" style="1" customWidth="1"/>
    <col min="6" max="6" width="17" style="1" customWidth="1"/>
    <col min="7" max="7" width="11.453125" style="1" customWidth="1"/>
    <col min="8" max="8" width="10.6328125" style="1" customWidth="1"/>
    <col min="9" max="9" width="13.90625" style="3" customWidth="1"/>
    <col min="10" max="10" width="12.6328125" style="1" customWidth="1"/>
    <col min="11" max="11" width="11" style="1" customWidth="1"/>
    <col min="12" max="12" width="13.08984375" style="1" customWidth="1"/>
    <col min="13" max="13" width="12" style="1" customWidth="1"/>
    <col min="14" max="14" width="13.08984375" style="1" customWidth="1"/>
    <col min="15" max="16384" width="8.90625" style="1"/>
  </cols>
  <sheetData>
    <row r="1" spans="1:18" ht="14.5" customHeight="1" x14ac:dyDescent="0.3">
      <c r="J1" s="38" t="s">
        <v>25</v>
      </c>
      <c r="K1" s="38"/>
      <c r="L1" s="38"/>
      <c r="M1" s="38"/>
      <c r="N1" s="38"/>
      <c r="O1" s="39"/>
      <c r="P1" s="39"/>
      <c r="Q1" s="39"/>
      <c r="R1" s="39"/>
    </row>
    <row r="2" spans="1:18" ht="14.5" customHeight="1" x14ac:dyDescent="0.3">
      <c r="J2" s="38" t="s">
        <v>22</v>
      </c>
      <c r="K2" s="38"/>
      <c r="L2" s="38"/>
      <c r="M2" s="38"/>
      <c r="N2" s="38"/>
      <c r="O2" s="39"/>
      <c r="P2" s="39"/>
      <c r="Q2" s="39"/>
      <c r="R2" s="39"/>
    </row>
    <row r="3" spans="1:18" ht="14.5" customHeight="1" x14ac:dyDescent="0.3">
      <c r="J3" s="38" t="s">
        <v>23</v>
      </c>
      <c r="K3" s="38"/>
      <c r="L3" s="38"/>
      <c r="M3" s="38"/>
      <c r="N3" s="38"/>
      <c r="O3" s="39"/>
      <c r="P3" s="39"/>
      <c r="Q3" s="39"/>
      <c r="R3" s="39"/>
    </row>
    <row r="4" spans="1:18" ht="14.5" customHeight="1" x14ac:dyDescent="0.3">
      <c r="J4" s="38" t="s">
        <v>24</v>
      </c>
      <c r="K4" s="38"/>
      <c r="L4" s="38"/>
      <c r="M4" s="38"/>
      <c r="N4" s="38"/>
      <c r="O4" s="39"/>
      <c r="P4" s="39"/>
      <c r="Q4" s="39"/>
      <c r="R4" s="39"/>
    </row>
    <row r="5" spans="1:18" ht="12.65" customHeight="1" x14ac:dyDescent="0.3"/>
    <row r="6" spans="1:18" ht="28" customHeight="1" x14ac:dyDescent="0.3">
      <c r="A6" s="26" t="s">
        <v>26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8" spans="1:18" ht="44" customHeight="1" x14ac:dyDescent="0.3">
      <c r="A8" s="27" t="s">
        <v>0</v>
      </c>
      <c r="B8" s="24" t="s">
        <v>1</v>
      </c>
      <c r="C8" s="29" t="s">
        <v>2</v>
      </c>
      <c r="D8" s="31" t="s">
        <v>3</v>
      </c>
      <c r="E8" s="32"/>
      <c r="F8" s="33"/>
      <c r="G8" s="34" t="s">
        <v>4</v>
      </c>
      <c r="H8" s="29" t="s">
        <v>5</v>
      </c>
      <c r="I8" s="36" t="s">
        <v>6</v>
      </c>
      <c r="J8" s="34" t="s">
        <v>7</v>
      </c>
      <c r="K8" s="24" t="s">
        <v>8</v>
      </c>
      <c r="L8" s="24" t="s">
        <v>9</v>
      </c>
      <c r="M8" s="24" t="s">
        <v>10</v>
      </c>
      <c r="N8" s="24" t="s">
        <v>11</v>
      </c>
    </row>
    <row r="9" spans="1:18" ht="57.5" x14ac:dyDescent="0.3">
      <c r="A9" s="28"/>
      <c r="B9" s="25"/>
      <c r="C9" s="30"/>
      <c r="D9" s="4" t="s">
        <v>12</v>
      </c>
      <c r="E9" s="4" t="s">
        <v>13</v>
      </c>
      <c r="F9" s="4" t="s">
        <v>14</v>
      </c>
      <c r="G9" s="35"/>
      <c r="H9" s="30"/>
      <c r="I9" s="37"/>
      <c r="J9" s="35"/>
      <c r="K9" s="25"/>
      <c r="L9" s="25"/>
      <c r="M9" s="25"/>
      <c r="N9" s="25"/>
    </row>
    <row r="10" spans="1:18" x14ac:dyDescent="0.3">
      <c r="A10" s="5">
        <v>1</v>
      </c>
      <c r="B10" s="6" t="s">
        <v>15</v>
      </c>
      <c r="C10" s="7" t="s">
        <v>16</v>
      </c>
      <c r="D10" s="8">
        <v>141</v>
      </c>
      <c r="E10" s="8"/>
      <c r="F10" s="8">
        <v>33</v>
      </c>
      <c r="G10" s="9">
        <v>1300</v>
      </c>
      <c r="H10" s="10">
        <v>7.7304000000000004</v>
      </c>
      <c r="I10" s="11">
        <v>75</v>
      </c>
      <c r="J10" s="12">
        <f>H10*I10/100</f>
        <v>5.7977999999999996</v>
      </c>
      <c r="K10" s="11">
        <v>168</v>
      </c>
      <c r="L10" s="13">
        <v>974.03</v>
      </c>
      <c r="M10" s="13">
        <f>L10*0.2359</f>
        <v>229.77367699999999</v>
      </c>
      <c r="N10" s="13">
        <f>L10+M10</f>
        <v>1203.8036769999999</v>
      </c>
    </row>
    <row r="11" spans="1:18" x14ac:dyDescent="0.3">
      <c r="A11" s="5">
        <v>2</v>
      </c>
      <c r="B11" s="6" t="s">
        <v>15</v>
      </c>
      <c r="C11" s="7" t="s">
        <v>17</v>
      </c>
      <c r="D11" s="8">
        <v>89</v>
      </c>
      <c r="E11" s="8"/>
      <c r="F11" s="14">
        <v>79</v>
      </c>
      <c r="G11" s="9">
        <v>1100</v>
      </c>
      <c r="H11" s="10">
        <v>6.5411000000000001</v>
      </c>
      <c r="I11" s="11">
        <v>75</v>
      </c>
      <c r="J11" s="12">
        <f t="shared" ref="J11:J74" si="0">H11*I11/100</f>
        <v>4.9058250000000001</v>
      </c>
      <c r="K11" s="11">
        <v>168</v>
      </c>
      <c r="L11" s="13">
        <v>824.18</v>
      </c>
      <c r="M11" s="13">
        <f t="shared" ref="M11:M74" si="1">L11*0.2359</f>
        <v>194.42406199999999</v>
      </c>
      <c r="N11" s="13">
        <f t="shared" ref="N11:N74" si="2">L11+M11</f>
        <v>1018.6040619999999</v>
      </c>
    </row>
    <row r="12" spans="1:18" x14ac:dyDescent="0.3">
      <c r="A12" s="5">
        <v>3</v>
      </c>
      <c r="B12" s="6" t="s">
        <v>15</v>
      </c>
      <c r="C12" s="7" t="s">
        <v>17</v>
      </c>
      <c r="D12" s="8">
        <v>133</v>
      </c>
      <c r="E12" s="8"/>
      <c r="F12" s="8">
        <v>6</v>
      </c>
      <c r="G12" s="9">
        <v>1100</v>
      </c>
      <c r="H12" s="10">
        <v>6.5411000000000001</v>
      </c>
      <c r="I12" s="11">
        <v>75</v>
      </c>
      <c r="J12" s="12">
        <f t="shared" si="0"/>
        <v>4.9058250000000001</v>
      </c>
      <c r="K12" s="11">
        <v>136</v>
      </c>
      <c r="L12" s="13">
        <v>667.19</v>
      </c>
      <c r="M12" s="13">
        <f t="shared" si="1"/>
        <v>157.39012100000002</v>
      </c>
      <c r="N12" s="13">
        <f t="shared" si="2"/>
        <v>824.58012100000008</v>
      </c>
    </row>
    <row r="13" spans="1:18" x14ac:dyDescent="0.3">
      <c r="A13" s="5">
        <v>4</v>
      </c>
      <c r="B13" s="6" t="s">
        <v>15</v>
      </c>
      <c r="C13" s="7" t="s">
        <v>17</v>
      </c>
      <c r="D13" s="8">
        <v>133</v>
      </c>
      <c r="E13" s="8"/>
      <c r="F13" s="8">
        <v>44</v>
      </c>
      <c r="G13" s="9">
        <v>1100</v>
      </c>
      <c r="H13" s="10">
        <v>6.5411000000000001</v>
      </c>
      <c r="I13" s="11">
        <v>75</v>
      </c>
      <c r="J13" s="12">
        <f t="shared" si="0"/>
        <v>4.9058250000000001</v>
      </c>
      <c r="K13" s="11">
        <v>168</v>
      </c>
      <c r="L13" s="13">
        <v>824.18</v>
      </c>
      <c r="M13" s="13">
        <f t="shared" si="1"/>
        <v>194.42406199999999</v>
      </c>
      <c r="N13" s="13">
        <f t="shared" si="2"/>
        <v>1018.6040619999999</v>
      </c>
    </row>
    <row r="14" spans="1:18" x14ac:dyDescent="0.3">
      <c r="A14" s="5">
        <v>5</v>
      </c>
      <c r="B14" s="6" t="s">
        <v>15</v>
      </c>
      <c r="C14" s="7" t="s">
        <v>18</v>
      </c>
      <c r="D14" s="8">
        <v>176</v>
      </c>
      <c r="E14" s="8"/>
      <c r="F14" s="8"/>
      <c r="G14" s="9">
        <v>980</v>
      </c>
      <c r="H14" s="10">
        <v>5.8274999999999997</v>
      </c>
      <c r="I14" s="11">
        <v>75</v>
      </c>
      <c r="J14" s="12">
        <f t="shared" si="0"/>
        <v>4.3706250000000004</v>
      </c>
      <c r="K14" s="11">
        <v>168</v>
      </c>
      <c r="L14" s="13">
        <v>734.27</v>
      </c>
      <c r="M14" s="13">
        <f t="shared" si="1"/>
        <v>173.214293</v>
      </c>
      <c r="N14" s="13">
        <f t="shared" si="2"/>
        <v>907.48429299999998</v>
      </c>
    </row>
    <row r="15" spans="1:18" x14ac:dyDescent="0.3">
      <c r="A15" s="5">
        <v>6</v>
      </c>
      <c r="B15" s="6" t="s">
        <v>15</v>
      </c>
      <c r="C15" s="7" t="s">
        <v>18</v>
      </c>
      <c r="D15" s="8">
        <v>169</v>
      </c>
      <c r="E15" s="8"/>
      <c r="F15" s="8"/>
      <c r="G15" s="9">
        <v>980</v>
      </c>
      <c r="H15" s="10">
        <v>5.8274999999999997</v>
      </c>
      <c r="I15" s="11">
        <v>75</v>
      </c>
      <c r="J15" s="12">
        <f>H15*I15/100</f>
        <v>4.3706250000000004</v>
      </c>
      <c r="K15" s="11">
        <v>168</v>
      </c>
      <c r="L15" s="13">
        <v>734.27</v>
      </c>
      <c r="M15" s="13">
        <f t="shared" si="1"/>
        <v>173.214293</v>
      </c>
      <c r="N15" s="13">
        <f t="shared" si="2"/>
        <v>907.48429299999998</v>
      </c>
    </row>
    <row r="16" spans="1:18" x14ac:dyDescent="0.3">
      <c r="A16" s="5">
        <v>7</v>
      </c>
      <c r="B16" s="6" t="s">
        <v>15</v>
      </c>
      <c r="C16" s="7" t="s">
        <v>18</v>
      </c>
      <c r="D16" s="8">
        <v>95</v>
      </c>
      <c r="E16" s="8"/>
      <c r="F16" s="8"/>
      <c r="G16" s="9">
        <v>980</v>
      </c>
      <c r="H16" s="10">
        <v>5.8274999999999997</v>
      </c>
      <c r="I16" s="11">
        <v>75</v>
      </c>
      <c r="J16" s="12">
        <f t="shared" si="0"/>
        <v>4.3706250000000004</v>
      </c>
      <c r="K16" s="11">
        <v>88</v>
      </c>
      <c r="L16" s="13">
        <v>384.62</v>
      </c>
      <c r="M16" s="13">
        <f t="shared" si="1"/>
        <v>90.731858000000003</v>
      </c>
      <c r="N16" s="13">
        <f t="shared" si="2"/>
        <v>475.35185799999999</v>
      </c>
    </row>
    <row r="17" spans="1:14" x14ac:dyDescent="0.3">
      <c r="A17" s="5">
        <v>8</v>
      </c>
      <c r="B17" s="6" t="s">
        <v>15</v>
      </c>
      <c r="C17" s="7" t="s">
        <v>18</v>
      </c>
      <c r="D17" s="8">
        <v>88</v>
      </c>
      <c r="E17" s="8"/>
      <c r="F17" s="8"/>
      <c r="G17" s="9">
        <v>980</v>
      </c>
      <c r="H17" s="10">
        <v>5.8274999999999997</v>
      </c>
      <c r="I17" s="11">
        <v>75</v>
      </c>
      <c r="J17" s="12">
        <f t="shared" si="0"/>
        <v>4.3706250000000004</v>
      </c>
      <c r="K17" s="11">
        <v>88</v>
      </c>
      <c r="L17" s="13">
        <v>384.62</v>
      </c>
      <c r="M17" s="13">
        <f t="shared" si="1"/>
        <v>90.731858000000003</v>
      </c>
      <c r="N17" s="13">
        <f t="shared" si="2"/>
        <v>475.35185799999999</v>
      </c>
    </row>
    <row r="18" spans="1:14" x14ac:dyDescent="0.3">
      <c r="A18" s="5">
        <v>9</v>
      </c>
      <c r="B18" s="6" t="s">
        <v>15</v>
      </c>
      <c r="C18" s="7" t="s">
        <v>18</v>
      </c>
      <c r="D18" s="8">
        <v>176</v>
      </c>
      <c r="E18" s="8"/>
      <c r="F18" s="8"/>
      <c r="G18" s="9">
        <v>980</v>
      </c>
      <c r="H18" s="10">
        <v>5.8274999999999997</v>
      </c>
      <c r="I18" s="11">
        <v>75</v>
      </c>
      <c r="J18" s="12">
        <f t="shared" si="0"/>
        <v>4.3706250000000004</v>
      </c>
      <c r="K18" s="11">
        <v>168</v>
      </c>
      <c r="L18" s="13">
        <v>734.27</v>
      </c>
      <c r="M18" s="13">
        <f t="shared" si="1"/>
        <v>173.214293</v>
      </c>
      <c r="N18" s="13">
        <f t="shared" si="2"/>
        <v>907.48429299999998</v>
      </c>
    </row>
    <row r="19" spans="1:14" x14ac:dyDescent="0.3">
      <c r="A19" s="5">
        <v>10</v>
      </c>
      <c r="B19" s="6" t="s">
        <v>15</v>
      </c>
      <c r="C19" s="7" t="s">
        <v>18</v>
      </c>
      <c r="D19" s="8">
        <v>176</v>
      </c>
      <c r="E19" s="8"/>
      <c r="F19" s="8"/>
      <c r="G19" s="9">
        <v>980</v>
      </c>
      <c r="H19" s="10">
        <v>5.8274999999999997</v>
      </c>
      <c r="I19" s="11">
        <v>75</v>
      </c>
      <c r="J19" s="12">
        <f t="shared" si="0"/>
        <v>4.3706250000000004</v>
      </c>
      <c r="K19" s="11">
        <v>168</v>
      </c>
      <c r="L19" s="13">
        <v>734.27</v>
      </c>
      <c r="M19" s="13">
        <f t="shared" si="1"/>
        <v>173.214293</v>
      </c>
      <c r="N19" s="13">
        <f t="shared" si="2"/>
        <v>907.48429299999998</v>
      </c>
    </row>
    <row r="20" spans="1:14" x14ac:dyDescent="0.3">
      <c r="A20" s="5">
        <v>11</v>
      </c>
      <c r="B20" s="6" t="s">
        <v>15</v>
      </c>
      <c r="C20" s="7" t="s">
        <v>18</v>
      </c>
      <c r="D20" s="8">
        <v>176</v>
      </c>
      <c r="E20" s="8"/>
      <c r="F20" s="8"/>
      <c r="G20" s="9">
        <v>980</v>
      </c>
      <c r="H20" s="10">
        <v>5.8274999999999997</v>
      </c>
      <c r="I20" s="11">
        <v>75</v>
      </c>
      <c r="J20" s="12">
        <f t="shared" si="0"/>
        <v>4.3706250000000004</v>
      </c>
      <c r="K20" s="11">
        <v>168</v>
      </c>
      <c r="L20" s="13">
        <v>734.27</v>
      </c>
      <c r="M20" s="13">
        <f t="shared" si="1"/>
        <v>173.214293</v>
      </c>
      <c r="N20" s="13">
        <f t="shared" si="2"/>
        <v>907.48429299999998</v>
      </c>
    </row>
    <row r="21" spans="1:14" x14ac:dyDescent="0.3">
      <c r="A21" s="5">
        <v>12</v>
      </c>
      <c r="B21" s="6" t="s">
        <v>15</v>
      </c>
      <c r="C21" s="7" t="s">
        <v>18</v>
      </c>
      <c r="D21" s="8">
        <v>161</v>
      </c>
      <c r="E21" s="8"/>
      <c r="F21" s="8"/>
      <c r="G21" s="9">
        <v>980</v>
      </c>
      <c r="H21" s="10">
        <v>5.8274999999999997</v>
      </c>
      <c r="I21" s="11">
        <v>75</v>
      </c>
      <c r="J21" s="12">
        <f t="shared" si="0"/>
        <v>4.3706250000000004</v>
      </c>
      <c r="K21" s="11">
        <v>160</v>
      </c>
      <c r="L21" s="13">
        <v>699.3</v>
      </c>
      <c r="M21" s="13">
        <f t="shared" si="1"/>
        <v>164.96486999999999</v>
      </c>
      <c r="N21" s="13">
        <f t="shared" si="2"/>
        <v>864.26486999999997</v>
      </c>
    </row>
    <row r="22" spans="1:14" x14ac:dyDescent="0.3">
      <c r="A22" s="5">
        <v>13</v>
      </c>
      <c r="B22" s="6" t="s">
        <v>15</v>
      </c>
      <c r="C22" s="7" t="s">
        <v>18</v>
      </c>
      <c r="D22" s="8">
        <v>22</v>
      </c>
      <c r="E22" s="8"/>
      <c r="F22" s="8">
        <v>66</v>
      </c>
      <c r="G22" s="9">
        <v>980</v>
      </c>
      <c r="H22" s="10">
        <v>5.8274999999999997</v>
      </c>
      <c r="I22" s="11">
        <v>30</v>
      </c>
      <c r="J22" s="12">
        <f t="shared" si="0"/>
        <v>1.7482499999999999</v>
      </c>
      <c r="K22" s="11">
        <v>88</v>
      </c>
      <c r="L22" s="13">
        <v>153.85</v>
      </c>
      <c r="M22" s="13">
        <f t="shared" si="1"/>
        <v>36.293214999999996</v>
      </c>
      <c r="N22" s="13">
        <f t="shared" si="2"/>
        <v>190.143215</v>
      </c>
    </row>
    <row r="23" spans="1:14" x14ac:dyDescent="0.3">
      <c r="A23" s="5">
        <v>14</v>
      </c>
      <c r="B23" s="6" t="s">
        <v>15</v>
      </c>
      <c r="C23" s="7" t="s">
        <v>18</v>
      </c>
      <c r="D23" s="8">
        <v>110</v>
      </c>
      <c r="E23" s="8"/>
      <c r="F23" s="8">
        <v>66</v>
      </c>
      <c r="G23" s="9">
        <v>980</v>
      </c>
      <c r="H23" s="10">
        <v>5.8274999999999997</v>
      </c>
      <c r="I23" s="11">
        <v>75</v>
      </c>
      <c r="J23" s="12">
        <f t="shared" si="0"/>
        <v>4.3706250000000004</v>
      </c>
      <c r="K23" s="11">
        <v>168</v>
      </c>
      <c r="L23" s="13">
        <v>734.27</v>
      </c>
      <c r="M23" s="13">
        <f t="shared" si="1"/>
        <v>173.214293</v>
      </c>
      <c r="N23" s="13">
        <f t="shared" si="2"/>
        <v>907.48429299999998</v>
      </c>
    </row>
    <row r="24" spans="1:14" x14ac:dyDescent="0.3">
      <c r="A24" s="5">
        <v>15</v>
      </c>
      <c r="B24" s="6" t="s">
        <v>15</v>
      </c>
      <c r="C24" s="7" t="s">
        <v>18</v>
      </c>
      <c r="D24" s="8">
        <v>110</v>
      </c>
      <c r="E24" s="8"/>
      <c r="F24" s="8">
        <v>66</v>
      </c>
      <c r="G24" s="9">
        <v>980</v>
      </c>
      <c r="H24" s="10">
        <v>5.8274999999999997</v>
      </c>
      <c r="I24" s="11">
        <v>75</v>
      </c>
      <c r="J24" s="12">
        <f t="shared" si="0"/>
        <v>4.3706250000000004</v>
      </c>
      <c r="K24" s="11">
        <v>168</v>
      </c>
      <c r="L24" s="13">
        <v>734.27</v>
      </c>
      <c r="M24" s="13">
        <f t="shared" si="1"/>
        <v>173.214293</v>
      </c>
      <c r="N24" s="13">
        <f t="shared" si="2"/>
        <v>907.48429299999998</v>
      </c>
    </row>
    <row r="25" spans="1:14" x14ac:dyDescent="0.3">
      <c r="A25" s="5">
        <v>16</v>
      </c>
      <c r="B25" s="6" t="s">
        <v>15</v>
      </c>
      <c r="C25" s="7" t="s">
        <v>18</v>
      </c>
      <c r="D25" s="8">
        <v>110</v>
      </c>
      <c r="E25" s="8"/>
      <c r="F25" s="8">
        <v>66</v>
      </c>
      <c r="G25" s="9">
        <v>980</v>
      </c>
      <c r="H25" s="10">
        <v>5.8274999999999997</v>
      </c>
      <c r="I25" s="11">
        <v>75</v>
      </c>
      <c r="J25" s="12">
        <f t="shared" si="0"/>
        <v>4.3706250000000004</v>
      </c>
      <c r="K25" s="11">
        <v>168</v>
      </c>
      <c r="L25" s="13">
        <v>734.27</v>
      </c>
      <c r="M25" s="13">
        <f t="shared" si="1"/>
        <v>173.214293</v>
      </c>
      <c r="N25" s="13">
        <f t="shared" si="2"/>
        <v>907.48429299999998</v>
      </c>
    </row>
    <row r="26" spans="1:14" x14ac:dyDescent="0.3">
      <c r="A26" s="5">
        <v>17</v>
      </c>
      <c r="B26" s="6" t="s">
        <v>15</v>
      </c>
      <c r="C26" s="7" t="s">
        <v>18</v>
      </c>
      <c r="D26" s="8">
        <v>44</v>
      </c>
      <c r="E26" s="8"/>
      <c r="F26" s="8">
        <v>132</v>
      </c>
      <c r="G26" s="9">
        <v>980</v>
      </c>
      <c r="H26" s="10">
        <v>5.8274999999999997</v>
      </c>
      <c r="I26" s="11">
        <v>30</v>
      </c>
      <c r="J26" s="12">
        <f t="shared" si="0"/>
        <v>1.7482499999999999</v>
      </c>
      <c r="K26" s="11">
        <v>168</v>
      </c>
      <c r="L26" s="13">
        <v>293.70999999999998</v>
      </c>
      <c r="M26" s="13">
        <f t="shared" si="1"/>
        <v>69.286188999999993</v>
      </c>
      <c r="N26" s="13">
        <f t="shared" si="2"/>
        <v>362.99618899999996</v>
      </c>
    </row>
    <row r="27" spans="1:14" x14ac:dyDescent="0.3">
      <c r="A27" s="5">
        <v>18</v>
      </c>
      <c r="B27" s="6" t="s">
        <v>15</v>
      </c>
      <c r="C27" s="7" t="s">
        <v>18</v>
      </c>
      <c r="D27" s="8"/>
      <c r="E27" s="8"/>
      <c r="F27" s="8">
        <v>198</v>
      </c>
      <c r="G27" s="9">
        <v>980</v>
      </c>
      <c r="H27" s="10">
        <v>5.8274999999999997</v>
      </c>
      <c r="I27" s="11">
        <v>30</v>
      </c>
      <c r="J27" s="12">
        <f t="shared" si="0"/>
        <v>1.7482499999999999</v>
      </c>
      <c r="K27" s="11">
        <v>168</v>
      </c>
      <c r="L27" s="13">
        <v>293.70999999999998</v>
      </c>
      <c r="M27" s="13">
        <f t="shared" si="1"/>
        <v>69.286188999999993</v>
      </c>
      <c r="N27" s="13">
        <f t="shared" si="2"/>
        <v>362.99618899999996</v>
      </c>
    </row>
    <row r="28" spans="1:14" x14ac:dyDescent="0.3">
      <c r="A28" s="5">
        <v>19</v>
      </c>
      <c r="B28" s="6" t="s">
        <v>15</v>
      </c>
      <c r="C28" s="7" t="s">
        <v>18</v>
      </c>
      <c r="D28" s="8">
        <v>22</v>
      </c>
      <c r="E28" s="8"/>
      <c r="F28" s="8">
        <v>88</v>
      </c>
      <c r="G28" s="9">
        <v>980</v>
      </c>
      <c r="H28" s="10">
        <v>5.8274999999999997</v>
      </c>
      <c r="I28" s="11">
        <v>30</v>
      </c>
      <c r="J28" s="12">
        <f t="shared" si="0"/>
        <v>1.7482499999999999</v>
      </c>
      <c r="K28" s="11">
        <v>104</v>
      </c>
      <c r="L28" s="13">
        <v>181.82</v>
      </c>
      <c r="M28" s="13">
        <v>42.88</v>
      </c>
      <c r="N28" s="13">
        <f t="shared" si="2"/>
        <v>224.7</v>
      </c>
    </row>
    <row r="29" spans="1:14" x14ac:dyDescent="0.3">
      <c r="A29" s="5">
        <v>20</v>
      </c>
      <c r="B29" s="6" t="s">
        <v>15</v>
      </c>
      <c r="C29" s="7" t="s">
        <v>18</v>
      </c>
      <c r="D29" s="8"/>
      <c r="E29" s="8"/>
      <c r="F29" s="8">
        <v>176</v>
      </c>
      <c r="G29" s="9">
        <v>980</v>
      </c>
      <c r="H29" s="10">
        <v>5.8274999999999997</v>
      </c>
      <c r="I29" s="11">
        <v>30</v>
      </c>
      <c r="J29" s="12">
        <f t="shared" si="0"/>
        <v>1.7482499999999999</v>
      </c>
      <c r="K29" s="11">
        <v>168</v>
      </c>
      <c r="L29" s="13">
        <v>293.70999999999998</v>
      </c>
      <c r="M29" s="13">
        <f t="shared" si="1"/>
        <v>69.286188999999993</v>
      </c>
      <c r="N29" s="13">
        <f t="shared" si="2"/>
        <v>362.99618899999996</v>
      </c>
    </row>
    <row r="30" spans="1:14" x14ac:dyDescent="0.3">
      <c r="A30" s="5">
        <v>21</v>
      </c>
      <c r="B30" s="6" t="s">
        <v>15</v>
      </c>
      <c r="C30" s="7" t="s">
        <v>18</v>
      </c>
      <c r="D30" s="8">
        <v>125</v>
      </c>
      <c r="E30" s="8"/>
      <c r="F30" s="8">
        <v>44</v>
      </c>
      <c r="G30" s="9">
        <v>980</v>
      </c>
      <c r="H30" s="10">
        <v>5.8274999999999997</v>
      </c>
      <c r="I30" s="11">
        <v>75</v>
      </c>
      <c r="J30" s="12">
        <f t="shared" si="0"/>
        <v>4.3706250000000004</v>
      </c>
      <c r="K30" s="11">
        <v>168</v>
      </c>
      <c r="L30" s="13">
        <v>734.27</v>
      </c>
      <c r="M30" s="13">
        <f t="shared" si="1"/>
        <v>173.214293</v>
      </c>
      <c r="N30" s="13">
        <f t="shared" si="2"/>
        <v>907.48429299999998</v>
      </c>
    </row>
    <row r="31" spans="1:14" x14ac:dyDescent="0.3">
      <c r="A31" s="5">
        <v>22</v>
      </c>
      <c r="B31" s="6" t="s">
        <v>15</v>
      </c>
      <c r="C31" s="7" t="s">
        <v>18</v>
      </c>
      <c r="D31" s="8"/>
      <c r="E31" s="8"/>
      <c r="F31" s="8">
        <v>154</v>
      </c>
      <c r="G31" s="9">
        <v>980</v>
      </c>
      <c r="H31" s="10">
        <v>5.8274999999999997</v>
      </c>
      <c r="I31" s="11">
        <v>30</v>
      </c>
      <c r="J31" s="12">
        <f t="shared" si="0"/>
        <v>1.7482499999999999</v>
      </c>
      <c r="K31" s="11">
        <v>144</v>
      </c>
      <c r="L31" s="13">
        <v>251.75</v>
      </c>
      <c r="M31" s="13">
        <f t="shared" si="1"/>
        <v>59.387824999999999</v>
      </c>
      <c r="N31" s="13">
        <f t="shared" si="2"/>
        <v>311.13782500000002</v>
      </c>
    </row>
    <row r="32" spans="1:14" x14ac:dyDescent="0.3">
      <c r="A32" s="5">
        <v>23</v>
      </c>
      <c r="B32" s="6" t="s">
        <v>15</v>
      </c>
      <c r="C32" s="7" t="s">
        <v>18</v>
      </c>
      <c r="D32" s="8">
        <v>22</v>
      </c>
      <c r="E32" s="8"/>
      <c r="F32" s="8">
        <v>132</v>
      </c>
      <c r="G32" s="9">
        <v>980</v>
      </c>
      <c r="H32" s="10">
        <v>5.8274999999999997</v>
      </c>
      <c r="I32" s="11">
        <v>30</v>
      </c>
      <c r="J32" s="12">
        <f t="shared" si="0"/>
        <v>1.7482499999999999</v>
      </c>
      <c r="K32" s="11">
        <v>144</v>
      </c>
      <c r="L32" s="13">
        <v>251.75</v>
      </c>
      <c r="M32" s="13">
        <f t="shared" si="1"/>
        <v>59.387824999999999</v>
      </c>
      <c r="N32" s="13">
        <f t="shared" si="2"/>
        <v>311.13782500000002</v>
      </c>
    </row>
    <row r="33" spans="1:14" x14ac:dyDescent="0.3">
      <c r="A33" s="5">
        <v>24</v>
      </c>
      <c r="B33" s="6" t="s">
        <v>15</v>
      </c>
      <c r="C33" s="7" t="s">
        <v>18</v>
      </c>
      <c r="D33" s="8">
        <v>176</v>
      </c>
      <c r="E33" s="8"/>
      <c r="F33" s="8"/>
      <c r="G33" s="9">
        <v>980</v>
      </c>
      <c r="H33" s="10">
        <v>5.8274999999999997</v>
      </c>
      <c r="I33" s="11">
        <v>75</v>
      </c>
      <c r="J33" s="12">
        <f t="shared" si="0"/>
        <v>4.3706250000000004</v>
      </c>
      <c r="K33" s="11">
        <v>168</v>
      </c>
      <c r="L33" s="13">
        <v>734.27</v>
      </c>
      <c r="M33" s="13">
        <f t="shared" si="1"/>
        <v>173.214293</v>
      </c>
      <c r="N33" s="13">
        <f t="shared" si="2"/>
        <v>907.48429299999998</v>
      </c>
    </row>
    <row r="34" spans="1:14" x14ac:dyDescent="0.3">
      <c r="A34" s="5">
        <v>25</v>
      </c>
      <c r="B34" s="6" t="s">
        <v>15</v>
      </c>
      <c r="C34" s="7" t="s">
        <v>18</v>
      </c>
      <c r="D34" s="8">
        <v>176</v>
      </c>
      <c r="E34" s="15"/>
      <c r="F34" s="8"/>
      <c r="G34" s="9">
        <v>980</v>
      </c>
      <c r="H34" s="10">
        <v>5.8274999999999997</v>
      </c>
      <c r="I34" s="11">
        <v>75</v>
      </c>
      <c r="J34" s="12">
        <f t="shared" si="0"/>
        <v>4.3706250000000004</v>
      </c>
      <c r="K34" s="11">
        <v>168</v>
      </c>
      <c r="L34" s="13">
        <v>734.27</v>
      </c>
      <c r="M34" s="13">
        <f t="shared" si="1"/>
        <v>173.214293</v>
      </c>
      <c r="N34" s="13">
        <f t="shared" si="2"/>
        <v>907.48429299999998</v>
      </c>
    </row>
    <row r="35" spans="1:14" x14ac:dyDescent="0.3">
      <c r="A35" s="5">
        <v>26</v>
      </c>
      <c r="B35" s="6" t="s">
        <v>15</v>
      </c>
      <c r="C35" s="7" t="s">
        <v>18</v>
      </c>
      <c r="D35" s="8">
        <v>132</v>
      </c>
      <c r="E35" s="8"/>
      <c r="F35" s="8"/>
      <c r="G35" s="9">
        <v>980</v>
      </c>
      <c r="H35" s="10">
        <v>5.8274999999999997</v>
      </c>
      <c r="I35" s="11">
        <v>75</v>
      </c>
      <c r="J35" s="12">
        <f t="shared" si="0"/>
        <v>4.3706250000000004</v>
      </c>
      <c r="K35" s="11">
        <v>128</v>
      </c>
      <c r="L35" s="13">
        <v>559.44000000000005</v>
      </c>
      <c r="M35" s="13">
        <v>131.96</v>
      </c>
      <c r="N35" s="13">
        <f t="shared" si="2"/>
        <v>691.40000000000009</v>
      </c>
    </row>
    <row r="36" spans="1:14" x14ac:dyDescent="0.3">
      <c r="A36" s="5">
        <v>27</v>
      </c>
      <c r="B36" s="6" t="s">
        <v>15</v>
      </c>
      <c r="C36" s="7" t="s">
        <v>18</v>
      </c>
      <c r="D36" s="8">
        <v>176</v>
      </c>
      <c r="E36" s="8"/>
      <c r="F36" s="8"/>
      <c r="G36" s="9">
        <v>980</v>
      </c>
      <c r="H36" s="10">
        <v>5.8274999999999997</v>
      </c>
      <c r="I36" s="11">
        <v>75</v>
      </c>
      <c r="J36" s="12">
        <f t="shared" si="0"/>
        <v>4.3706250000000004</v>
      </c>
      <c r="K36" s="11">
        <v>168</v>
      </c>
      <c r="L36" s="13">
        <v>734.27</v>
      </c>
      <c r="M36" s="13">
        <f t="shared" si="1"/>
        <v>173.214293</v>
      </c>
      <c r="N36" s="13">
        <f t="shared" si="2"/>
        <v>907.48429299999998</v>
      </c>
    </row>
    <row r="37" spans="1:14" x14ac:dyDescent="0.3">
      <c r="A37" s="5">
        <v>28</v>
      </c>
      <c r="B37" s="6" t="s">
        <v>15</v>
      </c>
      <c r="C37" s="7" t="s">
        <v>18</v>
      </c>
      <c r="D37" s="8">
        <v>154</v>
      </c>
      <c r="E37" s="15"/>
      <c r="F37" s="8"/>
      <c r="G37" s="9">
        <v>980</v>
      </c>
      <c r="H37" s="10">
        <v>5.8274999999999997</v>
      </c>
      <c r="I37" s="11">
        <v>75</v>
      </c>
      <c r="J37" s="12">
        <f t="shared" si="0"/>
        <v>4.3706250000000004</v>
      </c>
      <c r="K37" s="11">
        <v>136</v>
      </c>
      <c r="L37" s="13">
        <v>594.41</v>
      </c>
      <c r="M37" s="13">
        <f t="shared" si="1"/>
        <v>140.22131899999999</v>
      </c>
      <c r="N37" s="13">
        <f t="shared" si="2"/>
        <v>734.63131899999996</v>
      </c>
    </row>
    <row r="38" spans="1:14" x14ac:dyDescent="0.3">
      <c r="A38" s="5">
        <v>29</v>
      </c>
      <c r="B38" s="6" t="s">
        <v>15</v>
      </c>
      <c r="C38" s="7" t="s">
        <v>18</v>
      </c>
      <c r="D38" s="8">
        <v>176</v>
      </c>
      <c r="E38" s="15"/>
      <c r="F38" s="8"/>
      <c r="G38" s="9">
        <v>980</v>
      </c>
      <c r="H38" s="10">
        <v>5.8274999999999997</v>
      </c>
      <c r="I38" s="11">
        <v>75</v>
      </c>
      <c r="J38" s="12">
        <f t="shared" si="0"/>
        <v>4.3706250000000004</v>
      </c>
      <c r="K38" s="11">
        <v>168</v>
      </c>
      <c r="L38" s="13">
        <v>734.27</v>
      </c>
      <c r="M38" s="13">
        <f t="shared" si="1"/>
        <v>173.214293</v>
      </c>
      <c r="N38" s="13">
        <f t="shared" si="2"/>
        <v>907.48429299999998</v>
      </c>
    </row>
    <row r="39" spans="1:14" x14ac:dyDescent="0.3">
      <c r="A39" s="5">
        <v>30</v>
      </c>
      <c r="B39" s="6" t="s">
        <v>15</v>
      </c>
      <c r="C39" s="7" t="s">
        <v>18</v>
      </c>
      <c r="D39" s="8">
        <v>176</v>
      </c>
      <c r="E39" s="15"/>
      <c r="F39" s="8"/>
      <c r="G39" s="9">
        <v>980</v>
      </c>
      <c r="H39" s="10">
        <v>5.8274999999999997</v>
      </c>
      <c r="I39" s="11">
        <v>75</v>
      </c>
      <c r="J39" s="12">
        <f t="shared" si="0"/>
        <v>4.3706250000000004</v>
      </c>
      <c r="K39" s="11">
        <v>168</v>
      </c>
      <c r="L39" s="13">
        <v>734.27</v>
      </c>
      <c r="M39" s="13">
        <f t="shared" si="1"/>
        <v>173.214293</v>
      </c>
      <c r="N39" s="13">
        <f t="shared" si="2"/>
        <v>907.48429299999998</v>
      </c>
    </row>
    <row r="40" spans="1:14" x14ac:dyDescent="0.3">
      <c r="A40" s="5">
        <v>31</v>
      </c>
      <c r="B40" s="6" t="s">
        <v>15</v>
      </c>
      <c r="C40" s="7" t="s">
        <v>18</v>
      </c>
      <c r="D40" s="8">
        <v>176</v>
      </c>
      <c r="E40" s="15"/>
      <c r="F40" s="8"/>
      <c r="G40" s="9">
        <v>980</v>
      </c>
      <c r="H40" s="10">
        <v>5.8274999999999997</v>
      </c>
      <c r="I40" s="11">
        <v>75</v>
      </c>
      <c r="J40" s="12">
        <f t="shared" si="0"/>
        <v>4.3706250000000004</v>
      </c>
      <c r="K40" s="11">
        <v>168</v>
      </c>
      <c r="L40" s="13">
        <v>734.27</v>
      </c>
      <c r="M40" s="13">
        <f t="shared" si="1"/>
        <v>173.214293</v>
      </c>
      <c r="N40" s="13">
        <f t="shared" si="2"/>
        <v>907.48429299999998</v>
      </c>
    </row>
    <row r="41" spans="1:14" x14ac:dyDescent="0.3">
      <c r="A41" s="5">
        <v>32</v>
      </c>
      <c r="B41" s="6" t="s">
        <v>15</v>
      </c>
      <c r="C41" s="7" t="s">
        <v>18</v>
      </c>
      <c r="D41" s="8">
        <v>169</v>
      </c>
      <c r="E41" s="8"/>
      <c r="F41" s="8"/>
      <c r="G41" s="9">
        <v>980</v>
      </c>
      <c r="H41" s="10">
        <v>5.8274999999999997</v>
      </c>
      <c r="I41" s="11">
        <v>75</v>
      </c>
      <c r="J41" s="12">
        <f t="shared" si="0"/>
        <v>4.3706250000000004</v>
      </c>
      <c r="K41" s="11">
        <v>168</v>
      </c>
      <c r="L41" s="13">
        <v>734.27</v>
      </c>
      <c r="M41" s="13">
        <f t="shared" si="1"/>
        <v>173.214293</v>
      </c>
      <c r="N41" s="13">
        <f t="shared" si="2"/>
        <v>907.48429299999998</v>
      </c>
    </row>
    <row r="42" spans="1:14" x14ac:dyDescent="0.3">
      <c r="A42" s="5">
        <v>33</v>
      </c>
      <c r="B42" s="6" t="s">
        <v>15</v>
      </c>
      <c r="C42" s="7" t="s">
        <v>28</v>
      </c>
      <c r="D42" s="8">
        <v>176</v>
      </c>
      <c r="E42" s="8"/>
      <c r="F42" s="8"/>
      <c r="G42" s="9">
        <v>980</v>
      </c>
      <c r="H42" s="10">
        <v>5.8274999999999997</v>
      </c>
      <c r="I42" s="11">
        <v>75</v>
      </c>
      <c r="J42" s="12">
        <f t="shared" si="0"/>
        <v>4.3706250000000004</v>
      </c>
      <c r="K42" s="11">
        <v>168</v>
      </c>
      <c r="L42" s="13">
        <v>734.27</v>
      </c>
      <c r="M42" s="13">
        <f>L42*0.2194</f>
        <v>161.098838</v>
      </c>
      <c r="N42" s="13">
        <f t="shared" si="2"/>
        <v>895.36883799999998</v>
      </c>
    </row>
    <row r="43" spans="1:14" x14ac:dyDescent="0.3">
      <c r="A43" s="5">
        <v>34</v>
      </c>
      <c r="B43" s="6" t="s">
        <v>15</v>
      </c>
      <c r="C43" s="7" t="s">
        <v>18</v>
      </c>
      <c r="D43" s="8">
        <v>176</v>
      </c>
      <c r="E43" s="15"/>
      <c r="F43" s="8"/>
      <c r="G43" s="9">
        <v>980</v>
      </c>
      <c r="H43" s="10">
        <v>5.8274999999999997</v>
      </c>
      <c r="I43" s="11">
        <v>75</v>
      </c>
      <c r="J43" s="12">
        <f t="shared" si="0"/>
        <v>4.3706250000000004</v>
      </c>
      <c r="K43" s="11">
        <v>168</v>
      </c>
      <c r="L43" s="13">
        <v>734.27</v>
      </c>
      <c r="M43" s="13">
        <f t="shared" si="1"/>
        <v>173.214293</v>
      </c>
      <c r="N43" s="13">
        <f t="shared" si="2"/>
        <v>907.48429299999998</v>
      </c>
    </row>
    <row r="44" spans="1:14" x14ac:dyDescent="0.3">
      <c r="A44" s="5">
        <v>35</v>
      </c>
      <c r="B44" s="6" t="s">
        <v>19</v>
      </c>
      <c r="C44" s="7" t="s">
        <v>16</v>
      </c>
      <c r="D44" s="8"/>
      <c r="E44" s="8"/>
      <c r="F44" s="8">
        <v>52</v>
      </c>
      <c r="G44" s="9">
        <v>1300</v>
      </c>
      <c r="H44" s="10">
        <v>7.7304000000000004</v>
      </c>
      <c r="I44" s="11">
        <v>30</v>
      </c>
      <c r="J44" s="12">
        <f t="shared" si="0"/>
        <v>2.3191199999999998</v>
      </c>
      <c r="K44" s="11">
        <v>48</v>
      </c>
      <c r="L44" s="13">
        <v>111.32</v>
      </c>
      <c r="M44" s="13">
        <f t="shared" si="1"/>
        <v>26.260387999999999</v>
      </c>
      <c r="N44" s="13">
        <f t="shared" si="2"/>
        <v>137.580388</v>
      </c>
    </row>
    <row r="45" spans="1:14" x14ac:dyDescent="0.3">
      <c r="A45" s="5">
        <v>36</v>
      </c>
      <c r="B45" s="6" t="s">
        <v>19</v>
      </c>
      <c r="C45" s="7" t="s">
        <v>18</v>
      </c>
      <c r="D45" s="8"/>
      <c r="E45" s="8"/>
      <c r="F45" s="8">
        <v>8</v>
      </c>
      <c r="G45" s="9">
        <v>980</v>
      </c>
      <c r="H45" s="10">
        <v>5.8274999999999997</v>
      </c>
      <c r="I45" s="11">
        <v>30</v>
      </c>
      <c r="J45" s="12">
        <f t="shared" si="0"/>
        <v>1.7482499999999999</v>
      </c>
      <c r="K45" s="11">
        <v>8</v>
      </c>
      <c r="L45" s="13">
        <v>13.99</v>
      </c>
      <c r="M45" s="13">
        <f t="shared" si="1"/>
        <v>3.3002410000000002</v>
      </c>
      <c r="N45" s="13">
        <f t="shared" si="2"/>
        <v>17.290241000000002</v>
      </c>
    </row>
    <row r="46" spans="1:14" x14ac:dyDescent="0.3">
      <c r="A46" s="5">
        <v>37</v>
      </c>
      <c r="B46" s="6" t="s">
        <v>19</v>
      </c>
      <c r="C46" s="7" t="s">
        <v>18</v>
      </c>
      <c r="D46" s="8">
        <v>32</v>
      </c>
      <c r="E46" s="8"/>
      <c r="F46" s="8">
        <v>144</v>
      </c>
      <c r="G46" s="9">
        <v>980</v>
      </c>
      <c r="H46" s="10">
        <v>5.8274999999999997</v>
      </c>
      <c r="I46" s="11">
        <v>30</v>
      </c>
      <c r="J46" s="12">
        <f t="shared" si="0"/>
        <v>1.7482499999999999</v>
      </c>
      <c r="K46" s="11">
        <v>168</v>
      </c>
      <c r="L46" s="13">
        <v>293.70999999999998</v>
      </c>
      <c r="M46" s="13">
        <f t="shared" si="1"/>
        <v>69.286188999999993</v>
      </c>
      <c r="N46" s="13">
        <f t="shared" si="2"/>
        <v>362.99618899999996</v>
      </c>
    </row>
    <row r="47" spans="1:14" x14ac:dyDescent="0.3">
      <c r="A47" s="5">
        <v>38</v>
      </c>
      <c r="B47" s="6" t="s">
        <v>19</v>
      </c>
      <c r="C47" s="7" t="s">
        <v>18</v>
      </c>
      <c r="D47" s="8">
        <v>44</v>
      </c>
      <c r="E47" s="8"/>
      <c r="F47" s="8">
        <v>146</v>
      </c>
      <c r="G47" s="9">
        <v>980</v>
      </c>
      <c r="H47" s="10">
        <v>5.8274999999999997</v>
      </c>
      <c r="I47" s="11">
        <v>30</v>
      </c>
      <c r="J47" s="12">
        <f t="shared" si="0"/>
        <v>1.7482499999999999</v>
      </c>
      <c r="K47" s="11">
        <v>168</v>
      </c>
      <c r="L47" s="13">
        <v>293.70999999999998</v>
      </c>
      <c r="M47" s="13">
        <f t="shared" si="1"/>
        <v>69.286188999999993</v>
      </c>
      <c r="N47" s="13">
        <f t="shared" si="2"/>
        <v>362.99618899999996</v>
      </c>
    </row>
    <row r="48" spans="1:14" x14ac:dyDescent="0.3">
      <c r="A48" s="5">
        <v>39</v>
      </c>
      <c r="B48" s="6" t="s">
        <v>19</v>
      </c>
      <c r="C48" s="7" t="s">
        <v>17</v>
      </c>
      <c r="D48" s="8">
        <v>157</v>
      </c>
      <c r="E48" s="8"/>
      <c r="F48" s="8">
        <v>12</v>
      </c>
      <c r="G48" s="9">
        <v>1100</v>
      </c>
      <c r="H48" s="10">
        <v>6.5411000000000001</v>
      </c>
      <c r="I48" s="11">
        <v>75</v>
      </c>
      <c r="J48" s="12">
        <f t="shared" si="0"/>
        <v>4.9058250000000001</v>
      </c>
      <c r="K48" s="11">
        <v>168</v>
      </c>
      <c r="L48" s="13">
        <v>824.18</v>
      </c>
      <c r="M48" s="13">
        <f t="shared" si="1"/>
        <v>194.42406199999999</v>
      </c>
      <c r="N48" s="13">
        <f t="shared" si="2"/>
        <v>1018.6040619999999</v>
      </c>
    </row>
    <row r="49" spans="1:14" x14ac:dyDescent="0.3">
      <c r="A49" s="5">
        <v>40</v>
      </c>
      <c r="B49" s="6" t="s">
        <v>19</v>
      </c>
      <c r="C49" s="7" t="s">
        <v>18</v>
      </c>
      <c r="D49" s="8">
        <v>132</v>
      </c>
      <c r="E49" s="8"/>
      <c r="F49" s="8"/>
      <c r="G49" s="9">
        <v>980</v>
      </c>
      <c r="H49" s="10">
        <v>5.8274999999999997</v>
      </c>
      <c r="I49" s="11">
        <v>75</v>
      </c>
      <c r="J49" s="12">
        <f t="shared" si="0"/>
        <v>4.3706250000000004</v>
      </c>
      <c r="K49" s="11">
        <v>120</v>
      </c>
      <c r="L49" s="13">
        <v>524.48</v>
      </c>
      <c r="M49" s="13">
        <f t="shared" si="1"/>
        <v>123.72483200000001</v>
      </c>
      <c r="N49" s="13">
        <f t="shared" si="2"/>
        <v>648.20483200000001</v>
      </c>
    </row>
    <row r="50" spans="1:14" x14ac:dyDescent="0.3">
      <c r="A50" s="5">
        <v>41</v>
      </c>
      <c r="B50" s="6" t="s">
        <v>19</v>
      </c>
      <c r="C50" s="7" t="s">
        <v>18</v>
      </c>
      <c r="D50" s="8">
        <v>121</v>
      </c>
      <c r="E50" s="8"/>
      <c r="F50" s="8"/>
      <c r="G50" s="9">
        <v>980</v>
      </c>
      <c r="H50" s="10">
        <v>5.8274999999999997</v>
      </c>
      <c r="I50" s="11">
        <v>75</v>
      </c>
      <c r="J50" s="12">
        <f t="shared" si="0"/>
        <v>4.3706250000000004</v>
      </c>
      <c r="K50" s="11">
        <v>104</v>
      </c>
      <c r="L50" s="13">
        <v>454.55</v>
      </c>
      <c r="M50" s="13">
        <f t="shared" si="1"/>
        <v>107.228345</v>
      </c>
      <c r="N50" s="13">
        <f t="shared" si="2"/>
        <v>561.77834500000006</v>
      </c>
    </row>
    <row r="51" spans="1:14" x14ac:dyDescent="0.3">
      <c r="A51" s="5">
        <v>42</v>
      </c>
      <c r="B51" s="6" t="s">
        <v>19</v>
      </c>
      <c r="C51" s="7" t="s">
        <v>18</v>
      </c>
      <c r="D51" s="8">
        <v>187</v>
      </c>
      <c r="E51" s="15"/>
      <c r="F51" s="8"/>
      <c r="G51" s="9">
        <v>980</v>
      </c>
      <c r="H51" s="10">
        <v>5.8274999999999997</v>
      </c>
      <c r="I51" s="11">
        <v>75</v>
      </c>
      <c r="J51" s="12">
        <f t="shared" si="0"/>
        <v>4.3706250000000004</v>
      </c>
      <c r="K51" s="11">
        <v>168</v>
      </c>
      <c r="L51" s="13">
        <v>734.27</v>
      </c>
      <c r="M51" s="13">
        <f t="shared" si="1"/>
        <v>173.214293</v>
      </c>
      <c r="N51" s="13">
        <f t="shared" si="2"/>
        <v>907.48429299999998</v>
      </c>
    </row>
    <row r="52" spans="1:14" x14ac:dyDescent="0.3">
      <c r="A52" s="5">
        <v>43</v>
      </c>
      <c r="B52" s="6" t="s">
        <v>19</v>
      </c>
      <c r="C52" s="7" t="s">
        <v>18</v>
      </c>
      <c r="D52" s="8">
        <v>198</v>
      </c>
      <c r="E52" s="15"/>
      <c r="F52" s="8"/>
      <c r="G52" s="9">
        <v>980</v>
      </c>
      <c r="H52" s="10">
        <v>5.8274999999999997</v>
      </c>
      <c r="I52" s="11">
        <v>75</v>
      </c>
      <c r="J52" s="12">
        <f t="shared" si="0"/>
        <v>4.3706250000000004</v>
      </c>
      <c r="K52" s="11">
        <v>168</v>
      </c>
      <c r="L52" s="13">
        <v>734.27</v>
      </c>
      <c r="M52" s="13">
        <f t="shared" si="1"/>
        <v>173.214293</v>
      </c>
      <c r="N52" s="13">
        <f t="shared" si="2"/>
        <v>907.48429299999998</v>
      </c>
    </row>
    <row r="53" spans="1:14" x14ac:dyDescent="0.3">
      <c r="A53" s="5">
        <v>44</v>
      </c>
      <c r="B53" s="6" t="s">
        <v>19</v>
      </c>
      <c r="C53" s="7" t="s">
        <v>18</v>
      </c>
      <c r="D53" s="8">
        <v>168</v>
      </c>
      <c r="E53" s="15"/>
      <c r="F53" s="8"/>
      <c r="G53" s="9">
        <v>980</v>
      </c>
      <c r="H53" s="10">
        <v>5.8274999999999997</v>
      </c>
      <c r="I53" s="11">
        <v>75</v>
      </c>
      <c r="J53" s="12">
        <f t="shared" si="0"/>
        <v>4.3706250000000004</v>
      </c>
      <c r="K53" s="11">
        <v>168</v>
      </c>
      <c r="L53" s="13">
        <v>734.27</v>
      </c>
      <c r="M53" s="13">
        <f t="shared" si="1"/>
        <v>173.214293</v>
      </c>
      <c r="N53" s="13">
        <f t="shared" si="2"/>
        <v>907.48429299999998</v>
      </c>
    </row>
    <row r="54" spans="1:14" x14ac:dyDescent="0.3">
      <c r="A54" s="5">
        <v>45</v>
      </c>
      <c r="B54" s="6" t="s">
        <v>19</v>
      </c>
      <c r="C54" s="7" t="s">
        <v>18</v>
      </c>
      <c r="D54" s="8">
        <v>176</v>
      </c>
      <c r="E54" s="8"/>
      <c r="F54" s="8"/>
      <c r="G54" s="9">
        <v>980</v>
      </c>
      <c r="H54" s="10">
        <v>5.8274999999999997</v>
      </c>
      <c r="I54" s="11">
        <v>75</v>
      </c>
      <c r="J54" s="12">
        <f t="shared" si="0"/>
        <v>4.3706250000000004</v>
      </c>
      <c r="K54" s="11">
        <v>168</v>
      </c>
      <c r="L54" s="13">
        <v>734.27</v>
      </c>
      <c r="M54" s="13">
        <f t="shared" si="1"/>
        <v>173.214293</v>
      </c>
      <c r="N54" s="13">
        <f t="shared" si="2"/>
        <v>907.48429299999998</v>
      </c>
    </row>
    <row r="55" spans="1:14" x14ac:dyDescent="0.3">
      <c r="A55" s="5">
        <v>46</v>
      </c>
      <c r="B55" s="6" t="s">
        <v>19</v>
      </c>
      <c r="C55" s="7" t="s">
        <v>18</v>
      </c>
      <c r="D55" s="8">
        <v>124</v>
      </c>
      <c r="E55" s="15"/>
      <c r="F55" s="8">
        <v>55</v>
      </c>
      <c r="G55" s="9">
        <v>980</v>
      </c>
      <c r="H55" s="10">
        <v>5.8274999999999997</v>
      </c>
      <c r="I55" s="11">
        <v>75</v>
      </c>
      <c r="J55" s="12">
        <f t="shared" si="0"/>
        <v>4.3706250000000004</v>
      </c>
      <c r="K55" s="11">
        <v>168</v>
      </c>
      <c r="L55" s="13">
        <v>734.27</v>
      </c>
      <c r="M55" s="13">
        <f t="shared" si="1"/>
        <v>173.214293</v>
      </c>
      <c r="N55" s="13">
        <f t="shared" si="2"/>
        <v>907.48429299999998</v>
      </c>
    </row>
    <row r="56" spans="1:14" x14ac:dyDescent="0.3">
      <c r="A56" s="5">
        <v>47</v>
      </c>
      <c r="B56" s="6" t="s">
        <v>19</v>
      </c>
      <c r="C56" s="7" t="s">
        <v>17</v>
      </c>
      <c r="D56" s="8">
        <v>77</v>
      </c>
      <c r="E56" s="8"/>
      <c r="F56" s="8">
        <v>110</v>
      </c>
      <c r="G56" s="9">
        <v>1100</v>
      </c>
      <c r="H56" s="10">
        <v>6.5411000000000001</v>
      </c>
      <c r="I56" s="11">
        <v>30</v>
      </c>
      <c r="J56" s="12">
        <f t="shared" si="0"/>
        <v>1.9623300000000001</v>
      </c>
      <c r="K56" s="11">
        <v>168</v>
      </c>
      <c r="L56" s="13">
        <v>329.67</v>
      </c>
      <c r="M56" s="13">
        <f t="shared" si="1"/>
        <v>77.769153000000003</v>
      </c>
      <c r="N56" s="13">
        <f t="shared" si="2"/>
        <v>407.43915300000003</v>
      </c>
    </row>
    <row r="57" spans="1:14" x14ac:dyDescent="0.3">
      <c r="A57" s="5">
        <v>48</v>
      </c>
      <c r="B57" s="6" t="s">
        <v>19</v>
      </c>
      <c r="C57" s="7" t="s">
        <v>18</v>
      </c>
      <c r="D57" s="8">
        <v>112</v>
      </c>
      <c r="E57" s="15"/>
      <c r="F57" s="8">
        <v>64</v>
      </c>
      <c r="G57" s="9">
        <v>980</v>
      </c>
      <c r="H57" s="10">
        <v>5.8274999999999997</v>
      </c>
      <c r="I57" s="11">
        <v>75</v>
      </c>
      <c r="J57" s="12">
        <f t="shared" si="0"/>
        <v>4.3706250000000004</v>
      </c>
      <c r="K57" s="11">
        <v>168</v>
      </c>
      <c r="L57" s="13">
        <v>734.27</v>
      </c>
      <c r="M57" s="13">
        <f t="shared" si="1"/>
        <v>173.214293</v>
      </c>
      <c r="N57" s="13">
        <f t="shared" si="2"/>
        <v>907.48429299999998</v>
      </c>
    </row>
    <row r="58" spans="1:14" x14ac:dyDescent="0.3">
      <c r="A58" s="5">
        <v>49</v>
      </c>
      <c r="B58" s="6" t="s">
        <v>19</v>
      </c>
      <c r="C58" s="7" t="s">
        <v>18</v>
      </c>
      <c r="D58" s="8">
        <v>132</v>
      </c>
      <c r="E58" s="8"/>
      <c r="F58" s="8">
        <v>66</v>
      </c>
      <c r="G58" s="9">
        <v>980</v>
      </c>
      <c r="H58" s="10">
        <v>5.8274999999999997</v>
      </c>
      <c r="I58" s="11">
        <v>75</v>
      </c>
      <c r="J58" s="12">
        <f t="shared" si="0"/>
        <v>4.3706250000000004</v>
      </c>
      <c r="K58" s="11">
        <v>168</v>
      </c>
      <c r="L58" s="13">
        <v>734.27</v>
      </c>
      <c r="M58" s="13">
        <f t="shared" si="1"/>
        <v>173.214293</v>
      </c>
      <c r="N58" s="13">
        <f t="shared" si="2"/>
        <v>907.48429299999998</v>
      </c>
    </row>
    <row r="59" spans="1:14" x14ac:dyDescent="0.3">
      <c r="A59" s="5">
        <v>50</v>
      </c>
      <c r="B59" s="6" t="s">
        <v>19</v>
      </c>
      <c r="C59" s="7" t="s">
        <v>18</v>
      </c>
      <c r="D59" s="8"/>
      <c r="E59" s="8"/>
      <c r="F59" s="8">
        <v>160</v>
      </c>
      <c r="G59" s="9">
        <v>980</v>
      </c>
      <c r="H59" s="10">
        <v>5.8274999999999997</v>
      </c>
      <c r="I59" s="11">
        <v>30</v>
      </c>
      <c r="J59" s="12">
        <f t="shared" si="0"/>
        <v>1.7482499999999999</v>
      </c>
      <c r="K59" s="11">
        <v>160</v>
      </c>
      <c r="L59" s="13">
        <v>279.72000000000003</v>
      </c>
      <c r="M59" s="13">
        <v>65.98</v>
      </c>
      <c r="N59" s="13">
        <f t="shared" si="2"/>
        <v>345.70000000000005</v>
      </c>
    </row>
    <row r="60" spans="1:14" x14ac:dyDescent="0.3">
      <c r="A60" s="5">
        <v>51</v>
      </c>
      <c r="B60" s="6" t="s">
        <v>19</v>
      </c>
      <c r="C60" s="7" t="s">
        <v>18</v>
      </c>
      <c r="D60" s="8">
        <v>176</v>
      </c>
      <c r="E60" s="8"/>
      <c r="F60" s="8"/>
      <c r="G60" s="9">
        <v>980</v>
      </c>
      <c r="H60" s="10">
        <v>5.8274999999999997</v>
      </c>
      <c r="I60" s="11">
        <v>75</v>
      </c>
      <c r="J60" s="12">
        <f t="shared" si="0"/>
        <v>4.3706250000000004</v>
      </c>
      <c r="K60" s="11">
        <v>168</v>
      </c>
      <c r="L60" s="13">
        <v>734.27</v>
      </c>
      <c r="M60" s="13">
        <f t="shared" si="1"/>
        <v>173.214293</v>
      </c>
      <c r="N60" s="13">
        <f t="shared" si="2"/>
        <v>907.48429299999998</v>
      </c>
    </row>
    <row r="61" spans="1:14" x14ac:dyDescent="0.3">
      <c r="A61" s="5">
        <v>52</v>
      </c>
      <c r="B61" s="6" t="s">
        <v>19</v>
      </c>
      <c r="C61" s="7" t="s">
        <v>18</v>
      </c>
      <c r="D61" s="8">
        <v>176</v>
      </c>
      <c r="E61" s="8"/>
      <c r="F61" s="8"/>
      <c r="G61" s="9">
        <v>980</v>
      </c>
      <c r="H61" s="10">
        <v>5.8274999999999997</v>
      </c>
      <c r="I61" s="11">
        <v>75</v>
      </c>
      <c r="J61" s="12">
        <f t="shared" si="0"/>
        <v>4.3706250000000004</v>
      </c>
      <c r="K61" s="11">
        <v>168</v>
      </c>
      <c r="L61" s="13">
        <v>734.27</v>
      </c>
      <c r="M61" s="13">
        <f t="shared" si="1"/>
        <v>173.214293</v>
      </c>
      <c r="N61" s="13">
        <f t="shared" si="2"/>
        <v>907.48429299999998</v>
      </c>
    </row>
    <row r="62" spans="1:14" x14ac:dyDescent="0.3">
      <c r="A62" s="5">
        <v>53</v>
      </c>
      <c r="B62" s="6" t="s">
        <v>19</v>
      </c>
      <c r="C62" s="7" t="s">
        <v>18</v>
      </c>
      <c r="D62" s="8">
        <v>96</v>
      </c>
      <c r="E62" s="8"/>
      <c r="F62" s="8"/>
      <c r="G62" s="9">
        <v>980</v>
      </c>
      <c r="H62" s="10">
        <v>5.8274999999999997</v>
      </c>
      <c r="I62" s="11">
        <v>75</v>
      </c>
      <c r="J62" s="12">
        <f t="shared" si="0"/>
        <v>4.3706250000000004</v>
      </c>
      <c r="K62" s="11">
        <v>80</v>
      </c>
      <c r="L62" s="13">
        <v>349.65</v>
      </c>
      <c r="M62" s="13">
        <f t="shared" si="1"/>
        <v>82.482434999999995</v>
      </c>
      <c r="N62" s="13">
        <f t="shared" si="2"/>
        <v>432.13243499999999</v>
      </c>
    </row>
    <row r="63" spans="1:14" x14ac:dyDescent="0.3">
      <c r="A63" s="5">
        <v>54</v>
      </c>
      <c r="B63" s="6" t="s">
        <v>19</v>
      </c>
      <c r="C63" s="7" t="s">
        <v>18</v>
      </c>
      <c r="D63" s="8">
        <v>181</v>
      </c>
      <c r="E63" s="8"/>
      <c r="F63" s="8"/>
      <c r="G63" s="9">
        <v>980</v>
      </c>
      <c r="H63" s="10">
        <v>5.8274999999999997</v>
      </c>
      <c r="I63" s="11">
        <v>75</v>
      </c>
      <c r="J63" s="12">
        <f t="shared" si="0"/>
        <v>4.3706250000000004</v>
      </c>
      <c r="K63" s="11">
        <v>168</v>
      </c>
      <c r="L63" s="13">
        <v>734.27</v>
      </c>
      <c r="M63" s="13">
        <f t="shared" si="1"/>
        <v>173.214293</v>
      </c>
      <c r="N63" s="13">
        <f t="shared" si="2"/>
        <v>907.48429299999998</v>
      </c>
    </row>
    <row r="64" spans="1:14" x14ac:dyDescent="0.3">
      <c r="A64" s="5">
        <v>55</v>
      </c>
      <c r="B64" s="6" t="s">
        <v>19</v>
      </c>
      <c r="C64" s="7" t="s">
        <v>18</v>
      </c>
      <c r="D64" s="8">
        <v>165</v>
      </c>
      <c r="E64" s="15"/>
      <c r="F64" s="8"/>
      <c r="G64" s="9">
        <v>980</v>
      </c>
      <c r="H64" s="10">
        <v>5.8274999999999997</v>
      </c>
      <c r="I64" s="11">
        <v>75</v>
      </c>
      <c r="J64" s="12">
        <f t="shared" si="0"/>
        <v>4.3706250000000004</v>
      </c>
      <c r="K64" s="11">
        <v>160</v>
      </c>
      <c r="L64" s="13">
        <v>699.3</v>
      </c>
      <c r="M64" s="13">
        <f t="shared" si="1"/>
        <v>164.96486999999999</v>
      </c>
      <c r="N64" s="13">
        <f t="shared" si="2"/>
        <v>864.26486999999997</v>
      </c>
    </row>
    <row r="65" spans="1:14" x14ac:dyDescent="0.3">
      <c r="A65" s="5">
        <v>56</v>
      </c>
      <c r="B65" s="6" t="s">
        <v>19</v>
      </c>
      <c r="C65" s="7" t="s">
        <v>17</v>
      </c>
      <c r="D65" s="8">
        <v>104</v>
      </c>
      <c r="E65" s="8"/>
      <c r="F65" s="8"/>
      <c r="G65" s="9">
        <v>1100</v>
      </c>
      <c r="H65" s="10">
        <v>6.5411000000000001</v>
      </c>
      <c r="I65" s="11">
        <v>75</v>
      </c>
      <c r="J65" s="12">
        <f t="shared" si="0"/>
        <v>4.9058250000000001</v>
      </c>
      <c r="K65" s="11">
        <v>88</v>
      </c>
      <c r="L65" s="13">
        <v>431.71</v>
      </c>
      <c r="M65" s="13">
        <f t="shared" si="1"/>
        <v>101.84038899999999</v>
      </c>
      <c r="N65" s="13">
        <f t="shared" si="2"/>
        <v>533.550389</v>
      </c>
    </row>
    <row r="66" spans="1:14" x14ac:dyDescent="0.3">
      <c r="A66" s="5">
        <v>57</v>
      </c>
      <c r="B66" s="6" t="s">
        <v>19</v>
      </c>
      <c r="C66" s="7" t="s">
        <v>18</v>
      </c>
      <c r="D66" s="8">
        <v>191</v>
      </c>
      <c r="E66" s="8"/>
      <c r="F66" s="8"/>
      <c r="G66" s="9">
        <v>980</v>
      </c>
      <c r="H66" s="10">
        <v>5.8274999999999997</v>
      </c>
      <c r="I66" s="11">
        <v>75</v>
      </c>
      <c r="J66" s="12">
        <f t="shared" si="0"/>
        <v>4.3706250000000004</v>
      </c>
      <c r="K66" s="11">
        <v>144</v>
      </c>
      <c r="L66" s="13">
        <v>629.37</v>
      </c>
      <c r="M66" s="13">
        <f t="shared" si="1"/>
        <v>148.46838299999999</v>
      </c>
      <c r="N66" s="13">
        <f t="shared" si="2"/>
        <v>777.83838300000002</v>
      </c>
    </row>
    <row r="67" spans="1:14" x14ac:dyDescent="0.3">
      <c r="A67" s="5">
        <v>58</v>
      </c>
      <c r="B67" s="6" t="s">
        <v>19</v>
      </c>
      <c r="C67" s="7" t="s">
        <v>18</v>
      </c>
      <c r="D67" s="8">
        <v>187</v>
      </c>
      <c r="E67" s="15"/>
      <c r="F67" s="8"/>
      <c r="G67" s="9">
        <v>980</v>
      </c>
      <c r="H67" s="10">
        <v>5.8274999999999997</v>
      </c>
      <c r="I67" s="11">
        <v>75</v>
      </c>
      <c r="J67" s="12">
        <f t="shared" si="0"/>
        <v>4.3706250000000004</v>
      </c>
      <c r="K67" s="11">
        <v>136</v>
      </c>
      <c r="L67" s="13">
        <v>594.41</v>
      </c>
      <c r="M67" s="13">
        <f t="shared" si="1"/>
        <v>140.22131899999999</v>
      </c>
      <c r="N67" s="13">
        <f t="shared" si="2"/>
        <v>734.63131899999996</v>
      </c>
    </row>
    <row r="68" spans="1:14" x14ac:dyDescent="0.3">
      <c r="A68" s="5">
        <v>59</v>
      </c>
      <c r="B68" s="6" t="s">
        <v>19</v>
      </c>
      <c r="C68" s="7" t="s">
        <v>18</v>
      </c>
      <c r="D68" s="8">
        <v>198</v>
      </c>
      <c r="E68" s="8"/>
      <c r="F68" s="8"/>
      <c r="G68" s="9">
        <v>980</v>
      </c>
      <c r="H68" s="10">
        <v>5.8274999999999997</v>
      </c>
      <c r="I68" s="11">
        <v>75</v>
      </c>
      <c r="J68" s="12">
        <f t="shared" si="0"/>
        <v>4.3706250000000004</v>
      </c>
      <c r="K68" s="11">
        <v>168</v>
      </c>
      <c r="L68" s="13">
        <v>734.27</v>
      </c>
      <c r="M68" s="13">
        <f t="shared" si="1"/>
        <v>173.214293</v>
      </c>
      <c r="N68" s="13">
        <f t="shared" si="2"/>
        <v>907.48429299999998</v>
      </c>
    </row>
    <row r="69" spans="1:14" x14ac:dyDescent="0.3">
      <c r="A69" s="5">
        <v>60</v>
      </c>
      <c r="B69" s="6" t="s">
        <v>19</v>
      </c>
      <c r="C69" s="7" t="s">
        <v>18</v>
      </c>
      <c r="D69" s="8">
        <v>151</v>
      </c>
      <c r="E69" s="8"/>
      <c r="F69" s="8"/>
      <c r="G69" s="9">
        <v>980</v>
      </c>
      <c r="H69" s="10">
        <v>5.8274999999999997</v>
      </c>
      <c r="I69" s="11">
        <v>75</v>
      </c>
      <c r="J69" s="12">
        <f t="shared" si="0"/>
        <v>4.3706250000000004</v>
      </c>
      <c r="K69" s="11">
        <v>151</v>
      </c>
      <c r="L69" s="13">
        <v>659.96</v>
      </c>
      <c r="M69" s="13">
        <f t="shared" si="1"/>
        <v>155.68456399999999</v>
      </c>
      <c r="N69" s="13">
        <f t="shared" si="2"/>
        <v>815.64456400000006</v>
      </c>
    </row>
    <row r="70" spans="1:14" x14ac:dyDescent="0.3">
      <c r="A70" s="5">
        <v>61</v>
      </c>
      <c r="B70" s="6" t="s">
        <v>19</v>
      </c>
      <c r="C70" s="7" t="s">
        <v>18</v>
      </c>
      <c r="D70" s="8">
        <v>167</v>
      </c>
      <c r="E70" s="8"/>
      <c r="F70" s="8"/>
      <c r="G70" s="9">
        <v>980</v>
      </c>
      <c r="H70" s="10">
        <v>5.8274999999999997</v>
      </c>
      <c r="I70" s="11">
        <v>75</v>
      </c>
      <c r="J70" s="12">
        <f t="shared" si="0"/>
        <v>4.3706250000000004</v>
      </c>
      <c r="K70" s="11">
        <v>128</v>
      </c>
      <c r="L70" s="13">
        <v>559.44000000000005</v>
      </c>
      <c r="M70" s="13">
        <f t="shared" si="1"/>
        <v>131.97189600000002</v>
      </c>
      <c r="N70" s="13">
        <f t="shared" si="2"/>
        <v>691.41189600000007</v>
      </c>
    </row>
    <row r="71" spans="1:14" x14ac:dyDescent="0.3">
      <c r="A71" s="5">
        <v>62</v>
      </c>
      <c r="B71" s="6" t="s">
        <v>19</v>
      </c>
      <c r="C71" s="7" t="s">
        <v>18</v>
      </c>
      <c r="D71" s="8">
        <v>176</v>
      </c>
      <c r="E71" s="8"/>
      <c r="F71" s="8"/>
      <c r="G71" s="9">
        <v>980</v>
      </c>
      <c r="H71" s="10">
        <v>5.8274999999999997</v>
      </c>
      <c r="I71" s="11">
        <v>75</v>
      </c>
      <c r="J71" s="12">
        <f t="shared" si="0"/>
        <v>4.3706250000000004</v>
      </c>
      <c r="K71" s="11">
        <v>168</v>
      </c>
      <c r="L71" s="13">
        <v>734.27</v>
      </c>
      <c r="M71" s="13">
        <f t="shared" si="1"/>
        <v>173.214293</v>
      </c>
      <c r="N71" s="13">
        <f t="shared" si="2"/>
        <v>907.48429299999998</v>
      </c>
    </row>
    <row r="72" spans="1:14" x14ac:dyDescent="0.3">
      <c r="A72" s="5">
        <v>63</v>
      </c>
      <c r="B72" s="6" t="s">
        <v>20</v>
      </c>
      <c r="C72" s="7" t="s">
        <v>16</v>
      </c>
      <c r="D72" s="8"/>
      <c r="E72" s="8">
        <v>159</v>
      </c>
      <c r="F72" s="8"/>
      <c r="G72" s="9">
        <v>1450</v>
      </c>
      <c r="H72" s="10">
        <v>8.6224000000000007</v>
      </c>
      <c r="I72" s="11">
        <v>50</v>
      </c>
      <c r="J72" s="12">
        <f t="shared" si="0"/>
        <v>4.3112000000000004</v>
      </c>
      <c r="K72" s="11">
        <v>144</v>
      </c>
      <c r="L72" s="13">
        <v>620.80999999999995</v>
      </c>
      <c r="M72" s="13">
        <f t="shared" si="1"/>
        <v>146.44907899999998</v>
      </c>
      <c r="N72" s="13">
        <f t="shared" si="2"/>
        <v>767.25907899999993</v>
      </c>
    </row>
    <row r="73" spans="1:14" x14ac:dyDescent="0.3">
      <c r="A73" s="5">
        <v>64</v>
      </c>
      <c r="B73" s="6" t="s">
        <v>20</v>
      </c>
      <c r="C73" s="7" t="s">
        <v>17</v>
      </c>
      <c r="D73" s="8"/>
      <c r="E73" s="8">
        <v>179</v>
      </c>
      <c r="F73" s="8"/>
      <c r="G73" s="9">
        <v>1200</v>
      </c>
      <c r="H73" s="10">
        <v>7.1357999999999997</v>
      </c>
      <c r="I73" s="11">
        <v>50</v>
      </c>
      <c r="J73" s="12">
        <f t="shared" si="0"/>
        <v>3.5678999999999998</v>
      </c>
      <c r="K73" s="11">
        <v>168</v>
      </c>
      <c r="L73" s="13">
        <v>599.41</v>
      </c>
      <c r="M73" s="13">
        <f t="shared" si="1"/>
        <v>141.40081899999998</v>
      </c>
      <c r="N73" s="13">
        <f t="shared" si="2"/>
        <v>740.81081899999992</v>
      </c>
    </row>
    <row r="74" spans="1:14" x14ac:dyDescent="0.3">
      <c r="A74" s="5">
        <v>65</v>
      </c>
      <c r="B74" s="6" t="s">
        <v>20</v>
      </c>
      <c r="C74" s="7" t="s">
        <v>17</v>
      </c>
      <c r="D74" s="8"/>
      <c r="E74" s="8">
        <v>168</v>
      </c>
      <c r="F74" s="8"/>
      <c r="G74" s="9">
        <v>1200</v>
      </c>
      <c r="H74" s="10">
        <v>7.1357999999999997</v>
      </c>
      <c r="I74" s="11">
        <v>50</v>
      </c>
      <c r="J74" s="12">
        <f t="shared" si="0"/>
        <v>3.5678999999999998</v>
      </c>
      <c r="K74" s="11">
        <v>168</v>
      </c>
      <c r="L74" s="13">
        <v>599.41</v>
      </c>
      <c r="M74" s="13">
        <f t="shared" si="1"/>
        <v>141.40081899999998</v>
      </c>
      <c r="N74" s="13">
        <f t="shared" si="2"/>
        <v>740.81081899999992</v>
      </c>
    </row>
    <row r="75" spans="1:14" x14ac:dyDescent="0.3">
      <c r="A75" s="5">
        <v>66</v>
      </c>
      <c r="B75" s="6" t="s">
        <v>20</v>
      </c>
      <c r="C75" s="7" t="s">
        <v>17</v>
      </c>
      <c r="D75" s="8"/>
      <c r="E75" s="8">
        <v>168</v>
      </c>
      <c r="F75" s="8"/>
      <c r="G75" s="9">
        <v>1200</v>
      </c>
      <c r="H75" s="10">
        <v>7.1357999999999997</v>
      </c>
      <c r="I75" s="11">
        <v>50</v>
      </c>
      <c r="J75" s="12">
        <f t="shared" ref="J75:J93" si="3">H75*I75/100</f>
        <v>3.5678999999999998</v>
      </c>
      <c r="K75" s="11">
        <v>168</v>
      </c>
      <c r="L75" s="13">
        <v>599.41</v>
      </c>
      <c r="M75" s="13">
        <f t="shared" ref="M75:M93" si="4">L75*0.2359</f>
        <v>141.40081899999998</v>
      </c>
      <c r="N75" s="13">
        <f t="shared" ref="N75:N93" si="5">L75+M75</f>
        <v>740.81081899999992</v>
      </c>
    </row>
    <row r="76" spans="1:14" x14ac:dyDescent="0.3">
      <c r="A76" s="5">
        <v>67</v>
      </c>
      <c r="B76" s="6" t="s">
        <v>20</v>
      </c>
      <c r="C76" s="7" t="s">
        <v>18</v>
      </c>
      <c r="D76" s="8"/>
      <c r="E76" s="16">
        <v>191</v>
      </c>
      <c r="F76" s="8"/>
      <c r="G76" s="9">
        <v>1050</v>
      </c>
      <c r="H76" s="10">
        <v>6.2438000000000002</v>
      </c>
      <c r="I76" s="11">
        <v>50</v>
      </c>
      <c r="J76" s="12">
        <f t="shared" si="3"/>
        <v>3.1219000000000001</v>
      </c>
      <c r="K76" s="11">
        <v>168</v>
      </c>
      <c r="L76" s="13">
        <v>524.48</v>
      </c>
      <c r="M76" s="13">
        <f t="shared" si="4"/>
        <v>123.72483200000001</v>
      </c>
      <c r="N76" s="13">
        <f t="shared" si="5"/>
        <v>648.20483200000001</v>
      </c>
    </row>
    <row r="77" spans="1:14" x14ac:dyDescent="0.3">
      <c r="A77" s="5">
        <v>68</v>
      </c>
      <c r="B77" s="6" t="s">
        <v>20</v>
      </c>
      <c r="C77" s="7" t="s">
        <v>18</v>
      </c>
      <c r="D77" s="8"/>
      <c r="E77" s="16">
        <v>123</v>
      </c>
      <c r="F77" s="8"/>
      <c r="G77" s="9">
        <v>1050</v>
      </c>
      <c r="H77" s="10">
        <v>6.2438000000000002</v>
      </c>
      <c r="I77" s="11">
        <v>50</v>
      </c>
      <c r="J77" s="12">
        <f t="shared" si="3"/>
        <v>3.1219000000000001</v>
      </c>
      <c r="K77" s="11">
        <v>123</v>
      </c>
      <c r="L77" s="13">
        <v>383.99</v>
      </c>
      <c r="M77" s="13">
        <f t="shared" si="4"/>
        <v>90.583241000000001</v>
      </c>
      <c r="N77" s="13">
        <f t="shared" si="5"/>
        <v>474.573241</v>
      </c>
    </row>
    <row r="78" spans="1:14" x14ac:dyDescent="0.3">
      <c r="A78" s="5">
        <v>69</v>
      </c>
      <c r="B78" s="6" t="s">
        <v>20</v>
      </c>
      <c r="C78" s="7" t="s">
        <v>18</v>
      </c>
      <c r="D78" s="8"/>
      <c r="E78" s="16">
        <v>48</v>
      </c>
      <c r="F78" s="8"/>
      <c r="G78" s="9">
        <v>980</v>
      </c>
      <c r="H78" s="10">
        <v>5.8274999999999997</v>
      </c>
      <c r="I78" s="11">
        <v>50</v>
      </c>
      <c r="J78" s="12">
        <f t="shared" si="3"/>
        <v>2.9137499999999998</v>
      </c>
      <c r="K78" s="11">
        <v>48</v>
      </c>
      <c r="L78" s="13">
        <v>139.86000000000001</v>
      </c>
      <c r="M78" s="13">
        <f t="shared" si="4"/>
        <v>32.992974000000004</v>
      </c>
      <c r="N78" s="13">
        <f t="shared" si="5"/>
        <v>172.85297400000002</v>
      </c>
    </row>
    <row r="79" spans="1:14" x14ac:dyDescent="0.3">
      <c r="A79" s="5">
        <v>70</v>
      </c>
      <c r="B79" s="6" t="s">
        <v>20</v>
      </c>
      <c r="C79" s="7" t="s">
        <v>18</v>
      </c>
      <c r="D79" s="8"/>
      <c r="E79" s="8">
        <v>157</v>
      </c>
      <c r="F79" s="8"/>
      <c r="G79" s="9">
        <v>1050</v>
      </c>
      <c r="H79" s="10">
        <v>6.2438000000000002</v>
      </c>
      <c r="I79" s="11">
        <v>50</v>
      </c>
      <c r="J79" s="12">
        <f t="shared" si="3"/>
        <v>3.1219000000000001</v>
      </c>
      <c r="K79" s="11">
        <v>157</v>
      </c>
      <c r="L79" s="13">
        <v>490.14</v>
      </c>
      <c r="M79" s="13">
        <f t="shared" si="4"/>
        <v>115.624026</v>
      </c>
      <c r="N79" s="13">
        <f t="shared" si="5"/>
        <v>605.76402599999994</v>
      </c>
    </row>
    <row r="80" spans="1:14" x14ac:dyDescent="0.3">
      <c r="A80" s="5">
        <v>71</v>
      </c>
      <c r="B80" s="6" t="s">
        <v>20</v>
      </c>
      <c r="C80" s="7" t="s">
        <v>18</v>
      </c>
      <c r="D80" s="8"/>
      <c r="E80" s="8">
        <v>168</v>
      </c>
      <c r="F80" s="8"/>
      <c r="G80" s="9">
        <v>1050</v>
      </c>
      <c r="H80" s="10">
        <v>6.2438000000000002</v>
      </c>
      <c r="I80" s="11">
        <v>50</v>
      </c>
      <c r="J80" s="12">
        <f t="shared" si="3"/>
        <v>3.1219000000000001</v>
      </c>
      <c r="K80" s="11">
        <v>168</v>
      </c>
      <c r="L80" s="13">
        <v>524.48</v>
      </c>
      <c r="M80" s="13">
        <f t="shared" si="4"/>
        <v>123.72483200000001</v>
      </c>
      <c r="N80" s="13">
        <f t="shared" si="5"/>
        <v>648.20483200000001</v>
      </c>
    </row>
    <row r="81" spans="1:14" x14ac:dyDescent="0.3">
      <c r="A81" s="5">
        <v>72</v>
      </c>
      <c r="B81" s="6" t="s">
        <v>20</v>
      </c>
      <c r="C81" s="7" t="s">
        <v>18</v>
      </c>
      <c r="D81" s="8"/>
      <c r="E81" s="8">
        <v>168</v>
      </c>
      <c r="F81" s="8"/>
      <c r="G81" s="9">
        <v>1050</v>
      </c>
      <c r="H81" s="10">
        <v>6.2438000000000002</v>
      </c>
      <c r="I81" s="11">
        <v>50</v>
      </c>
      <c r="J81" s="12">
        <f t="shared" si="3"/>
        <v>3.1219000000000001</v>
      </c>
      <c r="K81" s="11">
        <v>168</v>
      </c>
      <c r="L81" s="13">
        <v>524.48</v>
      </c>
      <c r="M81" s="13">
        <f t="shared" si="4"/>
        <v>123.72483200000001</v>
      </c>
      <c r="N81" s="13">
        <f t="shared" si="5"/>
        <v>648.20483200000001</v>
      </c>
    </row>
    <row r="82" spans="1:14" x14ac:dyDescent="0.3">
      <c r="A82" s="5">
        <v>73</v>
      </c>
      <c r="B82" s="6" t="s">
        <v>20</v>
      </c>
      <c r="C82" s="7" t="s">
        <v>18</v>
      </c>
      <c r="D82" s="8"/>
      <c r="E82" s="8">
        <v>44</v>
      </c>
      <c r="F82" s="8"/>
      <c r="G82" s="9">
        <v>1050</v>
      </c>
      <c r="H82" s="10">
        <v>6.2438000000000002</v>
      </c>
      <c r="I82" s="11">
        <v>50</v>
      </c>
      <c r="J82" s="12">
        <f t="shared" si="3"/>
        <v>3.1219000000000001</v>
      </c>
      <c r="K82" s="11">
        <v>40</v>
      </c>
      <c r="L82" s="13">
        <v>124.88</v>
      </c>
      <c r="M82" s="13">
        <f t="shared" si="4"/>
        <v>29.459191999999998</v>
      </c>
      <c r="N82" s="13">
        <f t="shared" si="5"/>
        <v>154.339192</v>
      </c>
    </row>
    <row r="83" spans="1:14" x14ac:dyDescent="0.3">
      <c r="A83" s="5">
        <v>74</v>
      </c>
      <c r="B83" s="6" t="s">
        <v>20</v>
      </c>
      <c r="C83" s="7" t="s">
        <v>18</v>
      </c>
      <c r="D83" s="8"/>
      <c r="E83" s="8">
        <v>96</v>
      </c>
      <c r="F83" s="8"/>
      <c r="G83" s="9">
        <v>1050</v>
      </c>
      <c r="H83" s="10">
        <v>6.2438000000000002</v>
      </c>
      <c r="I83" s="11">
        <v>50</v>
      </c>
      <c r="J83" s="12">
        <f t="shared" si="3"/>
        <v>3.1219000000000001</v>
      </c>
      <c r="K83" s="11">
        <v>96</v>
      </c>
      <c r="L83" s="13">
        <v>299.7</v>
      </c>
      <c r="M83" s="13">
        <f t="shared" si="4"/>
        <v>70.69923</v>
      </c>
      <c r="N83" s="13">
        <f t="shared" si="5"/>
        <v>370.39922999999999</v>
      </c>
    </row>
    <row r="84" spans="1:14" x14ac:dyDescent="0.3">
      <c r="A84" s="5">
        <v>75</v>
      </c>
      <c r="B84" s="6" t="s">
        <v>20</v>
      </c>
      <c r="C84" s="7" t="s">
        <v>18</v>
      </c>
      <c r="D84" s="8"/>
      <c r="E84" s="8">
        <v>168</v>
      </c>
      <c r="F84" s="8"/>
      <c r="G84" s="9">
        <v>1050</v>
      </c>
      <c r="H84" s="10">
        <v>6.2438000000000002</v>
      </c>
      <c r="I84" s="11">
        <v>50</v>
      </c>
      <c r="J84" s="12">
        <f t="shared" si="3"/>
        <v>3.1219000000000001</v>
      </c>
      <c r="K84" s="11">
        <v>168</v>
      </c>
      <c r="L84" s="13">
        <v>524.48</v>
      </c>
      <c r="M84" s="13">
        <f t="shared" si="4"/>
        <v>123.72483200000001</v>
      </c>
      <c r="N84" s="13">
        <f t="shared" si="5"/>
        <v>648.20483200000001</v>
      </c>
    </row>
    <row r="85" spans="1:14" x14ac:dyDescent="0.3">
      <c r="A85" s="5">
        <v>76</v>
      </c>
      <c r="B85" s="6" t="s">
        <v>20</v>
      </c>
      <c r="C85" s="7" t="s">
        <v>18</v>
      </c>
      <c r="D85" s="8"/>
      <c r="E85" s="8">
        <v>168</v>
      </c>
      <c r="F85" s="8"/>
      <c r="G85" s="9">
        <v>1050</v>
      </c>
      <c r="H85" s="10">
        <v>6.2438000000000002</v>
      </c>
      <c r="I85" s="11">
        <v>50</v>
      </c>
      <c r="J85" s="12">
        <f t="shared" si="3"/>
        <v>3.1219000000000001</v>
      </c>
      <c r="K85" s="11">
        <v>160</v>
      </c>
      <c r="L85" s="13">
        <v>499.5</v>
      </c>
      <c r="M85" s="13">
        <f t="shared" si="4"/>
        <v>117.83205</v>
      </c>
      <c r="N85" s="13">
        <f t="shared" si="5"/>
        <v>617.33204999999998</v>
      </c>
    </row>
    <row r="86" spans="1:14" x14ac:dyDescent="0.3">
      <c r="A86" s="5">
        <v>77</v>
      </c>
      <c r="B86" s="6" t="s">
        <v>20</v>
      </c>
      <c r="C86" s="7" t="s">
        <v>18</v>
      </c>
      <c r="D86" s="8"/>
      <c r="E86" s="8">
        <v>168</v>
      </c>
      <c r="F86" s="8"/>
      <c r="G86" s="9">
        <v>1050</v>
      </c>
      <c r="H86" s="10">
        <v>6.2438000000000002</v>
      </c>
      <c r="I86" s="11">
        <v>50</v>
      </c>
      <c r="J86" s="12">
        <f t="shared" si="3"/>
        <v>3.1219000000000001</v>
      </c>
      <c r="K86" s="11">
        <v>168</v>
      </c>
      <c r="L86" s="13">
        <v>524.48</v>
      </c>
      <c r="M86" s="13">
        <f t="shared" si="4"/>
        <v>123.72483200000001</v>
      </c>
      <c r="N86" s="13">
        <f t="shared" si="5"/>
        <v>648.20483200000001</v>
      </c>
    </row>
    <row r="87" spans="1:14" x14ac:dyDescent="0.3">
      <c r="A87" s="5">
        <v>78</v>
      </c>
      <c r="B87" s="6" t="s">
        <v>20</v>
      </c>
      <c r="C87" s="7" t="s">
        <v>18</v>
      </c>
      <c r="D87" s="8"/>
      <c r="E87" s="16">
        <v>168</v>
      </c>
      <c r="F87" s="8"/>
      <c r="G87" s="9">
        <v>1050</v>
      </c>
      <c r="H87" s="10">
        <v>6.2438000000000002</v>
      </c>
      <c r="I87" s="11">
        <v>50</v>
      </c>
      <c r="J87" s="12">
        <f t="shared" si="3"/>
        <v>3.1219000000000001</v>
      </c>
      <c r="K87" s="11">
        <v>168</v>
      </c>
      <c r="L87" s="13">
        <v>524.48</v>
      </c>
      <c r="M87" s="13">
        <f t="shared" si="4"/>
        <v>123.72483200000001</v>
      </c>
      <c r="N87" s="13">
        <f t="shared" si="5"/>
        <v>648.20483200000001</v>
      </c>
    </row>
    <row r="88" spans="1:14" x14ac:dyDescent="0.3">
      <c r="A88" s="5">
        <v>79</v>
      </c>
      <c r="B88" s="6" t="s">
        <v>20</v>
      </c>
      <c r="C88" s="7" t="s">
        <v>18</v>
      </c>
      <c r="D88" s="8"/>
      <c r="E88" s="16">
        <v>168</v>
      </c>
      <c r="F88" s="8"/>
      <c r="G88" s="9">
        <v>1050</v>
      </c>
      <c r="H88" s="10">
        <v>6.2438000000000002</v>
      </c>
      <c r="I88" s="11">
        <v>50</v>
      </c>
      <c r="J88" s="12">
        <f t="shared" si="3"/>
        <v>3.1219000000000001</v>
      </c>
      <c r="K88" s="11">
        <v>168</v>
      </c>
      <c r="L88" s="13">
        <v>524.48</v>
      </c>
      <c r="M88" s="13">
        <f t="shared" si="4"/>
        <v>123.72483200000001</v>
      </c>
      <c r="N88" s="13">
        <f t="shared" si="5"/>
        <v>648.20483200000001</v>
      </c>
    </row>
    <row r="89" spans="1:14" x14ac:dyDescent="0.3">
      <c r="A89" s="5">
        <v>80</v>
      </c>
      <c r="B89" s="6" t="s">
        <v>20</v>
      </c>
      <c r="C89" s="7" t="s">
        <v>18</v>
      </c>
      <c r="D89" s="8"/>
      <c r="E89" s="16">
        <v>168</v>
      </c>
      <c r="F89" s="8"/>
      <c r="G89" s="9">
        <v>1050</v>
      </c>
      <c r="H89" s="10">
        <v>6.2438000000000002</v>
      </c>
      <c r="I89" s="11">
        <v>50</v>
      </c>
      <c r="J89" s="12">
        <f t="shared" si="3"/>
        <v>3.1219000000000001</v>
      </c>
      <c r="K89" s="11">
        <v>168</v>
      </c>
      <c r="L89" s="13">
        <v>524.48</v>
      </c>
      <c r="M89" s="13">
        <f t="shared" si="4"/>
        <v>123.72483200000001</v>
      </c>
      <c r="N89" s="13">
        <f t="shared" si="5"/>
        <v>648.20483200000001</v>
      </c>
    </row>
    <row r="90" spans="1:14" x14ac:dyDescent="0.3">
      <c r="A90" s="5">
        <v>81</v>
      </c>
      <c r="B90" s="6" t="s">
        <v>20</v>
      </c>
      <c r="C90" s="7" t="s">
        <v>18</v>
      </c>
      <c r="D90" s="8"/>
      <c r="E90" s="16">
        <v>168</v>
      </c>
      <c r="F90" s="8"/>
      <c r="G90" s="9">
        <v>1050</v>
      </c>
      <c r="H90" s="10">
        <v>6.2438000000000002</v>
      </c>
      <c r="I90" s="11">
        <v>50</v>
      </c>
      <c r="J90" s="12">
        <f t="shared" si="3"/>
        <v>3.1219000000000001</v>
      </c>
      <c r="K90" s="11">
        <v>168</v>
      </c>
      <c r="L90" s="13">
        <v>524.48</v>
      </c>
      <c r="M90" s="13">
        <f t="shared" si="4"/>
        <v>123.72483200000001</v>
      </c>
      <c r="N90" s="13">
        <f t="shared" si="5"/>
        <v>648.20483200000001</v>
      </c>
    </row>
    <row r="91" spans="1:14" x14ac:dyDescent="0.3">
      <c r="A91" s="5">
        <v>82</v>
      </c>
      <c r="B91" s="6" t="s">
        <v>20</v>
      </c>
      <c r="C91" s="7" t="s">
        <v>18</v>
      </c>
      <c r="D91" s="8"/>
      <c r="E91" s="16">
        <v>132</v>
      </c>
      <c r="F91" s="8"/>
      <c r="G91" s="9">
        <v>1050</v>
      </c>
      <c r="H91" s="10">
        <v>6.2438000000000002</v>
      </c>
      <c r="I91" s="11">
        <v>50</v>
      </c>
      <c r="J91" s="12">
        <f t="shared" si="3"/>
        <v>3.1219000000000001</v>
      </c>
      <c r="K91" s="11">
        <v>112</v>
      </c>
      <c r="L91" s="13">
        <v>349.65</v>
      </c>
      <c r="M91" s="13">
        <f t="shared" si="4"/>
        <v>82.482434999999995</v>
      </c>
      <c r="N91" s="13">
        <f t="shared" si="5"/>
        <v>432.13243499999999</v>
      </c>
    </row>
    <row r="92" spans="1:14" x14ac:dyDescent="0.3">
      <c r="A92" s="5">
        <v>83</v>
      </c>
      <c r="B92" s="6" t="s">
        <v>20</v>
      </c>
      <c r="C92" s="7" t="s">
        <v>18</v>
      </c>
      <c r="D92" s="8"/>
      <c r="E92" s="16">
        <v>168</v>
      </c>
      <c r="F92" s="8"/>
      <c r="G92" s="9">
        <v>880</v>
      </c>
      <c r="H92" s="10">
        <v>5.2328999999999999</v>
      </c>
      <c r="I92" s="11">
        <v>50</v>
      </c>
      <c r="J92" s="12">
        <f t="shared" si="3"/>
        <v>2.6164499999999999</v>
      </c>
      <c r="K92" s="11">
        <v>168</v>
      </c>
      <c r="L92" s="13">
        <v>439.56</v>
      </c>
      <c r="M92" s="13">
        <f t="shared" si="4"/>
        <v>103.692204</v>
      </c>
      <c r="N92" s="13">
        <f t="shared" si="5"/>
        <v>543.25220400000001</v>
      </c>
    </row>
    <row r="93" spans="1:14" x14ac:dyDescent="0.3">
      <c r="A93" s="5">
        <v>84</v>
      </c>
      <c r="B93" s="6" t="s">
        <v>20</v>
      </c>
      <c r="C93" s="7" t="s">
        <v>18</v>
      </c>
      <c r="D93" s="8"/>
      <c r="E93" s="16">
        <v>168</v>
      </c>
      <c r="F93" s="8"/>
      <c r="G93" s="9">
        <v>880</v>
      </c>
      <c r="H93" s="10">
        <v>5.2328999999999999</v>
      </c>
      <c r="I93" s="11">
        <v>50</v>
      </c>
      <c r="J93" s="12">
        <f t="shared" si="3"/>
        <v>2.6164499999999999</v>
      </c>
      <c r="K93" s="11">
        <v>168</v>
      </c>
      <c r="L93" s="13">
        <v>439.56</v>
      </c>
      <c r="M93" s="13">
        <f t="shared" si="4"/>
        <v>103.692204</v>
      </c>
      <c r="N93" s="13">
        <f t="shared" si="5"/>
        <v>543.25220400000001</v>
      </c>
    </row>
    <row r="94" spans="1:14" x14ac:dyDescent="0.3">
      <c r="A94" s="42"/>
      <c r="B94" s="17" t="s">
        <v>21</v>
      </c>
      <c r="C94" s="7"/>
      <c r="D94" s="8"/>
      <c r="E94" s="8"/>
      <c r="F94" s="8"/>
      <c r="G94" s="9"/>
      <c r="H94" s="9"/>
      <c r="I94" s="18"/>
      <c r="J94" s="9"/>
      <c r="K94" s="9"/>
      <c r="L94" s="23">
        <f>SUM(L10:L93)</f>
        <v>47015.740000000034</v>
      </c>
      <c r="M94" s="23">
        <f>SUM(M10:M93)</f>
        <v>11078.868429000006</v>
      </c>
      <c r="N94" s="23">
        <f>ROUND(L94+M94,2)</f>
        <v>58094.61</v>
      </c>
    </row>
    <row r="95" spans="1:14" x14ac:dyDescent="0.3">
      <c r="A95" s="40" t="s">
        <v>29</v>
      </c>
      <c r="B95" s="41" t="s">
        <v>30</v>
      </c>
      <c r="C95" s="19"/>
      <c r="D95" s="19"/>
      <c r="E95" s="19"/>
      <c r="F95" s="19"/>
      <c r="G95" s="19"/>
      <c r="H95" s="19"/>
      <c r="I95" s="20"/>
      <c r="J95" s="19"/>
      <c r="K95" s="19"/>
      <c r="L95" s="19"/>
      <c r="M95" s="19"/>
      <c r="N95" s="19"/>
    </row>
  </sheetData>
  <mergeCells count="17">
    <mergeCell ref="J1:N1"/>
    <mergeCell ref="J2:N2"/>
    <mergeCell ref="J3:N3"/>
    <mergeCell ref="J4:N4"/>
    <mergeCell ref="A6:N6"/>
    <mergeCell ref="L8:L9"/>
    <mergeCell ref="M8:M9"/>
    <mergeCell ref="N8:N9"/>
    <mergeCell ref="A8:A9"/>
    <mergeCell ref="B8:B9"/>
    <mergeCell ref="C8:C9"/>
    <mergeCell ref="D8:F8"/>
    <mergeCell ref="G8:G9"/>
    <mergeCell ref="H8:H9"/>
    <mergeCell ref="I8:I9"/>
    <mergeCell ref="J8:J9"/>
    <mergeCell ref="K8:K9"/>
  </mergeCells>
  <pageMargins left="0.7" right="0.7" top="0.75" bottom="0.75" header="0.3" footer="0.3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742453-6BD6-4DDD-8F92-839F18C5085F}">
  <dimension ref="A1:R94"/>
  <sheetViews>
    <sheetView topLeftCell="D31" zoomScale="90" zoomScaleNormal="90" workbookViewId="0">
      <selection activeCell="Q50" sqref="Q50"/>
    </sheetView>
  </sheetViews>
  <sheetFormatPr defaultColWidth="8.90625" defaultRowHeight="14" x14ac:dyDescent="0.3"/>
  <cols>
    <col min="1" max="1" width="6" style="1" customWidth="1"/>
    <col min="2" max="2" width="38" style="2" customWidth="1"/>
    <col min="3" max="3" width="17.6328125" style="2" customWidth="1"/>
    <col min="4" max="4" width="16" style="1" customWidth="1"/>
    <col min="5" max="5" width="16.54296875" style="1" customWidth="1"/>
    <col min="6" max="6" width="17" style="1" customWidth="1"/>
    <col min="7" max="7" width="11.453125" style="1" customWidth="1"/>
    <col min="8" max="8" width="10.90625" style="1" customWidth="1"/>
    <col min="9" max="9" width="13.90625" style="3" customWidth="1"/>
    <col min="10" max="10" width="12.6328125" style="1" customWidth="1"/>
    <col min="11" max="11" width="11" style="1" customWidth="1"/>
    <col min="12" max="12" width="13.08984375" style="1" customWidth="1"/>
    <col min="13" max="13" width="12" style="1" customWidth="1"/>
    <col min="14" max="14" width="13.08984375" style="1" customWidth="1"/>
    <col min="15" max="16384" width="8.90625" style="1"/>
  </cols>
  <sheetData>
    <row r="1" spans="1:18" ht="14.5" customHeight="1" x14ac:dyDescent="0.3">
      <c r="J1" s="38" t="s">
        <v>25</v>
      </c>
      <c r="K1" s="38"/>
      <c r="L1" s="38"/>
      <c r="M1" s="38"/>
      <c r="N1" s="38"/>
      <c r="O1" s="39"/>
      <c r="P1" s="39"/>
      <c r="Q1" s="39"/>
      <c r="R1" s="39"/>
    </row>
    <row r="2" spans="1:18" ht="14.5" customHeight="1" x14ac:dyDescent="0.3">
      <c r="J2" s="38" t="s">
        <v>22</v>
      </c>
      <c r="K2" s="38"/>
      <c r="L2" s="38"/>
      <c r="M2" s="38"/>
      <c r="N2" s="38"/>
      <c r="O2" s="39"/>
      <c r="P2" s="39"/>
      <c r="Q2" s="39"/>
      <c r="R2" s="39"/>
    </row>
    <row r="3" spans="1:18" ht="14.5" customHeight="1" x14ac:dyDescent="0.3">
      <c r="J3" s="38" t="s">
        <v>23</v>
      </c>
      <c r="K3" s="38"/>
      <c r="L3" s="38"/>
      <c r="M3" s="38"/>
      <c r="N3" s="38"/>
      <c r="O3" s="39"/>
      <c r="P3" s="39"/>
      <c r="Q3" s="39"/>
      <c r="R3" s="39"/>
    </row>
    <row r="4" spans="1:18" ht="14.5" customHeight="1" x14ac:dyDescent="0.3">
      <c r="J4" s="38" t="s">
        <v>24</v>
      </c>
      <c r="K4" s="38"/>
      <c r="L4" s="38"/>
      <c r="M4" s="38"/>
      <c r="N4" s="38"/>
      <c r="O4" s="39"/>
      <c r="P4" s="39"/>
      <c r="Q4" s="39"/>
      <c r="R4" s="39"/>
    </row>
    <row r="5" spans="1:18" ht="12.65" customHeight="1" x14ac:dyDescent="0.3"/>
    <row r="6" spans="1:18" ht="28" customHeight="1" x14ac:dyDescent="0.3">
      <c r="A6" s="26" t="s">
        <v>27</v>
      </c>
      <c r="B6" s="26"/>
      <c r="C6" s="26"/>
      <c r="D6" s="26"/>
      <c r="E6" s="26"/>
      <c r="F6" s="26"/>
      <c r="G6" s="26"/>
      <c r="H6" s="26"/>
      <c r="I6" s="26"/>
      <c r="J6" s="26"/>
      <c r="K6" s="26"/>
      <c r="L6" s="26"/>
      <c r="M6" s="26"/>
      <c r="N6" s="26"/>
    </row>
    <row r="8" spans="1:18" ht="44" customHeight="1" x14ac:dyDescent="0.3">
      <c r="A8" s="27" t="s">
        <v>0</v>
      </c>
      <c r="B8" s="24" t="s">
        <v>1</v>
      </c>
      <c r="C8" s="29" t="s">
        <v>2</v>
      </c>
      <c r="D8" s="31" t="s">
        <v>3</v>
      </c>
      <c r="E8" s="32"/>
      <c r="F8" s="33"/>
      <c r="G8" s="34" t="s">
        <v>4</v>
      </c>
      <c r="H8" s="29" t="s">
        <v>5</v>
      </c>
      <c r="I8" s="36" t="s">
        <v>6</v>
      </c>
      <c r="J8" s="34" t="s">
        <v>7</v>
      </c>
      <c r="K8" s="24" t="s">
        <v>8</v>
      </c>
      <c r="L8" s="24" t="s">
        <v>9</v>
      </c>
      <c r="M8" s="24" t="s">
        <v>10</v>
      </c>
      <c r="N8" s="24" t="s">
        <v>11</v>
      </c>
    </row>
    <row r="9" spans="1:18" ht="57.5" x14ac:dyDescent="0.3">
      <c r="A9" s="28"/>
      <c r="B9" s="25"/>
      <c r="C9" s="30"/>
      <c r="D9" s="4" t="s">
        <v>12</v>
      </c>
      <c r="E9" s="4" t="s">
        <v>13</v>
      </c>
      <c r="F9" s="4" t="s">
        <v>14</v>
      </c>
      <c r="G9" s="35"/>
      <c r="H9" s="30"/>
      <c r="I9" s="37"/>
      <c r="J9" s="35"/>
      <c r="K9" s="25"/>
      <c r="L9" s="25"/>
      <c r="M9" s="25"/>
      <c r="N9" s="25"/>
    </row>
    <row r="10" spans="1:18" x14ac:dyDescent="0.3">
      <c r="A10" s="5">
        <v>1</v>
      </c>
      <c r="B10" s="6" t="s">
        <v>15</v>
      </c>
      <c r="C10" s="7" t="s">
        <v>16</v>
      </c>
      <c r="D10" s="8">
        <v>110</v>
      </c>
      <c r="E10" s="8"/>
      <c r="F10" s="8">
        <v>11</v>
      </c>
      <c r="G10" s="9">
        <v>1400</v>
      </c>
      <c r="H10" s="10">
        <v>8.3251000000000008</v>
      </c>
      <c r="I10" s="11">
        <v>75</v>
      </c>
      <c r="J10" s="21">
        <f>H10*I10/100</f>
        <v>6.2438250000000002</v>
      </c>
      <c r="K10" s="11">
        <v>120</v>
      </c>
      <c r="L10" s="13">
        <v>749.26</v>
      </c>
      <c r="M10" s="13">
        <f>L10*0.2359</f>
        <v>176.75043399999998</v>
      </c>
      <c r="N10" s="13">
        <f>L10+M10</f>
        <v>926.01043400000003</v>
      </c>
    </row>
    <row r="11" spans="1:18" x14ac:dyDescent="0.3">
      <c r="A11" s="5">
        <v>2</v>
      </c>
      <c r="B11" s="6" t="s">
        <v>15</v>
      </c>
      <c r="C11" s="7" t="s">
        <v>17</v>
      </c>
      <c r="D11" s="8">
        <v>88</v>
      </c>
      <c r="E11" s="8"/>
      <c r="F11" s="14"/>
      <c r="G11" s="9">
        <v>1200</v>
      </c>
      <c r="H11" s="10">
        <v>7.1356000000000002</v>
      </c>
      <c r="I11" s="11">
        <v>75</v>
      </c>
      <c r="J11" s="21">
        <f t="shared" ref="J11:J74" si="0">H11*I11/100</f>
        <v>5.3516999999999992</v>
      </c>
      <c r="K11" s="11">
        <v>72</v>
      </c>
      <c r="L11" s="13">
        <v>385.33</v>
      </c>
      <c r="M11" s="13">
        <f t="shared" ref="M11:M40" si="1">L11*0.2359</f>
        <v>90.899346999999992</v>
      </c>
      <c r="N11" s="13">
        <f t="shared" ref="N11:N74" si="2">L11+M11</f>
        <v>476.22934699999996</v>
      </c>
    </row>
    <row r="12" spans="1:18" x14ac:dyDescent="0.3">
      <c r="A12" s="5">
        <v>3</v>
      </c>
      <c r="B12" s="6" t="s">
        <v>15</v>
      </c>
      <c r="C12" s="7" t="s">
        <v>17</v>
      </c>
      <c r="D12" s="8">
        <v>176</v>
      </c>
      <c r="E12" s="8"/>
      <c r="F12" s="8"/>
      <c r="G12" s="9">
        <v>1200</v>
      </c>
      <c r="H12" s="10">
        <v>7.1356000000000002</v>
      </c>
      <c r="I12" s="11">
        <v>75</v>
      </c>
      <c r="J12" s="21">
        <f t="shared" si="0"/>
        <v>5.3516999999999992</v>
      </c>
      <c r="K12" s="11">
        <v>160</v>
      </c>
      <c r="L12" s="13">
        <v>856.3</v>
      </c>
      <c r="M12" s="13">
        <f t="shared" si="1"/>
        <v>202.00117</v>
      </c>
      <c r="N12" s="13">
        <f t="shared" si="2"/>
        <v>1058.30117</v>
      </c>
    </row>
    <row r="13" spans="1:18" x14ac:dyDescent="0.3">
      <c r="A13" s="5">
        <v>4</v>
      </c>
      <c r="B13" s="6" t="s">
        <v>15</v>
      </c>
      <c r="C13" s="7" t="s">
        <v>17</v>
      </c>
      <c r="D13" s="8">
        <v>143</v>
      </c>
      <c r="E13" s="8"/>
      <c r="F13" s="8">
        <v>22</v>
      </c>
      <c r="G13" s="9">
        <v>1200</v>
      </c>
      <c r="H13" s="10">
        <v>7.1356000000000002</v>
      </c>
      <c r="I13" s="11">
        <v>75</v>
      </c>
      <c r="J13" s="21">
        <f t="shared" si="0"/>
        <v>5.3516999999999992</v>
      </c>
      <c r="K13" s="11">
        <v>160</v>
      </c>
      <c r="L13" s="13">
        <v>856.3</v>
      </c>
      <c r="M13" s="13">
        <f t="shared" si="1"/>
        <v>202.00117</v>
      </c>
      <c r="N13" s="13">
        <f t="shared" si="2"/>
        <v>1058.30117</v>
      </c>
    </row>
    <row r="14" spans="1:18" x14ac:dyDescent="0.3">
      <c r="A14" s="5">
        <v>5</v>
      </c>
      <c r="B14" s="6" t="s">
        <v>15</v>
      </c>
      <c r="C14" s="7" t="s">
        <v>18</v>
      </c>
      <c r="D14" s="8">
        <v>160</v>
      </c>
      <c r="E14" s="8"/>
      <c r="F14" s="8"/>
      <c r="G14" s="9">
        <v>1080</v>
      </c>
      <c r="H14" s="10">
        <v>6.4222000000000001</v>
      </c>
      <c r="I14" s="11">
        <v>75</v>
      </c>
      <c r="J14" s="21">
        <f t="shared" si="0"/>
        <v>4.8166500000000001</v>
      </c>
      <c r="K14" s="11">
        <v>160</v>
      </c>
      <c r="L14" s="13">
        <v>770.66</v>
      </c>
      <c r="M14" s="13">
        <f t="shared" si="1"/>
        <v>181.79869399999998</v>
      </c>
      <c r="N14" s="13">
        <f t="shared" si="2"/>
        <v>952.45869399999992</v>
      </c>
    </row>
    <row r="15" spans="1:18" x14ac:dyDescent="0.3">
      <c r="A15" s="5">
        <v>6</v>
      </c>
      <c r="B15" s="6" t="s">
        <v>15</v>
      </c>
      <c r="C15" s="7" t="s">
        <v>18</v>
      </c>
      <c r="D15" s="8">
        <v>162</v>
      </c>
      <c r="E15" s="8"/>
      <c r="F15" s="8"/>
      <c r="G15" s="9">
        <v>1080</v>
      </c>
      <c r="H15" s="10">
        <v>6.4222000000000001</v>
      </c>
      <c r="I15" s="11">
        <v>75</v>
      </c>
      <c r="J15" s="21">
        <f>H15*I15/100</f>
        <v>4.8166500000000001</v>
      </c>
      <c r="K15" s="11">
        <v>160</v>
      </c>
      <c r="L15" s="13">
        <v>770.66</v>
      </c>
      <c r="M15" s="13">
        <f t="shared" si="1"/>
        <v>181.79869399999998</v>
      </c>
      <c r="N15" s="13">
        <f t="shared" si="2"/>
        <v>952.45869399999992</v>
      </c>
    </row>
    <row r="16" spans="1:18" x14ac:dyDescent="0.3">
      <c r="A16" s="5">
        <v>7</v>
      </c>
      <c r="B16" s="6" t="s">
        <v>15</v>
      </c>
      <c r="C16" s="7" t="s">
        <v>18</v>
      </c>
      <c r="D16" s="8">
        <v>132</v>
      </c>
      <c r="E16" s="8"/>
      <c r="F16" s="8"/>
      <c r="G16" s="9">
        <v>1080</v>
      </c>
      <c r="H16" s="10">
        <v>6.4222000000000001</v>
      </c>
      <c r="I16" s="11">
        <v>75</v>
      </c>
      <c r="J16" s="21">
        <f t="shared" si="0"/>
        <v>4.8166500000000001</v>
      </c>
      <c r="K16" s="11">
        <v>112</v>
      </c>
      <c r="L16" s="13">
        <v>539.46</v>
      </c>
      <c r="M16" s="13">
        <f t="shared" si="1"/>
        <v>127.25861400000001</v>
      </c>
      <c r="N16" s="13">
        <f t="shared" si="2"/>
        <v>666.718614</v>
      </c>
    </row>
    <row r="17" spans="1:14" x14ac:dyDescent="0.3">
      <c r="A17" s="5">
        <v>8</v>
      </c>
      <c r="B17" s="6" t="s">
        <v>15</v>
      </c>
      <c r="C17" s="7" t="s">
        <v>18</v>
      </c>
      <c r="D17" s="8">
        <v>165</v>
      </c>
      <c r="E17" s="8"/>
      <c r="F17" s="8"/>
      <c r="G17" s="9">
        <v>1080</v>
      </c>
      <c r="H17" s="10">
        <v>6.4222000000000001</v>
      </c>
      <c r="I17" s="11">
        <v>75</v>
      </c>
      <c r="J17" s="21">
        <f t="shared" si="0"/>
        <v>4.8166500000000001</v>
      </c>
      <c r="K17" s="11">
        <v>160</v>
      </c>
      <c r="L17" s="13">
        <v>770.66</v>
      </c>
      <c r="M17" s="13">
        <f t="shared" si="1"/>
        <v>181.79869399999998</v>
      </c>
      <c r="N17" s="13">
        <f t="shared" si="2"/>
        <v>952.45869399999992</v>
      </c>
    </row>
    <row r="18" spans="1:14" x14ac:dyDescent="0.3">
      <c r="A18" s="5">
        <v>9</v>
      </c>
      <c r="B18" s="6" t="s">
        <v>15</v>
      </c>
      <c r="C18" s="7" t="s">
        <v>18</v>
      </c>
      <c r="D18" s="8">
        <v>165</v>
      </c>
      <c r="E18" s="8"/>
      <c r="F18" s="8"/>
      <c r="G18" s="9">
        <v>1080</v>
      </c>
      <c r="H18" s="10">
        <v>6.4222000000000001</v>
      </c>
      <c r="I18" s="11">
        <v>75</v>
      </c>
      <c r="J18" s="21">
        <f t="shared" si="0"/>
        <v>4.8166500000000001</v>
      </c>
      <c r="K18" s="11">
        <v>152</v>
      </c>
      <c r="L18" s="13">
        <v>732.13</v>
      </c>
      <c r="M18" s="13">
        <f t="shared" si="1"/>
        <v>172.70946699999999</v>
      </c>
      <c r="N18" s="13">
        <f t="shared" si="2"/>
        <v>904.83946700000001</v>
      </c>
    </row>
    <row r="19" spans="1:14" x14ac:dyDescent="0.3">
      <c r="A19" s="5">
        <v>10</v>
      </c>
      <c r="B19" s="6" t="s">
        <v>15</v>
      </c>
      <c r="C19" s="7" t="s">
        <v>18</v>
      </c>
      <c r="D19" s="8">
        <v>81</v>
      </c>
      <c r="E19" s="8"/>
      <c r="F19" s="8"/>
      <c r="G19" s="9">
        <v>1080</v>
      </c>
      <c r="H19" s="10">
        <v>6.4222000000000001</v>
      </c>
      <c r="I19" s="11">
        <v>75</v>
      </c>
      <c r="J19" s="21">
        <f t="shared" si="0"/>
        <v>4.8166500000000001</v>
      </c>
      <c r="K19" s="11">
        <v>72</v>
      </c>
      <c r="L19" s="13">
        <v>346.8</v>
      </c>
      <c r="M19" s="13">
        <f t="shared" si="1"/>
        <v>81.810119999999998</v>
      </c>
      <c r="N19" s="13">
        <f t="shared" si="2"/>
        <v>428.61011999999999</v>
      </c>
    </row>
    <row r="20" spans="1:14" x14ac:dyDescent="0.3">
      <c r="A20" s="5">
        <v>11</v>
      </c>
      <c r="B20" s="6" t="s">
        <v>15</v>
      </c>
      <c r="C20" s="7" t="s">
        <v>18</v>
      </c>
      <c r="D20" s="8">
        <v>132</v>
      </c>
      <c r="E20" s="8"/>
      <c r="F20" s="8"/>
      <c r="G20" s="9">
        <v>1080</v>
      </c>
      <c r="H20" s="10">
        <v>6.4222000000000001</v>
      </c>
      <c r="I20" s="11">
        <v>75</v>
      </c>
      <c r="J20" s="21">
        <f t="shared" si="0"/>
        <v>4.8166500000000001</v>
      </c>
      <c r="K20" s="11">
        <v>120</v>
      </c>
      <c r="L20" s="13">
        <v>578</v>
      </c>
      <c r="M20" s="13">
        <f t="shared" si="1"/>
        <v>136.3502</v>
      </c>
      <c r="N20" s="13">
        <f t="shared" si="2"/>
        <v>714.35019999999997</v>
      </c>
    </row>
    <row r="21" spans="1:14" x14ac:dyDescent="0.3">
      <c r="A21" s="5">
        <v>12</v>
      </c>
      <c r="B21" s="6" t="s">
        <v>15</v>
      </c>
      <c r="C21" s="7" t="s">
        <v>18</v>
      </c>
      <c r="D21" s="8">
        <v>22</v>
      </c>
      <c r="E21" s="8"/>
      <c r="F21" s="8">
        <v>147</v>
      </c>
      <c r="G21" s="9">
        <v>1080</v>
      </c>
      <c r="H21" s="10">
        <v>6.4222000000000001</v>
      </c>
      <c r="I21" s="11">
        <v>30</v>
      </c>
      <c r="J21" s="21">
        <f t="shared" si="0"/>
        <v>1.92666</v>
      </c>
      <c r="K21" s="11">
        <v>160</v>
      </c>
      <c r="L21" s="13">
        <v>308.27</v>
      </c>
      <c r="M21" s="13">
        <f t="shared" si="1"/>
        <v>72.72089299999999</v>
      </c>
      <c r="N21" s="13">
        <f t="shared" si="2"/>
        <v>380.99089299999997</v>
      </c>
    </row>
    <row r="22" spans="1:14" x14ac:dyDescent="0.3">
      <c r="A22" s="5">
        <v>13</v>
      </c>
      <c r="B22" s="6" t="s">
        <v>15</v>
      </c>
      <c r="C22" s="7" t="s">
        <v>18</v>
      </c>
      <c r="D22" s="8">
        <v>88</v>
      </c>
      <c r="E22" s="8"/>
      <c r="F22" s="8">
        <v>110</v>
      </c>
      <c r="G22" s="9">
        <v>1080</v>
      </c>
      <c r="H22" s="10">
        <v>6.4222000000000001</v>
      </c>
      <c r="I22" s="11">
        <v>30</v>
      </c>
      <c r="J22" s="21">
        <f t="shared" si="0"/>
        <v>1.92666</v>
      </c>
      <c r="K22" s="11">
        <v>160</v>
      </c>
      <c r="L22" s="13">
        <v>308.27</v>
      </c>
      <c r="M22" s="13">
        <f t="shared" si="1"/>
        <v>72.72089299999999</v>
      </c>
      <c r="N22" s="13">
        <f t="shared" si="2"/>
        <v>380.99089299999997</v>
      </c>
    </row>
    <row r="23" spans="1:14" x14ac:dyDescent="0.3">
      <c r="A23" s="5">
        <v>14</v>
      </c>
      <c r="B23" s="6" t="s">
        <v>15</v>
      </c>
      <c r="C23" s="7" t="s">
        <v>18</v>
      </c>
      <c r="D23" s="8">
        <v>95</v>
      </c>
      <c r="E23" s="8"/>
      <c r="F23" s="8">
        <v>66</v>
      </c>
      <c r="G23" s="9">
        <v>1080</v>
      </c>
      <c r="H23" s="10">
        <v>6.4222000000000001</v>
      </c>
      <c r="I23" s="11">
        <v>75</v>
      </c>
      <c r="J23" s="21">
        <f t="shared" si="0"/>
        <v>4.8166500000000001</v>
      </c>
      <c r="K23" s="11">
        <v>144</v>
      </c>
      <c r="L23" s="13">
        <v>693.6</v>
      </c>
      <c r="M23" s="13">
        <f t="shared" si="1"/>
        <v>163.62024</v>
      </c>
      <c r="N23" s="13">
        <f t="shared" si="2"/>
        <v>857.22023999999999</v>
      </c>
    </row>
    <row r="24" spans="1:14" x14ac:dyDescent="0.3">
      <c r="A24" s="5">
        <v>15</v>
      </c>
      <c r="B24" s="6" t="s">
        <v>15</v>
      </c>
      <c r="C24" s="7" t="s">
        <v>18</v>
      </c>
      <c r="D24" s="8">
        <v>22</v>
      </c>
      <c r="E24" s="8"/>
      <c r="F24" s="8">
        <v>51</v>
      </c>
      <c r="G24" s="9">
        <v>1080</v>
      </c>
      <c r="H24" s="10">
        <v>6.4222000000000001</v>
      </c>
      <c r="I24" s="11">
        <v>30</v>
      </c>
      <c r="J24" s="21">
        <f t="shared" si="0"/>
        <v>1.92666</v>
      </c>
      <c r="K24" s="11">
        <v>72</v>
      </c>
      <c r="L24" s="13">
        <v>138.72</v>
      </c>
      <c r="M24" s="13">
        <f t="shared" si="1"/>
        <v>32.724047999999996</v>
      </c>
      <c r="N24" s="13">
        <f t="shared" si="2"/>
        <v>171.44404800000001</v>
      </c>
    </row>
    <row r="25" spans="1:14" x14ac:dyDescent="0.3">
      <c r="A25" s="5">
        <v>16</v>
      </c>
      <c r="B25" s="6" t="s">
        <v>15</v>
      </c>
      <c r="C25" s="7" t="s">
        <v>18</v>
      </c>
      <c r="D25" s="8"/>
      <c r="E25" s="8"/>
      <c r="F25" s="8">
        <v>22</v>
      </c>
      <c r="G25" s="9">
        <v>1080</v>
      </c>
      <c r="H25" s="10">
        <v>6.4222000000000001</v>
      </c>
      <c r="I25" s="11">
        <v>30</v>
      </c>
      <c r="J25" s="21">
        <f t="shared" si="0"/>
        <v>1.92666</v>
      </c>
      <c r="K25" s="11">
        <v>16</v>
      </c>
      <c r="L25" s="13">
        <v>30.83</v>
      </c>
      <c r="M25" s="13">
        <f t="shared" si="1"/>
        <v>7.2727969999999997</v>
      </c>
      <c r="N25" s="13">
        <f t="shared" si="2"/>
        <v>38.102796999999995</v>
      </c>
    </row>
    <row r="26" spans="1:14" x14ac:dyDescent="0.3">
      <c r="A26" s="5">
        <v>17</v>
      </c>
      <c r="B26" s="6" t="s">
        <v>15</v>
      </c>
      <c r="C26" s="7" t="s">
        <v>18</v>
      </c>
      <c r="D26" s="8"/>
      <c r="E26" s="8"/>
      <c r="F26" s="8">
        <v>121</v>
      </c>
      <c r="G26" s="9">
        <v>1080</v>
      </c>
      <c r="H26" s="10">
        <v>6.4222000000000001</v>
      </c>
      <c r="I26" s="11">
        <v>30</v>
      </c>
      <c r="J26" s="21">
        <f t="shared" si="0"/>
        <v>1.92666</v>
      </c>
      <c r="K26" s="11">
        <v>112</v>
      </c>
      <c r="L26" s="13">
        <v>215.79</v>
      </c>
      <c r="M26" s="13">
        <f t="shared" si="1"/>
        <v>50.904860999999997</v>
      </c>
      <c r="N26" s="13">
        <f t="shared" si="2"/>
        <v>266.694861</v>
      </c>
    </row>
    <row r="27" spans="1:14" x14ac:dyDescent="0.3">
      <c r="A27" s="5">
        <v>18</v>
      </c>
      <c r="B27" s="6" t="s">
        <v>15</v>
      </c>
      <c r="C27" s="7" t="s">
        <v>18</v>
      </c>
      <c r="D27" s="8">
        <v>88</v>
      </c>
      <c r="E27" s="8"/>
      <c r="F27" s="8">
        <v>73</v>
      </c>
      <c r="G27" s="9">
        <v>1080</v>
      </c>
      <c r="H27" s="10">
        <v>6.4222000000000001</v>
      </c>
      <c r="I27" s="11">
        <v>75</v>
      </c>
      <c r="J27" s="21">
        <f t="shared" si="0"/>
        <v>4.8166500000000001</v>
      </c>
      <c r="K27" s="11">
        <v>160</v>
      </c>
      <c r="L27" s="13">
        <v>770.66</v>
      </c>
      <c r="M27" s="13">
        <f t="shared" si="1"/>
        <v>181.79869399999998</v>
      </c>
      <c r="N27" s="13">
        <f t="shared" si="2"/>
        <v>952.45869399999992</v>
      </c>
    </row>
    <row r="28" spans="1:14" x14ac:dyDescent="0.3">
      <c r="A28" s="5">
        <v>19</v>
      </c>
      <c r="B28" s="6" t="s">
        <v>15</v>
      </c>
      <c r="C28" s="7" t="s">
        <v>18</v>
      </c>
      <c r="D28" s="8"/>
      <c r="E28" s="8"/>
      <c r="F28" s="8">
        <v>132</v>
      </c>
      <c r="G28" s="9">
        <v>1080</v>
      </c>
      <c r="H28" s="10">
        <v>6.4222000000000001</v>
      </c>
      <c r="I28" s="11">
        <v>30</v>
      </c>
      <c r="J28" s="21">
        <f t="shared" si="0"/>
        <v>1.92666</v>
      </c>
      <c r="K28" s="11">
        <v>120</v>
      </c>
      <c r="L28" s="13">
        <v>231.2</v>
      </c>
      <c r="M28" s="13">
        <f t="shared" si="1"/>
        <v>54.540079999999996</v>
      </c>
      <c r="N28" s="13">
        <f t="shared" si="2"/>
        <v>285.74007999999998</v>
      </c>
    </row>
    <row r="29" spans="1:14" x14ac:dyDescent="0.3">
      <c r="A29" s="5">
        <v>20</v>
      </c>
      <c r="B29" s="6" t="s">
        <v>15</v>
      </c>
      <c r="C29" s="7" t="s">
        <v>18</v>
      </c>
      <c r="D29" s="8">
        <v>95</v>
      </c>
      <c r="E29" s="8"/>
      <c r="F29" s="8">
        <v>66</v>
      </c>
      <c r="G29" s="9">
        <v>1080</v>
      </c>
      <c r="H29" s="10">
        <v>6.4222000000000001</v>
      </c>
      <c r="I29" s="11">
        <v>75</v>
      </c>
      <c r="J29" s="21">
        <f t="shared" si="0"/>
        <v>4.8166500000000001</v>
      </c>
      <c r="K29" s="11">
        <v>160</v>
      </c>
      <c r="L29" s="13">
        <v>770.66</v>
      </c>
      <c r="M29" s="13">
        <f t="shared" si="1"/>
        <v>181.79869399999998</v>
      </c>
      <c r="N29" s="13">
        <f t="shared" si="2"/>
        <v>952.45869399999992</v>
      </c>
    </row>
    <row r="30" spans="1:14" x14ac:dyDescent="0.3">
      <c r="A30" s="5">
        <v>21</v>
      </c>
      <c r="B30" s="6" t="s">
        <v>15</v>
      </c>
      <c r="C30" s="7" t="s">
        <v>18</v>
      </c>
      <c r="D30" s="8">
        <v>22</v>
      </c>
      <c r="E30" s="8"/>
      <c r="F30" s="8">
        <v>165</v>
      </c>
      <c r="G30" s="9">
        <v>1080</v>
      </c>
      <c r="H30" s="10">
        <v>6.4222000000000001</v>
      </c>
      <c r="I30" s="11">
        <v>30</v>
      </c>
      <c r="J30" s="21">
        <f t="shared" si="0"/>
        <v>1.92666</v>
      </c>
      <c r="K30" s="11">
        <v>160</v>
      </c>
      <c r="L30" s="13">
        <v>308.27</v>
      </c>
      <c r="M30" s="13">
        <f t="shared" si="1"/>
        <v>72.72089299999999</v>
      </c>
      <c r="N30" s="13">
        <f t="shared" si="2"/>
        <v>380.99089299999997</v>
      </c>
    </row>
    <row r="31" spans="1:14" x14ac:dyDescent="0.3">
      <c r="A31" s="5">
        <v>22</v>
      </c>
      <c r="B31" s="6" t="s">
        <v>15</v>
      </c>
      <c r="C31" s="7" t="s">
        <v>18</v>
      </c>
      <c r="D31" s="8"/>
      <c r="E31" s="8"/>
      <c r="F31" s="8">
        <v>169</v>
      </c>
      <c r="G31" s="9">
        <v>1080</v>
      </c>
      <c r="H31" s="10">
        <v>6.4222000000000001</v>
      </c>
      <c r="I31" s="11">
        <v>30</v>
      </c>
      <c r="J31" s="21">
        <f t="shared" si="0"/>
        <v>1.92666</v>
      </c>
      <c r="K31" s="11">
        <v>160</v>
      </c>
      <c r="L31" s="13">
        <v>308.27</v>
      </c>
      <c r="M31" s="13">
        <f t="shared" si="1"/>
        <v>72.72089299999999</v>
      </c>
      <c r="N31" s="13">
        <f t="shared" si="2"/>
        <v>380.99089299999997</v>
      </c>
    </row>
    <row r="32" spans="1:14" x14ac:dyDescent="0.3">
      <c r="A32" s="5">
        <v>23</v>
      </c>
      <c r="B32" s="6" t="s">
        <v>15</v>
      </c>
      <c r="C32" s="7" t="s">
        <v>18</v>
      </c>
      <c r="D32" s="8">
        <v>161</v>
      </c>
      <c r="E32" s="8"/>
      <c r="F32" s="8"/>
      <c r="G32" s="9">
        <v>1080</v>
      </c>
      <c r="H32" s="10">
        <v>6.4222000000000001</v>
      </c>
      <c r="I32" s="11">
        <v>75</v>
      </c>
      <c r="J32" s="21">
        <f t="shared" si="0"/>
        <v>4.8166500000000001</v>
      </c>
      <c r="K32" s="11">
        <v>160</v>
      </c>
      <c r="L32" s="13">
        <v>770.66</v>
      </c>
      <c r="M32" s="13">
        <f t="shared" si="1"/>
        <v>181.79869399999998</v>
      </c>
      <c r="N32" s="13">
        <f t="shared" si="2"/>
        <v>952.45869399999992</v>
      </c>
    </row>
    <row r="33" spans="1:14" x14ac:dyDescent="0.3">
      <c r="A33" s="5">
        <v>24</v>
      </c>
      <c r="B33" s="6" t="s">
        <v>15</v>
      </c>
      <c r="C33" s="7" t="s">
        <v>18</v>
      </c>
      <c r="D33" s="8">
        <v>165</v>
      </c>
      <c r="E33" s="15"/>
      <c r="F33" s="8"/>
      <c r="G33" s="9">
        <v>1080</v>
      </c>
      <c r="H33" s="10">
        <v>6.4222000000000001</v>
      </c>
      <c r="I33" s="11">
        <v>75</v>
      </c>
      <c r="J33" s="21">
        <f t="shared" si="0"/>
        <v>4.8166500000000001</v>
      </c>
      <c r="K33" s="11">
        <v>160</v>
      </c>
      <c r="L33" s="13">
        <v>770.66</v>
      </c>
      <c r="M33" s="13">
        <f t="shared" si="1"/>
        <v>181.79869399999998</v>
      </c>
      <c r="N33" s="13">
        <f t="shared" si="2"/>
        <v>952.45869399999992</v>
      </c>
    </row>
    <row r="34" spans="1:14" x14ac:dyDescent="0.3">
      <c r="A34" s="5">
        <v>25</v>
      </c>
      <c r="B34" s="6" t="s">
        <v>15</v>
      </c>
      <c r="C34" s="7" t="s">
        <v>18</v>
      </c>
      <c r="D34" s="8">
        <v>88</v>
      </c>
      <c r="E34" s="8"/>
      <c r="F34" s="8"/>
      <c r="G34" s="9">
        <v>1080</v>
      </c>
      <c r="H34" s="10">
        <v>6.4222000000000001</v>
      </c>
      <c r="I34" s="11">
        <v>75</v>
      </c>
      <c r="J34" s="21">
        <f t="shared" si="0"/>
        <v>4.8166500000000001</v>
      </c>
      <c r="K34" s="11">
        <v>88</v>
      </c>
      <c r="L34" s="13">
        <v>423.87</v>
      </c>
      <c r="M34" s="13">
        <f t="shared" si="1"/>
        <v>99.990932999999998</v>
      </c>
      <c r="N34" s="13">
        <f t="shared" si="2"/>
        <v>523.86093300000005</v>
      </c>
    </row>
    <row r="35" spans="1:14" x14ac:dyDescent="0.3">
      <c r="A35" s="5">
        <v>26</v>
      </c>
      <c r="B35" s="6" t="s">
        <v>15</v>
      </c>
      <c r="C35" s="7" t="s">
        <v>18</v>
      </c>
      <c r="D35" s="8">
        <v>169</v>
      </c>
      <c r="E35" s="8"/>
      <c r="F35" s="8"/>
      <c r="G35" s="9">
        <v>1080</v>
      </c>
      <c r="H35" s="10">
        <v>6.4222000000000001</v>
      </c>
      <c r="I35" s="11">
        <v>75</v>
      </c>
      <c r="J35" s="21">
        <f t="shared" si="0"/>
        <v>4.8166500000000001</v>
      </c>
      <c r="K35" s="11">
        <v>160</v>
      </c>
      <c r="L35" s="13">
        <v>770.66</v>
      </c>
      <c r="M35" s="13">
        <f>L35*0.2359</f>
        <v>181.79869399999998</v>
      </c>
      <c r="N35" s="13">
        <f t="shared" si="2"/>
        <v>952.45869399999992</v>
      </c>
    </row>
    <row r="36" spans="1:14" x14ac:dyDescent="0.3">
      <c r="A36" s="5">
        <v>27</v>
      </c>
      <c r="B36" s="6" t="s">
        <v>15</v>
      </c>
      <c r="C36" s="7" t="s">
        <v>18</v>
      </c>
      <c r="D36" s="8">
        <v>158</v>
      </c>
      <c r="E36" s="15"/>
      <c r="F36" s="8">
        <v>12</v>
      </c>
      <c r="G36" s="9">
        <v>1080</v>
      </c>
      <c r="H36" s="10">
        <v>6.4222000000000001</v>
      </c>
      <c r="I36" s="11">
        <v>75</v>
      </c>
      <c r="J36" s="21">
        <f t="shared" si="0"/>
        <v>4.8166500000000001</v>
      </c>
      <c r="K36" s="11">
        <v>160</v>
      </c>
      <c r="L36" s="13">
        <v>770.66</v>
      </c>
      <c r="M36" s="13">
        <f t="shared" si="1"/>
        <v>181.79869399999998</v>
      </c>
      <c r="N36" s="13">
        <f t="shared" si="2"/>
        <v>952.45869399999992</v>
      </c>
    </row>
    <row r="37" spans="1:14" x14ac:dyDescent="0.3">
      <c r="A37" s="5">
        <v>28</v>
      </c>
      <c r="B37" s="6" t="s">
        <v>15</v>
      </c>
      <c r="C37" s="7" t="s">
        <v>18</v>
      </c>
      <c r="D37" s="8">
        <v>161</v>
      </c>
      <c r="E37" s="15"/>
      <c r="F37" s="8"/>
      <c r="G37" s="9">
        <v>1080</v>
      </c>
      <c r="H37" s="10">
        <v>6.4222000000000001</v>
      </c>
      <c r="I37" s="11">
        <v>75</v>
      </c>
      <c r="J37" s="21">
        <f t="shared" si="0"/>
        <v>4.8166500000000001</v>
      </c>
      <c r="K37" s="11">
        <v>160</v>
      </c>
      <c r="L37" s="13">
        <v>770.66</v>
      </c>
      <c r="M37" s="13">
        <f t="shared" si="1"/>
        <v>181.79869399999998</v>
      </c>
      <c r="N37" s="13">
        <f t="shared" si="2"/>
        <v>952.45869399999992</v>
      </c>
    </row>
    <row r="38" spans="1:14" x14ac:dyDescent="0.3">
      <c r="A38" s="5">
        <v>29</v>
      </c>
      <c r="B38" s="6" t="s">
        <v>15</v>
      </c>
      <c r="C38" s="7" t="s">
        <v>18</v>
      </c>
      <c r="D38" s="8">
        <v>169</v>
      </c>
      <c r="E38" s="15"/>
      <c r="F38" s="8"/>
      <c r="G38" s="9">
        <v>1080</v>
      </c>
      <c r="H38" s="10">
        <v>6.4222000000000001</v>
      </c>
      <c r="I38" s="11">
        <v>75</v>
      </c>
      <c r="J38" s="21">
        <f t="shared" si="0"/>
        <v>4.8166500000000001</v>
      </c>
      <c r="K38" s="11">
        <v>160</v>
      </c>
      <c r="L38" s="13">
        <v>770.66</v>
      </c>
      <c r="M38" s="13">
        <f t="shared" si="1"/>
        <v>181.79869399999998</v>
      </c>
      <c r="N38" s="13">
        <f t="shared" si="2"/>
        <v>952.45869399999992</v>
      </c>
    </row>
    <row r="39" spans="1:14" x14ac:dyDescent="0.3">
      <c r="A39" s="5">
        <v>30</v>
      </c>
      <c r="B39" s="6" t="s">
        <v>15</v>
      </c>
      <c r="C39" s="7" t="s">
        <v>18</v>
      </c>
      <c r="D39" s="8">
        <v>176</v>
      </c>
      <c r="E39" s="15"/>
      <c r="F39" s="8"/>
      <c r="G39" s="9">
        <v>1080</v>
      </c>
      <c r="H39" s="10">
        <v>6.4222000000000001</v>
      </c>
      <c r="I39" s="11">
        <v>75</v>
      </c>
      <c r="J39" s="21">
        <f t="shared" si="0"/>
        <v>4.8166500000000001</v>
      </c>
      <c r="K39" s="11">
        <v>160</v>
      </c>
      <c r="L39" s="13">
        <v>770.66</v>
      </c>
      <c r="M39" s="13">
        <f t="shared" si="1"/>
        <v>181.79869399999998</v>
      </c>
      <c r="N39" s="13">
        <f t="shared" si="2"/>
        <v>952.45869399999992</v>
      </c>
    </row>
    <row r="40" spans="1:14" x14ac:dyDescent="0.3">
      <c r="A40" s="5">
        <v>31</v>
      </c>
      <c r="B40" s="6" t="s">
        <v>15</v>
      </c>
      <c r="C40" s="7" t="s">
        <v>18</v>
      </c>
      <c r="D40" s="8">
        <v>161</v>
      </c>
      <c r="E40" s="8"/>
      <c r="F40" s="8"/>
      <c r="G40" s="9">
        <v>1080</v>
      </c>
      <c r="H40" s="10">
        <v>6.4222000000000001</v>
      </c>
      <c r="I40" s="11">
        <v>75</v>
      </c>
      <c r="J40" s="21">
        <f t="shared" si="0"/>
        <v>4.8166500000000001</v>
      </c>
      <c r="K40" s="11">
        <v>160</v>
      </c>
      <c r="L40" s="13">
        <v>770.66</v>
      </c>
      <c r="M40" s="13">
        <f t="shared" si="1"/>
        <v>181.79869399999998</v>
      </c>
      <c r="N40" s="13">
        <f t="shared" si="2"/>
        <v>952.45869399999992</v>
      </c>
    </row>
    <row r="41" spans="1:14" x14ac:dyDescent="0.3">
      <c r="A41" s="5">
        <v>32</v>
      </c>
      <c r="B41" s="6" t="s">
        <v>15</v>
      </c>
      <c r="C41" s="7" t="s">
        <v>28</v>
      </c>
      <c r="D41" s="8">
        <v>176</v>
      </c>
      <c r="E41" s="8"/>
      <c r="F41" s="8"/>
      <c r="G41" s="9">
        <v>1080</v>
      </c>
      <c r="H41" s="10">
        <v>6.4222000000000001</v>
      </c>
      <c r="I41" s="11">
        <v>75</v>
      </c>
      <c r="J41" s="21">
        <f t="shared" si="0"/>
        <v>4.8166500000000001</v>
      </c>
      <c r="K41" s="11">
        <v>160</v>
      </c>
      <c r="L41" s="13">
        <v>770.66</v>
      </c>
      <c r="M41" s="13">
        <f>L41*0.2194</f>
        <v>169.08280400000001</v>
      </c>
      <c r="N41" s="22">
        <f t="shared" si="2"/>
        <v>939.74280399999998</v>
      </c>
    </row>
    <row r="42" spans="1:14" x14ac:dyDescent="0.3">
      <c r="A42" s="5">
        <v>33</v>
      </c>
      <c r="B42" s="6" t="s">
        <v>15</v>
      </c>
      <c r="C42" s="7" t="s">
        <v>18</v>
      </c>
      <c r="D42" s="8">
        <v>165</v>
      </c>
      <c r="E42" s="15"/>
      <c r="F42" s="8"/>
      <c r="G42" s="9">
        <v>1080</v>
      </c>
      <c r="H42" s="10">
        <v>6.4222000000000001</v>
      </c>
      <c r="I42" s="11">
        <v>75</v>
      </c>
      <c r="J42" s="21">
        <f t="shared" si="0"/>
        <v>4.8166500000000001</v>
      </c>
      <c r="K42" s="11">
        <v>160</v>
      </c>
      <c r="L42" s="13">
        <v>770.66</v>
      </c>
      <c r="M42" s="13">
        <f t="shared" ref="M42:M92" si="3">L42*0.2359</f>
        <v>181.79869399999998</v>
      </c>
      <c r="N42" s="13">
        <f t="shared" si="2"/>
        <v>952.45869399999992</v>
      </c>
    </row>
    <row r="43" spans="1:14" x14ac:dyDescent="0.3">
      <c r="A43" s="5">
        <v>34</v>
      </c>
      <c r="B43" s="6" t="s">
        <v>19</v>
      </c>
      <c r="C43" s="7" t="s">
        <v>16</v>
      </c>
      <c r="D43" s="8">
        <v>62</v>
      </c>
      <c r="E43" s="8"/>
      <c r="F43" s="8">
        <v>102</v>
      </c>
      <c r="G43" s="9">
        <v>1400</v>
      </c>
      <c r="H43" s="10">
        <v>8.3251000000000008</v>
      </c>
      <c r="I43" s="11">
        <v>30</v>
      </c>
      <c r="J43" s="21">
        <f t="shared" si="0"/>
        <v>2.4975300000000002</v>
      </c>
      <c r="K43" s="11">
        <v>112</v>
      </c>
      <c r="L43" s="13">
        <v>279.72000000000003</v>
      </c>
      <c r="M43" s="13">
        <f t="shared" si="3"/>
        <v>65.985948000000008</v>
      </c>
      <c r="N43" s="13">
        <f t="shared" si="2"/>
        <v>345.70594800000003</v>
      </c>
    </row>
    <row r="44" spans="1:14" x14ac:dyDescent="0.3">
      <c r="A44" s="5">
        <v>35</v>
      </c>
      <c r="B44" s="6" t="s">
        <v>19</v>
      </c>
      <c r="C44" s="7" t="s">
        <v>18</v>
      </c>
      <c r="D44" s="8">
        <v>107</v>
      </c>
      <c r="E44" s="8"/>
      <c r="F44" s="8">
        <v>74</v>
      </c>
      <c r="G44" s="9">
        <v>1080</v>
      </c>
      <c r="H44" s="10">
        <v>6.4222000000000001</v>
      </c>
      <c r="I44" s="11">
        <v>75</v>
      </c>
      <c r="J44" s="21">
        <f t="shared" si="0"/>
        <v>4.8166500000000001</v>
      </c>
      <c r="K44" s="11">
        <v>160</v>
      </c>
      <c r="L44" s="13">
        <v>770.66</v>
      </c>
      <c r="M44" s="13">
        <f t="shared" si="3"/>
        <v>181.79869399999998</v>
      </c>
      <c r="N44" s="13">
        <f t="shared" si="2"/>
        <v>952.45869399999992</v>
      </c>
    </row>
    <row r="45" spans="1:14" x14ac:dyDescent="0.3">
      <c r="A45" s="5">
        <v>36</v>
      </c>
      <c r="B45" s="6" t="s">
        <v>19</v>
      </c>
      <c r="C45" s="7" t="s">
        <v>18</v>
      </c>
      <c r="D45" s="8">
        <v>66</v>
      </c>
      <c r="E45" s="8"/>
      <c r="F45" s="8">
        <v>66</v>
      </c>
      <c r="G45" s="9">
        <v>1080</v>
      </c>
      <c r="H45" s="10">
        <v>6.4222000000000001</v>
      </c>
      <c r="I45" s="11">
        <v>30</v>
      </c>
      <c r="J45" s="21">
        <f t="shared" si="0"/>
        <v>1.92666</v>
      </c>
      <c r="K45" s="11">
        <v>112</v>
      </c>
      <c r="L45" s="13">
        <v>215.79</v>
      </c>
      <c r="M45" s="13">
        <f t="shared" si="3"/>
        <v>50.904860999999997</v>
      </c>
      <c r="N45" s="13">
        <f t="shared" si="2"/>
        <v>266.694861</v>
      </c>
    </row>
    <row r="46" spans="1:14" x14ac:dyDescent="0.3">
      <c r="A46" s="5">
        <v>37</v>
      </c>
      <c r="B46" s="6" t="s">
        <v>19</v>
      </c>
      <c r="C46" s="7" t="s">
        <v>18</v>
      </c>
      <c r="D46" s="8">
        <v>96</v>
      </c>
      <c r="E46" s="8"/>
      <c r="F46" s="8">
        <v>90</v>
      </c>
      <c r="G46" s="9">
        <v>1080</v>
      </c>
      <c r="H46" s="10">
        <v>6.4222000000000001</v>
      </c>
      <c r="I46" s="11">
        <v>75</v>
      </c>
      <c r="J46" s="21">
        <f t="shared" si="0"/>
        <v>4.8166500000000001</v>
      </c>
      <c r="K46" s="11">
        <v>160</v>
      </c>
      <c r="L46" s="13">
        <v>770.66</v>
      </c>
      <c r="M46" s="13">
        <f t="shared" si="3"/>
        <v>181.79869399999998</v>
      </c>
      <c r="N46" s="13">
        <f t="shared" si="2"/>
        <v>952.45869399999992</v>
      </c>
    </row>
    <row r="47" spans="1:14" x14ac:dyDescent="0.3">
      <c r="A47" s="5">
        <v>38</v>
      </c>
      <c r="B47" s="6" t="s">
        <v>19</v>
      </c>
      <c r="C47" s="7" t="s">
        <v>17</v>
      </c>
      <c r="D47" s="8">
        <v>110</v>
      </c>
      <c r="E47" s="8"/>
      <c r="F47" s="8">
        <v>22</v>
      </c>
      <c r="G47" s="9">
        <v>1200</v>
      </c>
      <c r="H47" s="10">
        <v>7.1357999999999997</v>
      </c>
      <c r="I47" s="11">
        <v>75</v>
      </c>
      <c r="J47" s="21">
        <f t="shared" si="0"/>
        <v>5.3518499999999998</v>
      </c>
      <c r="K47" s="11">
        <v>104</v>
      </c>
      <c r="L47" s="13">
        <v>556.59</v>
      </c>
      <c r="M47" s="13">
        <f t="shared" si="3"/>
        <v>131.29958100000002</v>
      </c>
      <c r="N47" s="13">
        <f t="shared" si="2"/>
        <v>687.88958100000002</v>
      </c>
    </row>
    <row r="48" spans="1:14" x14ac:dyDescent="0.3">
      <c r="A48" s="5">
        <v>39</v>
      </c>
      <c r="B48" s="6" t="s">
        <v>19</v>
      </c>
      <c r="C48" s="7" t="s">
        <v>18</v>
      </c>
      <c r="D48" s="8">
        <v>135</v>
      </c>
      <c r="E48" s="8"/>
      <c r="F48" s="8"/>
      <c r="G48" s="9">
        <v>1080</v>
      </c>
      <c r="H48" s="10">
        <v>6.4222000000000001</v>
      </c>
      <c r="I48" s="11">
        <v>75</v>
      </c>
      <c r="J48" s="21">
        <f t="shared" si="0"/>
        <v>4.8166500000000001</v>
      </c>
      <c r="K48" s="11">
        <v>128</v>
      </c>
      <c r="L48" s="13">
        <v>616.53</v>
      </c>
      <c r="M48" s="13">
        <f t="shared" si="3"/>
        <v>145.43942699999999</v>
      </c>
      <c r="N48" s="13">
        <f t="shared" si="2"/>
        <v>761.969427</v>
      </c>
    </row>
    <row r="49" spans="1:14" x14ac:dyDescent="0.3">
      <c r="A49" s="5">
        <v>40</v>
      </c>
      <c r="B49" s="6" t="s">
        <v>19</v>
      </c>
      <c r="C49" s="7" t="s">
        <v>18</v>
      </c>
      <c r="D49" s="8">
        <v>114</v>
      </c>
      <c r="E49" s="8"/>
      <c r="F49" s="8"/>
      <c r="G49" s="9">
        <v>1080</v>
      </c>
      <c r="H49" s="10">
        <v>6.4222000000000001</v>
      </c>
      <c r="I49" s="11">
        <v>75</v>
      </c>
      <c r="J49" s="21">
        <f t="shared" si="0"/>
        <v>4.8166500000000001</v>
      </c>
      <c r="K49" s="11">
        <v>112</v>
      </c>
      <c r="L49" s="13">
        <v>539.46</v>
      </c>
      <c r="M49" s="13">
        <f t="shared" si="3"/>
        <v>127.25861400000001</v>
      </c>
      <c r="N49" s="13">
        <f t="shared" si="2"/>
        <v>666.718614</v>
      </c>
    </row>
    <row r="50" spans="1:14" x14ac:dyDescent="0.3">
      <c r="A50" s="5">
        <v>41</v>
      </c>
      <c r="B50" s="6" t="s">
        <v>19</v>
      </c>
      <c r="C50" s="7" t="s">
        <v>18</v>
      </c>
      <c r="D50" s="8">
        <v>120</v>
      </c>
      <c r="E50" s="15"/>
      <c r="F50" s="8"/>
      <c r="G50" s="9">
        <v>1080</v>
      </c>
      <c r="H50" s="10">
        <v>6.4222000000000001</v>
      </c>
      <c r="I50" s="11">
        <v>75</v>
      </c>
      <c r="J50" s="21">
        <f t="shared" si="0"/>
        <v>4.8166500000000001</v>
      </c>
      <c r="K50" s="11">
        <v>112</v>
      </c>
      <c r="L50" s="13">
        <v>539.46</v>
      </c>
      <c r="M50" s="13">
        <f t="shared" si="3"/>
        <v>127.25861400000001</v>
      </c>
      <c r="N50" s="13">
        <f t="shared" si="2"/>
        <v>666.718614</v>
      </c>
    </row>
    <row r="51" spans="1:14" x14ac:dyDescent="0.3">
      <c r="A51" s="5">
        <v>42</v>
      </c>
      <c r="B51" s="6" t="s">
        <v>19</v>
      </c>
      <c r="C51" s="7" t="s">
        <v>18</v>
      </c>
      <c r="D51" s="8">
        <v>180</v>
      </c>
      <c r="E51" s="15"/>
      <c r="F51" s="8"/>
      <c r="G51" s="9">
        <v>1080</v>
      </c>
      <c r="H51" s="10">
        <v>6.4222000000000001</v>
      </c>
      <c r="I51" s="11">
        <v>75</v>
      </c>
      <c r="J51" s="21">
        <f t="shared" si="0"/>
        <v>4.8166500000000001</v>
      </c>
      <c r="K51" s="11">
        <v>160</v>
      </c>
      <c r="L51" s="13">
        <v>770.66</v>
      </c>
      <c r="M51" s="13">
        <f t="shared" si="3"/>
        <v>181.79869399999998</v>
      </c>
      <c r="N51" s="13">
        <f t="shared" si="2"/>
        <v>952.45869399999992</v>
      </c>
    </row>
    <row r="52" spans="1:14" x14ac:dyDescent="0.3">
      <c r="A52" s="5">
        <v>43</v>
      </c>
      <c r="B52" s="6" t="s">
        <v>19</v>
      </c>
      <c r="C52" s="7" t="s">
        <v>18</v>
      </c>
      <c r="D52" s="8">
        <v>65</v>
      </c>
      <c r="E52" s="15"/>
      <c r="F52" s="8"/>
      <c r="G52" s="9">
        <v>1080</v>
      </c>
      <c r="H52" s="10">
        <v>6.4222000000000001</v>
      </c>
      <c r="I52" s="11">
        <v>75</v>
      </c>
      <c r="J52" s="21">
        <f t="shared" si="0"/>
        <v>4.8166500000000001</v>
      </c>
      <c r="K52" s="11">
        <v>64</v>
      </c>
      <c r="L52" s="13">
        <v>308.27</v>
      </c>
      <c r="M52" s="13">
        <f t="shared" si="3"/>
        <v>72.72089299999999</v>
      </c>
      <c r="N52" s="13">
        <f t="shared" si="2"/>
        <v>380.99089299999997</v>
      </c>
    </row>
    <row r="53" spans="1:14" x14ac:dyDescent="0.3">
      <c r="A53" s="5">
        <v>44</v>
      </c>
      <c r="B53" s="6" t="s">
        <v>19</v>
      </c>
      <c r="C53" s="7" t="s">
        <v>18</v>
      </c>
      <c r="D53" s="8">
        <v>160</v>
      </c>
      <c r="E53" s="8"/>
      <c r="F53" s="8"/>
      <c r="G53" s="9">
        <v>1080</v>
      </c>
      <c r="H53" s="10">
        <v>6.4222000000000001</v>
      </c>
      <c r="I53" s="11">
        <v>75</v>
      </c>
      <c r="J53" s="21">
        <f t="shared" si="0"/>
        <v>4.8166500000000001</v>
      </c>
      <c r="K53" s="11">
        <v>160</v>
      </c>
      <c r="L53" s="13">
        <v>770.66</v>
      </c>
      <c r="M53" s="13">
        <f t="shared" si="3"/>
        <v>181.79869399999998</v>
      </c>
      <c r="N53" s="13">
        <f t="shared" si="2"/>
        <v>952.45869399999992</v>
      </c>
    </row>
    <row r="54" spans="1:14" x14ac:dyDescent="0.3">
      <c r="A54" s="5">
        <v>45</v>
      </c>
      <c r="B54" s="6" t="s">
        <v>19</v>
      </c>
      <c r="C54" s="7" t="s">
        <v>18</v>
      </c>
      <c r="D54" s="8">
        <v>88</v>
      </c>
      <c r="E54" s="15"/>
      <c r="F54" s="8">
        <v>8</v>
      </c>
      <c r="G54" s="9">
        <v>1080</v>
      </c>
      <c r="H54" s="10">
        <v>6.4222000000000001</v>
      </c>
      <c r="I54" s="11">
        <v>75</v>
      </c>
      <c r="J54" s="21">
        <f t="shared" si="0"/>
        <v>4.8166500000000001</v>
      </c>
      <c r="K54" s="11">
        <v>96</v>
      </c>
      <c r="L54" s="13">
        <v>462.4</v>
      </c>
      <c r="M54" s="13">
        <f t="shared" si="3"/>
        <v>109.08015999999999</v>
      </c>
      <c r="N54" s="13">
        <f t="shared" si="2"/>
        <v>571.48015999999996</v>
      </c>
    </row>
    <row r="55" spans="1:14" x14ac:dyDescent="0.3">
      <c r="A55" s="5">
        <v>46</v>
      </c>
      <c r="B55" s="6" t="s">
        <v>19</v>
      </c>
      <c r="C55" s="7" t="s">
        <v>17</v>
      </c>
      <c r="D55" s="8">
        <v>132</v>
      </c>
      <c r="E55" s="8"/>
      <c r="F55" s="8">
        <v>72</v>
      </c>
      <c r="G55" s="9">
        <v>1200</v>
      </c>
      <c r="H55" s="10">
        <v>7.1357999999999997</v>
      </c>
      <c r="I55" s="11">
        <v>75</v>
      </c>
      <c r="J55" s="21">
        <f t="shared" si="0"/>
        <v>5.3518499999999998</v>
      </c>
      <c r="K55" s="11">
        <v>160</v>
      </c>
      <c r="L55" s="13">
        <v>856.3</v>
      </c>
      <c r="M55" s="13">
        <f t="shared" si="3"/>
        <v>202.00117</v>
      </c>
      <c r="N55" s="13">
        <f t="shared" si="2"/>
        <v>1058.30117</v>
      </c>
    </row>
    <row r="56" spans="1:14" x14ac:dyDescent="0.3">
      <c r="A56" s="5">
        <v>47</v>
      </c>
      <c r="B56" s="6" t="s">
        <v>19</v>
      </c>
      <c r="C56" s="7" t="s">
        <v>18</v>
      </c>
      <c r="D56" s="8">
        <v>55</v>
      </c>
      <c r="E56" s="15"/>
      <c r="F56" s="8">
        <v>66</v>
      </c>
      <c r="G56" s="9">
        <v>1080</v>
      </c>
      <c r="H56" s="10">
        <v>6.4222000000000001</v>
      </c>
      <c r="I56" s="11">
        <v>30</v>
      </c>
      <c r="J56" s="21">
        <f t="shared" si="0"/>
        <v>1.92666</v>
      </c>
      <c r="K56" s="11">
        <v>112</v>
      </c>
      <c r="L56" s="13">
        <v>215.79</v>
      </c>
      <c r="M56" s="13">
        <f t="shared" si="3"/>
        <v>50.904860999999997</v>
      </c>
      <c r="N56" s="13">
        <f t="shared" si="2"/>
        <v>266.694861</v>
      </c>
    </row>
    <row r="57" spans="1:14" x14ac:dyDescent="0.3">
      <c r="A57" s="5">
        <v>48</v>
      </c>
      <c r="B57" s="6" t="s">
        <v>19</v>
      </c>
      <c r="C57" s="7" t="s">
        <v>18</v>
      </c>
      <c r="D57" s="8">
        <v>111</v>
      </c>
      <c r="E57" s="8"/>
      <c r="F57" s="8">
        <v>67</v>
      </c>
      <c r="G57" s="9">
        <v>1080</v>
      </c>
      <c r="H57" s="10">
        <v>6.4222000000000001</v>
      </c>
      <c r="I57" s="11">
        <v>75</v>
      </c>
      <c r="J57" s="21">
        <f t="shared" si="0"/>
        <v>4.8166500000000001</v>
      </c>
      <c r="K57" s="11">
        <v>144</v>
      </c>
      <c r="L57" s="13">
        <v>693.6</v>
      </c>
      <c r="M57" s="13">
        <f t="shared" si="3"/>
        <v>163.62024</v>
      </c>
      <c r="N57" s="13">
        <f t="shared" si="2"/>
        <v>857.22023999999999</v>
      </c>
    </row>
    <row r="58" spans="1:14" x14ac:dyDescent="0.3">
      <c r="A58" s="5">
        <v>49</v>
      </c>
      <c r="B58" s="6" t="s">
        <v>19</v>
      </c>
      <c r="C58" s="7" t="s">
        <v>18</v>
      </c>
      <c r="D58" s="8">
        <v>88</v>
      </c>
      <c r="E58" s="8"/>
      <c r="F58" s="8">
        <v>92</v>
      </c>
      <c r="G58" s="9">
        <v>1080</v>
      </c>
      <c r="H58" s="10">
        <v>6.4222000000000001</v>
      </c>
      <c r="I58" s="11">
        <v>30</v>
      </c>
      <c r="J58" s="21">
        <f t="shared" si="0"/>
        <v>1.92666</v>
      </c>
      <c r="K58" s="11">
        <v>152</v>
      </c>
      <c r="L58" s="13">
        <v>292.85000000000002</v>
      </c>
      <c r="M58" s="13">
        <f t="shared" si="3"/>
        <v>69.083314999999999</v>
      </c>
      <c r="N58" s="13">
        <f t="shared" si="2"/>
        <v>361.93331499999999</v>
      </c>
    </row>
    <row r="59" spans="1:14" x14ac:dyDescent="0.3">
      <c r="A59" s="5">
        <v>50</v>
      </c>
      <c r="B59" s="6" t="s">
        <v>19</v>
      </c>
      <c r="C59" s="7" t="s">
        <v>18</v>
      </c>
      <c r="D59" s="8">
        <v>171</v>
      </c>
      <c r="E59" s="8"/>
      <c r="F59" s="8"/>
      <c r="G59" s="9">
        <v>1080</v>
      </c>
      <c r="H59" s="10">
        <v>6.4222000000000001</v>
      </c>
      <c r="I59" s="11">
        <v>75</v>
      </c>
      <c r="J59" s="21">
        <f t="shared" si="0"/>
        <v>4.8166500000000001</v>
      </c>
      <c r="K59" s="11">
        <v>160</v>
      </c>
      <c r="L59" s="13">
        <v>770.66</v>
      </c>
      <c r="M59" s="13">
        <f t="shared" si="3"/>
        <v>181.79869399999998</v>
      </c>
      <c r="N59" s="13">
        <f t="shared" si="2"/>
        <v>952.45869399999992</v>
      </c>
    </row>
    <row r="60" spans="1:14" x14ac:dyDescent="0.3">
      <c r="A60" s="5">
        <v>51</v>
      </c>
      <c r="B60" s="6" t="s">
        <v>19</v>
      </c>
      <c r="C60" s="7" t="s">
        <v>18</v>
      </c>
      <c r="D60" s="8">
        <v>176</v>
      </c>
      <c r="E60" s="8"/>
      <c r="F60" s="8"/>
      <c r="G60" s="9">
        <v>1080</v>
      </c>
      <c r="H60" s="10">
        <v>6.4222000000000001</v>
      </c>
      <c r="I60" s="11">
        <v>75</v>
      </c>
      <c r="J60" s="21">
        <f t="shared" si="0"/>
        <v>4.8166500000000001</v>
      </c>
      <c r="K60" s="11">
        <v>160</v>
      </c>
      <c r="L60" s="13">
        <v>770.66</v>
      </c>
      <c r="M60" s="13">
        <f t="shared" si="3"/>
        <v>181.79869399999998</v>
      </c>
      <c r="N60" s="13">
        <f t="shared" si="2"/>
        <v>952.45869399999992</v>
      </c>
    </row>
    <row r="61" spans="1:14" x14ac:dyDescent="0.3">
      <c r="A61" s="5">
        <v>52</v>
      </c>
      <c r="B61" s="6" t="s">
        <v>19</v>
      </c>
      <c r="C61" s="7" t="s">
        <v>18</v>
      </c>
      <c r="D61" s="8">
        <v>82</v>
      </c>
      <c r="E61" s="8"/>
      <c r="F61" s="8"/>
      <c r="G61" s="9">
        <v>1080</v>
      </c>
      <c r="H61" s="10">
        <v>6.4222000000000001</v>
      </c>
      <c r="I61" s="11">
        <v>75</v>
      </c>
      <c r="J61" s="21">
        <f t="shared" si="0"/>
        <v>4.8166500000000001</v>
      </c>
      <c r="K61" s="11">
        <v>72</v>
      </c>
      <c r="L61" s="13">
        <v>346.8</v>
      </c>
      <c r="M61" s="13">
        <f t="shared" si="3"/>
        <v>81.810119999999998</v>
      </c>
      <c r="N61" s="13">
        <f t="shared" si="2"/>
        <v>428.61011999999999</v>
      </c>
    </row>
    <row r="62" spans="1:14" x14ac:dyDescent="0.3">
      <c r="A62" s="5">
        <v>53</v>
      </c>
      <c r="B62" s="6" t="s">
        <v>19</v>
      </c>
      <c r="C62" s="7" t="s">
        <v>18</v>
      </c>
      <c r="D62" s="8">
        <v>165</v>
      </c>
      <c r="E62" s="8"/>
      <c r="F62" s="8"/>
      <c r="G62" s="9">
        <v>1080</v>
      </c>
      <c r="H62" s="10">
        <v>6.4222000000000001</v>
      </c>
      <c r="I62" s="11">
        <v>75</v>
      </c>
      <c r="J62" s="21">
        <f t="shared" si="0"/>
        <v>4.8166500000000001</v>
      </c>
      <c r="K62" s="11">
        <v>160</v>
      </c>
      <c r="L62" s="13">
        <v>770.66</v>
      </c>
      <c r="M62" s="13">
        <f t="shared" si="3"/>
        <v>181.79869399999998</v>
      </c>
      <c r="N62" s="13">
        <f t="shared" si="2"/>
        <v>952.45869399999992</v>
      </c>
    </row>
    <row r="63" spans="1:14" x14ac:dyDescent="0.3">
      <c r="A63" s="5">
        <v>54</v>
      </c>
      <c r="B63" s="6" t="s">
        <v>19</v>
      </c>
      <c r="C63" s="7" t="s">
        <v>18</v>
      </c>
      <c r="D63" s="8">
        <v>110</v>
      </c>
      <c r="E63" s="15"/>
      <c r="F63" s="8"/>
      <c r="G63" s="9">
        <v>1080</v>
      </c>
      <c r="H63" s="10">
        <v>6.4222000000000001</v>
      </c>
      <c r="I63" s="11">
        <v>75</v>
      </c>
      <c r="J63" s="21">
        <f t="shared" si="0"/>
        <v>4.8166500000000001</v>
      </c>
      <c r="K63" s="11">
        <v>96</v>
      </c>
      <c r="L63" s="13">
        <v>462.4</v>
      </c>
      <c r="M63" s="13">
        <f t="shared" si="3"/>
        <v>109.08015999999999</v>
      </c>
      <c r="N63" s="13">
        <f t="shared" si="2"/>
        <v>571.48015999999996</v>
      </c>
    </row>
    <row r="64" spans="1:14" x14ac:dyDescent="0.3">
      <c r="A64" s="5">
        <v>55</v>
      </c>
      <c r="B64" s="6" t="s">
        <v>19</v>
      </c>
      <c r="C64" s="7" t="s">
        <v>17</v>
      </c>
      <c r="D64" s="8">
        <v>172</v>
      </c>
      <c r="E64" s="8"/>
      <c r="F64" s="8">
        <v>12</v>
      </c>
      <c r="G64" s="9">
        <v>1200</v>
      </c>
      <c r="H64" s="10">
        <v>7.1357999999999997</v>
      </c>
      <c r="I64" s="11">
        <v>75</v>
      </c>
      <c r="J64" s="21">
        <f t="shared" si="0"/>
        <v>5.3518499999999998</v>
      </c>
      <c r="K64" s="11">
        <v>160</v>
      </c>
      <c r="L64" s="13">
        <v>856.3</v>
      </c>
      <c r="M64" s="13">
        <f t="shared" si="3"/>
        <v>202.00117</v>
      </c>
      <c r="N64" s="13">
        <f t="shared" si="2"/>
        <v>1058.30117</v>
      </c>
    </row>
    <row r="65" spans="1:14" x14ac:dyDescent="0.3">
      <c r="A65" s="5">
        <v>56</v>
      </c>
      <c r="B65" s="6" t="s">
        <v>19</v>
      </c>
      <c r="C65" s="7" t="s">
        <v>18</v>
      </c>
      <c r="D65" s="8">
        <v>174</v>
      </c>
      <c r="E65" s="8"/>
      <c r="F65" s="8"/>
      <c r="G65" s="9">
        <v>1080</v>
      </c>
      <c r="H65" s="10">
        <v>6.4222000000000001</v>
      </c>
      <c r="I65" s="11">
        <v>75</v>
      </c>
      <c r="J65" s="21">
        <f t="shared" si="0"/>
        <v>4.8166500000000001</v>
      </c>
      <c r="K65" s="11">
        <v>160</v>
      </c>
      <c r="L65" s="13">
        <v>770.66</v>
      </c>
      <c r="M65" s="13">
        <f t="shared" si="3"/>
        <v>181.79869399999998</v>
      </c>
      <c r="N65" s="13">
        <f t="shared" si="2"/>
        <v>952.45869399999992</v>
      </c>
    </row>
    <row r="66" spans="1:14" x14ac:dyDescent="0.3">
      <c r="A66" s="5">
        <v>57</v>
      </c>
      <c r="B66" s="6" t="s">
        <v>19</v>
      </c>
      <c r="C66" s="7" t="s">
        <v>18</v>
      </c>
      <c r="D66" s="8">
        <v>154</v>
      </c>
      <c r="E66" s="15"/>
      <c r="F66" s="8"/>
      <c r="G66" s="9">
        <v>1080</v>
      </c>
      <c r="H66" s="10">
        <v>6.4222000000000001</v>
      </c>
      <c r="I66" s="11">
        <v>75</v>
      </c>
      <c r="J66" s="21">
        <f t="shared" si="0"/>
        <v>4.8166500000000001</v>
      </c>
      <c r="K66" s="11">
        <v>128</v>
      </c>
      <c r="L66" s="13">
        <v>616.53</v>
      </c>
      <c r="M66" s="13">
        <f t="shared" si="3"/>
        <v>145.43942699999999</v>
      </c>
      <c r="N66" s="13">
        <f t="shared" si="2"/>
        <v>761.969427</v>
      </c>
    </row>
    <row r="67" spans="1:14" x14ac:dyDescent="0.3">
      <c r="A67" s="5">
        <v>58</v>
      </c>
      <c r="B67" s="6" t="s">
        <v>19</v>
      </c>
      <c r="C67" s="7" t="s">
        <v>18</v>
      </c>
      <c r="D67" s="8">
        <v>191</v>
      </c>
      <c r="E67" s="8"/>
      <c r="F67" s="8"/>
      <c r="G67" s="9">
        <v>1080</v>
      </c>
      <c r="H67" s="10">
        <v>6.4222000000000001</v>
      </c>
      <c r="I67" s="11">
        <v>75</v>
      </c>
      <c r="J67" s="21">
        <f t="shared" si="0"/>
        <v>4.8166500000000001</v>
      </c>
      <c r="K67" s="11">
        <v>144</v>
      </c>
      <c r="L67" s="13">
        <v>693.6</v>
      </c>
      <c r="M67" s="13">
        <f t="shared" si="3"/>
        <v>163.62024</v>
      </c>
      <c r="N67" s="13">
        <f t="shared" si="2"/>
        <v>857.22023999999999</v>
      </c>
    </row>
    <row r="68" spans="1:14" x14ac:dyDescent="0.3">
      <c r="A68" s="5">
        <v>59</v>
      </c>
      <c r="B68" s="6" t="s">
        <v>19</v>
      </c>
      <c r="C68" s="7" t="s">
        <v>18</v>
      </c>
      <c r="D68" s="8">
        <v>112</v>
      </c>
      <c r="E68" s="8"/>
      <c r="F68" s="8"/>
      <c r="G68" s="9">
        <v>1080</v>
      </c>
      <c r="H68" s="10">
        <v>6.4222000000000001</v>
      </c>
      <c r="I68" s="11">
        <v>75</v>
      </c>
      <c r="J68" s="21">
        <f t="shared" si="0"/>
        <v>4.8166500000000001</v>
      </c>
      <c r="K68" s="11">
        <v>112</v>
      </c>
      <c r="L68" s="13">
        <v>539.46</v>
      </c>
      <c r="M68" s="13">
        <f t="shared" si="3"/>
        <v>127.25861400000001</v>
      </c>
      <c r="N68" s="13">
        <f t="shared" si="2"/>
        <v>666.718614</v>
      </c>
    </row>
    <row r="69" spans="1:14" x14ac:dyDescent="0.3">
      <c r="A69" s="5">
        <v>60</v>
      </c>
      <c r="B69" s="6" t="s">
        <v>19</v>
      </c>
      <c r="C69" s="7" t="s">
        <v>18</v>
      </c>
      <c r="D69" s="8">
        <v>111</v>
      </c>
      <c r="E69" s="8"/>
      <c r="F69" s="8"/>
      <c r="G69" s="9">
        <v>1080</v>
      </c>
      <c r="H69" s="10">
        <v>6.4222000000000001</v>
      </c>
      <c r="I69" s="11">
        <v>75</v>
      </c>
      <c r="J69" s="21">
        <f t="shared" si="0"/>
        <v>4.8166500000000001</v>
      </c>
      <c r="K69" s="11">
        <v>96</v>
      </c>
      <c r="L69" s="13">
        <v>462.4</v>
      </c>
      <c r="M69" s="13">
        <f t="shared" si="3"/>
        <v>109.08015999999999</v>
      </c>
      <c r="N69" s="13">
        <f t="shared" si="2"/>
        <v>571.48015999999996</v>
      </c>
    </row>
    <row r="70" spans="1:14" x14ac:dyDescent="0.3">
      <c r="A70" s="5">
        <v>61</v>
      </c>
      <c r="B70" s="6" t="s">
        <v>19</v>
      </c>
      <c r="C70" s="7" t="s">
        <v>18</v>
      </c>
      <c r="D70" s="8">
        <v>156</v>
      </c>
      <c r="E70" s="8"/>
      <c r="F70" s="8">
        <v>6</v>
      </c>
      <c r="G70" s="9">
        <v>1080</v>
      </c>
      <c r="H70" s="10">
        <v>6.4222000000000001</v>
      </c>
      <c r="I70" s="11">
        <v>75</v>
      </c>
      <c r="J70" s="21">
        <f t="shared" si="0"/>
        <v>4.8166500000000001</v>
      </c>
      <c r="K70" s="11">
        <v>160</v>
      </c>
      <c r="L70" s="13">
        <v>770.66</v>
      </c>
      <c r="M70" s="13">
        <f t="shared" si="3"/>
        <v>181.79869399999998</v>
      </c>
      <c r="N70" s="13">
        <f t="shared" si="2"/>
        <v>952.45869399999992</v>
      </c>
    </row>
    <row r="71" spans="1:14" x14ac:dyDescent="0.3">
      <c r="A71" s="5">
        <v>62</v>
      </c>
      <c r="B71" s="6" t="s">
        <v>20</v>
      </c>
      <c r="C71" s="7" t="s">
        <v>16</v>
      </c>
      <c r="D71" s="8"/>
      <c r="E71" s="8">
        <v>128</v>
      </c>
      <c r="F71" s="8"/>
      <c r="G71" s="9">
        <v>1600</v>
      </c>
      <c r="H71" s="10">
        <v>9.5144000000000002</v>
      </c>
      <c r="I71" s="11">
        <v>50</v>
      </c>
      <c r="J71" s="21">
        <f t="shared" si="0"/>
        <v>4.7572000000000001</v>
      </c>
      <c r="K71" s="11">
        <v>128</v>
      </c>
      <c r="L71" s="13">
        <v>608.91999999999996</v>
      </c>
      <c r="M71" s="13">
        <f t="shared" si="3"/>
        <v>143.644228</v>
      </c>
      <c r="N71" s="13">
        <f t="shared" si="2"/>
        <v>752.56422799999996</v>
      </c>
    </row>
    <row r="72" spans="1:14" x14ac:dyDescent="0.3">
      <c r="A72" s="5">
        <v>63</v>
      </c>
      <c r="B72" s="6" t="s">
        <v>20</v>
      </c>
      <c r="C72" s="7" t="s">
        <v>17</v>
      </c>
      <c r="D72" s="8"/>
      <c r="E72" s="8">
        <v>112</v>
      </c>
      <c r="F72" s="8"/>
      <c r="G72" s="9">
        <v>1350</v>
      </c>
      <c r="H72" s="10">
        <v>8.0276999999999994</v>
      </c>
      <c r="I72" s="11">
        <v>50</v>
      </c>
      <c r="J72" s="21">
        <f t="shared" si="0"/>
        <v>4.0138499999999997</v>
      </c>
      <c r="K72" s="11">
        <v>112</v>
      </c>
      <c r="L72" s="13">
        <v>449.55</v>
      </c>
      <c r="M72" s="13">
        <f t="shared" si="3"/>
        <v>106.048845</v>
      </c>
      <c r="N72" s="13">
        <f t="shared" si="2"/>
        <v>555.59884499999998</v>
      </c>
    </row>
    <row r="73" spans="1:14" x14ac:dyDescent="0.3">
      <c r="A73" s="5">
        <v>64</v>
      </c>
      <c r="B73" s="6" t="s">
        <v>20</v>
      </c>
      <c r="C73" s="7" t="s">
        <v>17</v>
      </c>
      <c r="D73" s="8"/>
      <c r="E73" s="8">
        <v>165</v>
      </c>
      <c r="F73" s="8"/>
      <c r="G73" s="9">
        <v>1350</v>
      </c>
      <c r="H73" s="10">
        <v>8.0276999999999994</v>
      </c>
      <c r="I73" s="11">
        <v>50</v>
      </c>
      <c r="J73" s="21">
        <f t="shared" si="0"/>
        <v>4.0138499999999997</v>
      </c>
      <c r="K73" s="11">
        <v>160</v>
      </c>
      <c r="L73" s="13">
        <v>642.22</v>
      </c>
      <c r="M73" s="13">
        <f t="shared" si="3"/>
        <v>151.499698</v>
      </c>
      <c r="N73" s="13">
        <f t="shared" si="2"/>
        <v>793.71969799999999</v>
      </c>
    </row>
    <row r="74" spans="1:14" x14ac:dyDescent="0.3">
      <c r="A74" s="5">
        <v>65</v>
      </c>
      <c r="B74" s="6" t="s">
        <v>20</v>
      </c>
      <c r="C74" s="7" t="s">
        <v>17</v>
      </c>
      <c r="D74" s="8"/>
      <c r="E74" s="8">
        <v>160</v>
      </c>
      <c r="F74" s="8"/>
      <c r="G74" s="9">
        <v>1350</v>
      </c>
      <c r="H74" s="10">
        <v>8.0276999999999994</v>
      </c>
      <c r="I74" s="11">
        <v>50</v>
      </c>
      <c r="J74" s="21">
        <f t="shared" si="0"/>
        <v>4.0138499999999997</v>
      </c>
      <c r="K74" s="11">
        <v>160</v>
      </c>
      <c r="L74" s="13">
        <v>642.22</v>
      </c>
      <c r="M74" s="13">
        <f t="shared" si="3"/>
        <v>151.499698</v>
      </c>
      <c r="N74" s="13">
        <f t="shared" si="2"/>
        <v>793.71969799999999</v>
      </c>
    </row>
    <row r="75" spans="1:14" x14ac:dyDescent="0.3">
      <c r="A75" s="5">
        <v>66</v>
      </c>
      <c r="B75" s="6" t="s">
        <v>20</v>
      </c>
      <c r="C75" s="7" t="s">
        <v>18</v>
      </c>
      <c r="D75" s="8"/>
      <c r="E75" s="16">
        <v>129</v>
      </c>
      <c r="F75" s="8"/>
      <c r="G75" s="9">
        <v>1190</v>
      </c>
      <c r="H75" s="10">
        <v>7.0762999999999998</v>
      </c>
      <c r="I75" s="11">
        <v>50</v>
      </c>
      <c r="J75" s="21">
        <f t="shared" ref="J75:J92" si="4">H75*I75/100</f>
        <v>3.5381499999999999</v>
      </c>
      <c r="K75" s="11">
        <v>120</v>
      </c>
      <c r="L75" s="13">
        <v>424.58</v>
      </c>
      <c r="M75" s="13">
        <f t="shared" si="3"/>
        <v>100.158422</v>
      </c>
      <c r="N75" s="13">
        <f t="shared" ref="N75:N92" si="5">L75+M75</f>
        <v>524.73842200000001</v>
      </c>
    </row>
    <row r="76" spans="1:14" x14ac:dyDescent="0.3">
      <c r="A76" s="5">
        <v>67</v>
      </c>
      <c r="B76" s="6" t="s">
        <v>20</v>
      </c>
      <c r="C76" s="7" t="s">
        <v>18</v>
      </c>
      <c r="D76" s="8"/>
      <c r="E76" s="16">
        <v>107</v>
      </c>
      <c r="F76" s="8"/>
      <c r="G76" s="9">
        <v>1190</v>
      </c>
      <c r="H76" s="10">
        <v>7.0762999999999998</v>
      </c>
      <c r="I76" s="11">
        <v>50</v>
      </c>
      <c r="J76" s="21">
        <f t="shared" si="4"/>
        <v>3.5381499999999999</v>
      </c>
      <c r="K76" s="11">
        <v>96</v>
      </c>
      <c r="L76" s="13">
        <v>339.66</v>
      </c>
      <c r="M76" s="13">
        <f t="shared" si="3"/>
        <v>80.125793999999999</v>
      </c>
      <c r="N76" s="13">
        <f t="shared" si="5"/>
        <v>419.78579400000001</v>
      </c>
    </row>
    <row r="77" spans="1:14" x14ac:dyDescent="0.3">
      <c r="A77" s="5">
        <v>68</v>
      </c>
      <c r="B77" s="6" t="s">
        <v>20</v>
      </c>
      <c r="C77" s="7" t="s">
        <v>18</v>
      </c>
      <c r="D77" s="8"/>
      <c r="E77" s="16">
        <v>169</v>
      </c>
      <c r="F77" s="8"/>
      <c r="G77" s="9">
        <v>1080</v>
      </c>
      <c r="H77" s="10">
        <v>6.4222000000000001</v>
      </c>
      <c r="I77" s="11">
        <v>50</v>
      </c>
      <c r="J77" s="21">
        <f t="shared" si="4"/>
        <v>3.2111000000000001</v>
      </c>
      <c r="K77" s="11">
        <v>160</v>
      </c>
      <c r="L77" s="13">
        <v>513.78</v>
      </c>
      <c r="M77" s="13">
        <f t="shared" si="3"/>
        <v>121.20070199999999</v>
      </c>
      <c r="N77" s="13">
        <f t="shared" si="5"/>
        <v>634.98070199999995</v>
      </c>
    </row>
    <row r="78" spans="1:14" x14ac:dyDescent="0.3">
      <c r="A78" s="5">
        <v>69</v>
      </c>
      <c r="B78" s="6" t="s">
        <v>20</v>
      </c>
      <c r="C78" s="7" t="s">
        <v>18</v>
      </c>
      <c r="D78" s="8"/>
      <c r="E78" s="8">
        <v>88</v>
      </c>
      <c r="F78" s="8"/>
      <c r="G78" s="9">
        <v>1190</v>
      </c>
      <c r="H78" s="10">
        <v>7.0762999999999998</v>
      </c>
      <c r="I78" s="11">
        <v>50</v>
      </c>
      <c r="J78" s="21">
        <f t="shared" si="4"/>
        <v>3.5381499999999999</v>
      </c>
      <c r="K78" s="11">
        <v>88</v>
      </c>
      <c r="L78" s="13">
        <v>311.36</v>
      </c>
      <c r="M78" s="13">
        <f t="shared" si="3"/>
        <v>73.449824000000007</v>
      </c>
      <c r="N78" s="13">
        <f t="shared" si="5"/>
        <v>384.80982400000005</v>
      </c>
    </row>
    <row r="79" spans="1:14" x14ac:dyDescent="0.3">
      <c r="A79" s="5">
        <v>70</v>
      </c>
      <c r="B79" s="6" t="s">
        <v>20</v>
      </c>
      <c r="C79" s="7" t="s">
        <v>18</v>
      </c>
      <c r="D79" s="8"/>
      <c r="E79" s="8">
        <v>154</v>
      </c>
      <c r="F79" s="8"/>
      <c r="G79" s="9">
        <v>1190</v>
      </c>
      <c r="H79" s="10">
        <v>7.0762999999999998</v>
      </c>
      <c r="I79" s="11">
        <v>50</v>
      </c>
      <c r="J79" s="21">
        <f t="shared" si="4"/>
        <v>3.5381499999999999</v>
      </c>
      <c r="K79" s="11">
        <v>152</v>
      </c>
      <c r="L79" s="13">
        <v>537.79999999999995</v>
      </c>
      <c r="M79" s="13">
        <f t="shared" si="3"/>
        <v>126.86701999999998</v>
      </c>
      <c r="N79" s="13">
        <f t="shared" si="5"/>
        <v>664.66701999999998</v>
      </c>
    </row>
    <row r="80" spans="1:14" x14ac:dyDescent="0.3">
      <c r="A80" s="5">
        <v>71</v>
      </c>
      <c r="B80" s="6" t="s">
        <v>20</v>
      </c>
      <c r="C80" s="7" t="s">
        <v>18</v>
      </c>
      <c r="D80" s="8"/>
      <c r="E80" s="8">
        <v>165</v>
      </c>
      <c r="F80" s="8"/>
      <c r="G80" s="9">
        <v>1190</v>
      </c>
      <c r="H80" s="10">
        <v>7.0762999999999998</v>
      </c>
      <c r="I80" s="11">
        <v>50</v>
      </c>
      <c r="J80" s="21">
        <f t="shared" si="4"/>
        <v>3.5381499999999999</v>
      </c>
      <c r="K80" s="11">
        <v>160</v>
      </c>
      <c r="L80" s="13">
        <v>566.1</v>
      </c>
      <c r="M80" s="13">
        <f t="shared" si="3"/>
        <v>133.54299</v>
      </c>
      <c r="N80" s="13">
        <f t="shared" si="5"/>
        <v>699.64299000000005</v>
      </c>
    </row>
    <row r="81" spans="1:14" x14ac:dyDescent="0.3">
      <c r="A81" s="5">
        <v>72</v>
      </c>
      <c r="B81" s="6" t="s">
        <v>20</v>
      </c>
      <c r="C81" s="7" t="s">
        <v>18</v>
      </c>
      <c r="D81" s="8"/>
      <c r="E81" s="8">
        <v>136</v>
      </c>
      <c r="F81" s="8"/>
      <c r="G81" s="9">
        <v>1190</v>
      </c>
      <c r="H81" s="10">
        <v>7.0762999999999998</v>
      </c>
      <c r="I81" s="11">
        <v>50</v>
      </c>
      <c r="J81" s="21">
        <f t="shared" si="4"/>
        <v>3.5381499999999999</v>
      </c>
      <c r="K81" s="11">
        <v>136</v>
      </c>
      <c r="L81" s="13">
        <v>481.19</v>
      </c>
      <c r="M81" s="13">
        <f t="shared" si="3"/>
        <v>113.512721</v>
      </c>
      <c r="N81" s="13">
        <f t="shared" si="5"/>
        <v>594.702721</v>
      </c>
    </row>
    <row r="82" spans="1:14" x14ac:dyDescent="0.3">
      <c r="A82" s="5">
        <v>73</v>
      </c>
      <c r="B82" s="6" t="s">
        <v>20</v>
      </c>
      <c r="C82" s="7" t="s">
        <v>18</v>
      </c>
      <c r="D82" s="8"/>
      <c r="E82" s="8">
        <v>96</v>
      </c>
      <c r="F82" s="8"/>
      <c r="G82" s="9">
        <v>1190</v>
      </c>
      <c r="H82" s="10">
        <v>7.0762999999999998</v>
      </c>
      <c r="I82" s="11">
        <v>50</v>
      </c>
      <c r="J82" s="21">
        <f t="shared" si="4"/>
        <v>3.5381499999999999</v>
      </c>
      <c r="K82" s="11">
        <v>96</v>
      </c>
      <c r="L82" s="13">
        <v>339.66</v>
      </c>
      <c r="M82" s="13">
        <f t="shared" si="3"/>
        <v>80.125793999999999</v>
      </c>
      <c r="N82" s="13">
        <f t="shared" si="5"/>
        <v>419.78579400000001</v>
      </c>
    </row>
    <row r="83" spans="1:14" x14ac:dyDescent="0.3">
      <c r="A83" s="5">
        <v>74</v>
      </c>
      <c r="B83" s="6" t="s">
        <v>20</v>
      </c>
      <c r="C83" s="7" t="s">
        <v>18</v>
      </c>
      <c r="D83" s="8"/>
      <c r="E83" s="8">
        <v>160</v>
      </c>
      <c r="F83" s="8"/>
      <c r="G83" s="9">
        <v>1190</v>
      </c>
      <c r="H83" s="10">
        <v>7.0762999999999998</v>
      </c>
      <c r="I83" s="11">
        <v>50</v>
      </c>
      <c r="J83" s="21">
        <f t="shared" si="4"/>
        <v>3.5381499999999999</v>
      </c>
      <c r="K83" s="11">
        <v>160</v>
      </c>
      <c r="L83" s="13">
        <v>566.1</v>
      </c>
      <c r="M83" s="13">
        <f t="shared" si="3"/>
        <v>133.54299</v>
      </c>
      <c r="N83" s="13">
        <f t="shared" si="5"/>
        <v>699.64299000000005</v>
      </c>
    </row>
    <row r="84" spans="1:14" x14ac:dyDescent="0.3">
      <c r="A84" s="5">
        <v>75</v>
      </c>
      <c r="B84" s="6" t="s">
        <v>20</v>
      </c>
      <c r="C84" s="7" t="s">
        <v>18</v>
      </c>
      <c r="D84" s="8"/>
      <c r="E84" s="8">
        <v>64</v>
      </c>
      <c r="F84" s="8"/>
      <c r="G84" s="9">
        <v>1190</v>
      </c>
      <c r="H84" s="10">
        <v>7.0762999999999998</v>
      </c>
      <c r="I84" s="11">
        <v>50</v>
      </c>
      <c r="J84" s="21">
        <f t="shared" si="4"/>
        <v>3.5381499999999999</v>
      </c>
      <c r="K84" s="11">
        <v>64</v>
      </c>
      <c r="L84" s="13">
        <v>226.44</v>
      </c>
      <c r="M84" s="13">
        <f t="shared" si="3"/>
        <v>53.417195999999997</v>
      </c>
      <c r="N84" s="13">
        <f t="shared" si="5"/>
        <v>279.85719599999999</v>
      </c>
    </row>
    <row r="85" spans="1:14" x14ac:dyDescent="0.3">
      <c r="A85" s="5">
        <v>76</v>
      </c>
      <c r="B85" s="6" t="s">
        <v>20</v>
      </c>
      <c r="C85" s="7" t="s">
        <v>18</v>
      </c>
      <c r="D85" s="8"/>
      <c r="E85" s="8">
        <v>99</v>
      </c>
      <c r="F85" s="8"/>
      <c r="G85" s="9">
        <v>1190</v>
      </c>
      <c r="H85" s="10">
        <v>7.0762999999999998</v>
      </c>
      <c r="I85" s="11">
        <v>50</v>
      </c>
      <c r="J85" s="21">
        <f t="shared" si="4"/>
        <v>3.5381499999999999</v>
      </c>
      <c r="K85" s="11">
        <v>88</v>
      </c>
      <c r="L85" s="13">
        <v>311.36</v>
      </c>
      <c r="M85" s="13">
        <f t="shared" si="3"/>
        <v>73.449824000000007</v>
      </c>
      <c r="N85" s="13">
        <f t="shared" si="5"/>
        <v>384.80982400000005</v>
      </c>
    </row>
    <row r="86" spans="1:14" x14ac:dyDescent="0.3">
      <c r="A86" s="5">
        <v>77</v>
      </c>
      <c r="B86" s="6" t="s">
        <v>20</v>
      </c>
      <c r="C86" s="7" t="s">
        <v>18</v>
      </c>
      <c r="D86" s="8"/>
      <c r="E86" s="16">
        <v>160</v>
      </c>
      <c r="F86" s="8"/>
      <c r="G86" s="9">
        <v>1190</v>
      </c>
      <c r="H86" s="10">
        <v>7.0762999999999998</v>
      </c>
      <c r="I86" s="11">
        <v>50</v>
      </c>
      <c r="J86" s="21">
        <f t="shared" si="4"/>
        <v>3.5381499999999999</v>
      </c>
      <c r="K86" s="11">
        <v>160</v>
      </c>
      <c r="L86" s="13">
        <v>566.1</v>
      </c>
      <c r="M86" s="13">
        <f t="shared" si="3"/>
        <v>133.54299</v>
      </c>
      <c r="N86" s="13">
        <f t="shared" si="5"/>
        <v>699.64299000000005</v>
      </c>
    </row>
    <row r="87" spans="1:14" x14ac:dyDescent="0.3">
      <c r="A87" s="5">
        <v>78</v>
      </c>
      <c r="B87" s="6" t="s">
        <v>20</v>
      </c>
      <c r="C87" s="7" t="s">
        <v>18</v>
      </c>
      <c r="D87" s="8"/>
      <c r="E87" s="16">
        <v>112</v>
      </c>
      <c r="F87" s="8"/>
      <c r="G87" s="9">
        <v>1190</v>
      </c>
      <c r="H87" s="10">
        <v>7.0762999999999998</v>
      </c>
      <c r="I87" s="11">
        <v>50</v>
      </c>
      <c r="J87" s="21">
        <f t="shared" si="4"/>
        <v>3.5381499999999999</v>
      </c>
      <c r="K87" s="11">
        <v>112</v>
      </c>
      <c r="L87" s="13">
        <v>396.27</v>
      </c>
      <c r="M87" s="13">
        <f t="shared" si="3"/>
        <v>93.480092999999997</v>
      </c>
      <c r="N87" s="13">
        <f t="shared" si="5"/>
        <v>489.75009299999999</v>
      </c>
    </row>
    <row r="88" spans="1:14" x14ac:dyDescent="0.3">
      <c r="A88" s="5">
        <v>79</v>
      </c>
      <c r="B88" s="6" t="s">
        <v>20</v>
      </c>
      <c r="C88" s="7" t="s">
        <v>18</v>
      </c>
      <c r="D88" s="8"/>
      <c r="E88" s="16">
        <v>176</v>
      </c>
      <c r="F88" s="8"/>
      <c r="G88" s="9">
        <v>1190</v>
      </c>
      <c r="H88" s="10">
        <v>7.0762999999999998</v>
      </c>
      <c r="I88" s="11">
        <v>50</v>
      </c>
      <c r="J88" s="21">
        <f t="shared" si="4"/>
        <v>3.5381499999999999</v>
      </c>
      <c r="K88" s="11">
        <v>160</v>
      </c>
      <c r="L88" s="13">
        <v>566.1</v>
      </c>
      <c r="M88" s="13">
        <f t="shared" si="3"/>
        <v>133.54299</v>
      </c>
      <c r="N88" s="13">
        <f t="shared" si="5"/>
        <v>699.64299000000005</v>
      </c>
    </row>
    <row r="89" spans="1:14" x14ac:dyDescent="0.3">
      <c r="A89" s="5">
        <v>80</v>
      </c>
      <c r="B89" s="6" t="s">
        <v>20</v>
      </c>
      <c r="C89" s="7" t="s">
        <v>18</v>
      </c>
      <c r="D89" s="8"/>
      <c r="E89" s="16">
        <v>160</v>
      </c>
      <c r="F89" s="8"/>
      <c r="G89" s="9">
        <v>1190</v>
      </c>
      <c r="H89" s="10">
        <v>7.0762999999999998</v>
      </c>
      <c r="I89" s="11">
        <v>50</v>
      </c>
      <c r="J89" s="21">
        <f t="shared" si="4"/>
        <v>3.5381499999999999</v>
      </c>
      <c r="K89" s="11">
        <v>160</v>
      </c>
      <c r="L89" s="13">
        <v>566.1</v>
      </c>
      <c r="M89" s="13">
        <f t="shared" si="3"/>
        <v>133.54299</v>
      </c>
      <c r="N89" s="13">
        <f t="shared" si="5"/>
        <v>699.64299000000005</v>
      </c>
    </row>
    <row r="90" spans="1:14" x14ac:dyDescent="0.3">
      <c r="A90" s="5">
        <v>81</v>
      </c>
      <c r="B90" s="6" t="s">
        <v>20</v>
      </c>
      <c r="C90" s="7" t="s">
        <v>18</v>
      </c>
      <c r="D90" s="8"/>
      <c r="E90" s="16">
        <v>96</v>
      </c>
      <c r="F90" s="8"/>
      <c r="G90" s="9">
        <v>1190</v>
      </c>
      <c r="H90" s="10">
        <v>7.0762999999999998</v>
      </c>
      <c r="I90" s="11">
        <v>50</v>
      </c>
      <c r="J90" s="21">
        <f t="shared" si="4"/>
        <v>3.5381499999999999</v>
      </c>
      <c r="K90" s="11">
        <v>96</v>
      </c>
      <c r="L90" s="13">
        <v>339.66</v>
      </c>
      <c r="M90" s="13">
        <f t="shared" si="3"/>
        <v>80.125793999999999</v>
      </c>
      <c r="N90" s="13">
        <f t="shared" si="5"/>
        <v>419.78579400000001</v>
      </c>
    </row>
    <row r="91" spans="1:14" x14ac:dyDescent="0.3">
      <c r="A91" s="5">
        <v>82</v>
      </c>
      <c r="B91" s="6" t="s">
        <v>20</v>
      </c>
      <c r="C91" s="7" t="s">
        <v>18</v>
      </c>
      <c r="D91" s="8"/>
      <c r="E91" s="16">
        <v>160</v>
      </c>
      <c r="F91" s="8"/>
      <c r="G91" s="9">
        <v>980</v>
      </c>
      <c r="H91" s="10">
        <v>5.8274999999999997</v>
      </c>
      <c r="I91" s="11">
        <v>50</v>
      </c>
      <c r="J91" s="21">
        <f t="shared" si="4"/>
        <v>2.9137499999999998</v>
      </c>
      <c r="K91" s="11">
        <v>160</v>
      </c>
      <c r="L91" s="13">
        <v>466.2</v>
      </c>
      <c r="M91" s="13">
        <f t="shared" si="3"/>
        <v>109.97658</v>
      </c>
      <c r="N91" s="13">
        <f t="shared" si="5"/>
        <v>576.17657999999994</v>
      </c>
    </row>
    <row r="92" spans="1:14" x14ac:dyDescent="0.3">
      <c r="A92" s="5">
        <v>83</v>
      </c>
      <c r="B92" s="6" t="s">
        <v>20</v>
      </c>
      <c r="C92" s="7" t="s">
        <v>18</v>
      </c>
      <c r="D92" s="8"/>
      <c r="E92" s="16">
        <v>160</v>
      </c>
      <c r="F92" s="8"/>
      <c r="G92" s="9">
        <v>980</v>
      </c>
      <c r="H92" s="10">
        <v>5.8274999999999997</v>
      </c>
      <c r="I92" s="11">
        <v>50</v>
      </c>
      <c r="J92" s="21">
        <f t="shared" si="4"/>
        <v>2.9137499999999998</v>
      </c>
      <c r="K92" s="11">
        <v>160</v>
      </c>
      <c r="L92" s="13">
        <v>466.2</v>
      </c>
      <c r="M92" s="13">
        <f t="shared" si="3"/>
        <v>109.97658</v>
      </c>
      <c r="N92" s="13">
        <f t="shared" si="5"/>
        <v>576.17657999999994</v>
      </c>
    </row>
    <row r="93" spans="1:14" x14ac:dyDescent="0.3">
      <c r="A93" s="42"/>
      <c r="B93" s="17" t="s">
        <v>21</v>
      </c>
      <c r="C93" s="7"/>
      <c r="D93" s="8"/>
      <c r="E93" s="8"/>
      <c r="F93" s="8"/>
      <c r="G93" s="9"/>
      <c r="H93" s="9"/>
      <c r="I93" s="18"/>
      <c r="J93" s="9"/>
      <c r="K93" s="23"/>
      <c r="L93" s="23">
        <f>SUM(L10:L92)</f>
        <v>46388.330000000009</v>
      </c>
      <c r="M93" s="23">
        <f>SUM(M10:M92)</f>
        <v>10930.291156999998</v>
      </c>
      <c r="N93" s="23">
        <f>ROUND(L93+M93,2)</f>
        <v>57318.62</v>
      </c>
    </row>
    <row r="94" spans="1:14" x14ac:dyDescent="0.3">
      <c r="A94" s="40" t="s">
        <v>29</v>
      </c>
      <c r="B94" s="41" t="s">
        <v>30</v>
      </c>
      <c r="C94" s="19"/>
      <c r="D94" s="19"/>
      <c r="E94" s="19"/>
      <c r="F94" s="19"/>
      <c r="G94" s="19"/>
      <c r="H94" s="19"/>
      <c r="I94" s="20"/>
      <c r="J94" s="19"/>
      <c r="K94" s="19"/>
      <c r="L94" s="19"/>
      <c r="M94" s="19"/>
      <c r="N94" s="19"/>
    </row>
  </sheetData>
  <mergeCells count="17">
    <mergeCell ref="J1:N1"/>
    <mergeCell ref="J2:N2"/>
    <mergeCell ref="J3:N3"/>
    <mergeCell ref="J4:N4"/>
    <mergeCell ref="A6:N6"/>
    <mergeCell ref="L8:L9"/>
    <mergeCell ref="M8:M9"/>
    <mergeCell ref="N8:N9"/>
    <mergeCell ref="A8:A9"/>
    <mergeCell ref="B8:B9"/>
    <mergeCell ref="C8:C9"/>
    <mergeCell ref="D8:F8"/>
    <mergeCell ref="G8:G9"/>
    <mergeCell ref="H8:H9"/>
    <mergeCell ref="I8:I9"/>
    <mergeCell ref="J8:J9"/>
    <mergeCell ref="K8:K9"/>
  </mergeCells>
  <pageMargins left="0.7" right="0.7" top="0.75" bottom="0.75" header="0.3" footer="0.3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Darblapas</vt:lpstr>
      </vt:variant>
      <vt:variant>
        <vt:i4>2</vt:i4>
      </vt:variant>
    </vt:vector>
  </HeadingPairs>
  <TitlesOfParts>
    <vt:vector size="2" baseType="lpstr">
      <vt:lpstr>Riska piemaksa_janv</vt:lpstr>
      <vt:lpstr>Riska piemaksa_febr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Inese Graumane</dc:creator>
  <cp:lastModifiedBy>Linda Gurecka</cp:lastModifiedBy>
  <cp:lastPrinted>2022-06-13T05:50:56Z</cp:lastPrinted>
  <dcterms:created xsi:type="dcterms:W3CDTF">2022-02-15T11:22:04Z</dcterms:created>
  <dcterms:modified xsi:type="dcterms:W3CDTF">2022-06-13T05:53:21Z</dcterms:modified>
</cp:coreProperties>
</file>