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mgovlv-my.sharepoint.com/personal/linda_gurecka_zm_gov_lv/Documents/Documents/Projekti/COVID19/Covid piemaksas RKP 2021/Covid piemaksas RKP 2022/"/>
    </mc:Choice>
  </mc:AlternateContent>
  <xr:revisionPtr revIDLastSave="24" documentId="8_{3EA35B7F-2BB6-4518-AE1C-56D1F00C8BFA}" xr6:coauthVersionLast="47" xr6:coauthVersionMax="47" xr10:uidLastSave="{4AEB496A-764F-47F1-BC4F-32FE82EF0CC8}"/>
  <bookViews>
    <workbookView xWindow="-110" yWindow="-110" windowWidth="19420" windowHeight="10420" xr2:uid="{F7EC53E7-C163-4905-BE59-0BC958BA2B85}"/>
  </bookViews>
  <sheets>
    <sheet name="Virsstundas janv-febr" sheetId="4" r:id="rId1"/>
  </sheets>
  <definedNames>
    <definedName name="_xlnm._FilterDatabase" localSheetId="0" hidden="1">'Virsstundas janv-febr'!$A$9:$AW$84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83" i="4" l="1"/>
  <c r="Q83" i="4" s="1"/>
  <c r="H83" i="4"/>
  <c r="P82" i="4"/>
  <c r="Q82" i="4" s="1"/>
  <c r="H82" i="4"/>
  <c r="P81" i="4"/>
  <c r="Q81" i="4" s="1"/>
  <c r="H81" i="4"/>
  <c r="P80" i="4"/>
  <c r="J80" i="4"/>
  <c r="K80" i="4" s="1"/>
  <c r="H80" i="4"/>
  <c r="P79" i="4"/>
  <c r="Q79" i="4" s="1"/>
  <c r="H79" i="4"/>
  <c r="P78" i="4"/>
  <c r="Q78" i="4" s="1"/>
  <c r="H78" i="4"/>
  <c r="P77" i="4"/>
  <c r="Q77" i="4" s="1"/>
  <c r="H77" i="4"/>
  <c r="P76" i="4"/>
  <c r="Q76" i="4" s="1"/>
  <c r="H76" i="4"/>
  <c r="I76" i="4" s="1"/>
  <c r="J76" i="4" s="1"/>
  <c r="K76" i="4" s="1"/>
  <c r="P75" i="4"/>
  <c r="Q75" i="4" s="1"/>
  <c r="R75" i="4" s="1"/>
  <c r="S75" i="4" s="1"/>
  <c r="H75" i="4"/>
  <c r="I75" i="4" s="1"/>
  <c r="P74" i="4"/>
  <c r="Q74" i="4" s="1"/>
  <c r="H74" i="4"/>
  <c r="I74" i="4" s="1"/>
  <c r="J74" i="4" s="1"/>
  <c r="K74" i="4" s="1"/>
  <c r="P73" i="4"/>
  <c r="Q73" i="4" s="1"/>
  <c r="R73" i="4" s="1"/>
  <c r="H73" i="4"/>
  <c r="P72" i="4"/>
  <c r="Q72" i="4" s="1"/>
  <c r="H72" i="4"/>
  <c r="I72" i="4" s="1"/>
  <c r="P71" i="4"/>
  <c r="Q71" i="4" s="1"/>
  <c r="H71" i="4"/>
  <c r="P70" i="4"/>
  <c r="Q70" i="4" s="1"/>
  <c r="H70" i="4"/>
  <c r="I70" i="4" s="1"/>
  <c r="P69" i="4"/>
  <c r="Q69" i="4" s="1"/>
  <c r="H69" i="4"/>
  <c r="P68" i="4"/>
  <c r="Q68" i="4" s="1"/>
  <c r="H68" i="4"/>
  <c r="P67" i="4"/>
  <c r="Q67" i="4" s="1"/>
  <c r="H67" i="4"/>
  <c r="P66" i="4"/>
  <c r="Q66" i="4" s="1"/>
  <c r="H66" i="4"/>
  <c r="P65" i="4"/>
  <c r="Q65" i="4" s="1"/>
  <c r="H65" i="4"/>
  <c r="I65" i="4" s="1"/>
  <c r="J65" i="4" s="1"/>
  <c r="P64" i="4"/>
  <c r="Q64" i="4" s="1"/>
  <c r="H64" i="4"/>
  <c r="P63" i="4"/>
  <c r="Q63" i="4" s="1"/>
  <c r="R63" i="4" s="1"/>
  <c r="H63" i="4"/>
  <c r="P62" i="4"/>
  <c r="Q62" i="4" s="1"/>
  <c r="H62" i="4"/>
  <c r="I62" i="4" s="1"/>
  <c r="P61" i="4"/>
  <c r="Q61" i="4" s="1"/>
  <c r="H61" i="4"/>
  <c r="P60" i="4"/>
  <c r="Q60" i="4" s="1"/>
  <c r="R60" i="4" s="1"/>
  <c r="H60" i="4"/>
  <c r="P59" i="4"/>
  <c r="Q59" i="4" s="1"/>
  <c r="R59" i="4" s="1"/>
  <c r="H59" i="4"/>
  <c r="P58" i="4"/>
  <c r="Q58" i="4" s="1"/>
  <c r="H58" i="4"/>
  <c r="I58" i="4" s="1"/>
  <c r="J58" i="4" s="1"/>
  <c r="P57" i="4"/>
  <c r="Q57" i="4" s="1"/>
  <c r="R57" i="4" s="1"/>
  <c r="H57" i="4"/>
  <c r="I57" i="4" s="1"/>
  <c r="J57" i="4" s="1"/>
  <c r="P56" i="4"/>
  <c r="Q56" i="4" s="1"/>
  <c r="R56" i="4" s="1"/>
  <c r="H56" i="4"/>
  <c r="I56" i="4" s="1"/>
  <c r="P55" i="4"/>
  <c r="Q55" i="4" s="1"/>
  <c r="R55" i="4" s="1"/>
  <c r="H55" i="4"/>
  <c r="I55" i="4" s="1"/>
  <c r="J55" i="4" s="1"/>
  <c r="P54" i="4"/>
  <c r="Q54" i="4" s="1"/>
  <c r="H54" i="4"/>
  <c r="I54" i="4" s="1"/>
  <c r="J54" i="4" s="1"/>
  <c r="P53" i="4"/>
  <c r="Q53" i="4" s="1"/>
  <c r="R53" i="4" s="1"/>
  <c r="H53" i="4"/>
  <c r="P52" i="4"/>
  <c r="Q52" i="4" s="1"/>
  <c r="H52" i="4"/>
  <c r="I52" i="4" s="1"/>
  <c r="P51" i="4"/>
  <c r="Q51" i="4" s="1"/>
  <c r="R51" i="4" s="1"/>
  <c r="H51" i="4"/>
  <c r="I51" i="4" s="1"/>
  <c r="J51" i="4" s="1"/>
  <c r="P50" i="4"/>
  <c r="Q50" i="4" s="1"/>
  <c r="R50" i="4" s="1"/>
  <c r="H50" i="4"/>
  <c r="I50" i="4" s="1"/>
  <c r="P49" i="4"/>
  <c r="Q49" i="4" s="1"/>
  <c r="H49" i="4"/>
  <c r="P48" i="4"/>
  <c r="Q48" i="4" s="1"/>
  <c r="H48" i="4"/>
  <c r="I48" i="4" s="1"/>
  <c r="P47" i="4"/>
  <c r="Q47" i="4" s="1"/>
  <c r="H47" i="4"/>
  <c r="T47" i="4" s="1"/>
  <c r="V47" i="4" s="1"/>
  <c r="P46" i="4"/>
  <c r="Q46" i="4" s="1"/>
  <c r="H46" i="4"/>
  <c r="P45" i="4"/>
  <c r="Q45" i="4" s="1"/>
  <c r="R45" i="4" s="1"/>
  <c r="H45" i="4"/>
  <c r="P44" i="4"/>
  <c r="Q44" i="4" s="1"/>
  <c r="R44" i="4" s="1"/>
  <c r="H44" i="4"/>
  <c r="P43" i="4"/>
  <c r="Q43" i="4" s="1"/>
  <c r="R43" i="4" s="1"/>
  <c r="H43" i="4"/>
  <c r="P42" i="4"/>
  <c r="Q42" i="4" s="1"/>
  <c r="R42" i="4" s="1"/>
  <c r="H42" i="4"/>
  <c r="P41" i="4"/>
  <c r="Q41" i="4" s="1"/>
  <c r="R41" i="4" s="1"/>
  <c r="H41" i="4"/>
  <c r="P40" i="4"/>
  <c r="Q40" i="4" s="1"/>
  <c r="R40" i="4" s="1"/>
  <c r="H40" i="4"/>
  <c r="P39" i="4"/>
  <c r="Q39" i="4" s="1"/>
  <c r="R39" i="4" s="1"/>
  <c r="H39" i="4"/>
  <c r="P38" i="4"/>
  <c r="Q38" i="4" s="1"/>
  <c r="H38" i="4"/>
  <c r="P37" i="4"/>
  <c r="Q37" i="4" s="1"/>
  <c r="R37" i="4" s="1"/>
  <c r="H37" i="4"/>
  <c r="I37" i="4" s="1"/>
  <c r="P36" i="4"/>
  <c r="Q36" i="4" s="1"/>
  <c r="H36" i="4"/>
  <c r="I36" i="4" s="1"/>
  <c r="J36" i="4" s="1"/>
  <c r="P35" i="4"/>
  <c r="Q35" i="4" s="1"/>
  <c r="H35" i="4"/>
  <c r="P34" i="4"/>
  <c r="Q34" i="4" s="1"/>
  <c r="H34" i="4"/>
  <c r="I34" i="4" s="1"/>
  <c r="P33" i="4"/>
  <c r="Q33" i="4" s="1"/>
  <c r="H33" i="4"/>
  <c r="I33" i="4" s="1"/>
  <c r="P32" i="4"/>
  <c r="Q32" i="4" s="1"/>
  <c r="R32" i="4" s="1"/>
  <c r="S32" i="4" s="1"/>
  <c r="H32" i="4"/>
  <c r="I32" i="4" s="1"/>
  <c r="J32" i="4" s="1"/>
  <c r="P31" i="4"/>
  <c r="H31" i="4"/>
  <c r="I31" i="4" s="1"/>
  <c r="J31" i="4" s="1"/>
  <c r="P30" i="4"/>
  <c r="Q30" i="4" s="1"/>
  <c r="H30" i="4"/>
  <c r="I30" i="4" s="1"/>
  <c r="P29" i="4"/>
  <c r="Q29" i="4" s="1"/>
  <c r="H29" i="4"/>
  <c r="I29" i="4" s="1"/>
  <c r="P28" i="4"/>
  <c r="Q28" i="4" s="1"/>
  <c r="H28" i="4"/>
  <c r="I28" i="4" s="1"/>
  <c r="P27" i="4"/>
  <c r="Q27" i="4" s="1"/>
  <c r="R27" i="4" s="1"/>
  <c r="H27" i="4"/>
  <c r="P26" i="4"/>
  <c r="Q26" i="4" s="1"/>
  <c r="R26" i="4" s="1"/>
  <c r="S26" i="4" s="1"/>
  <c r="H26" i="4"/>
  <c r="P25" i="4"/>
  <c r="Q25" i="4" s="1"/>
  <c r="R25" i="4" s="1"/>
  <c r="H25" i="4"/>
  <c r="P24" i="4"/>
  <c r="Q24" i="4" s="1"/>
  <c r="R24" i="4" s="1"/>
  <c r="S24" i="4" s="1"/>
  <c r="H24" i="4"/>
  <c r="P23" i="4"/>
  <c r="Q23" i="4" s="1"/>
  <c r="R23" i="4" s="1"/>
  <c r="H23" i="4"/>
  <c r="P22" i="4"/>
  <c r="Q22" i="4" s="1"/>
  <c r="H22" i="4"/>
  <c r="P21" i="4"/>
  <c r="Q21" i="4" s="1"/>
  <c r="R21" i="4" s="1"/>
  <c r="H21" i="4"/>
  <c r="T21" i="4" s="1"/>
  <c r="V21" i="4" s="1"/>
  <c r="P20" i="4"/>
  <c r="Q20" i="4" s="1"/>
  <c r="R20" i="4" s="1"/>
  <c r="S20" i="4" s="1"/>
  <c r="H20" i="4"/>
  <c r="P19" i="4"/>
  <c r="Q19" i="4" s="1"/>
  <c r="R19" i="4" s="1"/>
  <c r="H19" i="4"/>
  <c r="T19" i="4" s="1"/>
  <c r="V19" i="4" s="1"/>
  <c r="P18" i="4"/>
  <c r="Q18" i="4" s="1"/>
  <c r="R18" i="4" s="1"/>
  <c r="S18" i="4" s="1"/>
  <c r="H18" i="4"/>
  <c r="P17" i="4"/>
  <c r="Q17" i="4" s="1"/>
  <c r="U17" i="4" s="1"/>
  <c r="J17" i="4"/>
  <c r="K17" i="4" s="1"/>
  <c r="H17" i="4"/>
  <c r="P16" i="4"/>
  <c r="Q16" i="4" s="1"/>
  <c r="R16" i="4" s="1"/>
  <c r="H16" i="4"/>
  <c r="I16" i="4" s="1"/>
  <c r="J16" i="4" s="1"/>
  <c r="P15" i="4"/>
  <c r="Q15" i="4" s="1"/>
  <c r="R15" i="4" s="1"/>
  <c r="H15" i="4"/>
  <c r="I15" i="4" s="1"/>
  <c r="J15" i="4" s="1"/>
  <c r="P14" i="4"/>
  <c r="Q14" i="4" s="1"/>
  <c r="R14" i="4" s="1"/>
  <c r="S14" i="4" s="1"/>
  <c r="H14" i="4"/>
  <c r="P13" i="4"/>
  <c r="Q13" i="4" s="1"/>
  <c r="R13" i="4" s="1"/>
  <c r="H13" i="4"/>
  <c r="P12" i="4"/>
  <c r="Q12" i="4" s="1"/>
  <c r="R12" i="4" s="1"/>
  <c r="S12" i="4" s="1"/>
  <c r="H12" i="4"/>
  <c r="I12" i="4" s="1"/>
  <c r="J12" i="4" s="1"/>
  <c r="K12" i="4" s="1"/>
  <c r="P11" i="4"/>
  <c r="Q11" i="4" s="1"/>
  <c r="R11" i="4" s="1"/>
  <c r="H11" i="4"/>
  <c r="P10" i="4"/>
  <c r="Q10" i="4" s="1"/>
  <c r="H10" i="4"/>
  <c r="U50" i="4" l="1"/>
  <c r="T63" i="4"/>
  <c r="V63" i="4" s="1"/>
  <c r="T67" i="4"/>
  <c r="V67" i="4" s="1"/>
  <c r="U33" i="4"/>
  <c r="T64" i="4"/>
  <c r="V64" i="4" s="1"/>
  <c r="S63" i="4"/>
  <c r="T13" i="4"/>
  <c r="V13" i="4" s="1"/>
  <c r="T23" i="4"/>
  <c r="V23" i="4" s="1"/>
  <c r="R22" i="4"/>
  <c r="S22" i="4" s="1"/>
  <c r="T71" i="4"/>
  <c r="V71" i="4" s="1"/>
  <c r="K31" i="4"/>
  <c r="S43" i="4"/>
  <c r="J34" i="4"/>
  <c r="K34" i="4" s="1"/>
  <c r="T11" i="4"/>
  <c r="V11" i="4" s="1"/>
  <c r="T25" i="4"/>
  <c r="V25" i="4" s="1"/>
  <c r="I11" i="4"/>
  <c r="T27" i="4"/>
  <c r="V27" i="4" s="1"/>
  <c r="T66" i="4"/>
  <c r="V66" i="4" s="1"/>
  <c r="T14" i="4"/>
  <c r="V14" i="4" s="1"/>
  <c r="T80" i="4"/>
  <c r="V80" i="4" s="1"/>
  <c r="R74" i="4"/>
  <c r="S74" i="4"/>
  <c r="R62" i="4"/>
  <c r="S62" i="4" s="1"/>
  <c r="R65" i="4"/>
  <c r="S65" i="4" s="1"/>
  <c r="R61" i="4"/>
  <c r="S61" i="4"/>
  <c r="T20" i="4"/>
  <c r="V20" i="4" s="1"/>
  <c r="I20" i="4"/>
  <c r="R29" i="4"/>
  <c r="S29" i="4" s="1"/>
  <c r="T26" i="4"/>
  <c r="V26" i="4" s="1"/>
  <c r="I26" i="4"/>
  <c r="I64" i="4"/>
  <c r="U64" i="4" s="1"/>
  <c r="W64" i="4" s="1"/>
  <c r="R76" i="4"/>
  <c r="S76" i="4"/>
  <c r="I47" i="4"/>
  <c r="U47" i="4" s="1"/>
  <c r="W47" i="4" s="1"/>
  <c r="S13" i="4"/>
  <c r="I35" i="4"/>
  <c r="T35" i="4"/>
  <c r="V35" i="4" s="1"/>
  <c r="U52" i="4"/>
  <c r="J52" i="4"/>
  <c r="K52" i="4" s="1"/>
  <c r="S41" i="4"/>
  <c r="J50" i="4"/>
  <c r="K50" i="4" s="1"/>
  <c r="U70" i="4"/>
  <c r="J75" i="4"/>
  <c r="K75" i="4" s="1"/>
  <c r="T18" i="4"/>
  <c r="V18" i="4" s="1"/>
  <c r="I18" i="4"/>
  <c r="S60" i="4"/>
  <c r="T53" i="4"/>
  <c r="V53" i="4" s="1"/>
  <c r="I53" i="4"/>
  <c r="J30" i="4"/>
  <c r="K30" i="4" s="1"/>
  <c r="R66" i="4"/>
  <c r="S66" i="4" s="1"/>
  <c r="T69" i="4"/>
  <c r="V69" i="4" s="1"/>
  <c r="I69" i="4"/>
  <c r="U69" i="4" s="1"/>
  <c r="W69" i="4" s="1"/>
  <c r="R64" i="4"/>
  <c r="S64" i="4" s="1"/>
  <c r="T22" i="4"/>
  <c r="V22" i="4" s="1"/>
  <c r="I22" i="4"/>
  <c r="I67" i="4"/>
  <c r="J67" i="4" s="1"/>
  <c r="R17" i="4"/>
  <c r="U28" i="4"/>
  <c r="J28" i="4"/>
  <c r="R67" i="4"/>
  <c r="S67" i="4" s="1"/>
  <c r="T24" i="4"/>
  <c r="V24" i="4" s="1"/>
  <c r="I24" i="4"/>
  <c r="Q31" i="4"/>
  <c r="U31" i="4" s="1"/>
  <c r="W31" i="4" s="1"/>
  <c r="T31" i="4"/>
  <c r="V31" i="4" s="1"/>
  <c r="U36" i="4"/>
  <c r="R52" i="4"/>
  <c r="S52" i="4" s="1"/>
  <c r="T61" i="4"/>
  <c r="V61" i="4" s="1"/>
  <c r="I61" i="4"/>
  <c r="J61" i="4" s="1"/>
  <c r="R36" i="4"/>
  <c r="S36" i="4" s="1"/>
  <c r="T49" i="4"/>
  <c r="V49" i="4" s="1"/>
  <c r="I49" i="4"/>
  <c r="U49" i="4" s="1"/>
  <c r="W49" i="4" s="1"/>
  <c r="T12" i="4"/>
  <c r="V12" i="4" s="1"/>
  <c r="T17" i="4"/>
  <c r="V17" i="4" s="1"/>
  <c r="W17" i="4" s="1"/>
  <c r="R28" i="4"/>
  <c r="S28" i="4" s="1"/>
  <c r="U32" i="4"/>
  <c r="R35" i="4"/>
  <c r="S35" i="4" s="1"/>
  <c r="U37" i="4"/>
  <c r="T46" i="4"/>
  <c r="V46" i="4" s="1"/>
  <c r="T60" i="4"/>
  <c r="V60" i="4" s="1"/>
  <c r="I63" i="4"/>
  <c r="J63" i="4" s="1"/>
  <c r="T68" i="4"/>
  <c r="V68" i="4" s="1"/>
  <c r="I71" i="4"/>
  <c r="U71" i="4" s="1"/>
  <c r="U12" i="4"/>
  <c r="S37" i="4"/>
  <c r="I46" i="4"/>
  <c r="U46" i="4" s="1"/>
  <c r="W46" i="4" s="1"/>
  <c r="T48" i="4"/>
  <c r="V48" i="4" s="1"/>
  <c r="T51" i="4"/>
  <c r="V51" i="4" s="1"/>
  <c r="I60" i="4"/>
  <c r="J60" i="4" s="1"/>
  <c r="K60" i="4" s="1"/>
  <c r="T65" i="4"/>
  <c r="V65" i="4" s="1"/>
  <c r="I68" i="4"/>
  <c r="U68" i="4" s="1"/>
  <c r="T10" i="4"/>
  <c r="V10" i="4" s="1"/>
  <c r="S19" i="4"/>
  <c r="S21" i="4"/>
  <c r="S23" i="4"/>
  <c r="S25" i="4"/>
  <c r="S27" i="4"/>
  <c r="U29" i="4"/>
  <c r="U48" i="4"/>
  <c r="T50" i="4"/>
  <c r="V50" i="4" s="1"/>
  <c r="W50" i="4" s="1"/>
  <c r="U51" i="4"/>
  <c r="T62" i="4"/>
  <c r="V62" i="4" s="1"/>
  <c r="T70" i="4"/>
  <c r="V70" i="4" s="1"/>
  <c r="I13" i="4"/>
  <c r="I14" i="4"/>
  <c r="I19" i="4"/>
  <c r="I21" i="4"/>
  <c r="I23" i="4"/>
  <c r="I25" i="4"/>
  <c r="I27" i="4"/>
  <c r="R33" i="4"/>
  <c r="S33" i="4" s="1"/>
  <c r="S39" i="4"/>
  <c r="S42" i="4"/>
  <c r="S45" i="4"/>
  <c r="T52" i="4"/>
  <c r="V52" i="4" s="1"/>
  <c r="I66" i="4"/>
  <c r="J66" i="4" s="1"/>
  <c r="K66" i="4" s="1"/>
  <c r="R10" i="4"/>
  <c r="S10" i="4" s="1"/>
  <c r="U11" i="4"/>
  <c r="J11" i="4"/>
  <c r="K11" i="4" s="1"/>
  <c r="I42" i="4"/>
  <c r="T42" i="4"/>
  <c r="V42" i="4" s="1"/>
  <c r="U56" i="4"/>
  <c r="U60" i="4"/>
  <c r="R72" i="4"/>
  <c r="S72" i="4" s="1"/>
  <c r="R78" i="4"/>
  <c r="S78" i="4" s="1"/>
  <c r="S11" i="4"/>
  <c r="T15" i="4"/>
  <c r="V15" i="4" s="1"/>
  <c r="T16" i="4"/>
  <c r="V16" i="4" s="1"/>
  <c r="S17" i="4"/>
  <c r="K28" i="4"/>
  <c r="T28" i="4"/>
  <c r="V28" i="4" s="1"/>
  <c r="J29" i="4"/>
  <c r="K29" i="4" s="1"/>
  <c r="U30" i="4"/>
  <c r="R30" i="4"/>
  <c r="S30" i="4" s="1"/>
  <c r="K32" i="4"/>
  <c r="T32" i="4"/>
  <c r="V32" i="4" s="1"/>
  <c r="J33" i="4"/>
  <c r="K33" i="4" s="1"/>
  <c r="U34" i="4"/>
  <c r="R34" i="4"/>
  <c r="S34" i="4" s="1"/>
  <c r="K36" i="4"/>
  <c r="T36" i="4"/>
  <c r="V36" i="4" s="1"/>
  <c r="J37" i="4"/>
  <c r="K37" i="4" s="1"/>
  <c r="I38" i="4"/>
  <c r="R38" i="4"/>
  <c r="S38" i="4" s="1"/>
  <c r="I39" i="4"/>
  <c r="T39" i="4"/>
  <c r="V39" i="4" s="1"/>
  <c r="S40" i="4"/>
  <c r="I43" i="4"/>
  <c r="T43" i="4"/>
  <c r="V43" i="4" s="1"/>
  <c r="S44" i="4"/>
  <c r="R46" i="4"/>
  <c r="S46" i="4" s="1"/>
  <c r="R48" i="4"/>
  <c r="S48" i="4" s="1"/>
  <c r="S53" i="4"/>
  <c r="R54" i="4"/>
  <c r="S54" i="4" s="1"/>
  <c r="U55" i="4"/>
  <c r="K55" i="4"/>
  <c r="J56" i="4"/>
  <c r="K56" i="4" s="1"/>
  <c r="S57" i="4"/>
  <c r="R58" i="4"/>
  <c r="S58" i="4" s="1"/>
  <c r="R81" i="4"/>
  <c r="S81" i="4" s="1"/>
  <c r="I83" i="4"/>
  <c r="T83" i="4"/>
  <c r="V83" i="4" s="1"/>
  <c r="I10" i="4"/>
  <c r="U10" i="4" s="1"/>
  <c r="K15" i="4"/>
  <c r="K16" i="4"/>
  <c r="U15" i="4"/>
  <c r="W15" i="4" s="1"/>
  <c r="U16" i="4"/>
  <c r="T29" i="4"/>
  <c r="V29" i="4" s="1"/>
  <c r="T33" i="4"/>
  <c r="V33" i="4" s="1"/>
  <c r="W33" i="4" s="1"/>
  <c r="T37" i="4"/>
  <c r="V37" i="4" s="1"/>
  <c r="I40" i="4"/>
  <c r="T40" i="4"/>
  <c r="V40" i="4" s="1"/>
  <c r="I44" i="4"/>
  <c r="T44" i="4"/>
  <c r="V44" i="4" s="1"/>
  <c r="S50" i="4"/>
  <c r="U54" i="4"/>
  <c r="K54" i="4"/>
  <c r="S56" i="4"/>
  <c r="U58" i="4"/>
  <c r="K58" i="4"/>
  <c r="J62" i="4"/>
  <c r="K62" i="4" s="1"/>
  <c r="U62" i="4"/>
  <c r="U66" i="4"/>
  <c r="R77" i="4"/>
  <c r="S77" i="4" s="1"/>
  <c r="I79" i="4"/>
  <c r="T79" i="4"/>
  <c r="V79" i="4" s="1"/>
  <c r="T82" i="4"/>
  <c r="V82" i="4" s="1"/>
  <c r="S15" i="4"/>
  <c r="S16" i="4"/>
  <c r="T30" i="4"/>
  <c r="V30" i="4" s="1"/>
  <c r="T34" i="4"/>
  <c r="V34" i="4" s="1"/>
  <c r="T38" i="4"/>
  <c r="V38" i="4" s="1"/>
  <c r="I41" i="4"/>
  <c r="T41" i="4"/>
  <c r="V41" i="4" s="1"/>
  <c r="I45" i="4"/>
  <c r="T45" i="4"/>
  <c r="V45" i="4" s="1"/>
  <c r="R47" i="4"/>
  <c r="S47" i="4" s="1"/>
  <c r="J48" i="4"/>
  <c r="K48" i="4" s="1"/>
  <c r="R49" i="4"/>
  <c r="S49" i="4" s="1"/>
  <c r="S51" i="4"/>
  <c r="S55" i="4"/>
  <c r="U57" i="4"/>
  <c r="K57" i="4"/>
  <c r="S59" i="4"/>
  <c r="T78" i="4"/>
  <c r="V78" i="4" s="1"/>
  <c r="R82" i="4"/>
  <c r="S82" i="4" s="1"/>
  <c r="K51" i="4"/>
  <c r="R68" i="4"/>
  <c r="S68" i="4" s="1"/>
  <c r="J69" i="4"/>
  <c r="K69" i="4" s="1"/>
  <c r="R70" i="4"/>
  <c r="S70" i="4" s="1"/>
  <c r="R79" i="4"/>
  <c r="S79" i="4" s="1"/>
  <c r="R83" i="4"/>
  <c r="S83" i="4" s="1"/>
  <c r="T54" i="4"/>
  <c r="V54" i="4" s="1"/>
  <c r="T55" i="4"/>
  <c r="V55" i="4" s="1"/>
  <c r="T56" i="4"/>
  <c r="V56" i="4" s="1"/>
  <c r="T57" i="4"/>
  <c r="V57" i="4" s="1"/>
  <c r="T58" i="4"/>
  <c r="V58" i="4" s="1"/>
  <c r="T59" i="4"/>
  <c r="V59" i="4" s="1"/>
  <c r="U72" i="4"/>
  <c r="I59" i="4"/>
  <c r="K61" i="4"/>
  <c r="K63" i="4"/>
  <c r="U63" i="4"/>
  <c r="W63" i="4" s="1"/>
  <c r="K65" i="4"/>
  <c r="U65" i="4"/>
  <c r="J68" i="4"/>
  <c r="K68" i="4" s="1"/>
  <c r="R69" i="4"/>
  <c r="S69" i="4" s="1"/>
  <c r="J70" i="4"/>
  <c r="K70" i="4" s="1"/>
  <c r="R71" i="4"/>
  <c r="S71" i="4" s="1"/>
  <c r="J72" i="4"/>
  <c r="K72" i="4" s="1"/>
  <c r="S73" i="4"/>
  <c r="I78" i="4"/>
  <c r="I82" i="4"/>
  <c r="T74" i="4"/>
  <c r="V74" i="4" s="1"/>
  <c r="T75" i="4"/>
  <c r="V75" i="4" s="1"/>
  <c r="T76" i="4"/>
  <c r="V76" i="4" s="1"/>
  <c r="T77" i="4"/>
  <c r="V77" i="4" s="1"/>
  <c r="T81" i="4"/>
  <c r="V81" i="4" s="1"/>
  <c r="T72" i="4"/>
  <c r="V72" i="4" s="1"/>
  <c r="T73" i="4"/>
  <c r="V73" i="4" s="1"/>
  <c r="U74" i="4"/>
  <c r="U75" i="4"/>
  <c r="U76" i="4"/>
  <c r="I77" i="4"/>
  <c r="I81" i="4"/>
  <c r="I73" i="4"/>
  <c r="Q80" i="4"/>
  <c r="W16" i="4" l="1"/>
  <c r="J46" i="4"/>
  <c r="K46" i="4" s="1"/>
  <c r="W66" i="4"/>
  <c r="W62" i="4"/>
  <c r="X62" i="4" s="1"/>
  <c r="Y62" i="4" s="1"/>
  <c r="W51" i="4"/>
  <c r="W37" i="4"/>
  <c r="X37" i="4" s="1"/>
  <c r="W60" i="4"/>
  <c r="X60" i="4" s="1"/>
  <c r="Y60" i="4" s="1"/>
  <c r="U67" i="4"/>
  <c r="W67" i="4" s="1"/>
  <c r="X67" i="4" s="1"/>
  <c r="Y67" i="4" s="1"/>
  <c r="K67" i="4"/>
  <c r="W68" i="4"/>
  <c r="W12" i="4"/>
  <c r="J49" i="4"/>
  <c r="K49" i="4" s="1"/>
  <c r="W71" i="4"/>
  <c r="W48" i="4"/>
  <c r="X48" i="4" s="1"/>
  <c r="Y48" i="4" s="1"/>
  <c r="W54" i="4"/>
  <c r="X54" i="4" s="1"/>
  <c r="Y54" i="4" s="1"/>
  <c r="J47" i="4"/>
  <c r="K47" i="4" s="1"/>
  <c r="W57" i="4"/>
  <c r="X57" i="4" s="1"/>
  <c r="Y57" i="4" s="1"/>
  <c r="U61" i="4"/>
  <c r="W61" i="4" s="1"/>
  <c r="W11" i="4"/>
  <c r="X11" i="4" s="1"/>
  <c r="Y11" i="4" s="1"/>
  <c r="X64" i="4"/>
  <c r="Y64" i="4" s="1"/>
  <c r="X33" i="4"/>
  <c r="Y33" i="4" s="1"/>
  <c r="U21" i="4"/>
  <c r="W21" i="4" s="1"/>
  <c r="J21" i="4"/>
  <c r="K21" i="4" s="1"/>
  <c r="X17" i="4"/>
  <c r="Y17" i="4" s="1"/>
  <c r="U19" i="4"/>
  <c r="W19" i="4" s="1"/>
  <c r="J19" i="4"/>
  <c r="K19" i="4" s="1"/>
  <c r="X12" i="4"/>
  <c r="Y12" i="4" s="1"/>
  <c r="X71" i="4"/>
  <c r="Y71" i="4" s="1"/>
  <c r="U53" i="4"/>
  <c r="W53" i="4" s="1"/>
  <c r="J53" i="4"/>
  <c r="K53" i="4" s="1"/>
  <c r="X15" i="4"/>
  <c r="Y15" i="4" s="1"/>
  <c r="U13" i="4"/>
  <c r="W13" i="4" s="1"/>
  <c r="J13" i="4"/>
  <c r="K13" i="4" s="1"/>
  <c r="J20" i="4"/>
  <c r="K20" i="4" s="1"/>
  <c r="U20" i="4"/>
  <c r="W20" i="4" s="1"/>
  <c r="U23" i="4"/>
  <c r="W23" i="4" s="1"/>
  <c r="J23" i="4"/>
  <c r="K23" i="4" s="1"/>
  <c r="X51" i="4"/>
  <c r="Y51" i="4" s="1"/>
  <c r="J24" i="4"/>
  <c r="K24" i="4" s="1"/>
  <c r="U24" i="4"/>
  <c r="W24" i="4" s="1"/>
  <c r="X50" i="4"/>
  <c r="Y50" i="4" s="1"/>
  <c r="J22" i="4"/>
  <c r="K22" i="4" s="1"/>
  <c r="U22" i="4"/>
  <c r="W22" i="4" s="1"/>
  <c r="W52" i="4"/>
  <c r="W32" i="4"/>
  <c r="W29" i="4"/>
  <c r="W65" i="4"/>
  <c r="W58" i="4"/>
  <c r="W36" i="4"/>
  <c r="W28" i="4"/>
  <c r="X69" i="4"/>
  <c r="Y69" i="4" s="1"/>
  <c r="W70" i="4"/>
  <c r="X47" i="4"/>
  <c r="Y47" i="4" s="1"/>
  <c r="X61" i="4"/>
  <c r="Y61" i="4" s="1"/>
  <c r="J26" i="4"/>
  <c r="K26" i="4" s="1"/>
  <c r="U26" i="4"/>
  <c r="W26" i="4" s="1"/>
  <c r="J64" i="4"/>
  <c r="K64" i="4" s="1"/>
  <c r="U35" i="4"/>
  <c r="W35" i="4" s="1"/>
  <c r="J35" i="4"/>
  <c r="K35" i="4" s="1"/>
  <c r="W72" i="4"/>
  <c r="W34" i="4"/>
  <c r="V84" i="4"/>
  <c r="U27" i="4"/>
  <c r="W27" i="4" s="1"/>
  <c r="J27" i="4"/>
  <c r="K27" i="4" s="1"/>
  <c r="X49" i="4"/>
  <c r="Y49" i="4" s="1"/>
  <c r="X66" i="4"/>
  <c r="Y66" i="4" s="1"/>
  <c r="W56" i="4"/>
  <c r="X31" i="4"/>
  <c r="Y31" i="4" s="1"/>
  <c r="J18" i="4"/>
  <c r="K18" i="4" s="1"/>
  <c r="U18" i="4"/>
  <c r="W18" i="4" s="1"/>
  <c r="X68" i="4"/>
  <c r="Y68" i="4" s="1"/>
  <c r="X16" i="4"/>
  <c r="Y16" i="4" s="1"/>
  <c r="W30" i="4"/>
  <c r="U14" i="4"/>
  <c r="W14" i="4" s="1"/>
  <c r="J14" i="4"/>
  <c r="K14" i="4" s="1"/>
  <c r="W76" i="4"/>
  <c r="W75" i="4"/>
  <c r="W74" i="4"/>
  <c r="X63" i="4"/>
  <c r="Y63" i="4" s="1"/>
  <c r="J71" i="4"/>
  <c r="K71" i="4" s="1"/>
  <c r="W10" i="4"/>
  <c r="W55" i="4"/>
  <c r="U25" i="4"/>
  <c r="W25" i="4" s="1"/>
  <c r="J25" i="4"/>
  <c r="K25" i="4" s="1"/>
  <c r="X46" i="4"/>
  <c r="Y46" i="4" s="1"/>
  <c r="R31" i="4"/>
  <c r="S31" i="4" s="1"/>
  <c r="J81" i="4"/>
  <c r="K81" i="4" s="1"/>
  <c r="U81" i="4"/>
  <c r="W81" i="4" s="1"/>
  <c r="J77" i="4"/>
  <c r="K77" i="4" s="1"/>
  <c r="U77" i="4"/>
  <c r="W77" i="4" s="1"/>
  <c r="J78" i="4"/>
  <c r="K78" i="4" s="1"/>
  <c r="U78" i="4"/>
  <c r="W78" i="4" s="1"/>
  <c r="U59" i="4"/>
  <c r="W59" i="4" s="1"/>
  <c r="J59" i="4"/>
  <c r="K59" i="4" s="1"/>
  <c r="J40" i="4"/>
  <c r="K40" i="4" s="1"/>
  <c r="U40" i="4"/>
  <c r="W40" i="4" s="1"/>
  <c r="K83" i="4"/>
  <c r="J83" i="4"/>
  <c r="U83" i="4"/>
  <c r="W83" i="4" s="1"/>
  <c r="J41" i="4"/>
  <c r="K41" i="4" s="1"/>
  <c r="U41" i="4"/>
  <c r="W41" i="4" s="1"/>
  <c r="J44" i="4"/>
  <c r="K44" i="4" s="1"/>
  <c r="U44" i="4"/>
  <c r="W44" i="4" s="1"/>
  <c r="U38" i="4"/>
  <c r="W38" i="4" s="1"/>
  <c r="J38" i="4"/>
  <c r="K38" i="4" s="1"/>
  <c r="U80" i="4"/>
  <c r="W80" i="4" s="1"/>
  <c r="R80" i="4"/>
  <c r="U73" i="4"/>
  <c r="W73" i="4" s="1"/>
  <c r="J73" i="4"/>
  <c r="K73" i="4" s="1"/>
  <c r="J82" i="4"/>
  <c r="K82" i="4" s="1"/>
  <c r="U82" i="4"/>
  <c r="W82" i="4" s="1"/>
  <c r="J45" i="4"/>
  <c r="K45" i="4" s="1"/>
  <c r="U45" i="4"/>
  <c r="W45" i="4" s="1"/>
  <c r="J79" i="4"/>
  <c r="K79" i="4" s="1"/>
  <c r="U79" i="4"/>
  <c r="W79" i="4" s="1"/>
  <c r="I84" i="4"/>
  <c r="J10" i="4"/>
  <c r="K10" i="4" s="1"/>
  <c r="J43" i="4"/>
  <c r="K43" i="4" s="1"/>
  <c r="U43" i="4"/>
  <c r="W43" i="4" s="1"/>
  <c r="J39" i="4"/>
  <c r="K39" i="4" s="1"/>
  <c r="U39" i="4"/>
  <c r="W39" i="4" s="1"/>
  <c r="J42" i="4"/>
  <c r="K42" i="4" s="1"/>
  <c r="U42" i="4"/>
  <c r="W42" i="4" s="1"/>
  <c r="Q84" i="4"/>
  <c r="Y37" i="4" l="1"/>
  <c r="X42" i="4"/>
  <c r="Y42" i="4" s="1"/>
  <c r="X82" i="4"/>
  <c r="Y82" i="4" s="1"/>
  <c r="X30" i="4"/>
  <c r="Y30" i="4" s="1"/>
  <c r="X27" i="4"/>
  <c r="Y27" i="4" s="1"/>
  <c r="X26" i="4"/>
  <c r="Y26" i="4" s="1"/>
  <c r="X70" i="4"/>
  <c r="Y70" i="4" s="1"/>
  <c r="X65" i="4"/>
  <c r="Y65" i="4" s="1"/>
  <c r="X22" i="4"/>
  <c r="Y22" i="4" s="1"/>
  <c r="X38" i="4"/>
  <c r="Y38" i="4" s="1"/>
  <c r="X77" i="4"/>
  <c r="Y77" i="4" s="1"/>
  <c r="X29" i="4"/>
  <c r="Y29" i="4" s="1"/>
  <c r="X21" i="4"/>
  <c r="Y21" i="4"/>
  <c r="X39" i="4"/>
  <c r="Y39" i="4" s="1"/>
  <c r="X73" i="4"/>
  <c r="Y73" i="4" s="1"/>
  <c r="X25" i="4"/>
  <c r="Y25" i="4" s="1"/>
  <c r="X75" i="4"/>
  <c r="Y75" i="4" s="1"/>
  <c r="X32" i="4"/>
  <c r="Y32" i="4" s="1"/>
  <c r="X13" i="4"/>
  <c r="Y13" i="4" s="1"/>
  <c r="R84" i="4"/>
  <c r="X41" i="4"/>
  <c r="Y41" i="4" s="1"/>
  <c r="X81" i="4"/>
  <c r="Y81" i="4" s="1"/>
  <c r="X76" i="4"/>
  <c r="Y76" i="4" s="1"/>
  <c r="X36" i="4"/>
  <c r="Y36" i="4" s="1"/>
  <c r="X56" i="4"/>
  <c r="Y56" i="4" s="1"/>
  <c r="X72" i="4"/>
  <c r="Y72" i="4" s="1"/>
  <c r="X28" i="4"/>
  <c r="Y28" i="4" s="1"/>
  <c r="X23" i="4"/>
  <c r="Y23" i="4" s="1"/>
  <c r="X53" i="4"/>
  <c r="Y53" i="4" s="1"/>
  <c r="X19" i="4"/>
  <c r="Y19" i="4" s="1"/>
  <c r="X43" i="4"/>
  <c r="Y43" i="4" s="1"/>
  <c r="S80" i="4"/>
  <c r="S84" i="4" s="1"/>
  <c r="X59" i="4"/>
  <c r="Y59" i="4" s="1"/>
  <c r="X55" i="4"/>
  <c r="Y55" i="4"/>
  <c r="X18" i="4"/>
  <c r="Y18" i="4" s="1"/>
  <c r="X24" i="4"/>
  <c r="Y24" i="4" s="1"/>
  <c r="X79" i="4"/>
  <c r="Y79" i="4" s="1"/>
  <c r="X40" i="4"/>
  <c r="Y40" i="4" s="1"/>
  <c r="X74" i="4"/>
  <c r="Y74" i="4" s="1"/>
  <c r="X34" i="4"/>
  <c r="Y34" i="4" s="1"/>
  <c r="X45" i="4"/>
  <c r="Y45" i="4" s="1"/>
  <c r="X83" i="4"/>
  <c r="Y83" i="4" s="1"/>
  <c r="X35" i="4"/>
  <c r="Y35" i="4" s="1"/>
  <c r="X20" i="4"/>
  <c r="Y20" i="4" s="1"/>
  <c r="X44" i="4"/>
  <c r="Y44" i="4" s="1"/>
  <c r="X80" i="4"/>
  <c r="Y80" i="4" s="1"/>
  <c r="X78" i="4"/>
  <c r="Y78" i="4" s="1"/>
  <c r="X10" i="4"/>
  <c r="Y10" i="4" s="1"/>
  <c r="W84" i="4"/>
  <c r="X14" i="4"/>
  <c r="Y14" i="4" s="1"/>
  <c r="X58" i="4"/>
  <c r="Y58" i="4" s="1"/>
  <c r="X52" i="4"/>
  <c r="Y52" i="4" s="1"/>
  <c r="J84" i="4"/>
  <c r="K84" i="4"/>
  <c r="U84" i="4"/>
  <c r="Y84" i="4" l="1"/>
  <c r="X84" i="4"/>
</calcChain>
</file>

<file path=xl/sharedStrings.xml><?xml version="1.0" encoding="utf-8"?>
<sst xmlns="http://schemas.openxmlformats.org/spreadsheetml/2006/main" count="181" uniqueCount="34">
  <si>
    <t>N.p.k.</t>
  </si>
  <si>
    <t>Struktūrvienība</t>
  </si>
  <si>
    <t>Amats</t>
  </si>
  <si>
    <t xml:space="preserve">DD VSAOI </t>
  </si>
  <si>
    <t>Robežkontroles punktu Rēzeknes nodaļa</t>
  </si>
  <si>
    <t>Vadītājs</t>
  </si>
  <si>
    <t>Vadītāja vietnieks</t>
  </si>
  <si>
    <t>Inspektors</t>
  </si>
  <si>
    <t>Robežkontroles punktu Daugavpils nodaļa</t>
  </si>
  <si>
    <t>Ostu robežkontroles punktu nodaļa</t>
  </si>
  <si>
    <t>KOPĀ</t>
  </si>
  <si>
    <t>Janvāris</t>
  </si>
  <si>
    <t>Februāris</t>
  </si>
  <si>
    <t>Atskaites periodā nostrādātās virsstundas</t>
  </si>
  <si>
    <t>Nostrādāto stundu skaits</t>
  </si>
  <si>
    <t>Normatīvo stundu skaits</t>
  </si>
  <si>
    <t>Mēnešalga, janvāris</t>
  </si>
  <si>
    <t>Stundas algas  likme, janvāris</t>
  </si>
  <si>
    <t>Mēnešalga, februāris</t>
  </si>
  <si>
    <t>Stundas algas  likme, februāris</t>
  </si>
  <si>
    <r>
      <t xml:space="preserve">Virsstundas (samaksas daļa) </t>
    </r>
    <r>
      <rPr>
        <b/>
        <i/>
        <u/>
        <sz val="11"/>
        <color theme="1"/>
        <rFont val="Times New Roman"/>
        <family val="1"/>
        <charset val="186"/>
      </rPr>
      <t>euro</t>
    </r>
  </si>
  <si>
    <r>
      <t xml:space="preserve">Virsstundas (piemaksas daļa) </t>
    </r>
    <r>
      <rPr>
        <b/>
        <i/>
        <u/>
        <sz val="11"/>
        <color theme="1"/>
        <rFont val="Times New Roman"/>
        <family val="1"/>
        <charset val="186"/>
      </rPr>
      <t>euro</t>
    </r>
  </si>
  <si>
    <t>Nostrādātās virsstundas janvārī</t>
  </si>
  <si>
    <r>
      <t xml:space="preserve">Virsstundas </t>
    </r>
    <r>
      <rPr>
        <i/>
        <u/>
        <sz val="11"/>
        <color theme="1"/>
        <rFont val="Times New Roman"/>
        <family val="1"/>
        <charset val="186"/>
      </rPr>
      <t>euro</t>
    </r>
  </si>
  <si>
    <r>
      <rPr>
        <sz val="11"/>
        <color theme="1"/>
        <rFont val="Times New Roman"/>
        <family val="1"/>
        <charset val="186"/>
      </rPr>
      <t>Virsstundas</t>
    </r>
    <r>
      <rPr>
        <sz val="11"/>
        <color rgb="FF000000"/>
        <rFont val="Times New Roman"/>
        <family val="1"/>
        <charset val="186"/>
      </rPr>
      <t xml:space="preserve"> ar DD VSAOI</t>
    </r>
  </si>
  <si>
    <t>Nostrādātās virsstundas februārī</t>
  </si>
  <si>
    <r>
      <t xml:space="preserve">DD VSAOI virsstundu samakas un piemaksas daļai </t>
    </r>
    <r>
      <rPr>
        <b/>
        <i/>
        <u/>
        <sz val="11"/>
        <color rgb="FF000000"/>
        <rFont val="Times New Roman"/>
        <family val="1"/>
        <charset val="186"/>
      </rPr>
      <t>euro</t>
    </r>
  </si>
  <si>
    <r>
      <t>Kopā</t>
    </r>
    <r>
      <rPr>
        <b/>
        <sz val="11"/>
        <color theme="1"/>
        <rFont val="Times New Roman"/>
        <family val="1"/>
        <charset val="186"/>
      </rPr>
      <t xml:space="preserve">  virsstundas</t>
    </r>
    <r>
      <rPr>
        <b/>
        <sz val="11"/>
        <color rgb="FF000000"/>
        <rFont val="Times New Roman"/>
        <family val="1"/>
        <charset val="186"/>
      </rPr>
      <t xml:space="preserve"> ar DD VSAOI </t>
    </r>
    <r>
      <rPr>
        <b/>
        <i/>
        <u/>
        <sz val="11"/>
        <color rgb="FF000000"/>
        <rFont val="Times New Roman"/>
        <family val="1"/>
        <charset val="186"/>
      </rPr>
      <t>euro</t>
    </r>
  </si>
  <si>
    <r>
      <t xml:space="preserve">Virsstundas kopā </t>
    </r>
    <r>
      <rPr>
        <b/>
        <i/>
        <u/>
        <sz val="11"/>
        <color theme="1"/>
        <rFont val="Times New Roman"/>
        <family val="1"/>
        <charset val="186"/>
      </rPr>
      <t>euro</t>
    </r>
  </si>
  <si>
    <t>Ministru kabineta rīkojuma projekta "Par finanšu līdzekļu piešķiršanu</t>
  </si>
  <si>
    <t xml:space="preserve"> no valsts budžeta programmas "Līdzekļi neparedzētiem gadījumiem"" </t>
  </si>
  <si>
    <t>sākotnējās ietekmes novērtējuma ziņojumam (anotācijai)</t>
  </si>
  <si>
    <t>4.pielikums</t>
  </si>
  <si>
    <t>Izdevumi Pārtikas un veterinārā dienesta robežkontroles inspektoru virsstundu darba apmaksai laikposmā no 2022.gada 1.janvāra līdz 28.februārim saistībā ar Covid-19 uzliesmojumu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</si>
</sst>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3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i/>
      <u/>
      <sz val="11"/>
      <color theme="1"/>
      <name val="Times New Roman"/>
      <family val="1"/>
      <charset val="186"/>
    </font>
    <font>
      <i/>
      <u/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i/>
      <u/>
      <sz val="11"/>
      <color rgb="FF000000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6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 wrapText="1"/>
    </xf>
    <xf numFmtId="4" fontId="1" fillId="3" borderId="6" xfId="0" applyNumberFormat="1" applyFont="1" applyFill="1" applyBorder="1" applyAlignment="1">
      <alignment horizontal="center" vertical="center"/>
    </xf>
    <xf numFmtId="164" fontId="1" fillId="3" borderId="6" xfId="0" applyNumberFormat="1" applyFont="1" applyFill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 wrapText="1"/>
    </xf>
    <xf numFmtId="0" fontId="1" fillId="0" borderId="0" xfId="0" applyFont="1" applyAlignment="1">
      <alignment horizontal="left" wrapText="1"/>
    </xf>
    <xf numFmtId="0" fontId="8" fillId="0" borderId="0" xfId="0" applyFont="1"/>
    <xf numFmtId="0" fontId="7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4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3" fontId="1" fillId="5" borderId="6" xfId="0" applyNumberFormat="1" applyFont="1" applyFill="1" applyBorder="1" applyAlignment="1">
      <alignment horizontal="center" vertical="center"/>
    </xf>
    <xf numFmtId="0" fontId="1" fillId="4" borderId="0" xfId="0" applyFont="1" applyFill="1"/>
    <xf numFmtId="4" fontId="1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vertical="center" wrapText="1"/>
    </xf>
    <xf numFmtId="4" fontId="4" fillId="0" borderId="6" xfId="0" applyNumberFormat="1" applyFont="1" applyBorder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/>
    </xf>
    <xf numFmtId="4" fontId="1" fillId="0" borderId="15" xfId="0" applyNumberFormat="1" applyFont="1" applyBorder="1" applyAlignment="1">
      <alignment horizontal="center" vertical="center"/>
    </xf>
    <xf numFmtId="4" fontId="4" fillId="0" borderId="16" xfId="0" applyNumberFormat="1" applyFont="1" applyBorder="1" applyAlignment="1">
      <alignment horizontal="center" vertical="center"/>
    </xf>
    <xf numFmtId="4" fontId="4" fillId="0" borderId="17" xfId="0" applyNumberFormat="1" applyFont="1" applyBorder="1" applyAlignment="1">
      <alignment horizontal="center" vertical="center"/>
    </xf>
    <xf numFmtId="4" fontId="4" fillId="0" borderId="18" xfId="0" applyNumberFormat="1" applyFont="1" applyBorder="1" applyAlignment="1">
      <alignment horizontal="center" vertical="center"/>
    </xf>
    <xf numFmtId="4" fontId="1" fillId="0" borderId="6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/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2" fontId="3" fillId="2" borderId="0" xfId="1" applyNumberFormat="1" applyFont="1" applyFill="1" applyAlignment="1">
      <alignment horizontal="right" vertical="top"/>
    </xf>
    <xf numFmtId="0" fontId="5" fillId="0" borderId="0" xfId="0" applyFont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2">
    <cellStyle name="Normal 4 3" xfId="1" xr:uid="{5B865D97-92C3-4616-8FBC-F5BECBFC5F6D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75088-2575-45D0-9686-87E9E1E18484}">
  <dimension ref="A1:AW85"/>
  <sheetViews>
    <sheetView tabSelected="1" zoomScale="80" zoomScaleNormal="80" workbookViewId="0">
      <selection activeCell="M13" sqref="M13"/>
    </sheetView>
  </sheetViews>
  <sheetFormatPr defaultColWidth="8.90625" defaultRowHeight="14" x14ac:dyDescent="0.3"/>
  <cols>
    <col min="1" max="1" width="6" style="1" customWidth="1"/>
    <col min="2" max="2" width="36.6328125" style="2" customWidth="1"/>
    <col min="3" max="3" width="16.36328125" style="2" customWidth="1"/>
    <col min="4" max="4" width="12" style="2" customWidth="1"/>
    <col min="5" max="5" width="10.90625" style="2" customWidth="1"/>
    <col min="6" max="7" width="10.6328125" style="2" customWidth="1"/>
    <col min="8" max="8" width="12.453125" style="2" customWidth="1"/>
    <col min="9" max="9" width="12.54296875" style="2" customWidth="1"/>
    <col min="10" max="10" width="10.6328125" style="2" customWidth="1"/>
    <col min="11" max="11" width="13.453125" style="2" customWidth="1"/>
    <col min="12" max="12" width="12" style="1" customWidth="1"/>
    <col min="13" max="13" width="10.90625" style="1" customWidth="1"/>
    <col min="14" max="15" width="10.6328125" style="1" customWidth="1"/>
    <col min="16" max="18" width="12.36328125" style="1" customWidth="1"/>
    <col min="19" max="19" width="14.36328125" style="1" customWidth="1"/>
    <col min="20" max="20" width="11.90625" style="1" customWidth="1"/>
    <col min="21" max="23" width="12.36328125" style="1" customWidth="1"/>
    <col min="24" max="24" width="14.08984375" style="1" customWidth="1"/>
    <col min="25" max="25" width="12" style="1" customWidth="1"/>
    <col min="26" max="27" width="8.90625" style="1"/>
    <col min="28" max="28" width="8.90625" style="17"/>
    <col min="29" max="29" width="9.90625" style="1" bestFit="1" customWidth="1"/>
    <col min="30" max="16384" width="8.90625" style="1"/>
  </cols>
  <sheetData>
    <row r="1" spans="1:49" ht="14.5" customHeight="1" x14ac:dyDescent="0.3">
      <c r="D1" s="1"/>
      <c r="E1" s="1"/>
      <c r="F1" s="1"/>
      <c r="G1" s="1"/>
      <c r="H1" s="1"/>
      <c r="I1" s="31"/>
      <c r="J1" s="31"/>
      <c r="K1" s="31"/>
      <c r="L1" s="31"/>
      <c r="M1" s="31"/>
      <c r="N1" s="31"/>
      <c r="O1" s="31"/>
      <c r="U1" s="41" t="s">
        <v>32</v>
      </c>
      <c r="V1" s="41"/>
      <c r="W1" s="41"/>
      <c r="X1" s="41"/>
      <c r="Y1" s="41"/>
      <c r="AB1" s="1"/>
    </row>
    <row r="2" spans="1:49" ht="14.5" customHeight="1" x14ac:dyDescent="0.3">
      <c r="D2" s="1"/>
      <c r="E2" s="1"/>
      <c r="F2" s="1"/>
      <c r="G2" s="1"/>
      <c r="H2" s="1"/>
      <c r="I2" s="31"/>
      <c r="J2" s="31"/>
      <c r="K2" s="31"/>
      <c r="L2" s="31"/>
      <c r="M2" s="31"/>
      <c r="N2" s="31"/>
      <c r="O2" s="31"/>
      <c r="U2" s="41" t="s">
        <v>29</v>
      </c>
      <c r="V2" s="41"/>
      <c r="W2" s="41"/>
      <c r="X2" s="41"/>
      <c r="Y2" s="41"/>
      <c r="AB2" s="1"/>
    </row>
    <row r="3" spans="1:49" ht="14.5" customHeight="1" x14ac:dyDescent="0.3">
      <c r="D3" s="1"/>
      <c r="E3" s="1"/>
      <c r="F3" s="1"/>
      <c r="G3" s="1"/>
      <c r="H3" s="1"/>
      <c r="I3" s="31"/>
      <c r="J3" s="31"/>
      <c r="K3" s="31"/>
      <c r="L3" s="31"/>
      <c r="M3" s="31"/>
      <c r="N3" s="31"/>
      <c r="O3" s="31"/>
      <c r="U3" s="41" t="s">
        <v>30</v>
      </c>
      <c r="V3" s="41"/>
      <c r="W3" s="41"/>
      <c r="X3" s="41"/>
      <c r="Y3" s="41"/>
      <c r="AB3" s="1"/>
    </row>
    <row r="4" spans="1:49" ht="14.5" customHeight="1" x14ac:dyDescent="0.3">
      <c r="D4" s="1"/>
      <c r="E4" s="1"/>
      <c r="F4" s="1"/>
      <c r="G4" s="1"/>
      <c r="H4" s="1"/>
      <c r="I4" s="31"/>
      <c r="J4" s="31"/>
      <c r="K4" s="31"/>
      <c r="L4" s="31"/>
      <c r="M4" s="31"/>
      <c r="N4" s="31"/>
      <c r="O4" s="31"/>
      <c r="U4" s="41" t="s">
        <v>31</v>
      </c>
      <c r="V4" s="41"/>
      <c r="W4" s="41"/>
      <c r="X4" s="41"/>
      <c r="Y4" s="41"/>
      <c r="AB4" s="1"/>
    </row>
    <row r="5" spans="1:49" ht="12.65" customHeight="1" x14ac:dyDescent="0.3">
      <c r="D5" s="1"/>
      <c r="E5" s="1"/>
      <c r="F5" s="1"/>
      <c r="G5" s="1"/>
      <c r="H5" s="1"/>
      <c r="I5" s="31"/>
      <c r="J5" s="31"/>
      <c r="K5" s="31"/>
      <c r="L5" s="31"/>
      <c r="M5" s="31"/>
      <c r="N5" s="31"/>
      <c r="O5" s="31"/>
      <c r="AB5" s="1"/>
    </row>
    <row r="6" spans="1:49" ht="23" customHeight="1" x14ac:dyDescent="0.3">
      <c r="A6" s="42" t="s">
        <v>33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AB6" s="1"/>
    </row>
    <row r="7" spans="1:49" ht="12.65" customHeight="1" thickBot="1" x14ac:dyDescent="0.35"/>
    <row r="8" spans="1:49" ht="43.5" customHeight="1" thickTop="1" x14ac:dyDescent="0.3">
      <c r="A8" s="49" t="s">
        <v>0</v>
      </c>
      <c r="B8" s="51" t="s">
        <v>1</v>
      </c>
      <c r="C8" s="32" t="s">
        <v>2</v>
      </c>
      <c r="D8" s="32" t="s">
        <v>16</v>
      </c>
      <c r="E8" s="32" t="s">
        <v>17</v>
      </c>
      <c r="F8" s="34" t="s">
        <v>11</v>
      </c>
      <c r="G8" s="35"/>
      <c r="H8" s="35"/>
      <c r="I8" s="35"/>
      <c r="J8" s="35"/>
      <c r="K8" s="36"/>
      <c r="L8" s="32" t="s">
        <v>18</v>
      </c>
      <c r="M8" s="32" t="s">
        <v>19</v>
      </c>
      <c r="N8" s="34" t="s">
        <v>12</v>
      </c>
      <c r="O8" s="35"/>
      <c r="P8" s="35"/>
      <c r="Q8" s="35"/>
      <c r="R8" s="35"/>
      <c r="S8" s="36"/>
      <c r="T8" s="37" t="s">
        <v>13</v>
      </c>
      <c r="U8" s="32" t="s">
        <v>20</v>
      </c>
      <c r="V8" s="39" t="s">
        <v>21</v>
      </c>
      <c r="W8" s="47" t="s">
        <v>28</v>
      </c>
      <c r="X8" s="43" t="s">
        <v>26</v>
      </c>
      <c r="Y8" s="45" t="s">
        <v>27</v>
      </c>
    </row>
    <row r="9" spans="1:49" ht="42" x14ac:dyDescent="0.3">
      <c r="A9" s="50"/>
      <c r="B9" s="44"/>
      <c r="C9" s="33"/>
      <c r="D9" s="33"/>
      <c r="E9" s="33"/>
      <c r="F9" s="11" t="s">
        <v>14</v>
      </c>
      <c r="G9" s="11" t="s">
        <v>15</v>
      </c>
      <c r="H9" s="18" t="s">
        <v>22</v>
      </c>
      <c r="I9" s="18" t="s">
        <v>23</v>
      </c>
      <c r="J9" s="19" t="s">
        <v>3</v>
      </c>
      <c r="K9" s="19" t="s">
        <v>24</v>
      </c>
      <c r="L9" s="33"/>
      <c r="M9" s="33"/>
      <c r="N9" s="11" t="s">
        <v>14</v>
      </c>
      <c r="O9" s="11" t="s">
        <v>15</v>
      </c>
      <c r="P9" s="18" t="s">
        <v>25</v>
      </c>
      <c r="Q9" s="18" t="s">
        <v>23</v>
      </c>
      <c r="R9" s="19" t="s">
        <v>3</v>
      </c>
      <c r="S9" s="19" t="s">
        <v>24</v>
      </c>
      <c r="T9" s="38"/>
      <c r="U9" s="33"/>
      <c r="V9" s="40"/>
      <c r="W9" s="48"/>
      <c r="X9" s="44"/>
      <c r="Y9" s="46"/>
    </row>
    <row r="10" spans="1:49" x14ac:dyDescent="0.3">
      <c r="A10" s="3">
        <v>1</v>
      </c>
      <c r="B10" s="4" t="s">
        <v>4</v>
      </c>
      <c r="C10" s="12" t="s">
        <v>5</v>
      </c>
      <c r="D10" s="20">
        <v>1300</v>
      </c>
      <c r="E10" s="12">
        <v>7.7304000000000004</v>
      </c>
      <c r="F10" s="7">
        <v>174</v>
      </c>
      <c r="G10" s="7">
        <v>168</v>
      </c>
      <c r="H10" s="7">
        <f>F10-G10</f>
        <v>6</v>
      </c>
      <c r="I10" s="13">
        <f>ROUND(E10*H10,2)</f>
        <v>46.38</v>
      </c>
      <c r="J10" s="13">
        <f>ROUND(I10*23.59%,2)</f>
        <v>10.94</v>
      </c>
      <c r="K10" s="13">
        <f>I10+J10</f>
        <v>57.32</v>
      </c>
      <c r="L10" s="13">
        <v>1400</v>
      </c>
      <c r="M10" s="14">
        <v>8.3251000000000008</v>
      </c>
      <c r="N10" s="7">
        <v>121</v>
      </c>
      <c r="O10" s="7">
        <v>120</v>
      </c>
      <c r="P10" s="7">
        <f>N10-O10</f>
        <v>1</v>
      </c>
      <c r="Q10" s="13">
        <f>ROUND(M10*P10,2)</f>
        <v>8.33</v>
      </c>
      <c r="R10" s="13">
        <f>ROUND(Q10*23.59%,2)</f>
        <v>1.97</v>
      </c>
      <c r="S10" s="13">
        <f>Q10+R10</f>
        <v>10.3</v>
      </c>
      <c r="T10" s="15">
        <f>H10+P10</f>
        <v>7</v>
      </c>
      <c r="U10" s="13">
        <f>I10+Q10</f>
        <v>54.71</v>
      </c>
      <c r="V10" s="23">
        <f>M10*T10</f>
        <v>58.275700000000008</v>
      </c>
      <c r="W10" s="25">
        <f>U10+V10</f>
        <v>112.98570000000001</v>
      </c>
      <c r="X10" s="13">
        <f>ROUND(W10*23.59%,2)</f>
        <v>26.65</v>
      </c>
      <c r="Y10" s="26">
        <f>W10+X10</f>
        <v>139.63570000000001</v>
      </c>
      <c r="AC10" s="17"/>
      <c r="AD10" s="17"/>
    </row>
    <row r="11" spans="1:49" x14ac:dyDescent="0.3">
      <c r="A11" s="3">
        <v>2</v>
      </c>
      <c r="B11" s="4" t="s">
        <v>4</v>
      </c>
      <c r="C11" s="12" t="s">
        <v>6</v>
      </c>
      <c r="D11" s="12">
        <v>1100</v>
      </c>
      <c r="E11" s="12">
        <v>6.5411000000000001</v>
      </c>
      <c r="F11" s="7">
        <v>168</v>
      </c>
      <c r="G11" s="7">
        <v>168</v>
      </c>
      <c r="H11" s="7">
        <f t="shared" ref="H11:H74" si="0">F11-G11</f>
        <v>0</v>
      </c>
      <c r="I11" s="13">
        <f t="shared" ref="I11:I74" si="1">ROUND(E11*H11,2)</f>
        <v>0</v>
      </c>
      <c r="J11" s="13">
        <f t="shared" ref="J11:J74" si="2">ROUND(I11*23.59%,2)</f>
        <v>0</v>
      </c>
      <c r="K11" s="13">
        <f t="shared" ref="K11:K74" si="3">I11+J11</f>
        <v>0</v>
      </c>
      <c r="L11" s="13">
        <v>1200</v>
      </c>
      <c r="M11" s="14">
        <v>7.1357999999999997</v>
      </c>
      <c r="N11" s="7">
        <v>88</v>
      </c>
      <c r="O11" s="7">
        <v>72</v>
      </c>
      <c r="P11" s="7">
        <f t="shared" ref="P11:P74" si="4">N11-O11</f>
        <v>16</v>
      </c>
      <c r="Q11" s="13">
        <f t="shared" ref="Q11:Q74" si="5">ROUND(M11*P11,2)</f>
        <v>114.17</v>
      </c>
      <c r="R11" s="13">
        <f t="shared" ref="R11:R74" si="6">ROUND(Q11*23.59%,2)</f>
        <v>26.93</v>
      </c>
      <c r="S11" s="13">
        <f t="shared" ref="S11:S74" si="7">Q11+R11</f>
        <v>141.1</v>
      </c>
      <c r="T11" s="15">
        <f>H11+P11</f>
        <v>16</v>
      </c>
      <c r="U11" s="13">
        <f>I11+Q11</f>
        <v>114.17</v>
      </c>
      <c r="V11" s="23">
        <f t="shared" ref="V11:V74" si="8">M11*T11</f>
        <v>114.1728</v>
      </c>
      <c r="W11" s="25">
        <f t="shared" ref="W11:W74" si="9">U11+V11</f>
        <v>228.34280000000001</v>
      </c>
      <c r="X11" s="13">
        <f t="shared" ref="X11:X74" si="10">ROUND(W11*23.59%,2)</f>
        <v>53.87</v>
      </c>
      <c r="Y11" s="26">
        <f t="shared" ref="Y11:Y74" si="11">W11+X11</f>
        <v>282.21280000000002</v>
      </c>
      <c r="AC11" s="17"/>
      <c r="AD11" s="17"/>
    </row>
    <row r="12" spans="1:49" x14ac:dyDescent="0.3">
      <c r="A12" s="3">
        <v>3</v>
      </c>
      <c r="B12" s="4" t="s">
        <v>4</v>
      </c>
      <c r="C12" s="12" t="s">
        <v>6</v>
      </c>
      <c r="D12" s="12">
        <v>1100</v>
      </c>
      <c r="E12" s="12">
        <v>6.5411000000000001</v>
      </c>
      <c r="F12" s="7">
        <v>139</v>
      </c>
      <c r="G12" s="7">
        <v>136</v>
      </c>
      <c r="H12" s="7">
        <f t="shared" si="0"/>
        <v>3</v>
      </c>
      <c r="I12" s="13">
        <f t="shared" si="1"/>
        <v>19.62</v>
      </c>
      <c r="J12" s="13">
        <f t="shared" si="2"/>
        <v>4.63</v>
      </c>
      <c r="K12" s="13">
        <f t="shared" si="3"/>
        <v>24.25</v>
      </c>
      <c r="L12" s="13">
        <v>1200</v>
      </c>
      <c r="M12" s="14">
        <v>7.1357999999999997</v>
      </c>
      <c r="N12" s="7">
        <v>176</v>
      </c>
      <c r="O12" s="7">
        <v>160</v>
      </c>
      <c r="P12" s="7">
        <f t="shared" si="4"/>
        <v>16</v>
      </c>
      <c r="Q12" s="13">
        <f t="shared" si="5"/>
        <v>114.17</v>
      </c>
      <c r="R12" s="13">
        <f t="shared" si="6"/>
        <v>26.93</v>
      </c>
      <c r="S12" s="13">
        <f t="shared" si="7"/>
        <v>141.1</v>
      </c>
      <c r="T12" s="15">
        <f t="shared" ref="T12:T75" si="12">H12+P12</f>
        <v>19</v>
      </c>
      <c r="U12" s="13">
        <f t="shared" ref="U12:U43" si="13">I12+Q12</f>
        <v>133.79</v>
      </c>
      <c r="V12" s="23">
        <f t="shared" si="8"/>
        <v>135.58019999999999</v>
      </c>
      <c r="W12" s="25">
        <f t="shared" si="9"/>
        <v>269.37019999999995</v>
      </c>
      <c r="X12" s="13">
        <f t="shared" si="10"/>
        <v>63.54</v>
      </c>
      <c r="Y12" s="26">
        <f t="shared" si="11"/>
        <v>332.91019999999997</v>
      </c>
      <c r="AC12" s="17"/>
      <c r="AD12" s="17"/>
    </row>
    <row r="13" spans="1:49" x14ac:dyDescent="0.3">
      <c r="A13" s="3">
        <v>4</v>
      </c>
      <c r="B13" s="4" t="s">
        <v>4</v>
      </c>
      <c r="C13" s="12" t="s">
        <v>6</v>
      </c>
      <c r="D13" s="12">
        <v>1100</v>
      </c>
      <c r="E13" s="12">
        <v>6.5411000000000001</v>
      </c>
      <c r="F13" s="7">
        <v>177</v>
      </c>
      <c r="G13" s="7">
        <v>168</v>
      </c>
      <c r="H13" s="7">
        <f t="shared" si="0"/>
        <v>9</v>
      </c>
      <c r="I13" s="13">
        <f t="shared" si="1"/>
        <v>58.87</v>
      </c>
      <c r="J13" s="13">
        <f t="shared" si="2"/>
        <v>13.89</v>
      </c>
      <c r="K13" s="13">
        <f t="shared" si="3"/>
        <v>72.759999999999991</v>
      </c>
      <c r="L13" s="13">
        <v>1200</v>
      </c>
      <c r="M13" s="14">
        <v>7.1357999999999997</v>
      </c>
      <c r="N13" s="7">
        <v>165</v>
      </c>
      <c r="O13" s="7">
        <v>160</v>
      </c>
      <c r="P13" s="7">
        <f t="shared" si="4"/>
        <v>5</v>
      </c>
      <c r="Q13" s="13">
        <f t="shared" si="5"/>
        <v>35.68</v>
      </c>
      <c r="R13" s="13">
        <f t="shared" si="6"/>
        <v>8.42</v>
      </c>
      <c r="S13" s="13">
        <f t="shared" si="7"/>
        <v>44.1</v>
      </c>
      <c r="T13" s="15">
        <f t="shared" si="12"/>
        <v>14</v>
      </c>
      <c r="U13" s="13">
        <f t="shared" si="13"/>
        <v>94.55</v>
      </c>
      <c r="V13" s="23">
        <f t="shared" si="8"/>
        <v>99.901199999999989</v>
      </c>
      <c r="W13" s="25">
        <f t="shared" si="9"/>
        <v>194.45119999999997</v>
      </c>
      <c r="X13" s="13">
        <f t="shared" si="10"/>
        <v>45.87</v>
      </c>
      <c r="Y13" s="26">
        <f t="shared" si="11"/>
        <v>240.32119999999998</v>
      </c>
      <c r="AC13" s="17"/>
      <c r="AD13" s="17"/>
    </row>
    <row r="14" spans="1:49" x14ac:dyDescent="0.3">
      <c r="A14" s="3">
        <v>5</v>
      </c>
      <c r="B14" s="4" t="s">
        <v>4</v>
      </c>
      <c r="C14" s="12" t="s">
        <v>7</v>
      </c>
      <c r="D14" s="12">
        <v>980</v>
      </c>
      <c r="E14" s="12">
        <v>5.8274999999999997</v>
      </c>
      <c r="F14" s="7">
        <v>176</v>
      </c>
      <c r="G14" s="7">
        <v>168</v>
      </c>
      <c r="H14" s="7">
        <f t="shared" si="0"/>
        <v>8</v>
      </c>
      <c r="I14" s="13">
        <f t="shared" si="1"/>
        <v>46.62</v>
      </c>
      <c r="J14" s="13">
        <f t="shared" si="2"/>
        <v>11</v>
      </c>
      <c r="K14" s="13">
        <f t="shared" si="3"/>
        <v>57.62</v>
      </c>
      <c r="L14" s="13">
        <v>1080</v>
      </c>
      <c r="M14" s="14">
        <v>6.4222000000000001</v>
      </c>
      <c r="N14" s="7">
        <v>160</v>
      </c>
      <c r="O14" s="7">
        <v>160</v>
      </c>
      <c r="P14" s="7">
        <f t="shared" si="4"/>
        <v>0</v>
      </c>
      <c r="Q14" s="13">
        <f t="shared" si="5"/>
        <v>0</v>
      </c>
      <c r="R14" s="13">
        <f t="shared" si="6"/>
        <v>0</v>
      </c>
      <c r="S14" s="13">
        <f t="shared" si="7"/>
        <v>0</v>
      </c>
      <c r="T14" s="15">
        <f t="shared" si="12"/>
        <v>8</v>
      </c>
      <c r="U14" s="13">
        <f t="shared" si="13"/>
        <v>46.62</v>
      </c>
      <c r="V14" s="23">
        <f t="shared" si="8"/>
        <v>51.377600000000001</v>
      </c>
      <c r="W14" s="25">
        <f t="shared" si="9"/>
        <v>97.997600000000006</v>
      </c>
      <c r="X14" s="13">
        <f t="shared" si="10"/>
        <v>23.12</v>
      </c>
      <c r="Y14" s="26">
        <f t="shared" si="11"/>
        <v>121.11760000000001</v>
      </c>
      <c r="AC14" s="17"/>
      <c r="AD14" s="17"/>
    </row>
    <row r="15" spans="1:49" s="16" customFormat="1" x14ac:dyDescent="0.3">
      <c r="A15" s="3">
        <v>6</v>
      </c>
      <c r="B15" s="4" t="s">
        <v>4</v>
      </c>
      <c r="C15" s="12" t="s">
        <v>7</v>
      </c>
      <c r="D15" s="12">
        <v>980</v>
      </c>
      <c r="E15" s="12">
        <v>5.8274999999999997</v>
      </c>
      <c r="F15" s="7">
        <v>169</v>
      </c>
      <c r="G15" s="7">
        <v>168</v>
      </c>
      <c r="H15" s="7">
        <f t="shared" si="0"/>
        <v>1</v>
      </c>
      <c r="I15" s="13">
        <f t="shared" si="1"/>
        <v>5.83</v>
      </c>
      <c r="J15" s="13">
        <f t="shared" si="2"/>
        <v>1.38</v>
      </c>
      <c r="K15" s="13">
        <f t="shared" si="3"/>
        <v>7.21</v>
      </c>
      <c r="L15" s="13">
        <v>1080</v>
      </c>
      <c r="M15" s="14">
        <v>6.4222000000000001</v>
      </c>
      <c r="N15" s="7">
        <v>162</v>
      </c>
      <c r="O15" s="7">
        <v>160</v>
      </c>
      <c r="P15" s="7">
        <f t="shared" si="4"/>
        <v>2</v>
      </c>
      <c r="Q15" s="13">
        <f t="shared" si="5"/>
        <v>12.84</v>
      </c>
      <c r="R15" s="13">
        <f t="shared" si="6"/>
        <v>3.03</v>
      </c>
      <c r="S15" s="13">
        <f t="shared" si="7"/>
        <v>15.87</v>
      </c>
      <c r="T15" s="15">
        <f t="shared" si="12"/>
        <v>3</v>
      </c>
      <c r="U15" s="13">
        <f t="shared" si="13"/>
        <v>18.670000000000002</v>
      </c>
      <c r="V15" s="23">
        <f t="shared" si="8"/>
        <v>19.2666</v>
      </c>
      <c r="W15" s="25">
        <f t="shared" si="9"/>
        <v>37.936599999999999</v>
      </c>
      <c r="X15" s="13">
        <f t="shared" si="10"/>
        <v>8.9499999999999993</v>
      </c>
      <c r="Y15" s="26">
        <f t="shared" si="11"/>
        <v>46.886600000000001</v>
      </c>
      <c r="Z15" s="1"/>
      <c r="AA15" s="1"/>
      <c r="AB15" s="17"/>
      <c r="AC15" s="17"/>
      <c r="AD15" s="17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</row>
    <row r="16" spans="1:49" x14ac:dyDescent="0.3">
      <c r="A16" s="3">
        <v>7</v>
      </c>
      <c r="B16" s="4" t="s">
        <v>4</v>
      </c>
      <c r="C16" s="12" t="s">
        <v>7</v>
      </c>
      <c r="D16" s="12">
        <v>980</v>
      </c>
      <c r="E16" s="12">
        <v>5.8274999999999997</v>
      </c>
      <c r="F16" s="7">
        <v>95</v>
      </c>
      <c r="G16" s="7">
        <v>88</v>
      </c>
      <c r="H16" s="7">
        <f t="shared" si="0"/>
        <v>7</v>
      </c>
      <c r="I16" s="13">
        <f>ROUND(E16*H16,2)</f>
        <v>40.79</v>
      </c>
      <c r="J16" s="13">
        <f t="shared" si="2"/>
        <v>9.6199999999999992</v>
      </c>
      <c r="K16" s="13">
        <f t="shared" si="3"/>
        <v>50.41</v>
      </c>
      <c r="L16" s="13">
        <v>1080</v>
      </c>
      <c r="M16" s="14">
        <v>6.4222000000000001</v>
      </c>
      <c r="N16" s="7">
        <v>0</v>
      </c>
      <c r="O16" s="7">
        <v>0</v>
      </c>
      <c r="P16" s="7">
        <f t="shared" si="4"/>
        <v>0</v>
      </c>
      <c r="Q16" s="13">
        <f t="shared" si="5"/>
        <v>0</v>
      </c>
      <c r="R16" s="13">
        <f t="shared" si="6"/>
        <v>0</v>
      </c>
      <c r="S16" s="13">
        <f t="shared" si="7"/>
        <v>0</v>
      </c>
      <c r="T16" s="15">
        <f t="shared" si="12"/>
        <v>7</v>
      </c>
      <c r="U16" s="13">
        <f t="shared" si="13"/>
        <v>40.79</v>
      </c>
      <c r="V16" s="23">
        <f t="shared" si="8"/>
        <v>44.955399999999997</v>
      </c>
      <c r="W16" s="25">
        <f t="shared" si="9"/>
        <v>85.745399999999989</v>
      </c>
      <c r="X16" s="13">
        <f t="shared" si="10"/>
        <v>20.23</v>
      </c>
      <c r="Y16" s="26">
        <f t="shared" si="11"/>
        <v>105.97539999999999</v>
      </c>
      <c r="AC16" s="17"/>
      <c r="AD16" s="17"/>
    </row>
    <row r="17" spans="1:30" x14ac:dyDescent="0.3">
      <c r="A17" s="3">
        <v>8</v>
      </c>
      <c r="B17" s="4" t="s">
        <v>4</v>
      </c>
      <c r="C17" s="12" t="s">
        <v>7</v>
      </c>
      <c r="D17" s="12">
        <v>980</v>
      </c>
      <c r="E17" s="12">
        <v>5.8274999999999997</v>
      </c>
      <c r="F17" s="7">
        <v>88</v>
      </c>
      <c r="G17" s="7">
        <v>104</v>
      </c>
      <c r="H17" s="7">
        <f t="shared" si="0"/>
        <v>-16</v>
      </c>
      <c r="I17" s="30">
        <v>0</v>
      </c>
      <c r="J17" s="13">
        <f t="shared" si="2"/>
        <v>0</v>
      </c>
      <c r="K17" s="13">
        <f t="shared" si="3"/>
        <v>0</v>
      </c>
      <c r="L17" s="13">
        <v>1080</v>
      </c>
      <c r="M17" s="14">
        <v>6.4222000000000001</v>
      </c>
      <c r="N17" s="7">
        <v>132</v>
      </c>
      <c r="O17" s="7">
        <v>112</v>
      </c>
      <c r="P17" s="7">
        <f t="shared" si="4"/>
        <v>20</v>
      </c>
      <c r="Q17" s="13">
        <f t="shared" si="5"/>
        <v>128.44</v>
      </c>
      <c r="R17" s="13">
        <f t="shared" si="6"/>
        <v>30.3</v>
      </c>
      <c r="S17" s="13">
        <f t="shared" si="7"/>
        <v>158.74</v>
      </c>
      <c r="T17" s="15">
        <f>H17+P17</f>
        <v>4</v>
      </c>
      <c r="U17" s="13">
        <f t="shared" si="13"/>
        <v>128.44</v>
      </c>
      <c r="V17" s="23">
        <f t="shared" si="8"/>
        <v>25.688800000000001</v>
      </c>
      <c r="W17" s="25">
        <f t="shared" si="9"/>
        <v>154.12880000000001</v>
      </c>
      <c r="X17" s="13">
        <f t="shared" si="10"/>
        <v>36.36</v>
      </c>
      <c r="Y17" s="26">
        <f t="shared" si="11"/>
        <v>190.48880000000003</v>
      </c>
      <c r="AC17" s="17"/>
      <c r="AD17" s="17"/>
    </row>
    <row r="18" spans="1:30" x14ac:dyDescent="0.3">
      <c r="A18" s="3">
        <v>9</v>
      </c>
      <c r="B18" s="4" t="s">
        <v>4</v>
      </c>
      <c r="C18" s="12" t="s">
        <v>7</v>
      </c>
      <c r="D18" s="12">
        <v>980</v>
      </c>
      <c r="E18" s="12">
        <v>5.8274999999999997</v>
      </c>
      <c r="F18" s="7">
        <v>176</v>
      </c>
      <c r="G18" s="7">
        <v>168</v>
      </c>
      <c r="H18" s="7">
        <f t="shared" si="0"/>
        <v>8</v>
      </c>
      <c r="I18" s="13">
        <f t="shared" si="1"/>
        <v>46.62</v>
      </c>
      <c r="J18" s="13">
        <f t="shared" si="2"/>
        <v>11</v>
      </c>
      <c r="K18" s="13">
        <f t="shared" si="3"/>
        <v>57.62</v>
      </c>
      <c r="L18" s="13">
        <v>1080</v>
      </c>
      <c r="M18" s="14">
        <v>6.4222000000000001</v>
      </c>
      <c r="N18" s="7">
        <v>165</v>
      </c>
      <c r="O18" s="7">
        <v>160</v>
      </c>
      <c r="P18" s="7">
        <f t="shared" si="4"/>
        <v>5</v>
      </c>
      <c r="Q18" s="13">
        <f t="shared" si="5"/>
        <v>32.11</v>
      </c>
      <c r="R18" s="13">
        <f t="shared" si="6"/>
        <v>7.57</v>
      </c>
      <c r="S18" s="13">
        <f t="shared" si="7"/>
        <v>39.68</v>
      </c>
      <c r="T18" s="15">
        <f t="shared" si="12"/>
        <v>13</v>
      </c>
      <c r="U18" s="13">
        <f t="shared" si="13"/>
        <v>78.72999999999999</v>
      </c>
      <c r="V18" s="23">
        <f t="shared" si="8"/>
        <v>83.488600000000005</v>
      </c>
      <c r="W18" s="25">
        <f t="shared" si="9"/>
        <v>162.21859999999998</v>
      </c>
      <c r="X18" s="13">
        <f t="shared" si="10"/>
        <v>38.270000000000003</v>
      </c>
      <c r="Y18" s="26">
        <f t="shared" si="11"/>
        <v>200.48859999999999</v>
      </c>
      <c r="AC18" s="17"/>
      <c r="AD18" s="17"/>
    </row>
    <row r="19" spans="1:30" x14ac:dyDescent="0.3">
      <c r="A19" s="3">
        <v>10</v>
      </c>
      <c r="B19" s="4" t="s">
        <v>4</v>
      </c>
      <c r="C19" s="12" t="s">
        <v>7</v>
      </c>
      <c r="D19" s="12">
        <v>980</v>
      </c>
      <c r="E19" s="12">
        <v>5.8274999999999997</v>
      </c>
      <c r="F19" s="7">
        <v>176</v>
      </c>
      <c r="G19" s="7">
        <v>168</v>
      </c>
      <c r="H19" s="7">
        <f t="shared" si="0"/>
        <v>8</v>
      </c>
      <c r="I19" s="13">
        <f t="shared" si="1"/>
        <v>46.62</v>
      </c>
      <c r="J19" s="13">
        <f t="shared" si="2"/>
        <v>11</v>
      </c>
      <c r="K19" s="13">
        <f t="shared" si="3"/>
        <v>57.62</v>
      </c>
      <c r="L19" s="13">
        <v>1080</v>
      </c>
      <c r="M19" s="14">
        <v>6.4222000000000001</v>
      </c>
      <c r="N19" s="7">
        <v>81</v>
      </c>
      <c r="O19" s="7">
        <v>72</v>
      </c>
      <c r="P19" s="7">
        <f t="shared" si="4"/>
        <v>9</v>
      </c>
      <c r="Q19" s="13">
        <f t="shared" si="5"/>
        <v>57.8</v>
      </c>
      <c r="R19" s="13">
        <f t="shared" si="6"/>
        <v>13.64</v>
      </c>
      <c r="S19" s="13">
        <f t="shared" si="7"/>
        <v>71.44</v>
      </c>
      <c r="T19" s="15">
        <f>H19+P19</f>
        <v>17</v>
      </c>
      <c r="U19" s="13">
        <f t="shared" si="13"/>
        <v>104.41999999999999</v>
      </c>
      <c r="V19" s="23">
        <f t="shared" si="8"/>
        <v>109.17740000000001</v>
      </c>
      <c r="W19" s="25">
        <f t="shared" si="9"/>
        <v>213.59739999999999</v>
      </c>
      <c r="X19" s="13">
        <f t="shared" si="10"/>
        <v>50.39</v>
      </c>
      <c r="Y19" s="26">
        <f t="shared" si="11"/>
        <v>263.98739999999998</v>
      </c>
      <c r="AC19" s="17"/>
      <c r="AD19" s="17"/>
    </row>
    <row r="20" spans="1:30" x14ac:dyDescent="0.3">
      <c r="A20" s="3">
        <v>11</v>
      </c>
      <c r="B20" s="4" t="s">
        <v>4</v>
      </c>
      <c r="C20" s="12" t="s">
        <v>7</v>
      </c>
      <c r="D20" s="12">
        <v>980</v>
      </c>
      <c r="E20" s="12">
        <v>5.8274999999999997</v>
      </c>
      <c r="F20" s="7">
        <v>161</v>
      </c>
      <c r="G20" s="7">
        <v>160</v>
      </c>
      <c r="H20" s="7">
        <f t="shared" si="0"/>
        <v>1</v>
      </c>
      <c r="I20" s="13">
        <f t="shared" si="1"/>
        <v>5.83</v>
      </c>
      <c r="J20" s="13">
        <f t="shared" si="2"/>
        <v>1.38</v>
      </c>
      <c r="K20" s="13">
        <f t="shared" si="3"/>
        <v>7.21</v>
      </c>
      <c r="L20" s="13">
        <v>1080</v>
      </c>
      <c r="M20" s="14">
        <v>6.4222000000000001</v>
      </c>
      <c r="N20" s="7">
        <v>132</v>
      </c>
      <c r="O20" s="7">
        <v>120</v>
      </c>
      <c r="P20" s="7">
        <f t="shared" si="4"/>
        <v>12</v>
      </c>
      <c r="Q20" s="13">
        <f t="shared" si="5"/>
        <v>77.069999999999993</v>
      </c>
      <c r="R20" s="13">
        <f t="shared" si="6"/>
        <v>18.18</v>
      </c>
      <c r="S20" s="13">
        <f t="shared" si="7"/>
        <v>95.25</v>
      </c>
      <c r="T20" s="15">
        <f t="shared" si="12"/>
        <v>13</v>
      </c>
      <c r="U20" s="13">
        <f t="shared" si="13"/>
        <v>82.899999999999991</v>
      </c>
      <c r="V20" s="23">
        <f t="shared" si="8"/>
        <v>83.488600000000005</v>
      </c>
      <c r="W20" s="25">
        <f t="shared" si="9"/>
        <v>166.3886</v>
      </c>
      <c r="X20" s="13">
        <f t="shared" si="10"/>
        <v>39.25</v>
      </c>
      <c r="Y20" s="26">
        <f t="shared" si="11"/>
        <v>205.6386</v>
      </c>
      <c r="AC20" s="17"/>
      <c r="AD20" s="17"/>
    </row>
    <row r="21" spans="1:30" x14ac:dyDescent="0.3">
      <c r="A21" s="3">
        <v>12</v>
      </c>
      <c r="B21" s="4" t="s">
        <v>4</v>
      </c>
      <c r="C21" s="12" t="s">
        <v>7</v>
      </c>
      <c r="D21" s="12">
        <v>980</v>
      </c>
      <c r="E21" s="12">
        <v>5.8274999999999997</v>
      </c>
      <c r="F21" s="7">
        <v>88</v>
      </c>
      <c r="G21" s="7">
        <v>88</v>
      </c>
      <c r="H21" s="7">
        <f t="shared" si="0"/>
        <v>0</v>
      </c>
      <c r="I21" s="13">
        <f t="shared" si="1"/>
        <v>0</v>
      </c>
      <c r="J21" s="13">
        <f t="shared" si="2"/>
        <v>0</v>
      </c>
      <c r="K21" s="13">
        <f t="shared" si="3"/>
        <v>0</v>
      </c>
      <c r="L21" s="13">
        <v>1080</v>
      </c>
      <c r="M21" s="14">
        <v>6.4222000000000001</v>
      </c>
      <c r="N21" s="7">
        <v>169</v>
      </c>
      <c r="O21" s="7">
        <v>160</v>
      </c>
      <c r="P21" s="7">
        <f t="shared" si="4"/>
        <v>9</v>
      </c>
      <c r="Q21" s="13">
        <f t="shared" si="5"/>
        <v>57.8</v>
      </c>
      <c r="R21" s="13">
        <f t="shared" si="6"/>
        <v>13.64</v>
      </c>
      <c r="S21" s="13">
        <f t="shared" si="7"/>
        <v>71.44</v>
      </c>
      <c r="T21" s="15">
        <f t="shared" si="12"/>
        <v>9</v>
      </c>
      <c r="U21" s="13">
        <f t="shared" si="13"/>
        <v>57.8</v>
      </c>
      <c r="V21" s="23">
        <f t="shared" si="8"/>
        <v>57.799800000000005</v>
      </c>
      <c r="W21" s="25">
        <f t="shared" si="9"/>
        <v>115.5998</v>
      </c>
      <c r="X21" s="13">
        <f t="shared" si="10"/>
        <v>27.27</v>
      </c>
      <c r="Y21" s="26">
        <f t="shared" si="11"/>
        <v>142.8698</v>
      </c>
      <c r="AC21" s="17"/>
      <c r="AD21" s="17"/>
    </row>
    <row r="22" spans="1:30" x14ac:dyDescent="0.3">
      <c r="A22" s="3">
        <v>13</v>
      </c>
      <c r="B22" s="4" t="s">
        <v>4</v>
      </c>
      <c r="C22" s="12" t="s">
        <v>7</v>
      </c>
      <c r="D22" s="12">
        <v>980</v>
      </c>
      <c r="E22" s="12">
        <v>5.8274999999999997</v>
      </c>
      <c r="F22" s="7">
        <v>176</v>
      </c>
      <c r="G22" s="7">
        <v>168</v>
      </c>
      <c r="H22" s="7">
        <f t="shared" si="0"/>
        <v>8</v>
      </c>
      <c r="I22" s="13">
        <f t="shared" si="1"/>
        <v>46.62</v>
      </c>
      <c r="J22" s="13">
        <f t="shared" si="2"/>
        <v>11</v>
      </c>
      <c r="K22" s="13">
        <f t="shared" si="3"/>
        <v>57.62</v>
      </c>
      <c r="L22" s="13">
        <v>1080</v>
      </c>
      <c r="M22" s="14">
        <v>6.4222000000000001</v>
      </c>
      <c r="N22" s="7">
        <v>198</v>
      </c>
      <c r="O22" s="7">
        <v>160</v>
      </c>
      <c r="P22" s="7">
        <f t="shared" si="4"/>
        <v>38</v>
      </c>
      <c r="Q22" s="13">
        <f t="shared" si="5"/>
        <v>244.04</v>
      </c>
      <c r="R22" s="13">
        <f t="shared" si="6"/>
        <v>57.57</v>
      </c>
      <c r="S22" s="13">
        <f t="shared" si="7"/>
        <v>301.61</v>
      </c>
      <c r="T22" s="15">
        <f t="shared" si="12"/>
        <v>46</v>
      </c>
      <c r="U22" s="13">
        <f t="shared" si="13"/>
        <v>290.65999999999997</v>
      </c>
      <c r="V22" s="23">
        <f t="shared" si="8"/>
        <v>295.4212</v>
      </c>
      <c r="W22" s="25">
        <f t="shared" si="9"/>
        <v>586.08119999999997</v>
      </c>
      <c r="X22" s="13">
        <f t="shared" si="10"/>
        <v>138.26</v>
      </c>
      <c r="Y22" s="26">
        <f t="shared" si="11"/>
        <v>724.34119999999996</v>
      </c>
      <c r="AC22" s="17"/>
      <c r="AD22" s="17"/>
    </row>
    <row r="23" spans="1:30" x14ac:dyDescent="0.3">
      <c r="A23" s="3">
        <v>14</v>
      </c>
      <c r="B23" s="4" t="s">
        <v>4</v>
      </c>
      <c r="C23" s="12" t="s">
        <v>7</v>
      </c>
      <c r="D23" s="12">
        <v>980</v>
      </c>
      <c r="E23" s="12">
        <v>5.8274999999999997</v>
      </c>
      <c r="F23" s="7">
        <v>176</v>
      </c>
      <c r="G23" s="7">
        <v>168</v>
      </c>
      <c r="H23" s="7">
        <f t="shared" si="0"/>
        <v>8</v>
      </c>
      <c r="I23" s="13">
        <f t="shared" si="1"/>
        <v>46.62</v>
      </c>
      <c r="J23" s="13">
        <f t="shared" si="2"/>
        <v>11</v>
      </c>
      <c r="K23" s="13">
        <f t="shared" si="3"/>
        <v>57.62</v>
      </c>
      <c r="L23" s="13">
        <v>1080</v>
      </c>
      <c r="M23" s="14">
        <v>6.4222000000000001</v>
      </c>
      <c r="N23" s="7">
        <v>161</v>
      </c>
      <c r="O23" s="7">
        <v>144</v>
      </c>
      <c r="P23" s="7">
        <f t="shared" si="4"/>
        <v>17</v>
      </c>
      <c r="Q23" s="13">
        <f t="shared" si="5"/>
        <v>109.18</v>
      </c>
      <c r="R23" s="13">
        <f t="shared" si="6"/>
        <v>25.76</v>
      </c>
      <c r="S23" s="13">
        <f t="shared" si="7"/>
        <v>134.94</v>
      </c>
      <c r="T23" s="15">
        <f t="shared" si="12"/>
        <v>25</v>
      </c>
      <c r="U23" s="13">
        <f t="shared" si="13"/>
        <v>155.80000000000001</v>
      </c>
      <c r="V23" s="23">
        <f t="shared" si="8"/>
        <v>160.55500000000001</v>
      </c>
      <c r="W23" s="25">
        <f t="shared" si="9"/>
        <v>316.35500000000002</v>
      </c>
      <c r="X23" s="13">
        <f t="shared" si="10"/>
        <v>74.63</v>
      </c>
      <c r="Y23" s="26">
        <f t="shared" si="11"/>
        <v>390.98500000000001</v>
      </c>
      <c r="AC23" s="17"/>
      <c r="AD23" s="17"/>
    </row>
    <row r="24" spans="1:30" x14ac:dyDescent="0.3">
      <c r="A24" s="3">
        <v>15</v>
      </c>
      <c r="B24" s="4" t="s">
        <v>4</v>
      </c>
      <c r="C24" s="12" t="s">
        <v>7</v>
      </c>
      <c r="D24" s="12">
        <v>980</v>
      </c>
      <c r="E24" s="12">
        <v>5.8274999999999997</v>
      </c>
      <c r="F24" s="7">
        <v>176</v>
      </c>
      <c r="G24" s="7">
        <v>168</v>
      </c>
      <c r="H24" s="7">
        <f t="shared" si="0"/>
        <v>8</v>
      </c>
      <c r="I24" s="13">
        <f t="shared" si="1"/>
        <v>46.62</v>
      </c>
      <c r="J24" s="13">
        <f t="shared" si="2"/>
        <v>11</v>
      </c>
      <c r="K24" s="13">
        <f t="shared" si="3"/>
        <v>57.62</v>
      </c>
      <c r="L24" s="13">
        <v>1080</v>
      </c>
      <c r="M24" s="14">
        <v>6.4222000000000001</v>
      </c>
      <c r="N24" s="7">
        <v>73</v>
      </c>
      <c r="O24" s="7">
        <v>72</v>
      </c>
      <c r="P24" s="7">
        <f t="shared" si="4"/>
        <v>1</v>
      </c>
      <c r="Q24" s="13">
        <f t="shared" si="5"/>
        <v>6.42</v>
      </c>
      <c r="R24" s="13">
        <f t="shared" si="6"/>
        <v>1.51</v>
      </c>
      <c r="S24" s="13">
        <f t="shared" si="7"/>
        <v>7.93</v>
      </c>
      <c r="T24" s="15">
        <f t="shared" si="12"/>
        <v>9</v>
      </c>
      <c r="U24" s="13">
        <f t="shared" si="13"/>
        <v>53.04</v>
      </c>
      <c r="V24" s="23">
        <f t="shared" si="8"/>
        <v>57.799800000000005</v>
      </c>
      <c r="W24" s="25">
        <f t="shared" si="9"/>
        <v>110.8398</v>
      </c>
      <c r="X24" s="13">
        <f t="shared" si="10"/>
        <v>26.15</v>
      </c>
      <c r="Y24" s="26">
        <f t="shared" si="11"/>
        <v>136.9898</v>
      </c>
      <c r="AC24" s="17"/>
      <c r="AD24" s="17"/>
    </row>
    <row r="25" spans="1:30" x14ac:dyDescent="0.3">
      <c r="A25" s="3">
        <v>16</v>
      </c>
      <c r="B25" s="4" t="s">
        <v>4</v>
      </c>
      <c r="C25" s="12" t="s">
        <v>7</v>
      </c>
      <c r="D25" s="12">
        <v>980</v>
      </c>
      <c r="E25" s="12">
        <v>5.8274999999999997</v>
      </c>
      <c r="F25" s="7">
        <v>176</v>
      </c>
      <c r="G25" s="7">
        <v>168</v>
      </c>
      <c r="H25" s="7">
        <f t="shared" si="0"/>
        <v>8</v>
      </c>
      <c r="I25" s="13">
        <f t="shared" si="1"/>
        <v>46.62</v>
      </c>
      <c r="J25" s="13">
        <f t="shared" si="2"/>
        <v>11</v>
      </c>
      <c r="K25" s="13">
        <f t="shared" si="3"/>
        <v>57.62</v>
      </c>
      <c r="L25" s="13">
        <v>1080</v>
      </c>
      <c r="M25" s="14">
        <v>6.4222000000000001</v>
      </c>
      <c r="N25" s="7">
        <v>22</v>
      </c>
      <c r="O25" s="7">
        <v>16</v>
      </c>
      <c r="P25" s="7">
        <f t="shared" si="4"/>
        <v>6</v>
      </c>
      <c r="Q25" s="13">
        <f t="shared" si="5"/>
        <v>38.53</v>
      </c>
      <c r="R25" s="13">
        <f t="shared" si="6"/>
        <v>9.09</v>
      </c>
      <c r="S25" s="13">
        <f t="shared" si="7"/>
        <v>47.620000000000005</v>
      </c>
      <c r="T25" s="15">
        <f t="shared" si="12"/>
        <v>14</v>
      </c>
      <c r="U25" s="13">
        <f t="shared" si="13"/>
        <v>85.15</v>
      </c>
      <c r="V25" s="23">
        <f t="shared" si="8"/>
        <v>89.910799999999995</v>
      </c>
      <c r="W25" s="25">
        <f t="shared" si="9"/>
        <v>175.0608</v>
      </c>
      <c r="X25" s="13">
        <f t="shared" si="10"/>
        <v>41.3</v>
      </c>
      <c r="Y25" s="26">
        <f t="shared" si="11"/>
        <v>216.36079999999998</v>
      </c>
      <c r="AC25" s="17"/>
      <c r="AD25" s="17"/>
    </row>
    <row r="26" spans="1:30" x14ac:dyDescent="0.3">
      <c r="A26" s="3">
        <v>17</v>
      </c>
      <c r="B26" s="4" t="s">
        <v>4</v>
      </c>
      <c r="C26" s="12" t="s">
        <v>7</v>
      </c>
      <c r="D26" s="12">
        <v>980</v>
      </c>
      <c r="E26" s="12">
        <v>5.8274999999999997</v>
      </c>
      <c r="F26" s="7">
        <v>198</v>
      </c>
      <c r="G26" s="7">
        <v>168</v>
      </c>
      <c r="H26" s="7">
        <f t="shared" si="0"/>
        <v>30</v>
      </c>
      <c r="I26" s="13">
        <f t="shared" si="1"/>
        <v>174.83</v>
      </c>
      <c r="J26" s="13">
        <f t="shared" si="2"/>
        <v>41.24</v>
      </c>
      <c r="K26" s="13">
        <f t="shared" si="3"/>
        <v>216.07000000000002</v>
      </c>
      <c r="L26" s="13">
        <v>1080</v>
      </c>
      <c r="M26" s="14">
        <v>6.4222000000000001</v>
      </c>
      <c r="N26" s="7">
        <v>121</v>
      </c>
      <c r="O26" s="7">
        <v>112</v>
      </c>
      <c r="P26" s="7">
        <f t="shared" si="4"/>
        <v>9</v>
      </c>
      <c r="Q26" s="13">
        <f t="shared" si="5"/>
        <v>57.8</v>
      </c>
      <c r="R26" s="13">
        <f t="shared" si="6"/>
        <v>13.64</v>
      </c>
      <c r="S26" s="13">
        <f t="shared" si="7"/>
        <v>71.44</v>
      </c>
      <c r="T26" s="15">
        <f t="shared" si="12"/>
        <v>39</v>
      </c>
      <c r="U26" s="13">
        <f t="shared" si="13"/>
        <v>232.63</v>
      </c>
      <c r="V26" s="23">
        <f t="shared" si="8"/>
        <v>250.4658</v>
      </c>
      <c r="W26" s="25">
        <f t="shared" si="9"/>
        <v>483.0958</v>
      </c>
      <c r="X26" s="13">
        <f t="shared" si="10"/>
        <v>113.96</v>
      </c>
      <c r="Y26" s="26">
        <f t="shared" si="11"/>
        <v>597.05579999999998</v>
      </c>
      <c r="AC26" s="17"/>
      <c r="AD26" s="17"/>
    </row>
    <row r="27" spans="1:30" x14ac:dyDescent="0.3">
      <c r="A27" s="3">
        <v>18</v>
      </c>
      <c r="B27" s="4" t="s">
        <v>4</v>
      </c>
      <c r="C27" s="12" t="s">
        <v>7</v>
      </c>
      <c r="D27" s="12">
        <v>980</v>
      </c>
      <c r="E27" s="12">
        <v>5.8274999999999997</v>
      </c>
      <c r="F27" s="7">
        <v>176</v>
      </c>
      <c r="G27" s="7">
        <v>168</v>
      </c>
      <c r="H27" s="7">
        <f t="shared" si="0"/>
        <v>8</v>
      </c>
      <c r="I27" s="13">
        <f t="shared" si="1"/>
        <v>46.62</v>
      </c>
      <c r="J27" s="13">
        <f t="shared" si="2"/>
        <v>11</v>
      </c>
      <c r="K27" s="13">
        <f t="shared" si="3"/>
        <v>57.62</v>
      </c>
      <c r="L27" s="13">
        <v>1080</v>
      </c>
      <c r="M27" s="14">
        <v>6.4222000000000001</v>
      </c>
      <c r="N27" s="7">
        <v>165</v>
      </c>
      <c r="O27" s="7">
        <v>152</v>
      </c>
      <c r="P27" s="7">
        <f t="shared" si="4"/>
        <v>13</v>
      </c>
      <c r="Q27" s="13">
        <f t="shared" si="5"/>
        <v>83.49</v>
      </c>
      <c r="R27" s="13">
        <f t="shared" si="6"/>
        <v>19.7</v>
      </c>
      <c r="S27" s="13">
        <f t="shared" si="7"/>
        <v>103.19</v>
      </c>
      <c r="T27" s="15">
        <f t="shared" si="12"/>
        <v>21</v>
      </c>
      <c r="U27" s="13">
        <f t="shared" si="13"/>
        <v>130.10999999999999</v>
      </c>
      <c r="V27" s="23">
        <f t="shared" si="8"/>
        <v>134.86619999999999</v>
      </c>
      <c r="W27" s="25">
        <f t="shared" si="9"/>
        <v>264.97619999999995</v>
      </c>
      <c r="X27" s="13">
        <f t="shared" si="10"/>
        <v>62.51</v>
      </c>
      <c r="Y27" s="26">
        <f t="shared" si="11"/>
        <v>327.48619999999994</v>
      </c>
      <c r="AC27" s="17"/>
      <c r="AD27" s="17"/>
    </row>
    <row r="28" spans="1:30" x14ac:dyDescent="0.3">
      <c r="A28" s="3">
        <v>19</v>
      </c>
      <c r="B28" s="4" t="s">
        <v>4</v>
      </c>
      <c r="C28" s="12" t="s">
        <v>7</v>
      </c>
      <c r="D28" s="12">
        <v>980</v>
      </c>
      <c r="E28" s="12">
        <v>5.8274999999999997</v>
      </c>
      <c r="F28" s="7">
        <v>110</v>
      </c>
      <c r="G28" s="7">
        <v>104</v>
      </c>
      <c r="H28" s="7">
        <f t="shared" si="0"/>
        <v>6</v>
      </c>
      <c r="I28" s="13">
        <f t="shared" si="1"/>
        <v>34.97</v>
      </c>
      <c r="J28" s="13">
        <f t="shared" si="2"/>
        <v>8.25</v>
      </c>
      <c r="K28" s="13">
        <f t="shared" si="3"/>
        <v>43.22</v>
      </c>
      <c r="L28" s="13">
        <v>1080</v>
      </c>
      <c r="M28" s="14">
        <v>6.4222000000000001</v>
      </c>
      <c r="N28" s="7">
        <v>161</v>
      </c>
      <c r="O28" s="7">
        <v>160</v>
      </c>
      <c r="P28" s="7">
        <f t="shared" si="4"/>
        <v>1</v>
      </c>
      <c r="Q28" s="13">
        <f t="shared" si="5"/>
        <v>6.42</v>
      </c>
      <c r="R28" s="13">
        <f t="shared" si="6"/>
        <v>1.51</v>
      </c>
      <c r="S28" s="13">
        <f t="shared" si="7"/>
        <v>7.93</v>
      </c>
      <c r="T28" s="15">
        <f t="shared" si="12"/>
        <v>7</v>
      </c>
      <c r="U28" s="13">
        <f t="shared" si="13"/>
        <v>41.39</v>
      </c>
      <c r="V28" s="23">
        <f t="shared" si="8"/>
        <v>44.955399999999997</v>
      </c>
      <c r="W28" s="25">
        <f t="shared" si="9"/>
        <v>86.345399999999998</v>
      </c>
      <c r="X28" s="13">
        <f t="shared" si="10"/>
        <v>20.37</v>
      </c>
      <c r="Y28" s="26">
        <f t="shared" si="11"/>
        <v>106.7154</v>
      </c>
      <c r="AC28" s="17"/>
      <c r="AD28" s="17"/>
    </row>
    <row r="29" spans="1:30" x14ac:dyDescent="0.3">
      <c r="A29" s="3">
        <v>20</v>
      </c>
      <c r="B29" s="4" t="s">
        <v>4</v>
      </c>
      <c r="C29" s="12" t="s">
        <v>7</v>
      </c>
      <c r="D29" s="12">
        <v>980</v>
      </c>
      <c r="E29" s="12">
        <v>5.8274999999999997</v>
      </c>
      <c r="F29" s="7">
        <v>176</v>
      </c>
      <c r="G29" s="7">
        <v>168</v>
      </c>
      <c r="H29" s="7">
        <f t="shared" si="0"/>
        <v>8</v>
      </c>
      <c r="I29" s="13">
        <f t="shared" si="1"/>
        <v>46.62</v>
      </c>
      <c r="J29" s="13">
        <f t="shared" si="2"/>
        <v>11</v>
      </c>
      <c r="K29" s="13">
        <f t="shared" si="3"/>
        <v>57.62</v>
      </c>
      <c r="L29" s="13">
        <v>1080</v>
      </c>
      <c r="M29" s="14">
        <v>6.4222000000000001</v>
      </c>
      <c r="N29" s="7">
        <v>132</v>
      </c>
      <c r="O29" s="7">
        <v>120</v>
      </c>
      <c r="P29" s="7">
        <f t="shared" si="4"/>
        <v>12</v>
      </c>
      <c r="Q29" s="13">
        <f t="shared" si="5"/>
        <v>77.069999999999993</v>
      </c>
      <c r="R29" s="13">
        <f t="shared" si="6"/>
        <v>18.18</v>
      </c>
      <c r="S29" s="13">
        <f t="shared" si="7"/>
        <v>95.25</v>
      </c>
      <c r="T29" s="15">
        <f t="shared" si="12"/>
        <v>20</v>
      </c>
      <c r="U29" s="13">
        <f t="shared" si="13"/>
        <v>123.69</v>
      </c>
      <c r="V29" s="23">
        <f t="shared" si="8"/>
        <v>128.44400000000002</v>
      </c>
      <c r="W29" s="25">
        <f t="shared" si="9"/>
        <v>252.13400000000001</v>
      </c>
      <c r="X29" s="13">
        <f t="shared" si="10"/>
        <v>59.48</v>
      </c>
      <c r="Y29" s="26">
        <f t="shared" si="11"/>
        <v>311.61400000000003</v>
      </c>
      <c r="AC29" s="17"/>
      <c r="AD29" s="17"/>
    </row>
    <row r="30" spans="1:30" x14ac:dyDescent="0.3">
      <c r="A30" s="3">
        <v>21</v>
      </c>
      <c r="B30" s="4" t="s">
        <v>4</v>
      </c>
      <c r="C30" s="12" t="s">
        <v>7</v>
      </c>
      <c r="D30" s="12">
        <v>980</v>
      </c>
      <c r="E30" s="12">
        <v>5.8274999999999997</v>
      </c>
      <c r="F30" s="7">
        <v>169</v>
      </c>
      <c r="G30" s="7">
        <v>168</v>
      </c>
      <c r="H30" s="7">
        <f t="shared" si="0"/>
        <v>1</v>
      </c>
      <c r="I30" s="13">
        <f t="shared" si="1"/>
        <v>5.83</v>
      </c>
      <c r="J30" s="13">
        <f t="shared" si="2"/>
        <v>1.38</v>
      </c>
      <c r="K30" s="13">
        <f t="shared" si="3"/>
        <v>7.21</v>
      </c>
      <c r="L30" s="13">
        <v>1080</v>
      </c>
      <c r="M30" s="14">
        <v>6.4222000000000001</v>
      </c>
      <c r="N30" s="7">
        <v>161</v>
      </c>
      <c r="O30" s="7">
        <v>160</v>
      </c>
      <c r="P30" s="7">
        <f t="shared" si="4"/>
        <v>1</v>
      </c>
      <c r="Q30" s="13">
        <f t="shared" si="5"/>
        <v>6.42</v>
      </c>
      <c r="R30" s="13">
        <f t="shared" si="6"/>
        <v>1.51</v>
      </c>
      <c r="S30" s="13">
        <f t="shared" si="7"/>
        <v>7.93</v>
      </c>
      <c r="T30" s="15">
        <f t="shared" si="12"/>
        <v>2</v>
      </c>
      <c r="U30" s="13">
        <f t="shared" si="13"/>
        <v>12.25</v>
      </c>
      <c r="V30" s="23">
        <f t="shared" si="8"/>
        <v>12.8444</v>
      </c>
      <c r="W30" s="25">
        <f t="shared" si="9"/>
        <v>25.0944</v>
      </c>
      <c r="X30" s="13">
        <f t="shared" si="10"/>
        <v>5.92</v>
      </c>
      <c r="Y30" s="26">
        <f t="shared" si="11"/>
        <v>31.014400000000002</v>
      </c>
      <c r="AC30" s="17"/>
      <c r="AD30" s="17"/>
    </row>
    <row r="31" spans="1:30" x14ac:dyDescent="0.3">
      <c r="A31" s="3">
        <v>22</v>
      </c>
      <c r="B31" s="4" t="s">
        <v>4</v>
      </c>
      <c r="C31" s="12" t="s">
        <v>7</v>
      </c>
      <c r="D31" s="12">
        <v>980</v>
      </c>
      <c r="E31" s="12">
        <v>5.8274999999999997</v>
      </c>
      <c r="F31" s="7">
        <v>154</v>
      </c>
      <c r="G31" s="7">
        <v>144</v>
      </c>
      <c r="H31" s="7">
        <f t="shared" si="0"/>
        <v>10</v>
      </c>
      <c r="I31" s="13">
        <f t="shared" si="1"/>
        <v>58.28</v>
      </c>
      <c r="J31" s="13">
        <f t="shared" si="2"/>
        <v>13.75</v>
      </c>
      <c r="K31" s="13">
        <f t="shared" si="3"/>
        <v>72.03</v>
      </c>
      <c r="L31" s="13">
        <v>1080</v>
      </c>
      <c r="M31" s="14">
        <v>6.4222000000000001</v>
      </c>
      <c r="N31" s="7">
        <v>187</v>
      </c>
      <c r="O31" s="7">
        <v>160</v>
      </c>
      <c r="P31" s="7">
        <f t="shared" si="4"/>
        <v>27</v>
      </c>
      <c r="Q31" s="13">
        <f t="shared" si="5"/>
        <v>173.4</v>
      </c>
      <c r="R31" s="13">
        <f t="shared" si="6"/>
        <v>40.909999999999997</v>
      </c>
      <c r="S31" s="13">
        <f t="shared" si="7"/>
        <v>214.31</v>
      </c>
      <c r="T31" s="15">
        <f t="shared" si="12"/>
        <v>37</v>
      </c>
      <c r="U31" s="13">
        <f t="shared" si="13"/>
        <v>231.68</v>
      </c>
      <c r="V31" s="23">
        <f t="shared" si="8"/>
        <v>237.62139999999999</v>
      </c>
      <c r="W31" s="25">
        <f t="shared" si="9"/>
        <v>469.3014</v>
      </c>
      <c r="X31" s="13">
        <f t="shared" si="10"/>
        <v>110.71</v>
      </c>
      <c r="Y31" s="26">
        <f t="shared" si="11"/>
        <v>580.01139999999998</v>
      </c>
      <c r="AC31" s="17"/>
      <c r="AD31" s="17"/>
    </row>
    <row r="32" spans="1:30" x14ac:dyDescent="0.3">
      <c r="A32" s="3">
        <v>23</v>
      </c>
      <c r="B32" s="4" t="s">
        <v>4</v>
      </c>
      <c r="C32" s="12" t="s">
        <v>7</v>
      </c>
      <c r="D32" s="12">
        <v>980</v>
      </c>
      <c r="E32" s="12">
        <v>5.8274999999999997</v>
      </c>
      <c r="F32" s="7">
        <v>154</v>
      </c>
      <c r="G32" s="7">
        <v>144</v>
      </c>
      <c r="H32" s="7">
        <f t="shared" si="0"/>
        <v>10</v>
      </c>
      <c r="I32" s="13">
        <f t="shared" si="1"/>
        <v>58.28</v>
      </c>
      <c r="J32" s="13">
        <f t="shared" si="2"/>
        <v>13.75</v>
      </c>
      <c r="K32" s="13">
        <f t="shared" si="3"/>
        <v>72.03</v>
      </c>
      <c r="L32" s="13">
        <v>1080</v>
      </c>
      <c r="M32" s="14">
        <v>6.4222000000000001</v>
      </c>
      <c r="N32" s="7">
        <v>169</v>
      </c>
      <c r="O32" s="7">
        <v>160</v>
      </c>
      <c r="P32" s="7">
        <f t="shared" si="4"/>
        <v>9</v>
      </c>
      <c r="Q32" s="13">
        <f t="shared" si="5"/>
        <v>57.8</v>
      </c>
      <c r="R32" s="13">
        <f t="shared" si="6"/>
        <v>13.64</v>
      </c>
      <c r="S32" s="13">
        <f t="shared" si="7"/>
        <v>71.44</v>
      </c>
      <c r="T32" s="15">
        <f t="shared" si="12"/>
        <v>19</v>
      </c>
      <c r="U32" s="13">
        <f t="shared" si="13"/>
        <v>116.08</v>
      </c>
      <c r="V32" s="23">
        <f t="shared" si="8"/>
        <v>122.0218</v>
      </c>
      <c r="W32" s="25">
        <f t="shared" si="9"/>
        <v>238.1018</v>
      </c>
      <c r="X32" s="13">
        <f t="shared" si="10"/>
        <v>56.17</v>
      </c>
      <c r="Y32" s="26">
        <f t="shared" si="11"/>
        <v>294.27179999999998</v>
      </c>
      <c r="AC32" s="17"/>
      <c r="AD32" s="17"/>
    </row>
    <row r="33" spans="1:49" s="16" customFormat="1" x14ac:dyDescent="0.3">
      <c r="A33" s="3">
        <v>24</v>
      </c>
      <c r="B33" s="4" t="s">
        <v>4</v>
      </c>
      <c r="C33" s="12" t="s">
        <v>7</v>
      </c>
      <c r="D33" s="12">
        <v>980</v>
      </c>
      <c r="E33" s="12">
        <v>5.8274999999999997</v>
      </c>
      <c r="F33" s="7">
        <v>176</v>
      </c>
      <c r="G33" s="7">
        <v>168</v>
      </c>
      <c r="H33" s="7">
        <f t="shared" si="0"/>
        <v>8</v>
      </c>
      <c r="I33" s="13">
        <f t="shared" si="1"/>
        <v>46.62</v>
      </c>
      <c r="J33" s="13">
        <f t="shared" si="2"/>
        <v>11</v>
      </c>
      <c r="K33" s="13">
        <f t="shared" si="3"/>
        <v>57.62</v>
      </c>
      <c r="L33" s="13">
        <v>1080</v>
      </c>
      <c r="M33" s="14">
        <v>6.4222000000000001</v>
      </c>
      <c r="N33" s="7">
        <v>161</v>
      </c>
      <c r="O33" s="7">
        <v>160</v>
      </c>
      <c r="P33" s="7">
        <f t="shared" si="4"/>
        <v>1</v>
      </c>
      <c r="Q33" s="13">
        <f t="shared" si="5"/>
        <v>6.42</v>
      </c>
      <c r="R33" s="13">
        <f t="shared" si="6"/>
        <v>1.51</v>
      </c>
      <c r="S33" s="13">
        <f t="shared" si="7"/>
        <v>7.93</v>
      </c>
      <c r="T33" s="15">
        <f t="shared" si="12"/>
        <v>9</v>
      </c>
      <c r="U33" s="13">
        <f t="shared" si="13"/>
        <v>53.04</v>
      </c>
      <c r="V33" s="23">
        <f t="shared" si="8"/>
        <v>57.799800000000005</v>
      </c>
      <c r="W33" s="25">
        <f t="shared" si="9"/>
        <v>110.8398</v>
      </c>
      <c r="X33" s="13">
        <f t="shared" si="10"/>
        <v>26.15</v>
      </c>
      <c r="Y33" s="26">
        <f t="shared" si="11"/>
        <v>136.9898</v>
      </c>
      <c r="Z33" s="1"/>
      <c r="AA33" s="1"/>
      <c r="AB33" s="17"/>
      <c r="AC33" s="17"/>
      <c r="AD33" s="17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</row>
    <row r="34" spans="1:49" x14ac:dyDescent="0.3">
      <c r="A34" s="3">
        <v>25</v>
      </c>
      <c r="B34" s="4" t="s">
        <v>4</v>
      </c>
      <c r="C34" s="12" t="s">
        <v>7</v>
      </c>
      <c r="D34" s="12">
        <v>980</v>
      </c>
      <c r="E34" s="12">
        <v>5.8274999999999997</v>
      </c>
      <c r="F34" s="7">
        <v>176</v>
      </c>
      <c r="G34" s="7">
        <v>168</v>
      </c>
      <c r="H34" s="7">
        <f t="shared" si="0"/>
        <v>8</v>
      </c>
      <c r="I34" s="13">
        <f t="shared" si="1"/>
        <v>46.62</v>
      </c>
      <c r="J34" s="13">
        <f t="shared" si="2"/>
        <v>11</v>
      </c>
      <c r="K34" s="13">
        <f t="shared" si="3"/>
        <v>57.62</v>
      </c>
      <c r="L34" s="13">
        <v>1080</v>
      </c>
      <c r="M34" s="14">
        <v>6.4222000000000001</v>
      </c>
      <c r="N34" s="7">
        <v>165</v>
      </c>
      <c r="O34" s="7">
        <v>160</v>
      </c>
      <c r="P34" s="7">
        <f t="shared" si="4"/>
        <v>5</v>
      </c>
      <c r="Q34" s="13">
        <f t="shared" si="5"/>
        <v>32.11</v>
      </c>
      <c r="R34" s="13">
        <f t="shared" si="6"/>
        <v>7.57</v>
      </c>
      <c r="S34" s="13">
        <f t="shared" si="7"/>
        <v>39.68</v>
      </c>
      <c r="T34" s="15">
        <f t="shared" si="12"/>
        <v>13</v>
      </c>
      <c r="U34" s="13">
        <f t="shared" si="13"/>
        <v>78.72999999999999</v>
      </c>
      <c r="V34" s="23">
        <f t="shared" si="8"/>
        <v>83.488600000000005</v>
      </c>
      <c r="W34" s="25">
        <f t="shared" si="9"/>
        <v>162.21859999999998</v>
      </c>
      <c r="X34" s="13">
        <f t="shared" si="10"/>
        <v>38.270000000000003</v>
      </c>
      <c r="Y34" s="26">
        <f t="shared" si="11"/>
        <v>200.48859999999999</v>
      </c>
      <c r="AC34" s="17"/>
      <c r="AD34" s="17"/>
    </row>
    <row r="35" spans="1:49" x14ac:dyDescent="0.3">
      <c r="A35" s="3">
        <v>26</v>
      </c>
      <c r="B35" s="4" t="s">
        <v>4</v>
      </c>
      <c r="C35" s="12" t="s">
        <v>7</v>
      </c>
      <c r="D35" s="12">
        <v>980</v>
      </c>
      <c r="E35" s="12">
        <v>5.8274999999999997</v>
      </c>
      <c r="F35" s="7">
        <v>132</v>
      </c>
      <c r="G35" s="7">
        <v>128</v>
      </c>
      <c r="H35" s="7">
        <f t="shared" si="0"/>
        <v>4</v>
      </c>
      <c r="I35" s="13">
        <f t="shared" si="1"/>
        <v>23.31</v>
      </c>
      <c r="J35" s="13">
        <f t="shared" si="2"/>
        <v>5.5</v>
      </c>
      <c r="K35" s="13">
        <f t="shared" si="3"/>
        <v>28.81</v>
      </c>
      <c r="L35" s="13">
        <v>1080</v>
      </c>
      <c r="M35" s="14">
        <v>6.4222000000000001</v>
      </c>
      <c r="N35" s="7">
        <v>88</v>
      </c>
      <c r="O35" s="7">
        <v>88</v>
      </c>
      <c r="P35" s="7">
        <f t="shared" si="4"/>
        <v>0</v>
      </c>
      <c r="Q35" s="13">
        <f t="shared" si="5"/>
        <v>0</v>
      </c>
      <c r="R35" s="13">
        <f t="shared" si="6"/>
        <v>0</v>
      </c>
      <c r="S35" s="13">
        <f t="shared" si="7"/>
        <v>0</v>
      </c>
      <c r="T35" s="15">
        <f t="shared" si="12"/>
        <v>4</v>
      </c>
      <c r="U35" s="13">
        <f t="shared" si="13"/>
        <v>23.31</v>
      </c>
      <c r="V35" s="23">
        <f t="shared" si="8"/>
        <v>25.688800000000001</v>
      </c>
      <c r="W35" s="25">
        <f t="shared" si="9"/>
        <v>48.998800000000003</v>
      </c>
      <c r="X35" s="13">
        <f t="shared" si="10"/>
        <v>11.56</v>
      </c>
      <c r="Y35" s="26">
        <f t="shared" si="11"/>
        <v>60.558800000000005</v>
      </c>
      <c r="AC35" s="17"/>
      <c r="AD35" s="17"/>
    </row>
    <row r="36" spans="1:49" x14ac:dyDescent="0.3">
      <c r="A36" s="3">
        <v>27</v>
      </c>
      <c r="B36" s="4" t="s">
        <v>4</v>
      </c>
      <c r="C36" s="12" t="s">
        <v>7</v>
      </c>
      <c r="D36" s="12">
        <v>980</v>
      </c>
      <c r="E36" s="12">
        <v>5.8274999999999997</v>
      </c>
      <c r="F36" s="7">
        <v>176</v>
      </c>
      <c r="G36" s="7">
        <v>168</v>
      </c>
      <c r="H36" s="7">
        <f t="shared" si="0"/>
        <v>8</v>
      </c>
      <c r="I36" s="13">
        <f t="shared" si="1"/>
        <v>46.62</v>
      </c>
      <c r="J36" s="13">
        <f t="shared" si="2"/>
        <v>11</v>
      </c>
      <c r="K36" s="13">
        <f t="shared" si="3"/>
        <v>57.62</v>
      </c>
      <c r="L36" s="13">
        <v>1080</v>
      </c>
      <c r="M36" s="14">
        <v>6.4222000000000001</v>
      </c>
      <c r="N36" s="7">
        <v>169</v>
      </c>
      <c r="O36" s="7">
        <v>160</v>
      </c>
      <c r="P36" s="7">
        <f t="shared" si="4"/>
        <v>9</v>
      </c>
      <c r="Q36" s="13">
        <f t="shared" si="5"/>
        <v>57.8</v>
      </c>
      <c r="R36" s="13">
        <f t="shared" si="6"/>
        <v>13.64</v>
      </c>
      <c r="S36" s="13">
        <f t="shared" si="7"/>
        <v>71.44</v>
      </c>
      <c r="T36" s="15">
        <f t="shared" si="12"/>
        <v>17</v>
      </c>
      <c r="U36" s="13">
        <f t="shared" si="13"/>
        <v>104.41999999999999</v>
      </c>
      <c r="V36" s="23">
        <f t="shared" si="8"/>
        <v>109.17740000000001</v>
      </c>
      <c r="W36" s="25">
        <f t="shared" si="9"/>
        <v>213.59739999999999</v>
      </c>
      <c r="X36" s="13">
        <f t="shared" si="10"/>
        <v>50.39</v>
      </c>
      <c r="Y36" s="26">
        <f t="shared" si="11"/>
        <v>263.98739999999998</v>
      </c>
      <c r="AC36" s="17"/>
      <c r="AD36" s="17"/>
    </row>
    <row r="37" spans="1:49" x14ac:dyDescent="0.3">
      <c r="A37" s="3">
        <v>28</v>
      </c>
      <c r="B37" s="4" t="s">
        <v>4</v>
      </c>
      <c r="C37" s="12" t="s">
        <v>7</v>
      </c>
      <c r="D37" s="12">
        <v>980</v>
      </c>
      <c r="E37" s="12">
        <v>5.8274999999999997</v>
      </c>
      <c r="F37" s="7">
        <v>154</v>
      </c>
      <c r="G37" s="7">
        <v>136</v>
      </c>
      <c r="H37" s="7">
        <f t="shared" si="0"/>
        <v>18</v>
      </c>
      <c r="I37" s="13">
        <f t="shared" si="1"/>
        <v>104.9</v>
      </c>
      <c r="J37" s="13">
        <f t="shared" si="2"/>
        <v>24.75</v>
      </c>
      <c r="K37" s="13">
        <f t="shared" si="3"/>
        <v>129.65</v>
      </c>
      <c r="L37" s="13">
        <v>1080</v>
      </c>
      <c r="M37" s="14">
        <v>6.4222000000000001</v>
      </c>
      <c r="N37" s="7">
        <v>170</v>
      </c>
      <c r="O37" s="7">
        <v>160</v>
      </c>
      <c r="P37" s="7">
        <f t="shared" si="4"/>
        <v>10</v>
      </c>
      <c r="Q37" s="13">
        <f t="shared" si="5"/>
        <v>64.22</v>
      </c>
      <c r="R37" s="13">
        <f t="shared" si="6"/>
        <v>15.15</v>
      </c>
      <c r="S37" s="13">
        <f t="shared" si="7"/>
        <v>79.37</v>
      </c>
      <c r="T37" s="15">
        <f t="shared" si="12"/>
        <v>28</v>
      </c>
      <c r="U37" s="13">
        <f t="shared" si="13"/>
        <v>169.12</v>
      </c>
      <c r="V37" s="23">
        <f t="shared" si="8"/>
        <v>179.82159999999999</v>
      </c>
      <c r="W37" s="25">
        <f t="shared" si="9"/>
        <v>348.94159999999999</v>
      </c>
      <c r="X37" s="13">
        <f t="shared" si="10"/>
        <v>82.32</v>
      </c>
      <c r="Y37" s="26">
        <f t="shared" si="11"/>
        <v>431.26159999999999</v>
      </c>
      <c r="AC37" s="17"/>
      <c r="AD37" s="17"/>
    </row>
    <row r="38" spans="1:49" x14ac:dyDescent="0.3">
      <c r="A38" s="3">
        <v>29</v>
      </c>
      <c r="B38" s="4" t="s">
        <v>4</v>
      </c>
      <c r="C38" s="12" t="s">
        <v>7</v>
      </c>
      <c r="D38" s="12">
        <v>980</v>
      </c>
      <c r="E38" s="12">
        <v>5.8274999999999997</v>
      </c>
      <c r="F38" s="7">
        <v>176</v>
      </c>
      <c r="G38" s="7">
        <v>168</v>
      </c>
      <c r="H38" s="7">
        <f t="shared" si="0"/>
        <v>8</v>
      </c>
      <c r="I38" s="13">
        <f t="shared" si="1"/>
        <v>46.62</v>
      </c>
      <c r="J38" s="13">
        <f t="shared" si="2"/>
        <v>11</v>
      </c>
      <c r="K38" s="13">
        <f t="shared" si="3"/>
        <v>57.62</v>
      </c>
      <c r="L38" s="13">
        <v>1080</v>
      </c>
      <c r="M38" s="14">
        <v>6.4222000000000001</v>
      </c>
      <c r="N38" s="7">
        <v>161</v>
      </c>
      <c r="O38" s="7">
        <v>160</v>
      </c>
      <c r="P38" s="7">
        <f t="shared" si="4"/>
        <v>1</v>
      </c>
      <c r="Q38" s="13">
        <f t="shared" si="5"/>
        <v>6.42</v>
      </c>
      <c r="R38" s="13">
        <f t="shared" si="6"/>
        <v>1.51</v>
      </c>
      <c r="S38" s="13">
        <f t="shared" si="7"/>
        <v>7.93</v>
      </c>
      <c r="T38" s="15">
        <f t="shared" si="12"/>
        <v>9</v>
      </c>
      <c r="U38" s="13">
        <f t="shared" si="13"/>
        <v>53.04</v>
      </c>
      <c r="V38" s="23">
        <f t="shared" si="8"/>
        <v>57.799800000000005</v>
      </c>
      <c r="W38" s="25">
        <f t="shared" si="9"/>
        <v>110.8398</v>
      </c>
      <c r="X38" s="13">
        <f t="shared" si="10"/>
        <v>26.15</v>
      </c>
      <c r="Y38" s="26">
        <f t="shared" si="11"/>
        <v>136.9898</v>
      </c>
      <c r="AC38" s="17"/>
      <c r="AD38" s="17"/>
    </row>
    <row r="39" spans="1:49" x14ac:dyDescent="0.3">
      <c r="A39" s="3">
        <v>30</v>
      </c>
      <c r="B39" s="4" t="s">
        <v>4</v>
      </c>
      <c r="C39" s="12" t="s">
        <v>7</v>
      </c>
      <c r="D39" s="12">
        <v>980</v>
      </c>
      <c r="E39" s="12">
        <v>5.8274999999999997</v>
      </c>
      <c r="F39" s="7">
        <v>176</v>
      </c>
      <c r="G39" s="7">
        <v>168</v>
      </c>
      <c r="H39" s="7">
        <f t="shared" si="0"/>
        <v>8</v>
      </c>
      <c r="I39" s="13">
        <f t="shared" si="1"/>
        <v>46.62</v>
      </c>
      <c r="J39" s="13">
        <f t="shared" si="2"/>
        <v>11</v>
      </c>
      <c r="K39" s="13">
        <f t="shared" si="3"/>
        <v>57.62</v>
      </c>
      <c r="L39" s="13">
        <v>1080</v>
      </c>
      <c r="M39" s="14">
        <v>6.4222000000000001</v>
      </c>
      <c r="N39" s="7">
        <v>169</v>
      </c>
      <c r="O39" s="7">
        <v>160</v>
      </c>
      <c r="P39" s="7">
        <f t="shared" si="4"/>
        <v>9</v>
      </c>
      <c r="Q39" s="13">
        <f t="shared" si="5"/>
        <v>57.8</v>
      </c>
      <c r="R39" s="13">
        <f t="shared" si="6"/>
        <v>13.64</v>
      </c>
      <c r="S39" s="13">
        <f t="shared" si="7"/>
        <v>71.44</v>
      </c>
      <c r="T39" s="15">
        <f t="shared" si="12"/>
        <v>17</v>
      </c>
      <c r="U39" s="13">
        <f t="shared" si="13"/>
        <v>104.41999999999999</v>
      </c>
      <c r="V39" s="23">
        <f t="shared" si="8"/>
        <v>109.17740000000001</v>
      </c>
      <c r="W39" s="25">
        <f t="shared" si="9"/>
        <v>213.59739999999999</v>
      </c>
      <c r="X39" s="13">
        <f t="shared" si="10"/>
        <v>50.39</v>
      </c>
      <c r="Y39" s="26">
        <f t="shared" si="11"/>
        <v>263.98739999999998</v>
      </c>
      <c r="AC39" s="17"/>
      <c r="AD39" s="17"/>
    </row>
    <row r="40" spans="1:49" x14ac:dyDescent="0.3">
      <c r="A40" s="3">
        <v>31</v>
      </c>
      <c r="B40" s="4" t="s">
        <v>4</v>
      </c>
      <c r="C40" s="12" t="s">
        <v>7</v>
      </c>
      <c r="D40" s="12">
        <v>980</v>
      </c>
      <c r="E40" s="12">
        <v>5.8274999999999997</v>
      </c>
      <c r="F40" s="7">
        <v>176</v>
      </c>
      <c r="G40" s="7">
        <v>168</v>
      </c>
      <c r="H40" s="7">
        <f t="shared" si="0"/>
        <v>8</v>
      </c>
      <c r="I40" s="13">
        <f t="shared" si="1"/>
        <v>46.62</v>
      </c>
      <c r="J40" s="13">
        <f t="shared" si="2"/>
        <v>11</v>
      </c>
      <c r="K40" s="13">
        <f t="shared" si="3"/>
        <v>57.62</v>
      </c>
      <c r="L40" s="13">
        <v>1080</v>
      </c>
      <c r="M40" s="14">
        <v>6.4222000000000001</v>
      </c>
      <c r="N40" s="7">
        <v>176</v>
      </c>
      <c r="O40" s="7">
        <v>160</v>
      </c>
      <c r="P40" s="7">
        <f t="shared" si="4"/>
        <v>16</v>
      </c>
      <c r="Q40" s="13">
        <f t="shared" si="5"/>
        <v>102.76</v>
      </c>
      <c r="R40" s="13">
        <f t="shared" si="6"/>
        <v>24.24</v>
      </c>
      <c r="S40" s="13">
        <f t="shared" si="7"/>
        <v>127</v>
      </c>
      <c r="T40" s="15">
        <f t="shared" si="12"/>
        <v>24</v>
      </c>
      <c r="U40" s="13">
        <f t="shared" si="13"/>
        <v>149.38</v>
      </c>
      <c r="V40" s="23">
        <f t="shared" si="8"/>
        <v>154.1328</v>
      </c>
      <c r="W40" s="25">
        <f t="shared" si="9"/>
        <v>303.51279999999997</v>
      </c>
      <c r="X40" s="13">
        <f t="shared" si="10"/>
        <v>71.599999999999994</v>
      </c>
      <c r="Y40" s="26">
        <f t="shared" si="11"/>
        <v>375.11279999999999</v>
      </c>
      <c r="AC40" s="17"/>
      <c r="AD40" s="17"/>
    </row>
    <row r="41" spans="1:49" x14ac:dyDescent="0.3">
      <c r="A41" s="3">
        <v>32</v>
      </c>
      <c r="B41" s="4" t="s">
        <v>4</v>
      </c>
      <c r="C41" s="12" t="s">
        <v>7</v>
      </c>
      <c r="D41" s="12">
        <v>980</v>
      </c>
      <c r="E41" s="12">
        <v>5.8274999999999997</v>
      </c>
      <c r="F41" s="7">
        <v>169</v>
      </c>
      <c r="G41" s="7">
        <v>168</v>
      </c>
      <c r="H41" s="7">
        <f t="shared" si="0"/>
        <v>1</v>
      </c>
      <c r="I41" s="13">
        <f t="shared" si="1"/>
        <v>5.83</v>
      </c>
      <c r="J41" s="13">
        <f t="shared" si="2"/>
        <v>1.38</v>
      </c>
      <c r="K41" s="13">
        <f t="shared" si="3"/>
        <v>7.21</v>
      </c>
      <c r="L41" s="13">
        <v>1080</v>
      </c>
      <c r="M41" s="14">
        <v>6.4222000000000001</v>
      </c>
      <c r="N41" s="7">
        <v>161</v>
      </c>
      <c r="O41" s="7">
        <v>160</v>
      </c>
      <c r="P41" s="7">
        <f t="shared" si="4"/>
        <v>1</v>
      </c>
      <c r="Q41" s="13">
        <f t="shared" si="5"/>
        <v>6.42</v>
      </c>
      <c r="R41" s="13">
        <f t="shared" si="6"/>
        <v>1.51</v>
      </c>
      <c r="S41" s="13">
        <f t="shared" si="7"/>
        <v>7.93</v>
      </c>
      <c r="T41" s="15">
        <f t="shared" si="12"/>
        <v>2</v>
      </c>
      <c r="U41" s="13">
        <f t="shared" si="13"/>
        <v>12.25</v>
      </c>
      <c r="V41" s="23">
        <f t="shared" si="8"/>
        <v>12.8444</v>
      </c>
      <c r="W41" s="25">
        <f t="shared" si="9"/>
        <v>25.0944</v>
      </c>
      <c r="X41" s="13">
        <f t="shared" si="10"/>
        <v>5.92</v>
      </c>
      <c r="Y41" s="26">
        <f t="shared" si="11"/>
        <v>31.014400000000002</v>
      </c>
      <c r="AC41" s="17"/>
      <c r="AD41" s="17"/>
    </row>
    <row r="42" spans="1:49" x14ac:dyDescent="0.3">
      <c r="A42" s="3">
        <v>33</v>
      </c>
      <c r="B42" s="4" t="s">
        <v>4</v>
      </c>
      <c r="C42" s="12" t="s">
        <v>7</v>
      </c>
      <c r="D42" s="12">
        <v>980</v>
      </c>
      <c r="E42" s="12">
        <v>5.8274999999999997</v>
      </c>
      <c r="F42" s="7">
        <v>176</v>
      </c>
      <c r="G42" s="7">
        <v>168</v>
      </c>
      <c r="H42" s="7">
        <f t="shared" si="0"/>
        <v>8</v>
      </c>
      <c r="I42" s="13">
        <f t="shared" si="1"/>
        <v>46.62</v>
      </c>
      <c r="J42" s="13">
        <f>ROUND(I42*21.94%,2)</f>
        <v>10.23</v>
      </c>
      <c r="K42" s="13">
        <f t="shared" si="3"/>
        <v>56.849999999999994</v>
      </c>
      <c r="L42" s="13">
        <v>1080</v>
      </c>
      <c r="M42" s="14">
        <v>6.4222000000000001</v>
      </c>
      <c r="N42" s="7">
        <v>176</v>
      </c>
      <c r="O42" s="7">
        <v>160</v>
      </c>
      <c r="P42" s="7">
        <f t="shared" si="4"/>
        <v>16</v>
      </c>
      <c r="Q42" s="13">
        <f t="shared" si="5"/>
        <v>102.76</v>
      </c>
      <c r="R42" s="13">
        <f>ROUND(Q42*21.94%,2)</f>
        <v>22.55</v>
      </c>
      <c r="S42" s="13">
        <f t="shared" si="7"/>
        <v>125.31</v>
      </c>
      <c r="T42" s="15">
        <f t="shared" si="12"/>
        <v>24</v>
      </c>
      <c r="U42" s="13">
        <f t="shared" si="13"/>
        <v>149.38</v>
      </c>
      <c r="V42" s="23">
        <f t="shared" si="8"/>
        <v>154.1328</v>
      </c>
      <c r="W42" s="25">
        <f t="shared" si="9"/>
        <v>303.51279999999997</v>
      </c>
      <c r="X42" s="13">
        <f>ROUND(W42*21.94%,2)</f>
        <v>66.59</v>
      </c>
      <c r="Y42" s="26">
        <f t="shared" si="11"/>
        <v>370.1028</v>
      </c>
      <c r="Z42" s="10"/>
      <c r="AA42" s="10"/>
      <c r="AC42" s="17"/>
      <c r="AD42" s="17"/>
    </row>
    <row r="43" spans="1:49" x14ac:dyDescent="0.3">
      <c r="A43" s="3">
        <v>34</v>
      </c>
      <c r="B43" s="4" t="s">
        <v>4</v>
      </c>
      <c r="C43" s="12" t="s">
        <v>7</v>
      </c>
      <c r="D43" s="12">
        <v>980</v>
      </c>
      <c r="E43" s="12">
        <v>5.8274999999999997</v>
      </c>
      <c r="F43" s="7">
        <v>176</v>
      </c>
      <c r="G43" s="7">
        <v>168</v>
      </c>
      <c r="H43" s="7">
        <f t="shared" si="0"/>
        <v>8</v>
      </c>
      <c r="I43" s="13">
        <f t="shared" si="1"/>
        <v>46.62</v>
      </c>
      <c r="J43" s="13">
        <f t="shared" si="2"/>
        <v>11</v>
      </c>
      <c r="K43" s="13">
        <f t="shared" si="3"/>
        <v>57.62</v>
      </c>
      <c r="L43" s="13">
        <v>1080</v>
      </c>
      <c r="M43" s="14">
        <v>6.4222000000000001</v>
      </c>
      <c r="N43" s="7">
        <v>165</v>
      </c>
      <c r="O43" s="7">
        <v>160</v>
      </c>
      <c r="P43" s="7">
        <f t="shared" si="4"/>
        <v>5</v>
      </c>
      <c r="Q43" s="13">
        <f t="shared" si="5"/>
        <v>32.11</v>
      </c>
      <c r="R43" s="13">
        <f t="shared" si="6"/>
        <v>7.57</v>
      </c>
      <c r="S43" s="13">
        <f t="shared" si="7"/>
        <v>39.68</v>
      </c>
      <c r="T43" s="15">
        <f t="shared" si="12"/>
        <v>13</v>
      </c>
      <c r="U43" s="13">
        <f t="shared" si="13"/>
        <v>78.72999999999999</v>
      </c>
      <c r="V43" s="23">
        <f t="shared" si="8"/>
        <v>83.488600000000005</v>
      </c>
      <c r="W43" s="25">
        <f t="shared" si="9"/>
        <v>162.21859999999998</v>
      </c>
      <c r="X43" s="13">
        <f t="shared" si="10"/>
        <v>38.270000000000003</v>
      </c>
      <c r="Y43" s="26">
        <f t="shared" si="11"/>
        <v>200.48859999999999</v>
      </c>
      <c r="AC43" s="17"/>
      <c r="AD43" s="17"/>
    </row>
    <row r="44" spans="1:49" x14ac:dyDescent="0.3">
      <c r="A44" s="3">
        <v>35</v>
      </c>
      <c r="B44" s="4" t="s">
        <v>8</v>
      </c>
      <c r="C44" s="12" t="s">
        <v>5</v>
      </c>
      <c r="D44" s="12">
        <v>1300</v>
      </c>
      <c r="E44" s="12">
        <v>7.7304000000000004</v>
      </c>
      <c r="F44" s="7">
        <v>52</v>
      </c>
      <c r="G44" s="7">
        <v>48</v>
      </c>
      <c r="H44" s="7">
        <f t="shared" si="0"/>
        <v>4</v>
      </c>
      <c r="I44" s="13">
        <f t="shared" si="1"/>
        <v>30.92</v>
      </c>
      <c r="J44" s="13">
        <f t="shared" si="2"/>
        <v>7.29</v>
      </c>
      <c r="K44" s="13">
        <f t="shared" si="3"/>
        <v>38.21</v>
      </c>
      <c r="L44" s="13">
        <v>1400</v>
      </c>
      <c r="M44" s="14">
        <v>8.3251000000000008</v>
      </c>
      <c r="N44" s="7">
        <v>164</v>
      </c>
      <c r="O44" s="7">
        <v>112</v>
      </c>
      <c r="P44" s="7">
        <f t="shared" si="4"/>
        <v>52</v>
      </c>
      <c r="Q44" s="13">
        <f t="shared" si="5"/>
        <v>432.91</v>
      </c>
      <c r="R44" s="13">
        <f t="shared" si="6"/>
        <v>102.12</v>
      </c>
      <c r="S44" s="13">
        <f t="shared" si="7"/>
        <v>535.03</v>
      </c>
      <c r="T44" s="15">
        <f t="shared" si="12"/>
        <v>56</v>
      </c>
      <c r="U44" s="13">
        <f t="shared" ref="U44:U75" si="14">I44+Q44</f>
        <v>463.83000000000004</v>
      </c>
      <c r="V44" s="23">
        <f t="shared" si="8"/>
        <v>466.20560000000006</v>
      </c>
      <c r="W44" s="25">
        <f t="shared" si="9"/>
        <v>930.03560000000016</v>
      </c>
      <c r="X44" s="13">
        <f t="shared" si="10"/>
        <v>219.4</v>
      </c>
      <c r="Y44" s="26">
        <f t="shared" si="11"/>
        <v>1149.4356000000002</v>
      </c>
      <c r="AC44" s="17"/>
      <c r="AD44" s="17"/>
    </row>
    <row r="45" spans="1:49" x14ac:dyDescent="0.3">
      <c r="A45" s="3">
        <v>36</v>
      </c>
      <c r="B45" s="4" t="s">
        <v>8</v>
      </c>
      <c r="C45" s="12" t="s">
        <v>7</v>
      </c>
      <c r="D45" s="12">
        <v>980</v>
      </c>
      <c r="E45" s="12">
        <v>5.8274999999999997</v>
      </c>
      <c r="F45" s="7">
        <v>8</v>
      </c>
      <c r="G45" s="7">
        <v>8</v>
      </c>
      <c r="H45" s="7">
        <f t="shared" si="0"/>
        <v>0</v>
      </c>
      <c r="I45" s="13">
        <f t="shared" si="1"/>
        <v>0</v>
      </c>
      <c r="J45" s="13">
        <f t="shared" si="2"/>
        <v>0</v>
      </c>
      <c r="K45" s="13">
        <f t="shared" si="3"/>
        <v>0</v>
      </c>
      <c r="L45" s="13">
        <v>1080</v>
      </c>
      <c r="M45" s="14">
        <v>6.4222000000000001</v>
      </c>
      <c r="N45" s="7">
        <v>181</v>
      </c>
      <c r="O45" s="7">
        <v>160</v>
      </c>
      <c r="P45" s="7">
        <f t="shared" si="4"/>
        <v>21</v>
      </c>
      <c r="Q45" s="13">
        <f t="shared" si="5"/>
        <v>134.87</v>
      </c>
      <c r="R45" s="13">
        <f t="shared" si="6"/>
        <v>31.82</v>
      </c>
      <c r="S45" s="13">
        <f t="shared" si="7"/>
        <v>166.69</v>
      </c>
      <c r="T45" s="15">
        <f t="shared" si="12"/>
        <v>21</v>
      </c>
      <c r="U45" s="13">
        <f t="shared" si="14"/>
        <v>134.87</v>
      </c>
      <c r="V45" s="23">
        <f t="shared" si="8"/>
        <v>134.86619999999999</v>
      </c>
      <c r="W45" s="25">
        <f t="shared" si="9"/>
        <v>269.7362</v>
      </c>
      <c r="X45" s="13">
        <f t="shared" si="10"/>
        <v>63.63</v>
      </c>
      <c r="Y45" s="26">
        <f t="shared" si="11"/>
        <v>333.36619999999999</v>
      </c>
      <c r="AC45" s="17"/>
      <c r="AD45" s="17"/>
    </row>
    <row r="46" spans="1:49" x14ac:dyDescent="0.3">
      <c r="A46" s="3">
        <v>37</v>
      </c>
      <c r="B46" s="4" t="s">
        <v>8</v>
      </c>
      <c r="C46" s="12" t="s">
        <v>7</v>
      </c>
      <c r="D46" s="12">
        <v>980</v>
      </c>
      <c r="E46" s="12">
        <v>5.8274999999999997</v>
      </c>
      <c r="F46" s="7">
        <v>176</v>
      </c>
      <c r="G46" s="7">
        <v>168</v>
      </c>
      <c r="H46" s="7">
        <f t="shared" si="0"/>
        <v>8</v>
      </c>
      <c r="I46" s="13">
        <f t="shared" si="1"/>
        <v>46.62</v>
      </c>
      <c r="J46" s="13">
        <f t="shared" si="2"/>
        <v>11</v>
      </c>
      <c r="K46" s="13">
        <f t="shared" si="3"/>
        <v>57.62</v>
      </c>
      <c r="L46" s="13">
        <v>1080</v>
      </c>
      <c r="M46" s="14">
        <v>6.4222000000000001</v>
      </c>
      <c r="N46" s="7">
        <v>132</v>
      </c>
      <c r="O46" s="7">
        <v>112</v>
      </c>
      <c r="P46" s="7">
        <f t="shared" si="4"/>
        <v>20</v>
      </c>
      <c r="Q46" s="13">
        <f t="shared" si="5"/>
        <v>128.44</v>
      </c>
      <c r="R46" s="13">
        <f t="shared" si="6"/>
        <v>30.3</v>
      </c>
      <c r="S46" s="13">
        <f t="shared" si="7"/>
        <v>158.74</v>
      </c>
      <c r="T46" s="15">
        <f t="shared" si="12"/>
        <v>28</v>
      </c>
      <c r="U46" s="13">
        <f t="shared" si="14"/>
        <v>175.06</v>
      </c>
      <c r="V46" s="23">
        <f t="shared" si="8"/>
        <v>179.82159999999999</v>
      </c>
      <c r="W46" s="25">
        <f t="shared" si="9"/>
        <v>354.88159999999999</v>
      </c>
      <c r="X46" s="13">
        <f t="shared" si="10"/>
        <v>83.72</v>
      </c>
      <c r="Y46" s="26">
        <f t="shared" si="11"/>
        <v>438.60159999999996</v>
      </c>
      <c r="AC46" s="17"/>
      <c r="AD46" s="17"/>
    </row>
    <row r="47" spans="1:49" x14ac:dyDescent="0.3">
      <c r="A47" s="3">
        <v>38</v>
      </c>
      <c r="B47" s="4" t="s">
        <v>8</v>
      </c>
      <c r="C47" s="12" t="s">
        <v>7</v>
      </c>
      <c r="D47" s="12">
        <v>980</v>
      </c>
      <c r="E47" s="12">
        <v>5.8274999999999997</v>
      </c>
      <c r="F47" s="7">
        <v>190</v>
      </c>
      <c r="G47" s="7">
        <v>168</v>
      </c>
      <c r="H47" s="7">
        <f t="shared" si="0"/>
        <v>22</v>
      </c>
      <c r="I47" s="13">
        <f t="shared" si="1"/>
        <v>128.21</v>
      </c>
      <c r="J47" s="13">
        <f t="shared" si="2"/>
        <v>30.24</v>
      </c>
      <c r="K47" s="13">
        <f t="shared" si="3"/>
        <v>158.45000000000002</v>
      </c>
      <c r="L47" s="13">
        <v>1080</v>
      </c>
      <c r="M47" s="14">
        <v>6.4222000000000001</v>
      </c>
      <c r="N47" s="7">
        <v>186</v>
      </c>
      <c r="O47" s="7">
        <v>160</v>
      </c>
      <c r="P47" s="7">
        <f t="shared" si="4"/>
        <v>26</v>
      </c>
      <c r="Q47" s="13">
        <f t="shared" si="5"/>
        <v>166.98</v>
      </c>
      <c r="R47" s="13">
        <f t="shared" si="6"/>
        <v>39.39</v>
      </c>
      <c r="S47" s="13">
        <f t="shared" si="7"/>
        <v>206.37</v>
      </c>
      <c r="T47" s="15">
        <f t="shared" si="12"/>
        <v>48</v>
      </c>
      <c r="U47" s="13">
        <f t="shared" si="14"/>
        <v>295.19</v>
      </c>
      <c r="V47" s="23">
        <f t="shared" si="8"/>
        <v>308.26560000000001</v>
      </c>
      <c r="W47" s="25">
        <f t="shared" si="9"/>
        <v>603.4556</v>
      </c>
      <c r="X47" s="13">
        <f t="shared" si="10"/>
        <v>142.36000000000001</v>
      </c>
      <c r="Y47" s="26">
        <f t="shared" si="11"/>
        <v>745.81560000000002</v>
      </c>
      <c r="AC47" s="17"/>
      <c r="AD47" s="17"/>
    </row>
    <row r="48" spans="1:49" x14ac:dyDescent="0.3">
      <c r="A48" s="3">
        <v>39</v>
      </c>
      <c r="B48" s="4" t="s">
        <v>8</v>
      </c>
      <c r="C48" s="12" t="s">
        <v>6</v>
      </c>
      <c r="D48" s="12">
        <v>1100</v>
      </c>
      <c r="E48" s="12">
        <v>6.5411000000000001</v>
      </c>
      <c r="F48" s="7">
        <v>169</v>
      </c>
      <c r="G48" s="7">
        <v>168</v>
      </c>
      <c r="H48" s="7">
        <f t="shared" si="0"/>
        <v>1</v>
      </c>
      <c r="I48" s="13">
        <f t="shared" si="1"/>
        <v>6.54</v>
      </c>
      <c r="J48" s="13">
        <f t="shared" si="2"/>
        <v>1.54</v>
      </c>
      <c r="K48" s="13">
        <f t="shared" si="3"/>
        <v>8.08</v>
      </c>
      <c r="L48" s="13">
        <v>1200</v>
      </c>
      <c r="M48" s="14">
        <v>7.1357999999999997</v>
      </c>
      <c r="N48" s="7">
        <v>132</v>
      </c>
      <c r="O48" s="7">
        <v>104</v>
      </c>
      <c r="P48" s="7">
        <f t="shared" si="4"/>
        <v>28</v>
      </c>
      <c r="Q48" s="13">
        <f t="shared" si="5"/>
        <v>199.8</v>
      </c>
      <c r="R48" s="13">
        <f t="shared" si="6"/>
        <v>47.13</v>
      </c>
      <c r="S48" s="13">
        <f t="shared" si="7"/>
        <v>246.93</v>
      </c>
      <c r="T48" s="15">
        <f t="shared" si="12"/>
        <v>29</v>
      </c>
      <c r="U48" s="13">
        <f t="shared" si="14"/>
        <v>206.34</v>
      </c>
      <c r="V48" s="23">
        <f t="shared" si="8"/>
        <v>206.93819999999999</v>
      </c>
      <c r="W48" s="25">
        <f t="shared" si="9"/>
        <v>413.27819999999997</v>
      </c>
      <c r="X48" s="13">
        <f t="shared" si="10"/>
        <v>97.49</v>
      </c>
      <c r="Y48" s="26">
        <f t="shared" si="11"/>
        <v>510.76819999999998</v>
      </c>
      <c r="AC48" s="17"/>
      <c r="AD48" s="17"/>
    </row>
    <row r="49" spans="1:47" x14ac:dyDescent="0.3">
      <c r="A49" s="3">
        <v>40</v>
      </c>
      <c r="B49" s="4" t="s">
        <v>8</v>
      </c>
      <c r="C49" s="12" t="s">
        <v>7</v>
      </c>
      <c r="D49" s="12">
        <v>980</v>
      </c>
      <c r="E49" s="12">
        <v>5.8274999999999997</v>
      </c>
      <c r="F49" s="7">
        <v>132</v>
      </c>
      <c r="G49" s="7">
        <v>120</v>
      </c>
      <c r="H49" s="7">
        <f t="shared" si="0"/>
        <v>12</v>
      </c>
      <c r="I49" s="13">
        <f t="shared" si="1"/>
        <v>69.930000000000007</v>
      </c>
      <c r="J49" s="13">
        <f t="shared" si="2"/>
        <v>16.5</v>
      </c>
      <c r="K49" s="13">
        <f t="shared" si="3"/>
        <v>86.43</v>
      </c>
      <c r="L49" s="13">
        <v>1080</v>
      </c>
      <c r="M49" s="14">
        <v>6.4222000000000001</v>
      </c>
      <c r="N49" s="7">
        <v>135</v>
      </c>
      <c r="O49" s="7">
        <v>128</v>
      </c>
      <c r="P49" s="7">
        <f t="shared" si="4"/>
        <v>7</v>
      </c>
      <c r="Q49" s="13">
        <f t="shared" si="5"/>
        <v>44.96</v>
      </c>
      <c r="R49" s="13">
        <f t="shared" si="6"/>
        <v>10.61</v>
      </c>
      <c r="S49" s="13">
        <f t="shared" si="7"/>
        <v>55.57</v>
      </c>
      <c r="T49" s="15">
        <f t="shared" si="12"/>
        <v>19</v>
      </c>
      <c r="U49" s="13">
        <f t="shared" si="14"/>
        <v>114.89000000000001</v>
      </c>
      <c r="V49" s="23">
        <f t="shared" si="8"/>
        <v>122.0218</v>
      </c>
      <c r="W49" s="25">
        <f t="shared" si="9"/>
        <v>236.91180000000003</v>
      </c>
      <c r="X49" s="13">
        <f t="shared" si="10"/>
        <v>55.89</v>
      </c>
      <c r="Y49" s="26">
        <f t="shared" si="11"/>
        <v>292.80180000000001</v>
      </c>
      <c r="AC49" s="17"/>
      <c r="AD49" s="17"/>
    </row>
    <row r="50" spans="1:47" x14ac:dyDescent="0.3">
      <c r="A50" s="3">
        <v>41</v>
      </c>
      <c r="B50" s="4" t="s">
        <v>8</v>
      </c>
      <c r="C50" s="12" t="s">
        <v>7</v>
      </c>
      <c r="D50" s="12">
        <v>980</v>
      </c>
      <c r="E50" s="12">
        <v>5.8274999999999997</v>
      </c>
      <c r="F50" s="7">
        <v>121</v>
      </c>
      <c r="G50" s="7">
        <v>104</v>
      </c>
      <c r="H50" s="7">
        <f t="shared" si="0"/>
        <v>17</v>
      </c>
      <c r="I50" s="13">
        <f t="shared" si="1"/>
        <v>99.07</v>
      </c>
      <c r="J50" s="13">
        <f t="shared" si="2"/>
        <v>23.37</v>
      </c>
      <c r="K50" s="13">
        <f t="shared" si="3"/>
        <v>122.44</v>
      </c>
      <c r="L50" s="13">
        <v>1080</v>
      </c>
      <c r="M50" s="14">
        <v>6.4222000000000001</v>
      </c>
      <c r="N50" s="7">
        <v>114</v>
      </c>
      <c r="O50" s="7">
        <v>112</v>
      </c>
      <c r="P50" s="7">
        <f t="shared" si="4"/>
        <v>2</v>
      </c>
      <c r="Q50" s="13">
        <f t="shared" si="5"/>
        <v>12.84</v>
      </c>
      <c r="R50" s="13">
        <f t="shared" si="6"/>
        <v>3.03</v>
      </c>
      <c r="S50" s="13">
        <f t="shared" si="7"/>
        <v>15.87</v>
      </c>
      <c r="T50" s="15">
        <f t="shared" si="12"/>
        <v>19</v>
      </c>
      <c r="U50" s="13">
        <f t="shared" si="14"/>
        <v>111.91</v>
      </c>
      <c r="V50" s="23">
        <f t="shared" si="8"/>
        <v>122.0218</v>
      </c>
      <c r="W50" s="25">
        <f t="shared" si="9"/>
        <v>233.93180000000001</v>
      </c>
      <c r="X50" s="13">
        <f t="shared" si="10"/>
        <v>55.18</v>
      </c>
      <c r="Y50" s="26">
        <f t="shared" si="11"/>
        <v>289.11180000000002</v>
      </c>
      <c r="AC50" s="17"/>
      <c r="AD50" s="17"/>
    </row>
    <row r="51" spans="1:47" x14ac:dyDescent="0.3">
      <c r="A51" s="3">
        <v>42</v>
      </c>
      <c r="B51" s="4" t="s">
        <v>8</v>
      </c>
      <c r="C51" s="12" t="s">
        <v>7</v>
      </c>
      <c r="D51" s="12">
        <v>980</v>
      </c>
      <c r="E51" s="12">
        <v>5.8274999999999997</v>
      </c>
      <c r="F51" s="7">
        <v>187</v>
      </c>
      <c r="G51" s="7">
        <v>168</v>
      </c>
      <c r="H51" s="7">
        <f t="shared" si="0"/>
        <v>19</v>
      </c>
      <c r="I51" s="13">
        <f t="shared" si="1"/>
        <v>110.72</v>
      </c>
      <c r="J51" s="13">
        <f t="shared" si="2"/>
        <v>26.12</v>
      </c>
      <c r="K51" s="13">
        <f t="shared" si="3"/>
        <v>136.84</v>
      </c>
      <c r="L51" s="13">
        <v>1080</v>
      </c>
      <c r="M51" s="14">
        <v>6.4222000000000001</v>
      </c>
      <c r="N51" s="7">
        <v>120</v>
      </c>
      <c r="O51" s="7">
        <v>112</v>
      </c>
      <c r="P51" s="7">
        <f t="shared" si="4"/>
        <v>8</v>
      </c>
      <c r="Q51" s="13">
        <f t="shared" si="5"/>
        <v>51.38</v>
      </c>
      <c r="R51" s="13">
        <f t="shared" si="6"/>
        <v>12.12</v>
      </c>
      <c r="S51" s="13">
        <f t="shared" si="7"/>
        <v>63.5</v>
      </c>
      <c r="T51" s="15">
        <f t="shared" si="12"/>
        <v>27</v>
      </c>
      <c r="U51" s="13">
        <f t="shared" si="14"/>
        <v>162.1</v>
      </c>
      <c r="V51" s="23">
        <f t="shared" si="8"/>
        <v>173.39940000000001</v>
      </c>
      <c r="W51" s="25">
        <f t="shared" si="9"/>
        <v>335.49940000000004</v>
      </c>
      <c r="X51" s="13">
        <f t="shared" si="10"/>
        <v>79.14</v>
      </c>
      <c r="Y51" s="26">
        <f t="shared" si="11"/>
        <v>414.63940000000002</v>
      </c>
      <c r="AC51" s="17"/>
      <c r="AD51" s="17"/>
    </row>
    <row r="52" spans="1:47" x14ac:dyDescent="0.3">
      <c r="A52" s="3">
        <v>43</v>
      </c>
      <c r="B52" s="4" t="s">
        <v>8</v>
      </c>
      <c r="C52" s="12" t="s">
        <v>7</v>
      </c>
      <c r="D52" s="12">
        <v>980</v>
      </c>
      <c r="E52" s="12">
        <v>5.8274999999999997</v>
      </c>
      <c r="F52" s="7">
        <v>198</v>
      </c>
      <c r="G52" s="7">
        <v>168</v>
      </c>
      <c r="H52" s="7">
        <f t="shared" si="0"/>
        <v>30</v>
      </c>
      <c r="I52" s="13">
        <f t="shared" si="1"/>
        <v>174.83</v>
      </c>
      <c r="J52" s="13">
        <f t="shared" si="2"/>
        <v>41.24</v>
      </c>
      <c r="K52" s="13">
        <f t="shared" si="3"/>
        <v>216.07000000000002</v>
      </c>
      <c r="L52" s="13">
        <v>1080</v>
      </c>
      <c r="M52" s="14">
        <v>6.4222000000000001</v>
      </c>
      <c r="N52" s="7">
        <v>180</v>
      </c>
      <c r="O52" s="7">
        <v>160</v>
      </c>
      <c r="P52" s="7">
        <f t="shared" si="4"/>
        <v>20</v>
      </c>
      <c r="Q52" s="13">
        <f t="shared" si="5"/>
        <v>128.44</v>
      </c>
      <c r="R52" s="13">
        <f t="shared" si="6"/>
        <v>30.3</v>
      </c>
      <c r="S52" s="13">
        <f t="shared" si="7"/>
        <v>158.74</v>
      </c>
      <c r="T52" s="15">
        <f t="shared" si="12"/>
        <v>50</v>
      </c>
      <c r="U52" s="13">
        <f t="shared" si="14"/>
        <v>303.27</v>
      </c>
      <c r="V52" s="23">
        <f t="shared" si="8"/>
        <v>321.11</v>
      </c>
      <c r="W52" s="25">
        <f t="shared" si="9"/>
        <v>624.38</v>
      </c>
      <c r="X52" s="13">
        <f t="shared" si="10"/>
        <v>147.29</v>
      </c>
      <c r="Y52" s="26">
        <f t="shared" si="11"/>
        <v>771.67</v>
      </c>
      <c r="AC52" s="17"/>
      <c r="AD52" s="17"/>
    </row>
    <row r="53" spans="1:47" x14ac:dyDescent="0.3">
      <c r="A53" s="3">
        <v>44</v>
      </c>
      <c r="B53" s="4" t="s">
        <v>8</v>
      </c>
      <c r="C53" s="12" t="s">
        <v>7</v>
      </c>
      <c r="D53" s="12">
        <v>980</v>
      </c>
      <c r="E53" s="12">
        <v>5.8274999999999997</v>
      </c>
      <c r="F53" s="7">
        <v>168</v>
      </c>
      <c r="G53" s="7">
        <v>168</v>
      </c>
      <c r="H53" s="7">
        <f t="shared" si="0"/>
        <v>0</v>
      </c>
      <c r="I53" s="13">
        <f t="shared" si="1"/>
        <v>0</v>
      </c>
      <c r="J53" s="13">
        <f t="shared" si="2"/>
        <v>0</v>
      </c>
      <c r="K53" s="13">
        <f t="shared" si="3"/>
        <v>0</v>
      </c>
      <c r="L53" s="13">
        <v>1080</v>
      </c>
      <c r="M53" s="14">
        <v>6.4222000000000001</v>
      </c>
      <c r="N53" s="7">
        <v>65</v>
      </c>
      <c r="O53" s="7">
        <v>64</v>
      </c>
      <c r="P53" s="7">
        <f t="shared" si="4"/>
        <v>1</v>
      </c>
      <c r="Q53" s="13">
        <f t="shared" si="5"/>
        <v>6.42</v>
      </c>
      <c r="R53" s="13">
        <f t="shared" si="6"/>
        <v>1.51</v>
      </c>
      <c r="S53" s="13">
        <f t="shared" si="7"/>
        <v>7.93</v>
      </c>
      <c r="T53" s="15">
        <f t="shared" si="12"/>
        <v>1</v>
      </c>
      <c r="U53" s="13">
        <f t="shared" si="14"/>
        <v>6.42</v>
      </c>
      <c r="V53" s="23">
        <f t="shared" si="8"/>
        <v>6.4222000000000001</v>
      </c>
      <c r="W53" s="25">
        <f t="shared" si="9"/>
        <v>12.8422</v>
      </c>
      <c r="X53" s="13">
        <f t="shared" si="10"/>
        <v>3.03</v>
      </c>
      <c r="Y53" s="26">
        <f t="shared" si="11"/>
        <v>15.872199999999999</v>
      </c>
      <c r="AC53" s="17"/>
      <c r="AD53" s="17"/>
    </row>
    <row r="54" spans="1:47" x14ac:dyDescent="0.3">
      <c r="A54" s="3">
        <v>45</v>
      </c>
      <c r="B54" s="4" t="s">
        <v>8</v>
      </c>
      <c r="C54" s="12" t="s">
        <v>7</v>
      </c>
      <c r="D54" s="12">
        <v>980</v>
      </c>
      <c r="E54" s="12">
        <v>5.8274999999999997</v>
      </c>
      <c r="F54" s="7">
        <v>176</v>
      </c>
      <c r="G54" s="7">
        <v>168</v>
      </c>
      <c r="H54" s="7">
        <f t="shared" si="0"/>
        <v>8</v>
      </c>
      <c r="I54" s="13">
        <f t="shared" si="1"/>
        <v>46.62</v>
      </c>
      <c r="J54" s="13">
        <f t="shared" si="2"/>
        <v>11</v>
      </c>
      <c r="K54" s="13">
        <f t="shared" si="3"/>
        <v>57.62</v>
      </c>
      <c r="L54" s="13">
        <v>1080</v>
      </c>
      <c r="M54" s="14">
        <v>6.4222000000000001</v>
      </c>
      <c r="N54" s="7">
        <v>160</v>
      </c>
      <c r="O54" s="7">
        <v>160</v>
      </c>
      <c r="P54" s="7">
        <f t="shared" si="4"/>
        <v>0</v>
      </c>
      <c r="Q54" s="13">
        <f t="shared" si="5"/>
        <v>0</v>
      </c>
      <c r="R54" s="13">
        <f t="shared" si="6"/>
        <v>0</v>
      </c>
      <c r="S54" s="13">
        <f t="shared" si="7"/>
        <v>0</v>
      </c>
      <c r="T54" s="15">
        <f t="shared" si="12"/>
        <v>8</v>
      </c>
      <c r="U54" s="13">
        <f t="shared" si="14"/>
        <v>46.62</v>
      </c>
      <c r="V54" s="23">
        <f t="shared" si="8"/>
        <v>51.377600000000001</v>
      </c>
      <c r="W54" s="25">
        <f t="shared" si="9"/>
        <v>97.997600000000006</v>
      </c>
      <c r="X54" s="13">
        <f t="shared" si="10"/>
        <v>23.12</v>
      </c>
      <c r="Y54" s="26">
        <f t="shared" si="11"/>
        <v>121.11760000000001</v>
      </c>
      <c r="AC54" s="17"/>
      <c r="AD54" s="17"/>
    </row>
    <row r="55" spans="1:47" x14ac:dyDescent="0.3">
      <c r="A55" s="3">
        <v>46</v>
      </c>
      <c r="B55" s="4" t="s">
        <v>8</v>
      </c>
      <c r="C55" s="12" t="s">
        <v>7</v>
      </c>
      <c r="D55" s="12">
        <v>980</v>
      </c>
      <c r="E55" s="12">
        <v>5.8274999999999997</v>
      </c>
      <c r="F55" s="7">
        <v>179</v>
      </c>
      <c r="G55" s="7">
        <v>168</v>
      </c>
      <c r="H55" s="7">
        <f t="shared" si="0"/>
        <v>11</v>
      </c>
      <c r="I55" s="13">
        <f t="shared" si="1"/>
        <v>64.099999999999994</v>
      </c>
      <c r="J55" s="13">
        <f t="shared" si="2"/>
        <v>15.12</v>
      </c>
      <c r="K55" s="13">
        <f t="shared" si="3"/>
        <v>79.22</v>
      </c>
      <c r="L55" s="13">
        <v>1080</v>
      </c>
      <c r="M55" s="14">
        <v>6.4222000000000001</v>
      </c>
      <c r="N55" s="7">
        <v>96</v>
      </c>
      <c r="O55" s="7">
        <v>96</v>
      </c>
      <c r="P55" s="7">
        <f t="shared" si="4"/>
        <v>0</v>
      </c>
      <c r="Q55" s="13">
        <f t="shared" si="5"/>
        <v>0</v>
      </c>
      <c r="R55" s="13">
        <f t="shared" si="6"/>
        <v>0</v>
      </c>
      <c r="S55" s="13">
        <f t="shared" si="7"/>
        <v>0</v>
      </c>
      <c r="T55" s="15">
        <f t="shared" si="12"/>
        <v>11</v>
      </c>
      <c r="U55" s="13">
        <f t="shared" si="14"/>
        <v>64.099999999999994</v>
      </c>
      <c r="V55" s="23">
        <f t="shared" si="8"/>
        <v>70.644199999999998</v>
      </c>
      <c r="W55" s="25">
        <f t="shared" si="9"/>
        <v>134.74419999999998</v>
      </c>
      <c r="X55" s="13">
        <f t="shared" si="10"/>
        <v>31.79</v>
      </c>
      <c r="Y55" s="26">
        <f t="shared" si="11"/>
        <v>166.53419999999997</v>
      </c>
      <c r="AC55" s="17"/>
      <c r="AD55" s="17"/>
    </row>
    <row r="56" spans="1:47" x14ac:dyDescent="0.3">
      <c r="A56" s="3">
        <v>47</v>
      </c>
      <c r="B56" s="4" t="s">
        <v>8</v>
      </c>
      <c r="C56" s="12" t="s">
        <v>6</v>
      </c>
      <c r="D56" s="12">
        <v>1100</v>
      </c>
      <c r="E56" s="12">
        <v>6.5411000000000001</v>
      </c>
      <c r="F56" s="7">
        <v>187</v>
      </c>
      <c r="G56" s="7">
        <v>168</v>
      </c>
      <c r="H56" s="7">
        <f t="shared" si="0"/>
        <v>19</v>
      </c>
      <c r="I56" s="13">
        <f t="shared" si="1"/>
        <v>124.28</v>
      </c>
      <c r="J56" s="13">
        <f t="shared" si="2"/>
        <v>29.32</v>
      </c>
      <c r="K56" s="13">
        <f t="shared" si="3"/>
        <v>153.6</v>
      </c>
      <c r="L56" s="13">
        <v>1200</v>
      </c>
      <c r="M56" s="14">
        <v>7.1357999999999997</v>
      </c>
      <c r="N56" s="7">
        <v>204</v>
      </c>
      <c r="O56" s="7">
        <v>160</v>
      </c>
      <c r="P56" s="7">
        <f t="shared" si="4"/>
        <v>44</v>
      </c>
      <c r="Q56" s="13">
        <f t="shared" si="5"/>
        <v>313.98</v>
      </c>
      <c r="R56" s="13">
        <f t="shared" si="6"/>
        <v>74.069999999999993</v>
      </c>
      <c r="S56" s="13">
        <f t="shared" si="7"/>
        <v>388.05</v>
      </c>
      <c r="T56" s="15">
        <f t="shared" si="12"/>
        <v>63</v>
      </c>
      <c r="U56" s="13">
        <f t="shared" si="14"/>
        <v>438.26</v>
      </c>
      <c r="V56" s="23">
        <f t="shared" si="8"/>
        <v>449.55539999999996</v>
      </c>
      <c r="W56" s="25">
        <f t="shared" si="9"/>
        <v>887.81539999999995</v>
      </c>
      <c r="X56" s="13">
        <f t="shared" si="10"/>
        <v>209.44</v>
      </c>
      <c r="Y56" s="26">
        <f t="shared" si="11"/>
        <v>1097.2554</v>
      </c>
      <c r="AC56" s="17"/>
      <c r="AD56" s="17"/>
    </row>
    <row r="57" spans="1:47" x14ac:dyDescent="0.3">
      <c r="A57" s="3">
        <v>48</v>
      </c>
      <c r="B57" s="4" t="s">
        <v>8</v>
      </c>
      <c r="C57" s="12" t="s">
        <v>7</v>
      </c>
      <c r="D57" s="12">
        <v>980</v>
      </c>
      <c r="E57" s="12">
        <v>5.8274999999999997</v>
      </c>
      <c r="F57" s="7">
        <v>176</v>
      </c>
      <c r="G57" s="7">
        <v>168</v>
      </c>
      <c r="H57" s="7">
        <f t="shared" si="0"/>
        <v>8</v>
      </c>
      <c r="I57" s="13">
        <f t="shared" si="1"/>
        <v>46.62</v>
      </c>
      <c r="J57" s="13">
        <f t="shared" si="2"/>
        <v>11</v>
      </c>
      <c r="K57" s="13">
        <f t="shared" si="3"/>
        <v>57.62</v>
      </c>
      <c r="L57" s="13">
        <v>1080</v>
      </c>
      <c r="M57" s="14">
        <v>6.4222000000000001</v>
      </c>
      <c r="N57" s="7">
        <v>121</v>
      </c>
      <c r="O57" s="7">
        <v>112</v>
      </c>
      <c r="P57" s="7">
        <f t="shared" si="4"/>
        <v>9</v>
      </c>
      <c r="Q57" s="13">
        <f t="shared" si="5"/>
        <v>57.8</v>
      </c>
      <c r="R57" s="13">
        <f t="shared" si="6"/>
        <v>13.64</v>
      </c>
      <c r="S57" s="13">
        <f t="shared" si="7"/>
        <v>71.44</v>
      </c>
      <c r="T57" s="15">
        <f t="shared" si="12"/>
        <v>17</v>
      </c>
      <c r="U57" s="13">
        <f t="shared" si="14"/>
        <v>104.41999999999999</v>
      </c>
      <c r="V57" s="23">
        <f t="shared" si="8"/>
        <v>109.17740000000001</v>
      </c>
      <c r="W57" s="25">
        <f t="shared" si="9"/>
        <v>213.59739999999999</v>
      </c>
      <c r="X57" s="13">
        <f t="shared" si="10"/>
        <v>50.39</v>
      </c>
      <c r="Y57" s="26">
        <f t="shared" si="11"/>
        <v>263.98739999999998</v>
      </c>
      <c r="AC57" s="17"/>
      <c r="AD57" s="17"/>
    </row>
    <row r="58" spans="1:47" x14ac:dyDescent="0.3">
      <c r="A58" s="3">
        <v>49</v>
      </c>
      <c r="B58" s="4" t="s">
        <v>8</v>
      </c>
      <c r="C58" s="12" t="s">
        <v>7</v>
      </c>
      <c r="D58" s="12">
        <v>980</v>
      </c>
      <c r="E58" s="12">
        <v>5.8274999999999997</v>
      </c>
      <c r="F58" s="7">
        <v>198</v>
      </c>
      <c r="G58" s="7">
        <v>168</v>
      </c>
      <c r="H58" s="7">
        <f t="shared" si="0"/>
        <v>30</v>
      </c>
      <c r="I58" s="13">
        <f t="shared" si="1"/>
        <v>174.83</v>
      </c>
      <c r="J58" s="13">
        <f t="shared" si="2"/>
        <v>41.24</v>
      </c>
      <c r="K58" s="13">
        <f t="shared" si="3"/>
        <v>216.07000000000002</v>
      </c>
      <c r="L58" s="13">
        <v>1080</v>
      </c>
      <c r="M58" s="14">
        <v>6.4222000000000001</v>
      </c>
      <c r="N58" s="7">
        <v>178</v>
      </c>
      <c r="O58" s="7">
        <v>144</v>
      </c>
      <c r="P58" s="7">
        <f t="shared" si="4"/>
        <v>34</v>
      </c>
      <c r="Q58" s="13">
        <f t="shared" si="5"/>
        <v>218.35</v>
      </c>
      <c r="R58" s="13">
        <f t="shared" si="6"/>
        <v>51.51</v>
      </c>
      <c r="S58" s="13">
        <f t="shared" si="7"/>
        <v>269.86</v>
      </c>
      <c r="T58" s="15">
        <f t="shared" si="12"/>
        <v>64</v>
      </c>
      <c r="U58" s="13">
        <f t="shared" si="14"/>
        <v>393.18</v>
      </c>
      <c r="V58" s="23">
        <f t="shared" si="8"/>
        <v>411.02080000000001</v>
      </c>
      <c r="W58" s="25">
        <f t="shared" si="9"/>
        <v>804.20080000000007</v>
      </c>
      <c r="X58" s="13">
        <f t="shared" si="10"/>
        <v>189.71</v>
      </c>
      <c r="Y58" s="26">
        <f t="shared" si="11"/>
        <v>993.91080000000011</v>
      </c>
      <c r="AC58" s="17"/>
      <c r="AD58" s="17"/>
    </row>
    <row r="59" spans="1:47" x14ac:dyDescent="0.3">
      <c r="A59" s="3">
        <v>50</v>
      </c>
      <c r="B59" s="4" t="s">
        <v>8</v>
      </c>
      <c r="C59" s="12" t="s">
        <v>7</v>
      </c>
      <c r="D59" s="12">
        <v>980</v>
      </c>
      <c r="E59" s="12">
        <v>5.8274999999999997</v>
      </c>
      <c r="F59" s="7">
        <v>160</v>
      </c>
      <c r="G59" s="7">
        <v>160</v>
      </c>
      <c r="H59" s="7">
        <f t="shared" si="0"/>
        <v>0</v>
      </c>
      <c r="I59" s="13">
        <f t="shared" si="1"/>
        <v>0</v>
      </c>
      <c r="J59" s="13">
        <f t="shared" si="2"/>
        <v>0</v>
      </c>
      <c r="K59" s="13">
        <f t="shared" si="3"/>
        <v>0</v>
      </c>
      <c r="L59" s="13">
        <v>1080</v>
      </c>
      <c r="M59" s="14">
        <v>6.4222000000000001</v>
      </c>
      <c r="N59" s="7">
        <v>180</v>
      </c>
      <c r="O59" s="7">
        <v>152</v>
      </c>
      <c r="P59" s="7">
        <f t="shared" si="4"/>
        <v>28</v>
      </c>
      <c r="Q59" s="13">
        <f t="shared" si="5"/>
        <v>179.82</v>
      </c>
      <c r="R59" s="13">
        <f t="shared" si="6"/>
        <v>42.42</v>
      </c>
      <c r="S59" s="13">
        <f t="shared" si="7"/>
        <v>222.24</v>
      </c>
      <c r="T59" s="15">
        <f t="shared" si="12"/>
        <v>28</v>
      </c>
      <c r="U59" s="13">
        <f t="shared" si="14"/>
        <v>179.82</v>
      </c>
      <c r="V59" s="23">
        <f t="shared" si="8"/>
        <v>179.82159999999999</v>
      </c>
      <c r="W59" s="25">
        <f t="shared" si="9"/>
        <v>359.64159999999998</v>
      </c>
      <c r="X59" s="13">
        <f t="shared" si="10"/>
        <v>84.84</v>
      </c>
      <c r="Y59" s="26">
        <f t="shared" si="11"/>
        <v>444.48159999999996</v>
      </c>
      <c r="AC59" s="17"/>
      <c r="AD59" s="17"/>
    </row>
    <row r="60" spans="1:47" x14ac:dyDescent="0.3">
      <c r="A60" s="3">
        <v>51</v>
      </c>
      <c r="B60" s="4" t="s">
        <v>8</v>
      </c>
      <c r="C60" s="12" t="s">
        <v>7</v>
      </c>
      <c r="D60" s="12">
        <v>980</v>
      </c>
      <c r="E60" s="12">
        <v>5.8274999999999997</v>
      </c>
      <c r="F60" s="7">
        <v>176</v>
      </c>
      <c r="G60" s="7">
        <v>168</v>
      </c>
      <c r="H60" s="7">
        <f t="shared" si="0"/>
        <v>8</v>
      </c>
      <c r="I60" s="13">
        <f t="shared" si="1"/>
        <v>46.62</v>
      </c>
      <c r="J60" s="13">
        <f t="shared" si="2"/>
        <v>11</v>
      </c>
      <c r="K60" s="13">
        <f t="shared" si="3"/>
        <v>57.62</v>
      </c>
      <c r="L60" s="13">
        <v>1080</v>
      </c>
      <c r="M60" s="14">
        <v>6.4222000000000001</v>
      </c>
      <c r="N60" s="7">
        <v>171</v>
      </c>
      <c r="O60" s="7">
        <v>160</v>
      </c>
      <c r="P60" s="7">
        <f t="shared" si="4"/>
        <v>11</v>
      </c>
      <c r="Q60" s="13">
        <f t="shared" si="5"/>
        <v>70.64</v>
      </c>
      <c r="R60" s="13">
        <f t="shared" si="6"/>
        <v>16.66</v>
      </c>
      <c r="S60" s="13">
        <f t="shared" si="7"/>
        <v>87.3</v>
      </c>
      <c r="T60" s="15">
        <f t="shared" si="12"/>
        <v>19</v>
      </c>
      <c r="U60" s="13">
        <f t="shared" si="14"/>
        <v>117.25999999999999</v>
      </c>
      <c r="V60" s="23">
        <f t="shared" si="8"/>
        <v>122.0218</v>
      </c>
      <c r="W60" s="25">
        <f t="shared" si="9"/>
        <v>239.28179999999998</v>
      </c>
      <c r="X60" s="13">
        <f t="shared" si="10"/>
        <v>56.45</v>
      </c>
      <c r="Y60" s="26">
        <f t="shared" si="11"/>
        <v>295.73179999999996</v>
      </c>
      <c r="AC60" s="17"/>
      <c r="AD60" s="17"/>
    </row>
    <row r="61" spans="1:47" x14ac:dyDescent="0.3">
      <c r="A61" s="3">
        <v>52</v>
      </c>
      <c r="B61" s="4" t="s">
        <v>8</v>
      </c>
      <c r="C61" s="12" t="s">
        <v>7</v>
      </c>
      <c r="D61" s="12">
        <v>980</v>
      </c>
      <c r="E61" s="12">
        <v>5.8274999999999997</v>
      </c>
      <c r="F61" s="7">
        <v>176</v>
      </c>
      <c r="G61" s="7">
        <v>168</v>
      </c>
      <c r="H61" s="7">
        <f t="shared" si="0"/>
        <v>8</v>
      </c>
      <c r="I61" s="13">
        <f t="shared" si="1"/>
        <v>46.62</v>
      </c>
      <c r="J61" s="13">
        <f t="shared" si="2"/>
        <v>11</v>
      </c>
      <c r="K61" s="13">
        <f t="shared" si="3"/>
        <v>57.62</v>
      </c>
      <c r="L61" s="13">
        <v>1080</v>
      </c>
      <c r="M61" s="14">
        <v>6.4222000000000001</v>
      </c>
      <c r="N61" s="7">
        <v>176</v>
      </c>
      <c r="O61" s="7">
        <v>160</v>
      </c>
      <c r="P61" s="7">
        <f t="shared" si="4"/>
        <v>16</v>
      </c>
      <c r="Q61" s="13">
        <f t="shared" si="5"/>
        <v>102.76</v>
      </c>
      <c r="R61" s="13">
        <f t="shared" si="6"/>
        <v>24.24</v>
      </c>
      <c r="S61" s="13">
        <f t="shared" si="7"/>
        <v>127</v>
      </c>
      <c r="T61" s="15">
        <f t="shared" si="12"/>
        <v>24</v>
      </c>
      <c r="U61" s="13">
        <f t="shared" si="14"/>
        <v>149.38</v>
      </c>
      <c r="V61" s="23">
        <f t="shared" si="8"/>
        <v>154.1328</v>
      </c>
      <c r="W61" s="25">
        <f t="shared" si="9"/>
        <v>303.51279999999997</v>
      </c>
      <c r="X61" s="13">
        <f t="shared" si="10"/>
        <v>71.599999999999994</v>
      </c>
      <c r="Y61" s="26">
        <f t="shared" si="11"/>
        <v>375.11279999999999</v>
      </c>
      <c r="AC61" s="17"/>
      <c r="AD61" s="17"/>
    </row>
    <row r="62" spans="1:47" s="16" customFormat="1" x14ac:dyDescent="0.3">
      <c r="A62" s="3">
        <v>53</v>
      </c>
      <c r="B62" s="4" t="s">
        <v>8</v>
      </c>
      <c r="C62" s="12" t="s">
        <v>7</v>
      </c>
      <c r="D62" s="12">
        <v>980</v>
      </c>
      <c r="E62" s="12">
        <v>5.8274999999999997</v>
      </c>
      <c r="F62" s="7">
        <v>96</v>
      </c>
      <c r="G62" s="7">
        <v>80</v>
      </c>
      <c r="H62" s="7">
        <f t="shared" si="0"/>
        <v>16</v>
      </c>
      <c r="I62" s="13">
        <f t="shared" si="1"/>
        <v>93.24</v>
      </c>
      <c r="J62" s="13">
        <f t="shared" si="2"/>
        <v>22</v>
      </c>
      <c r="K62" s="13">
        <f t="shared" si="3"/>
        <v>115.24</v>
      </c>
      <c r="L62" s="13">
        <v>1080</v>
      </c>
      <c r="M62" s="14">
        <v>6.4222000000000001</v>
      </c>
      <c r="N62" s="7">
        <v>82</v>
      </c>
      <c r="O62" s="7">
        <v>72</v>
      </c>
      <c r="P62" s="7">
        <f t="shared" si="4"/>
        <v>10</v>
      </c>
      <c r="Q62" s="13">
        <f t="shared" si="5"/>
        <v>64.22</v>
      </c>
      <c r="R62" s="13">
        <f t="shared" si="6"/>
        <v>15.15</v>
      </c>
      <c r="S62" s="13">
        <f t="shared" si="7"/>
        <v>79.37</v>
      </c>
      <c r="T62" s="15">
        <f t="shared" si="12"/>
        <v>26</v>
      </c>
      <c r="U62" s="13">
        <f t="shared" si="14"/>
        <v>157.45999999999998</v>
      </c>
      <c r="V62" s="23">
        <f t="shared" si="8"/>
        <v>166.97720000000001</v>
      </c>
      <c r="W62" s="25">
        <f t="shared" si="9"/>
        <v>324.43719999999996</v>
      </c>
      <c r="X62" s="13">
        <f t="shared" si="10"/>
        <v>76.53</v>
      </c>
      <c r="Y62" s="26">
        <f t="shared" si="11"/>
        <v>400.96719999999993</v>
      </c>
      <c r="Z62" s="1"/>
      <c r="AA62" s="1"/>
      <c r="AB62" s="17"/>
      <c r="AC62" s="17"/>
      <c r="AD62" s="17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</row>
    <row r="63" spans="1:47" x14ac:dyDescent="0.3">
      <c r="A63" s="3">
        <v>54</v>
      </c>
      <c r="B63" s="4" t="s">
        <v>8</v>
      </c>
      <c r="C63" s="12" t="s">
        <v>7</v>
      </c>
      <c r="D63" s="12">
        <v>980</v>
      </c>
      <c r="E63" s="12">
        <v>5.8274999999999997</v>
      </c>
      <c r="F63" s="7">
        <v>181</v>
      </c>
      <c r="G63" s="7">
        <v>168</v>
      </c>
      <c r="H63" s="7">
        <f t="shared" si="0"/>
        <v>13</v>
      </c>
      <c r="I63" s="13">
        <f t="shared" si="1"/>
        <v>75.760000000000005</v>
      </c>
      <c r="J63" s="13">
        <f t="shared" si="2"/>
        <v>17.87</v>
      </c>
      <c r="K63" s="13">
        <f t="shared" si="3"/>
        <v>93.63000000000001</v>
      </c>
      <c r="L63" s="13">
        <v>1080</v>
      </c>
      <c r="M63" s="14">
        <v>6.4222000000000001</v>
      </c>
      <c r="N63" s="7">
        <v>165</v>
      </c>
      <c r="O63" s="7">
        <v>160</v>
      </c>
      <c r="P63" s="7">
        <f t="shared" si="4"/>
        <v>5</v>
      </c>
      <c r="Q63" s="13">
        <f t="shared" si="5"/>
        <v>32.11</v>
      </c>
      <c r="R63" s="13">
        <f t="shared" si="6"/>
        <v>7.57</v>
      </c>
      <c r="S63" s="13">
        <f t="shared" si="7"/>
        <v>39.68</v>
      </c>
      <c r="T63" s="15">
        <f t="shared" si="12"/>
        <v>18</v>
      </c>
      <c r="U63" s="13">
        <f t="shared" si="14"/>
        <v>107.87</v>
      </c>
      <c r="V63" s="23">
        <f t="shared" si="8"/>
        <v>115.59960000000001</v>
      </c>
      <c r="W63" s="25">
        <f t="shared" si="9"/>
        <v>223.46960000000001</v>
      </c>
      <c r="X63" s="13">
        <f t="shared" si="10"/>
        <v>52.72</v>
      </c>
      <c r="Y63" s="26">
        <f t="shared" si="11"/>
        <v>276.18960000000004</v>
      </c>
      <c r="AC63" s="17"/>
      <c r="AD63" s="17"/>
    </row>
    <row r="64" spans="1:47" x14ac:dyDescent="0.3">
      <c r="A64" s="3">
        <v>55</v>
      </c>
      <c r="B64" s="4" t="s">
        <v>8</v>
      </c>
      <c r="C64" s="12" t="s">
        <v>7</v>
      </c>
      <c r="D64" s="12">
        <v>980</v>
      </c>
      <c r="E64" s="12">
        <v>5.8274999999999997</v>
      </c>
      <c r="F64" s="7">
        <v>165</v>
      </c>
      <c r="G64" s="7">
        <v>160</v>
      </c>
      <c r="H64" s="7">
        <f t="shared" si="0"/>
        <v>5</v>
      </c>
      <c r="I64" s="13">
        <f t="shared" si="1"/>
        <v>29.14</v>
      </c>
      <c r="J64" s="13">
        <f t="shared" si="2"/>
        <v>6.87</v>
      </c>
      <c r="K64" s="13">
        <f t="shared" si="3"/>
        <v>36.01</v>
      </c>
      <c r="L64" s="13">
        <v>1080</v>
      </c>
      <c r="M64" s="14">
        <v>6.4222000000000001</v>
      </c>
      <c r="N64" s="7">
        <v>110</v>
      </c>
      <c r="O64" s="7">
        <v>96</v>
      </c>
      <c r="P64" s="7">
        <f t="shared" si="4"/>
        <v>14</v>
      </c>
      <c r="Q64" s="13">
        <f t="shared" si="5"/>
        <v>89.91</v>
      </c>
      <c r="R64" s="13">
        <f t="shared" si="6"/>
        <v>21.21</v>
      </c>
      <c r="S64" s="13">
        <f t="shared" si="7"/>
        <v>111.12</v>
      </c>
      <c r="T64" s="15">
        <f t="shared" si="12"/>
        <v>19</v>
      </c>
      <c r="U64" s="13">
        <f t="shared" si="14"/>
        <v>119.05</v>
      </c>
      <c r="V64" s="23">
        <f t="shared" si="8"/>
        <v>122.0218</v>
      </c>
      <c r="W64" s="25">
        <f t="shared" si="9"/>
        <v>241.0718</v>
      </c>
      <c r="X64" s="13">
        <f t="shared" si="10"/>
        <v>56.87</v>
      </c>
      <c r="Y64" s="26">
        <f t="shared" si="11"/>
        <v>297.9418</v>
      </c>
      <c r="AC64" s="17"/>
      <c r="AD64" s="17"/>
    </row>
    <row r="65" spans="1:47" x14ac:dyDescent="0.3">
      <c r="A65" s="3">
        <v>56</v>
      </c>
      <c r="B65" s="4" t="s">
        <v>8</v>
      </c>
      <c r="C65" s="12" t="s">
        <v>6</v>
      </c>
      <c r="D65" s="12">
        <v>1100</v>
      </c>
      <c r="E65" s="12">
        <v>6.5411000000000001</v>
      </c>
      <c r="F65" s="7">
        <v>104</v>
      </c>
      <c r="G65" s="7">
        <v>88</v>
      </c>
      <c r="H65" s="7">
        <f t="shared" si="0"/>
        <v>16</v>
      </c>
      <c r="I65" s="13">
        <f t="shared" si="1"/>
        <v>104.66</v>
      </c>
      <c r="J65" s="13">
        <f t="shared" si="2"/>
        <v>24.69</v>
      </c>
      <c r="K65" s="13">
        <f t="shared" si="3"/>
        <v>129.35</v>
      </c>
      <c r="L65" s="13">
        <v>1200</v>
      </c>
      <c r="M65" s="14">
        <v>7.1357999999999997</v>
      </c>
      <c r="N65" s="7">
        <v>184</v>
      </c>
      <c r="O65" s="7">
        <v>160</v>
      </c>
      <c r="P65" s="7">
        <f t="shared" si="4"/>
        <v>24</v>
      </c>
      <c r="Q65" s="13">
        <f t="shared" si="5"/>
        <v>171.26</v>
      </c>
      <c r="R65" s="13">
        <f t="shared" si="6"/>
        <v>40.4</v>
      </c>
      <c r="S65" s="13">
        <f t="shared" si="7"/>
        <v>211.66</v>
      </c>
      <c r="T65" s="15">
        <f t="shared" si="12"/>
        <v>40</v>
      </c>
      <c r="U65" s="13">
        <f t="shared" si="14"/>
        <v>275.91999999999996</v>
      </c>
      <c r="V65" s="23">
        <f t="shared" si="8"/>
        <v>285.43200000000002</v>
      </c>
      <c r="W65" s="25">
        <f t="shared" si="9"/>
        <v>561.35199999999998</v>
      </c>
      <c r="X65" s="13">
        <f t="shared" si="10"/>
        <v>132.41999999999999</v>
      </c>
      <c r="Y65" s="26">
        <f t="shared" si="11"/>
        <v>693.77199999999993</v>
      </c>
      <c r="AC65" s="17"/>
      <c r="AD65" s="17"/>
    </row>
    <row r="66" spans="1:47" x14ac:dyDescent="0.3">
      <c r="A66" s="3">
        <v>57</v>
      </c>
      <c r="B66" s="4" t="s">
        <v>8</v>
      </c>
      <c r="C66" s="12" t="s">
        <v>7</v>
      </c>
      <c r="D66" s="12">
        <v>980</v>
      </c>
      <c r="E66" s="12">
        <v>5.8274999999999997</v>
      </c>
      <c r="F66" s="7">
        <v>191</v>
      </c>
      <c r="G66" s="7">
        <v>144</v>
      </c>
      <c r="H66" s="7">
        <f t="shared" si="0"/>
        <v>47</v>
      </c>
      <c r="I66" s="13">
        <f t="shared" si="1"/>
        <v>273.89</v>
      </c>
      <c r="J66" s="13">
        <f t="shared" si="2"/>
        <v>64.61</v>
      </c>
      <c r="K66" s="13">
        <f t="shared" si="3"/>
        <v>338.5</v>
      </c>
      <c r="L66" s="13">
        <v>1080</v>
      </c>
      <c r="M66" s="14">
        <v>6.4222000000000001</v>
      </c>
      <c r="N66" s="7">
        <v>174</v>
      </c>
      <c r="O66" s="7">
        <v>160</v>
      </c>
      <c r="P66" s="7">
        <f t="shared" si="4"/>
        <v>14</v>
      </c>
      <c r="Q66" s="13">
        <f t="shared" si="5"/>
        <v>89.91</v>
      </c>
      <c r="R66" s="13">
        <f t="shared" si="6"/>
        <v>21.21</v>
      </c>
      <c r="S66" s="13">
        <f t="shared" si="7"/>
        <v>111.12</v>
      </c>
      <c r="T66" s="15">
        <f t="shared" si="12"/>
        <v>61</v>
      </c>
      <c r="U66" s="13">
        <f t="shared" si="14"/>
        <v>363.79999999999995</v>
      </c>
      <c r="V66" s="23">
        <f t="shared" si="8"/>
        <v>391.75420000000003</v>
      </c>
      <c r="W66" s="25">
        <f t="shared" si="9"/>
        <v>755.55420000000004</v>
      </c>
      <c r="X66" s="13">
        <f t="shared" si="10"/>
        <v>178.24</v>
      </c>
      <c r="Y66" s="26">
        <f t="shared" si="11"/>
        <v>933.79420000000005</v>
      </c>
      <c r="AC66" s="17"/>
      <c r="AD66" s="17"/>
    </row>
    <row r="67" spans="1:47" x14ac:dyDescent="0.3">
      <c r="A67" s="3">
        <v>58</v>
      </c>
      <c r="B67" s="4" t="s">
        <v>8</v>
      </c>
      <c r="C67" s="12" t="s">
        <v>7</v>
      </c>
      <c r="D67" s="12">
        <v>980</v>
      </c>
      <c r="E67" s="12">
        <v>5.8274999999999997</v>
      </c>
      <c r="F67" s="7">
        <v>187</v>
      </c>
      <c r="G67" s="7">
        <v>136</v>
      </c>
      <c r="H67" s="7">
        <f t="shared" si="0"/>
        <v>51</v>
      </c>
      <c r="I67" s="13">
        <f t="shared" si="1"/>
        <v>297.2</v>
      </c>
      <c r="J67" s="13">
        <f t="shared" si="2"/>
        <v>70.11</v>
      </c>
      <c r="K67" s="13">
        <f t="shared" si="3"/>
        <v>367.31</v>
      </c>
      <c r="L67" s="13">
        <v>1080</v>
      </c>
      <c r="M67" s="14">
        <v>6.4222000000000001</v>
      </c>
      <c r="N67" s="7">
        <v>154</v>
      </c>
      <c r="O67" s="7">
        <v>128</v>
      </c>
      <c r="P67" s="7">
        <f t="shared" si="4"/>
        <v>26</v>
      </c>
      <c r="Q67" s="13">
        <f t="shared" si="5"/>
        <v>166.98</v>
      </c>
      <c r="R67" s="13">
        <f t="shared" si="6"/>
        <v>39.39</v>
      </c>
      <c r="S67" s="13">
        <f t="shared" si="7"/>
        <v>206.37</v>
      </c>
      <c r="T67" s="15">
        <f t="shared" si="12"/>
        <v>77</v>
      </c>
      <c r="U67" s="13">
        <f t="shared" si="14"/>
        <v>464.17999999999995</v>
      </c>
      <c r="V67" s="23">
        <f t="shared" si="8"/>
        <v>494.50940000000003</v>
      </c>
      <c r="W67" s="25">
        <f t="shared" si="9"/>
        <v>958.68939999999998</v>
      </c>
      <c r="X67" s="13">
        <f t="shared" si="10"/>
        <v>226.15</v>
      </c>
      <c r="Y67" s="26">
        <f t="shared" si="11"/>
        <v>1184.8394000000001</v>
      </c>
      <c r="AC67" s="17"/>
      <c r="AD67" s="17"/>
    </row>
    <row r="68" spans="1:47" x14ac:dyDescent="0.3">
      <c r="A68" s="3">
        <v>59</v>
      </c>
      <c r="B68" s="4" t="s">
        <v>8</v>
      </c>
      <c r="C68" s="12" t="s">
        <v>7</v>
      </c>
      <c r="D68" s="12">
        <v>980</v>
      </c>
      <c r="E68" s="12">
        <v>5.8274999999999997</v>
      </c>
      <c r="F68" s="7">
        <v>198</v>
      </c>
      <c r="G68" s="7">
        <v>168</v>
      </c>
      <c r="H68" s="7">
        <f t="shared" si="0"/>
        <v>30</v>
      </c>
      <c r="I68" s="13">
        <f t="shared" si="1"/>
        <v>174.83</v>
      </c>
      <c r="J68" s="13">
        <f t="shared" si="2"/>
        <v>41.24</v>
      </c>
      <c r="K68" s="13">
        <f t="shared" si="3"/>
        <v>216.07000000000002</v>
      </c>
      <c r="L68" s="13">
        <v>1080</v>
      </c>
      <c r="M68" s="14">
        <v>6.4222000000000001</v>
      </c>
      <c r="N68" s="7">
        <v>191</v>
      </c>
      <c r="O68" s="7">
        <v>144</v>
      </c>
      <c r="P68" s="7">
        <f t="shared" si="4"/>
        <v>47</v>
      </c>
      <c r="Q68" s="13">
        <f t="shared" si="5"/>
        <v>301.83999999999997</v>
      </c>
      <c r="R68" s="13">
        <f t="shared" si="6"/>
        <v>71.2</v>
      </c>
      <c r="S68" s="13">
        <f t="shared" si="7"/>
        <v>373.03999999999996</v>
      </c>
      <c r="T68" s="15">
        <f t="shared" si="12"/>
        <v>77</v>
      </c>
      <c r="U68" s="13">
        <f t="shared" si="14"/>
        <v>476.66999999999996</v>
      </c>
      <c r="V68" s="23">
        <f t="shared" si="8"/>
        <v>494.50940000000003</v>
      </c>
      <c r="W68" s="25">
        <f t="shared" si="9"/>
        <v>971.17939999999999</v>
      </c>
      <c r="X68" s="13">
        <f t="shared" si="10"/>
        <v>229.1</v>
      </c>
      <c r="Y68" s="26">
        <f t="shared" si="11"/>
        <v>1200.2793999999999</v>
      </c>
      <c r="AC68" s="17"/>
      <c r="AD68" s="17"/>
    </row>
    <row r="69" spans="1:47" x14ac:dyDescent="0.3">
      <c r="A69" s="3">
        <v>60</v>
      </c>
      <c r="B69" s="4" t="s">
        <v>8</v>
      </c>
      <c r="C69" s="12" t="s">
        <v>7</v>
      </c>
      <c r="D69" s="12">
        <v>980</v>
      </c>
      <c r="E69" s="12">
        <v>5.8274999999999997</v>
      </c>
      <c r="F69" s="7">
        <v>167</v>
      </c>
      <c r="G69" s="7">
        <v>128</v>
      </c>
      <c r="H69" s="7">
        <f t="shared" si="0"/>
        <v>39</v>
      </c>
      <c r="I69" s="13">
        <f t="shared" si="1"/>
        <v>227.27</v>
      </c>
      <c r="J69" s="13">
        <f t="shared" si="2"/>
        <v>53.61</v>
      </c>
      <c r="K69" s="13">
        <f t="shared" si="3"/>
        <v>280.88</v>
      </c>
      <c r="L69" s="13">
        <v>1080</v>
      </c>
      <c r="M69" s="14">
        <v>6.4222000000000001</v>
      </c>
      <c r="N69" s="7">
        <v>111</v>
      </c>
      <c r="O69" s="7">
        <v>96</v>
      </c>
      <c r="P69" s="7">
        <f t="shared" si="4"/>
        <v>15</v>
      </c>
      <c r="Q69" s="13">
        <f t="shared" si="5"/>
        <v>96.33</v>
      </c>
      <c r="R69" s="13">
        <f t="shared" si="6"/>
        <v>22.72</v>
      </c>
      <c r="S69" s="13">
        <f t="shared" si="7"/>
        <v>119.05</v>
      </c>
      <c r="T69" s="15">
        <f t="shared" si="12"/>
        <v>54</v>
      </c>
      <c r="U69" s="13">
        <f t="shared" si="14"/>
        <v>323.60000000000002</v>
      </c>
      <c r="V69" s="23">
        <f t="shared" si="8"/>
        <v>346.79880000000003</v>
      </c>
      <c r="W69" s="25">
        <f t="shared" si="9"/>
        <v>670.39880000000005</v>
      </c>
      <c r="X69" s="13">
        <f t="shared" si="10"/>
        <v>158.15</v>
      </c>
      <c r="Y69" s="26">
        <f t="shared" si="11"/>
        <v>828.54880000000003</v>
      </c>
      <c r="AC69" s="17"/>
      <c r="AD69" s="17"/>
    </row>
    <row r="70" spans="1:47" x14ac:dyDescent="0.3">
      <c r="A70" s="3">
        <v>61</v>
      </c>
      <c r="B70" s="4" t="s">
        <v>8</v>
      </c>
      <c r="C70" s="12" t="s">
        <v>7</v>
      </c>
      <c r="D70" s="12">
        <v>980</v>
      </c>
      <c r="E70" s="12">
        <v>5.8274999999999997</v>
      </c>
      <c r="F70" s="7">
        <v>176</v>
      </c>
      <c r="G70" s="7">
        <v>168</v>
      </c>
      <c r="H70" s="7">
        <f t="shared" si="0"/>
        <v>8</v>
      </c>
      <c r="I70" s="13">
        <f t="shared" si="1"/>
        <v>46.62</v>
      </c>
      <c r="J70" s="13">
        <f t="shared" si="2"/>
        <v>11</v>
      </c>
      <c r="K70" s="13">
        <f t="shared" si="3"/>
        <v>57.62</v>
      </c>
      <c r="L70" s="13">
        <v>1080</v>
      </c>
      <c r="M70" s="14">
        <v>6.4222000000000001</v>
      </c>
      <c r="N70" s="7">
        <v>162</v>
      </c>
      <c r="O70" s="7">
        <v>160</v>
      </c>
      <c r="P70" s="7">
        <f t="shared" si="4"/>
        <v>2</v>
      </c>
      <c r="Q70" s="13">
        <f t="shared" si="5"/>
        <v>12.84</v>
      </c>
      <c r="R70" s="13">
        <f t="shared" si="6"/>
        <v>3.03</v>
      </c>
      <c r="S70" s="13">
        <f t="shared" si="7"/>
        <v>15.87</v>
      </c>
      <c r="T70" s="15">
        <f t="shared" si="12"/>
        <v>10</v>
      </c>
      <c r="U70" s="13">
        <f t="shared" si="14"/>
        <v>59.459999999999994</v>
      </c>
      <c r="V70" s="23">
        <f t="shared" si="8"/>
        <v>64.222000000000008</v>
      </c>
      <c r="W70" s="25">
        <f t="shared" si="9"/>
        <v>123.682</v>
      </c>
      <c r="X70" s="13">
        <f t="shared" si="10"/>
        <v>29.18</v>
      </c>
      <c r="Y70" s="26">
        <f t="shared" si="11"/>
        <v>152.86199999999999</v>
      </c>
      <c r="AC70" s="17"/>
      <c r="AD70" s="17"/>
    </row>
    <row r="71" spans="1:47" x14ac:dyDescent="0.3">
      <c r="A71" s="3">
        <v>62</v>
      </c>
      <c r="B71" s="4" t="s">
        <v>9</v>
      </c>
      <c r="C71" s="12" t="s">
        <v>5</v>
      </c>
      <c r="D71" s="12">
        <v>1450</v>
      </c>
      <c r="E71" s="12">
        <v>8.6224000000000007</v>
      </c>
      <c r="F71" s="7">
        <v>159</v>
      </c>
      <c r="G71" s="7">
        <v>144</v>
      </c>
      <c r="H71" s="7">
        <f t="shared" si="0"/>
        <v>15</v>
      </c>
      <c r="I71" s="13">
        <f t="shared" si="1"/>
        <v>129.34</v>
      </c>
      <c r="J71" s="13">
        <f t="shared" si="2"/>
        <v>30.51</v>
      </c>
      <c r="K71" s="13">
        <f t="shared" si="3"/>
        <v>159.85</v>
      </c>
      <c r="L71" s="13">
        <v>1600</v>
      </c>
      <c r="M71" s="14">
        <v>9.5144000000000002</v>
      </c>
      <c r="N71" s="7">
        <v>128</v>
      </c>
      <c r="O71" s="7">
        <v>128</v>
      </c>
      <c r="P71" s="7">
        <f t="shared" si="4"/>
        <v>0</v>
      </c>
      <c r="Q71" s="13">
        <f t="shared" si="5"/>
        <v>0</v>
      </c>
      <c r="R71" s="13">
        <f t="shared" si="6"/>
        <v>0</v>
      </c>
      <c r="S71" s="13">
        <f t="shared" si="7"/>
        <v>0</v>
      </c>
      <c r="T71" s="15">
        <f t="shared" si="12"/>
        <v>15</v>
      </c>
      <c r="U71" s="13">
        <f t="shared" si="14"/>
        <v>129.34</v>
      </c>
      <c r="V71" s="23">
        <f t="shared" si="8"/>
        <v>142.71600000000001</v>
      </c>
      <c r="W71" s="25">
        <f t="shared" si="9"/>
        <v>272.05600000000004</v>
      </c>
      <c r="X71" s="13">
        <f t="shared" si="10"/>
        <v>64.180000000000007</v>
      </c>
      <c r="Y71" s="26">
        <f t="shared" si="11"/>
        <v>336.23600000000005</v>
      </c>
      <c r="AC71" s="17"/>
      <c r="AD71" s="17"/>
    </row>
    <row r="72" spans="1:47" x14ac:dyDescent="0.3">
      <c r="A72" s="3">
        <v>63</v>
      </c>
      <c r="B72" s="4" t="s">
        <v>9</v>
      </c>
      <c r="C72" s="12" t="s">
        <v>6</v>
      </c>
      <c r="D72" s="12">
        <v>1200</v>
      </c>
      <c r="E72" s="12">
        <v>7.1357999999999997</v>
      </c>
      <c r="F72" s="7">
        <v>179</v>
      </c>
      <c r="G72" s="7">
        <v>168</v>
      </c>
      <c r="H72" s="7">
        <f t="shared" si="0"/>
        <v>11</v>
      </c>
      <c r="I72" s="13">
        <f t="shared" si="1"/>
        <v>78.489999999999995</v>
      </c>
      <c r="J72" s="13">
        <f t="shared" si="2"/>
        <v>18.52</v>
      </c>
      <c r="K72" s="13">
        <f t="shared" si="3"/>
        <v>97.009999999999991</v>
      </c>
      <c r="L72" s="5">
        <v>1350</v>
      </c>
      <c r="M72" s="6">
        <v>8.0276999999999994</v>
      </c>
      <c r="N72" s="7">
        <v>112</v>
      </c>
      <c r="O72" s="7">
        <v>112</v>
      </c>
      <c r="P72" s="7">
        <f t="shared" si="4"/>
        <v>0</v>
      </c>
      <c r="Q72" s="13">
        <f t="shared" si="5"/>
        <v>0</v>
      </c>
      <c r="R72" s="13">
        <f t="shared" si="6"/>
        <v>0</v>
      </c>
      <c r="S72" s="13">
        <f t="shared" si="7"/>
        <v>0</v>
      </c>
      <c r="T72" s="15">
        <f t="shared" si="12"/>
        <v>11</v>
      </c>
      <c r="U72" s="13">
        <f t="shared" si="14"/>
        <v>78.489999999999995</v>
      </c>
      <c r="V72" s="23">
        <f t="shared" si="8"/>
        <v>88.304699999999997</v>
      </c>
      <c r="W72" s="25">
        <f t="shared" si="9"/>
        <v>166.79469999999998</v>
      </c>
      <c r="X72" s="13">
        <f t="shared" si="10"/>
        <v>39.35</v>
      </c>
      <c r="Y72" s="26">
        <f t="shared" si="11"/>
        <v>206.14469999999997</v>
      </c>
      <c r="AC72" s="17"/>
      <c r="AD72" s="17"/>
    </row>
    <row r="73" spans="1:47" s="16" customFormat="1" x14ac:dyDescent="0.3">
      <c r="A73" s="3">
        <v>64</v>
      </c>
      <c r="B73" s="4" t="s">
        <v>9</v>
      </c>
      <c r="C73" s="12" t="s">
        <v>6</v>
      </c>
      <c r="D73" s="12">
        <v>1200</v>
      </c>
      <c r="E73" s="12">
        <v>7.1357999999999997</v>
      </c>
      <c r="F73" s="7">
        <v>168</v>
      </c>
      <c r="G73" s="7">
        <v>168</v>
      </c>
      <c r="H73" s="7">
        <f t="shared" si="0"/>
        <v>0</v>
      </c>
      <c r="I73" s="13">
        <f t="shared" si="1"/>
        <v>0</v>
      </c>
      <c r="J73" s="13">
        <f t="shared" si="2"/>
        <v>0</v>
      </c>
      <c r="K73" s="13">
        <f t="shared" si="3"/>
        <v>0</v>
      </c>
      <c r="L73" s="13">
        <v>1350</v>
      </c>
      <c r="M73" s="14">
        <v>8.0276999999999994</v>
      </c>
      <c r="N73" s="7">
        <v>165</v>
      </c>
      <c r="O73" s="7">
        <v>160</v>
      </c>
      <c r="P73" s="7">
        <f t="shared" si="4"/>
        <v>5</v>
      </c>
      <c r="Q73" s="13">
        <f t="shared" si="5"/>
        <v>40.14</v>
      </c>
      <c r="R73" s="13">
        <f t="shared" si="6"/>
        <v>9.4700000000000006</v>
      </c>
      <c r="S73" s="13">
        <f t="shared" si="7"/>
        <v>49.61</v>
      </c>
      <c r="T73" s="15">
        <f t="shared" si="12"/>
        <v>5</v>
      </c>
      <c r="U73" s="13">
        <f t="shared" si="14"/>
        <v>40.14</v>
      </c>
      <c r="V73" s="23">
        <f t="shared" si="8"/>
        <v>40.138499999999993</v>
      </c>
      <c r="W73" s="25">
        <f t="shared" si="9"/>
        <v>80.278499999999994</v>
      </c>
      <c r="X73" s="13">
        <f t="shared" si="10"/>
        <v>18.940000000000001</v>
      </c>
      <c r="Y73" s="26">
        <f t="shared" si="11"/>
        <v>99.218499999999992</v>
      </c>
      <c r="Z73" s="1"/>
      <c r="AA73" s="1"/>
      <c r="AB73" s="17"/>
      <c r="AC73" s="17"/>
      <c r="AD73" s="17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</row>
    <row r="74" spans="1:47" x14ac:dyDescent="0.3">
      <c r="A74" s="3">
        <v>65</v>
      </c>
      <c r="B74" s="4" t="s">
        <v>9</v>
      </c>
      <c r="C74" s="12" t="s">
        <v>7</v>
      </c>
      <c r="D74" s="12">
        <v>1050</v>
      </c>
      <c r="E74" s="12">
        <v>6.2438000000000002</v>
      </c>
      <c r="F74" s="7">
        <v>191</v>
      </c>
      <c r="G74" s="7">
        <v>168</v>
      </c>
      <c r="H74" s="7">
        <f t="shared" si="0"/>
        <v>23</v>
      </c>
      <c r="I74" s="13">
        <f t="shared" si="1"/>
        <v>143.61000000000001</v>
      </c>
      <c r="J74" s="13">
        <f t="shared" si="2"/>
        <v>33.880000000000003</v>
      </c>
      <c r="K74" s="13">
        <f t="shared" si="3"/>
        <v>177.49</v>
      </c>
      <c r="L74" s="5">
        <v>1190</v>
      </c>
      <c r="M74" s="6">
        <v>7.0762999999999998</v>
      </c>
      <c r="N74" s="7">
        <v>129</v>
      </c>
      <c r="O74" s="7">
        <v>120</v>
      </c>
      <c r="P74" s="7">
        <f t="shared" si="4"/>
        <v>9</v>
      </c>
      <c r="Q74" s="13">
        <f t="shared" si="5"/>
        <v>63.69</v>
      </c>
      <c r="R74" s="13">
        <f t="shared" si="6"/>
        <v>15.02</v>
      </c>
      <c r="S74" s="13">
        <f t="shared" si="7"/>
        <v>78.709999999999994</v>
      </c>
      <c r="T74" s="15">
        <f t="shared" si="12"/>
        <v>32</v>
      </c>
      <c r="U74" s="13">
        <f t="shared" si="14"/>
        <v>207.3</v>
      </c>
      <c r="V74" s="23">
        <f t="shared" si="8"/>
        <v>226.44159999999999</v>
      </c>
      <c r="W74" s="25">
        <f t="shared" si="9"/>
        <v>433.74160000000001</v>
      </c>
      <c r="X74" s="13">
        <f t="shared" si="10"/>
        <v>102.32</v>
      </c>
      <c r="Y74" s="26">
        <f t="shared" si="11"/>
        <v>536.0616</v>
      </c>
      <c r="AC74" s="17"/>
      <c r="AD74" s="17"/>
    </row>
    <row r="75" spans="1:47" x14ac:dyDescent="0.3">
      <c r="A75" s="3">
        <v>66</v>
      </c>
      <c r="B75" s="4" t="s">
        <v>9</v>
      </c>
      <c r="C75" s="12" t="s">
        <v>7</v>
      </c>
      <c r="D75" s="12">
        <v>980</v>
      </c>
      <c r="E75" s="12">
        <v>5.8274999999999997</v>
      </c>
      <c r="F75" s="7">
        <v>48</v>
      </c>
      <c r="G75" s="7">
        <v>48</v>
      </c>
      <c r="H75" s="7">
        <f t="shared" ref="H75:H83" si="15">F75-G75</f>
        <v>0</v>
      </c>
      <c r="I75" s="13">
        <f t="shared" ref="I75:I83" si="16">ROUND(E75*H75,2)</f>
        <v>0</v>
      </c>
      <c r="J75" s="13">
        <f t="shared" ref="J75:J83" si="17">ROUND(I75*23.59%,2)</f>
        <v>0</v>
      </c>
      <c r="K75" s="13">
        <f t="shared" ref="K75:K83" si="18">I75+J75</f>
        <v>0</v>
      </c>
      <c r="L75" s="5">
        <v>1080</v>
      </c>
      <c r="M75" s="6">
        <v>6.4222000000000001</v>
      </c>
      <c r="N75" s="7">
        <v>169</v>
      </c>
      <c r="O75" s="7">
        <v>160</v>
      </c>
      <c r="P75" s="7">
        <f t="shared" ref="P75:P83" si="19">N75-O75</f>
        <v>9</v>
      </c>
      <c r="Q75" s="13">
        <f t="shared" ref="Q75:Q83" si="20">ROUND(M75*P75,2)</f>
        <v>57.8</v>
      </c>
      <c r="R75" s="13">
        <f t="shared" ref="R75:R83" si="21">ROUND(Q75*23.59%,2)</f>
        <v>13.64</v>
      </c>
      <c r="S75" s="13">
        <f t="shared" ref="S75:S83" si="22">Q75+R75</f>
        <v>71.44</v>
      </c>
      <c r="T75" s="15">
        <f t="shared" si="12"/>
        <v>9</v>
      </c>
      <c r="U75" s="13">
        <f t="shared" si="14"/>
        <v>57.8</v>
      </c>
      <c r="V75" s="23">
        <f t="shared" ref="V75:V82" si="23">M75*T75</f>
        <v>57.799800000000005</v>
      </c>
      <c r="W75" s="25">
        <f t="shared" ref="W75:W83" si="24">U75+V75</f>
        <v>115.5998</v>
      </c>
      <c r="X75" s="13">
        <f t="shared" ref="X75:X83" si="25">ROUND(W75*23.59%,2)</f>
        <v>27.27</v>
      </c>
      <c r="Y75" s="26">
        <f t="shared" ref="Y75:Y83" si="26">W75+X75</f>
        <v>142.8698</v>
      </c>
      <c r="AC75" s="17"/>
      <c r="AD75" s="17"/>
    </row>
    <row r="76" spans="1:47" x14ac:dyDescent="0.3">
      <c r="A76" s="3">
        <v>67</v>
      </c>
      <c r="B76" s="4" t="s">
        <v>9</v>
      </c>
      <c r="C76" s="12" t="s">
        <v>7</v>
      </c>
      <c r="D76" s="12">
        <v>1050</v>
      </c>
      <c r="E76" s="12">
        <v>6.2438000000000002</v>
      </c>
      <c r="F76" s="7">
        <v>44</v>
      </c>
      <c r="G76" s="7">
        <v>40</v>
      </c>
      <c r="H76" s="7">
        <f t="shared" si="15"/>
        <v>4</v>
      </c>
      <c r="I76" s="13">
        <f t="shared" si="16"/>
        <v>24.98</v>
      </c>
      <c r="J76" s="13">
        <f t="shared" si="17"/>
        <v>5.89</v>
      </c>
      <c r="K76" s="13">
        <f t="shared" si="18"/>
        <v>30.87</v>
      </c>
      <c r="L76" s="5">
        <v>1190</v>
      </c>
      <c r="M76" s="6">
        <v>7.0762999999999998</v>
      </c>
      <c r="N76" s="7">
        <v>136</v>
      </c>
      <c r="O76" s="7">
        <v>136</v>
      </c>
      <c r="P76" s="7">
        <f t="shared" si="19"/>
        <v>0</v>
      </c>
      <c r="Q76" s="13">
        <f t="shared" si="20"/>
        <v>0</v>
      </c>
      <c r="R76" s="13">
        <f t="shared" si="21"/>
        <v>0</v>
      </c>
      <c r="S76" s="13">
        <f t="shared" si="22"/>
        <v>0</v>
      </c>
      <c r="T76" s="15">
        <f t="shared" ref="T76:T83" si="27">H76+P76</f>
        <v>4</v>
      </c>
      <c r="U76" s="13">
        <f t="shared" ref="U76:U83" si="28">I76+Q76</f>
        <v>24.98</v>
      </c>
      <c r="V76" s="23">
        <f t="shared" si="23"/>
        <v>28.305199999999999</v>
      </c>
      <c r="W76" s="25">
        <f t="shared" si="24"/>
        <v>53.285200000000003</v>
      </c>
      <c r="X76" s="13">
        <f t="shared" si="25"/>
        <v>12.57</v>
      </c>
      <c r="Y76" s="26">
        <f t="shared" si="26"/>
        <v>65.855199999999996</v>
      </c>
      <c r="AC76" s="17"/>
      <c r="AD76" s="17"/>
    </row>
    <row r="77" spans="1:47" x14ac:dyDescent="0.3">
      <c r="A77" s="3">
        <v>68</v>
      </c>
      <c r="B77" s="4" t="s">
        <v>9</v>
      </c>
      <c r="C77" s="12" t="s">
        <v>7</v>
      </c>
      <c r="D77" s="12">
        <v>1050</v>
      </c>
      <c r="E77" s="12">
        <v>6.2438000000000002</v>
      </c>
      <c r="F77" s="7">
        <v>168</v>
      </c>
      <c r="G77" s="7">
        <v>168</v>
      </c>
      <c r="H77" s="7">
        <f t="shared" si="15"/>
        <v>0</v>
      </c>
      <c r="I77" s="13">
        <f t="shared" si="16"/>
        <v>0</v>
      </c>
      <c r="J77" s="13">
        <f t="shared" si="17"/>
        <v>0</v>
      </c>
      <c r="K77" s="13">
        <f t="shared" si="18"/>
        <v>0</v>
      </c>
      <c r="L77" s="5">
        <v>1190</v>
      </c>
      <c r="M77" s="6">
        <v>7.0762999999999998</v>
      </c>
      <c r="N77" s="7">
        <v>154</v>
      </c>
      <c r="O77" s="7">
        <v>152</v>
      </c>
      <c r="P77" s="7">
        <f t="shared" si="19"/>
        <v>2</v>
      </c>
      <c r="Q77" s="13">
        <f t="shared" si="20"/>
        <v>14.15</v>
      </c>
      <c r="R77" s="13">
        <f t="shared" si="21"/>
        <v>3.34</v>
      </c>
      <c r="S77" s="13">
        <f t="shared" si="22"/>
        <v>17.490000000000002</v>
      </c>
      <c r="T77" s="15">
        <f t="shared" si="27"/>
        <v>2</v>
      </c>
      <c r="U77" s="13">
        <f t="shared" si="28"/>
        <v>14.15</v>
      </c>
      <c r="V77" s="23">
        <f t="shared" si="23"/>
        <v>14.1526</v>
      </c>
      <c r="W77" s="25">
        <f t="shared" si="24"/>
        <v>28.302599999999998</v>
      </c>
      <c r="X77" s="13">
        <f t="shared" si="25"/>
        <v>6.68</v>
      </c>
      <c r="Y77" s="26">
        <f t="shared" si="26"/>
        <v>34.982599999999998</v>
      </c>
      <c r="AC77" s="17"/>
      <c r="AD77" s="17"/>
    </row>
    <row r="78" spans="1:47" x14ac:dyDescent="0.3">
      <c r="A78" s="3">
        <v>69</v>
      </c>
      <c r="B78" s="4" t="s">
        <v>9</v>
      </c>
      <c r="C78" s="12" t="s">
        <v>7</v>
      </c>
      <c r="D78" s="12">
        <v>1050</v>
      </c>
      <c r="E78" s="12">
        <v>6.2538</v>
      </c>
      <c r="F78" s="7">
        <v>168</v>
      </c>
      <c r="G78" s="7">
        <v>160</v>
      </c>
      <c r="H78" s="7">
        <f t="shared" si="15"/>
        <v>8</v>
      </c>
      <c r="I78" s="13">
        <f t="shared" si="16"/>
        <v>50.03</v>
      </c>
      <c r="J78" s="13">
        <f t="shared" si="17"/>
        <v>11.8</v>
      </c>
      <c r="K78" s="13">
        <f t="shared" si="18"/>
        <v>61.83</v>
      </c>
      <c r="L78" s="5">
        <v>1190</v>
      </c>
      <c r="M78" s="6">
        <v>7.0762999999999998</v>
      </c>
      <c r="N78" s="7">
        <v>64</v>
      </c>
      <c r="O78" s="7">
        <v>64</v>
      </c>
      <c r="P78" s="7">
        <f t="shared" si="19"/>
        <v>0</v>
      </c>
      <c r="Q78" s="13">
        <f t="shared" si="20"/>
        <v>0</v>
      </c>
      <c r="R78" s="13">
        <f t="shared" si="21"/>
        <v>0</v>
      </c>
      <c r="S78" s="13">
        <f t="shared" si="22"/>
        <v>0</v>
      </c>
      <c r="T78" s="15">
        <f t="shared" si="27"/>
        <v>8</v>
      </c>
      <c r="U78" s="13">
        <f t="shared" si="28"/>
        <v>50.03</v>
      </c>
      <c r="V78" s="23">
        <f t="shared" si="23"/>
        <v>56.610399999999998</v>
      </c>
      <c r="W78" s="25">
        <f t="shared" si="24"/>
        <v>106.6404</v>
      </c>
      <c r="X78" s="13">
        <f t="shared" si="25"/>
        <v>25.16</v>
      </c>
      <c r="Y78" s="26">
        <f t="shared" si="26"/>
        <v>131.8004</v>
      </c>
      <c r="AC78" s="17"/>
      <c r="AD78" s="17"/>
    </row>
    <row r="79" spans="1:47" x14ac:dyDescent="0.3">
      <c r="A79" s="3">
        <v>70</v>
      </c>
      <c r="B79" s="4" t="s">
        <v>9</v>
      </c>
      <c r="C79" s="12" t="s">
        <v>7</v>
      </c>
      <c r="D79" s="12">
        <v>1050</v>
      </c>
      <c r="E79" s="12">
        <v>6.2438000000000002</v>
      </c>
      <c r="F79" s="7">
        <v>168</v>
      </c>
      <c r="G79" s="7">
        <v>168</v>
      </c>
      <c r="H79" s="7">
        <f t="shared" si="15"/>
        <v>0</v>
      </c>
      <c r="I79" s="13">
        <f t="shared" si="16"/>
        <v>0</v>
      </c>
      <c r="J79" s="13">
        <f t="shared" si="17"/>
        <v>0</v>
      </c>
      <c r="K79" s="13">
        <f t="shared" si="18"/>
        <v>0</v>
      </c>
      <c r="L79" s="5">
        <v>1190</v>
      </c>
      <c r="M79" s="6">
        <v>7.0762999999999998</v>
      </c>
      <c r="N79" s="7">
        <v>165</v>
      </c>
      <c r="O79" s="7">
        <v>160</v>
      </c>
      <c r="P79" s="7">
        <f t="shared" si="19"/>
        <v>5</v>
      </c>
      <c r="Q79" s="13">
        <f t="shared" si="20"/>
        <v>35.380000000000003</v>
      </c>
      <c r="R79" s="13">
        <f t="shared" si="21"/>
        <v>8.35</v>
      </c>
      <c r="S79" s="13">
        <f t="shared" si="22"/>
        <v>43.730000000000004</v>
      </c>
      <c r="T79" s="15">
        <f>H79+P79</f>
        <v>5</v>
      </c>
      <c r="U79" s="13">
        <f t="shared" si="28"/>
        <v>35.380000000000003</v>
      </c>
      <c r="V79" s="23">
        <f t="shared" si="23"/>
        <v>35.381500000000003</v>
      </c>
      <c r="W79" s="25">
        <f t="shared" si="24"/>
        <v>70.761500000000012</v>
      </c>
      <c r="X79" s="13">
        <f t="shared" si="25"/>
        <v>16.690000000000001</v>
      </c>
      <c r="Y79" s="26">
        <f t="shared" si="26"/>
        <v>87.45150000000001</v>
      </c>
      <c r="AC79" s="17"/>
      <c r="AD79" s="17"/>
    </row>
    <row r="80" spans="1:47" x14ac:dyDescent="0.3">
      <c r="A80" s="3">
        <v>71</v>
      </c>
      <c r="B80" s="4" t="s">
        <v>9</v>
      </c>
      <c r="C80" s="12" t="s">
        <v>7</v>
      </c>
      <c r="D80" s="12">
        <v>1050</v>
      </c>
      <c r="E80" s="12">
        <v>6.2438000000000002</v>
      </c>
      <c r="F80" s="7">
        <v>123</v>
      </c>
      <c r="G80" s="7">
        <v>128</v>
      </c>
      <c r="H80" s="7">
        <f t="shared" si="15"/>
        <v>-5</v>
      </c>
      <c r="I80" s="30">
        <v>0</v>
      </c>
      <c r="J80" s="13">
        <f t="shared" si="17"/>
        <v>0</v>
      </c>
      <c r="K80" s="13">
        <f t="shared" si="18"/>
        <v>0</v>
      </c>
      <c r="L80" s="5">
        <v>1190</v>
      </c>
      <c r="M80" s="6">
        <v>7.0762999999999998</v>
      </c>
      <c r="N80" s="7">
        <v>107</v>
      </c>
      <c r="O80" s="7">
        <v>96</v>
      </c>
      <c r="P80" s="7">
        <f t="shared" si="19"/>
        <v>11</v>
      </c>
      <c r="Q80" s="13">
        <f t="shared" si="20"/>
        <v>77.84</v>
      </c>
      <c r="R80" s="13">
        <f t="shared" si="21"/>
        <v>18.36</v>
      </c>
      <c r="S80" s="13">
        <f t="shared" si="22"/>
        <v>96.2</v>
      </c>
      <c r="T80" s="15">
        <f>H80+P80</f>
        <v>6</v>
      </c>
      <c r="U80" s="13">
        <f t="shared" si="28"/>
        <v>77.84</v>
      </c>
      <c r="V80" s="23">
        <f t="shared" si="23"/>
        <v>42.457799999999999</v>
      </c>
      <c r="W80" s="25">
        <f t="shared" si="24"/>
        <v>120.2978</v>
      </c>
      <c r="X80" s="13">
        <f t="shared" si="25"/>
        <v>28.38</v>
      </c>
      <c r="Y80" s="26">
        <f t="shared" si="26"/>
        <v>148.67779999999999</v>
      </c>
      <c r="AC80" s="17"/>
      <c r="AD80" s="17"/>
    </row>
    <row r="81" spans="1:30" x14ac:dyDescent="0.3">
      <c r="A81" s="3">
        <v>72</v>
      </c>
      <c r="B81" s="4" t="s">
        <v>9</v>
      </c>
      <c r="C81" s="12" t="s">
        <v>7</v>
      </c>
      <c r="D81" s="12">
        <v>1050</v>
      </c>
      <c r="E81" s="12">
        <v>6.2438000000000002</v>
      </c>
      <c r="F81" s="7">
        <v>168</v>
      </c>
      <c r="G81" s="7">
        <v>168</v>
      </c>
      <c r="H81" s="7">
        <f t="shared" si="15"/>
        <v>0</v>
      </c>
      <c r="I81" s="13">
        <f t="shared" si="16"/>
        <v>0</v>
      </c>
      <c r="J81" s="13">
        <f t="shared" si="17"/>
        <v>0</v>
      </c>
      <c r="K81" s="13">
        <f t="shared" si="18"/>
        <v>0</v>
      </c>
      <c r="L81" s="5">
        <v>1190</v>
      </c>
      <c r="M81" s="6">
        <v>7.0762999999999998</v>
      </c>
      <c r="N81" s="7">
        <v>99</v>
      </c>
      <c r="O81" s="7">
        <v>88</v>
      </c>
      <c r="P81" s="7">
        <f t="shared" si="19"/>
        <v>11</v>
      </c>
      <c r="Q81" s="13">
        <f t="shared" si="20"/>
        <v>77.84</v>
      </c>
      <c r="R81" s="13">
        <f t="shared" si="21"/>
        <v>18.36</v>
      </c>
      <c r="S81" s="13">
        <f t="shared" si="22"/>
        <v>96.2</v>
      </c>
      <c r="T81" s="15">
        <f t="shared" si="27"/>
        <v>11</v>
      </c>
      <c r="U81" s="13">
        <f t="shared" si="28"/>
        <v>77.84</v>
      </c>
      <c r="V81" s="23">
        <f t="shared" si="23"/>
        <v>77.839299999999994</v>
      </c>
      <c r="W81" s="25">
        <f t="shared" si="24"/>
        <v>155.67930000000001</v>
      </c>
      <c r="X81" s="13">
        <f t="shared" si="25"/>
        <v>36.72</v>
      </c>
      <c r="Y81" s="26">
        <f t="shared" si="26"/>
        <v>192.39930000000001</v>
      </c>
      <c r="AC81" s="17"/>
      <c r="AD81" s="17"/>
    </row>
    <row r="82" spans="1:30" x14ac:dyDescent="0.3">
      <c r="A82" s="3">
        <v>73</v>
      </c>
      <c r="B82" s="4" t="s">
        <v>9</v>
      </c>
      <c r="C82" s="12" t="s">
        <v>7</v>
      </c>
      <c r="D82" s="12">
        <v>1050</v>
      </c>
      <c r="E82" s="12">
        <v>6.2438000000000002</v>
      </c>
      <c r="F82" s="7">
        <v>168</v>
      </c>
      <c r="G82" s="7">
        <v>168</v>
      </c>
      <c r="H82" s="7">
        <f t="shared" si="15"/>
        <v>0</v>
      </c>
      <c r="I82" s="13">
        <f t="shared" si="16"/>
        <v>0</v>
      </c>
      <c r="J82" s="13">
        <f t="shared" si="17"/>
        <v>0</v>
      </c>
      <c r="K82" s="13">
        <f t="shared" si="18"/>
        <v>0</v>
      </c>
      <c r="L82" s="5">
        <v>1190</v>
      </c>
      <c r="M82" s="6">
        <v>7.0762999999999998</v>
      </c>
      <c r="N82" s="7">
        <v>176</v>
      </c>
      <c r="O82" s="7">
        <v>160</v>
      </c>
      <c r="P82" s="7">
        <f t="shared" si="19"/>
        <v>16</v>
      </c>
      <c r="Q82" s="13">
        <f t="shared" si="20"/>
        <v>113.22</v>
      </c>
      <c r="R82" s="13">
        <f t="shared" si="21"/>
        <v>26.71</v>
      </c>
      <c r="S82" s="13">
        <f t="shared" si="22"/>
        <v>139.93</v>
      </c>
      <c r="T82" s="15">
        <f t="shared" si="27"/>
        <v>16</v>
      </c>
      <c r="U82" s="13">
        <f t="shared" si="28"/>
        <v>113.22</v>
      </c>
      <c r="V82" s="23">
        <f t="shared" si="23"/>
        <v>113.2208</v>
      </c>
      <c r="W82" s="25">
        <f t="shared" si="24"/>
        <v>226.4408</v>
      </c>
      <c r="X82" s="13">
        <f t="shared" si="25"/>
        <v>53.42</v>
      </c>
      <c r="Y82" s="26">
        <f t="shared" si="26"/>
        <v>279.86079999999998</v>
      </c>
      <c r="AC82" s="17"/>
      <c r="AD82" s="17"/>
    </row>
    <row r="83" spans="1:30" x14ac:dyDescent="0.3">
      <c r="A83" s="3">
        <v>74</v>
      </c>
      <c r="B83" s="4" t="s">
        <v>9</v>
      </c>
      <c r="C83" s="12" t="s">
        <v>7</v>
      </c>
      <c r="D83" s="12">
        <v>1050</v>
      </c>
      <c r="E83" s="12">
        <v>6.2438000000000002</v>
      </c>
      <c r="F83" s="7">
        <v>132</v>
      </c>
      <c r="G83" s="7">
        <v>112</v>
      </c>
      <c r="H83" s="7">
        <f t="shared" si="15"/>
        <v>20</v>
      </c>
      <c r="I83" s="13">
        <f t="shared" si="16"/>
        <v>124.88</v>
      </c>
      <c r="J83" s="13">
        <f t="shared" si="17"/>
        <v>29.46</v>
      </c>
      <c r="K83" s="13">
        <f t="shared" si="18"/>
        <v>154.34</v>
      </c>
      <c r="L83" s="5">
        <v>1190</v>
      </c>
      <c r="M83" s="6">
        <v>7.0762999999999998</v>
      </c>
      <c r="N83" s="7">
        <v>96</v>
      </c>
      <c r="O83" s="7">
        <v>96</v>
      </c>
      <c r="P83" s="7">
        <f t="shared" si="19"/>
        <v>0</v>
      </c>
      <c r="Q83" s="13">
        <f t="shared" si="20"/>
        <v>0</v>
      </c>
      <c r="R83" s="13">
        <f t="shared" si="21"/>
        <v>0</v>
      </c>
      <c r="S83" s="13">
        <f t="shared" si="22"/>
        <v>0</v>
      </c>
      <c r="T83" s="15">
        <f t="shared" si="27"/>
        <v>20</v>
      </c>
      <c r="U83" s="13">
        <f t="shared" si="28"/>
        <v>124.88</v>
      </c>
      <c r="V83" s="23">
        <f>M83*T83</f>
        <v>141.52600000000001</v>
      </c>
      <c r="W83" s="25">
        <f t="shared" si="24"/>
        <v>266.40600000000001</v>
      </c>
      <c r="X83" s="13">
        <f t="shared" si="25"/>
        <v>62.85</v>
      </c>
      <c r="Y83" s="26">
        <f t="shared" si="26"/>
        <v>329.25600000000003</v>
      </c>
      <c r="AC83" s="17"/>
      <c r="AD83" s="17"/>
    </row>
    <row r="84" spans="1:30" ht="14.5" thickBot="1" x14ac:dyDescent="0.35">
      <c r="B84" s="8" t="s">
        <v>10</v>
      </c>
      <c r="C84" s="12"/>
      <c r="D84" s="12"/>
      <c r="E84" s="12"/>
      <c r="F84" s="13"/>
      <c r="G84" s="13"/>
      <c r="H84" s="7"/>
      <c r="I84" s="21">
        <f>SUM(I10:I83)</f>
        <v>4526.5599999999968</v>
      </c>
      <c r="J84" s="21">
        <f>SUM(J10:J83)</f>
        <v>1067.1100000000004</v>
      </c>
      <c r="K84" s="21">
        <f>SUM(K10:K83)</f>
        <v>5593.6699999999992</v>
      </c>
      <c r="L84" s="13"/>
      <c r="M84" s="13"/>
      <c r="N84" s="13"/>
      <c r="O84" s="13"/>
      <c r="P84" s="13"/>
      <c r="Q84" s="21">
        <f>SUM(Q10:Q83)</f>
        <v>5723.6500000000015</v>
      </c>
      <c r="R84" s="21">
        <f>SUM(R10:R83)</f>
        <v>1348.5199999999998</v>
      </c>
      <c r="S84" s="21">
        <f>SUM(S10:S83)</f>
        <v>7072.1699999999973</v>
      </c>
      <c r="T84" s="7"/>
      <c r="U84" s="21">
        <f>SUM(U10:U83)</f>
        <v>10250.209999999997</v>
      </c>
      <c r="V84" s="24">
        <f>SUM(V10:V83)</f>
        <v>10581.173100000002</v>
      </c>
      <c r="W84" s="27">
        <f>SUM(W10:W83)</f>
        <v>20831.383100000003</v>
      </c>
      <c r="X84" s="28">
        <f>SUM(X10:X83)</f>
        <v>4909.2</v>
      </c>
      <c r="Y84" s="29">
        <f>SUM(Y10:Y83)</f>
        <v>25740.583100000011</v>
      </c>
      <c r="AC84" s="17"/>
      <c r="AD84" s="17"/>
    </row>
    <row r="85" spans="1:30" ht="20.399999999999999" customHeight="1" thickTop="1" x14ac:dyDescent="0.3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22"/>
      <c r="X85" s="9"/>
      <c r="Y85" s="9"/>
    </row>
  </sheetData>
  <mergeCells count="20">
    <mergeCell ref="X8:X9"/>
    <mergeCell ref="Y8:Y9"/>
    <mergeCell ref="W8:W9"/>
    <mergeCell ref="A8:A9"/>
    <mergeCell ref="B8:B9"/>
    <mergeCell ref="C8:C9"/>
    <mergeCell ref="D8:D9"/>
    <mergeCell ref="E8:E9"/>
    <mergeCell ref="F8:K8"/>
    <mergeCell ref="L8:L9"/>
    <mergeCell ref="U1:Y1"/>
    <mergeCell ref="U2:Y2"/>
    <mergeCell ref="U3:Y3"/>
    <mergeCell ref="U4:Y4"/>
    <mergeCell ref="A6:Y6"/>
    <mergeCell ref="M8:M9"/>
    <mergeCell ref="N8:S8"/>
    <mergeCell ref="T8:T9"/>
    <mergeCell ref="U8:U9"/>
    <mergeCell ref="V8:V9"/>
  </mergeCells>
  <pageMargins left="0.7" right="0.7" top="0.75" bottom="0.75" header="0.3" footer="0.3"/>
  <pageSetup paperSize="9" orientation="landscape" verticalDpi="203" r:id="rId1"/>
  <ignoredErrors>
    <ignoredError sqref="X10:X8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Virsstundas janv-febr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Inese Graumane</dc:creator>
  <cp:lastModifiedBy>Linda Gurecka</cp:lastModifiedBy>
  <cp:lastPrinted>2022-06-13T05:40:35Z</cp:lastPrinted>
  <dcterms:created xsi:type="dcterms:W3CDTF">2022-02-15T11:22:04Z</dcterms:created>
  <dcterms:modified xsi:type="dcterms:W3CDTF">2022-07-12T12:22:21Z</dcterms:modified>
</cp:coreProperties>
</file>