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xr:revisionPtr revIDLastSave="0" documentId="13_ncr:1_{646B85E9-A419-4C46-8E5B-FC572040BD33}" xr6:coauthVersionLast="47" xr6:coauthVersionMax="47" xr10:uidLastSave="{00000000-0000-0000-0000-000000000000}"/>
  <bookViews>
    <workbookView xWindow="-28920" yWindow="-120" windowWidth="29040" windowHeight="15720" tabRatio="840" xr2:uid="{00000000-000D-0000-FFFF-FFFF00000000}"/>
  </bookViews>
  <sheets>
    <sheet name="Pielikums_MK_316_anotācijai" sheetId="2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27" l="1"/>
  <c r="F10" i="27" s="1"/>
  <c r="F15" i="27" s="1"/>
  <c r="G15" i="27" s="1"/>
  <c r="G10" i="27" l="1"/>
  <c r="F9" i="27"/>
  <c r="G9" i="27" l="1"/>
  <c r="G14" i="27"/>
  <c r="F14" i="27"/>
  <c r="F8" i="27" s="1"/>
  <c r="G8" i="27" l="1"/>
</calcChain>
</file>

<file path=xl/sharedStrings.xml><?xml version="1.0" encoding="utf-8"?>
<sst xmlns="http://schemas.openxmlformats.org/spreadsheetml/2006/main" count="37" uniqueCount="31">
  <si>
    <t>x</t>
  </si>
  <si>
    <t>1. Tiešās pakalpojuma aktivitātes un izmaksas</t>
  </si>
  <si>
    <t>Nr. p. k.</t>
  </si>
  <si>
    <t>Izdevumu posteņa nosaukums</t>
  </si>
  <si>
    <t>Vienība</t>
  </si>
  <si>
    <t>vienas vienības cena EURO, mēn</t>
  </si>
  <si>
    <t>Kopā atlīdzība mēnesī, EURO</t>
  </si>
  <si>
    <t>1 h vidējās izmaksas, EURO</t>
  </si>
  <si>
    <t>Aprēķins</t>
  </si>
  <si>
    <t>Komentāri</t>
  </si>
  <si>
    <t>Asistenta pakalpojuma izmaksas mēnesī /                                                                                           1h cena*:</t>
  </si>
  <si>
    <t>Tiešās pakalpojuma aktivitātes un izmaksas KOPĀ:</t>
  </si>
  <si>
    <t>1.1.</t>
  </si>
  <si>
    <t>Asistenta atlīdzība</t>
  </si>
  <si>
    <t>1 slodze</t>
  </si>
  <si>
    <t>2. Ar pakalpojuma organizēšanu saistītās aktivitātes un izmaksas</t>
  </si>
  <si>
    <t>vienas vienības cena EURO</t>
  </si>
  <si>
    <t>Apjoms mēnesī, EURO</t>
  </si>
  <si>
    <t>Kopā izmaksas mēnesī, EURO</t>
  </si>
  <si>
    <t>Ar pakalpojuma organizēšanu saistītās aktivitātes un izmaksas KOPĀ:</t>
  </si>
  <si>
    <t>2.1.</t>
  </si>
  <si>
    <t>Pakalpojuma administrēšanas izmaksas:</t>
  </si>
  <si>
    <t>Administrēšanas izdevumiem plānots ne vairāk kā 5% no pakalpojuma tiešajām (asistenta atlīdzība)  izmaksām</t>
  </si>
  <si>
    <t>*Asistenta pakalpojuma cena ir pakalpojuma cena, kuru nodrošina no valsts budžeta līdzekļiem (LM sedz pašvaldības izdevumus atbilstoši aprēķinātajai pakalpojuma groza cenai par 1 h un faktiskajam pašvaldības norādītājam asistenta pakalpojumu stundu skaitam). Pašvaldība asistenta pakalpojumu nodrošina atbilstoši MK noteikumos Nr.316 "Noteikumi par asistenta, pavadoņa un aprūpes pakalpojumu personām ar invaliditāti" noteiktajām prasībām, nepieciešamības gadījumā līdzfinansējot pakalpojumu no pašvaldības budžeta līdzekļiem. Faktiskā asistenta pakalpojuma izmaksas par 1h var atšķirties, to ietekmē konkrētās pašvaldība faktiskās pakalpojuma cenas (asistenta atlīdzība), kas attiecīgi ietekmē arī pašvaldības administrēšanai novirzāmo finansējumu (administrēšanai novirzītais finansējums faktiski nedrīkst pārsniegt pakalpojuma grozā noteikto % no pakalpojuma tiešajām (asistenta atlīdzība)).</t>
  </si>
  <si>
    <r>
      <t xml:space="preserve">Ministru kabineta noteikumi Nr. 316
Rīgā 2021. gada 18. maijā (prot. Nr. 42 21. §)
Noteikumi par asistenta, pavadoņa un aprūpes pakalpojumu personām ar invaliditāti
Plāns: spēkā </t>
    </r>
    <r>
      <rPr>
        <i/>
        <u/>
        <sz val="14"/>
        <color rgb="FFC00000"/>
        <rFont val="Times New Roman"/>
        <family val="1"/>
        <charset val="186"/>
      </rPr>
      <t>no 01.01.2024.</t>
    </r>
  </si>
  <si>
    <t>Vidēji 45.23 euro mēnesī, 0.27 euro/1h. Aprēķins: Tiešās pakalpojuma izmaksas mēnesī 904.68 euro x 5% = 45.23 euro/ mēn : 167 h = 0.27 euro/ 1 h.</t>
  </si>
  <si>
    <t>Pielikums</t>
  </si>
  <si>
    <t xml:space="preserve">Tiesību akta projekta "Grozījumi Ministru kabineta 2021. gada 18. maija noteikumos Nr. 316 "Noteikumi par asistenta, pavadoņa un aprūpes pakalpojumu personām ar invaliditāti"" sākotnējās ietekmes (ex-ante) novērtējuma ziņojuma (anotācijas) 
III. 3. Tiesību akta projekta ietekme uz valsts budžetu un pašvaldību budžetiem </t>
  </si>
  <si>
    <t>Asistenta un pavadoņa pakalpojuma cenas kalkulācija</t>
  </si>
  <si>
    <r>
      <t>Vidējo darba stundu skaitu mēnesī aprēķina pēc  formulas - darba laika kalendāra kopējo darba stundu skaitu gadā dalot ar 12 mēnešiem. Atbilstoši 2024.gadā ir 2003 darba stundas, vidēji mēnesī 167h* ( pie 40 stundu darba nedēļas). Atlīdzības izdevumi mēnesī 904.68 euro (t.sk. darba devēja VSAOI 23.59%) : 167 h  = 5.42 euro/1 h.  
Prioritārais pasākums paredz personu ar invaliditāti asistentu un pavadoņu atlīdzības apmēru par vienu pakalpojuma sniegšanas stundu paaugstināt, nosakot to 5,42</t>
    </r>
    <r>
      <rPr>
        <i/>
        <sz val="14"/>
        <rFont val="Times New Roman"/>
        <family val="1"/>
        <charset val="186"/>
      </rPr>
      <t xml:space="preserve"> euro </t>
    </r>
    <r>
      <rPr>
        <sz val="14"/>
        <rFont val="Times New Roman"/>
        <family val="1"/>
        <charset val="186"/>
      </rPr>
      <t xml:space="preserve">apmērā.
</t>
    </r>
    <r>
      <rPr>
        <i/>
        <sz val="14"/>
        <rFont val="Times New Roman"/>
        <family val="1"/>
        <charset val="186"/>
      </rPr>
      <t>*noapaļot ar 0 (nulle) zīmem aiz komata.</t>
    </r>
  </si>
  <si>
    <t>VSAOI darba devēja daļa (23.59%),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</si>
</sst>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charset val="186"/>
    </font>
    <font>
      <sz val="10"/>
      <name val="Times New Roman Baltic"/>
      <charset val="186"/>
    </font>
    <font>
      <sz val="12"/>
      <name val="Times New Roman"/>
      <family val="1"/>
      <charset val="186"/>
    </font>
    <font>
      <i/>
      <sz val="12"/>
      <name val="Times New Roman"/>
      <family val="1"/>
      <charset val="186"/>
    </font>
    <font>
      <sz val="14"/>
      <name val="Times New Roman"/>
      <family val="1"/>
      <charset val="186"/>
    </font>
    <font>
      <i/>
      <sz val="14"/>
      <name val="Times New Roman"/>
      <family val="1"/>
      <charset val="186"/>
    </font>
    <font>
      <b/>
      <sz val="14"/>
      <name val="Times New Roman"/>
      <family val="1"/>
      <charset val="186"/>
    </font>
    <font>
      <b/>
      <sz val="16"/>
      <name val="Times New Roman"/>
      <family val="1"/>
      <charset val="186"/>
    </font>
    <font>
      <sz val="14"/>
      <color rgb="FFFF0000"/>
      <name val="Times New Roman"/>
      <family val="1"/>
      <charset val="186"/>
    </font>
    <font>
      <b/>
      <sz val="14"/>
      <color rgb="FFFF0000"/>
      <name val="Times New Roman"/>
      <family val="1"/>
      <charset val="186"/>
    </font>
    <font>
      <i/>
      <u/>
      <sz val="14"/>
      <color rgb="FFC00000"/>
      <name val="Times New Roman"/>
      <family val="1"/>
      <charset val="186"/>
    </font>
    <font>
      <b/>
      <i/>
      <sz val="14"/>
      <name val="Times New Roman"/>
      <family val="1"/>
      <charset val="186"/>
    </font>
    <font>
      <b/>
      <u/>
      <sz val="14"/>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6">
    <xf numFmtId="0" fontId="0" fillId="0" borderId="0"/>
    <xf numFmtId="0" fontId="2" fillId="0" borderId="0"/>
    <xf numFmtId="0" fontId="1" fillId="0" borderId="0"/>
    <xf numFmtId="0" fontId="1" fillId="0" borderId="0"/>
    <xf numFmtId="0" fontId="1" fillId="0" borderId="0"/>
    <xf numFmtId="0" fontId="1" fillId="0" borderId="0" applyBorder="0"/>
  </cellStyleXfs>
  <cellXfs count="57">
    <xf numFmtId="0" fontId="0" fillId="0" borderId="0" xfId="0"/>
    <xf numFmtId="0" fontId="9" fillId="0" borderId="0" xfId="0" applyFont="1" applyAlignment="1">
      <alignment horizontal="center"/>
    </xf>
    <xf numFmtId="0" fontId="7" fillId="2" borderId="3" xfId="0" applyFont="1" applyFill="1" applyBorder="1" applyAlignment="1">
      <alignment horizontal="center" vertical="center"/>
    </xf>
    <xf numFmtId="4" fontId="7" fillId="2" borderId="3" xfId="0" applyNumberFormat="1" applyFont="1" applyFill="1" applyBorder="1" applyAlignment="1">
      <alignment horizontal="right" vertical="center" wrapText="1"/>
    </xf>
    <xf numFmtId="4" fontId="7" fillId="2" borderId="3" xfId="0" applyNumberFormat="1" applyFont="1" applyFill="1" applyBorder="1" applyAlignment="1">
      <alignment vertical="center" wrapText="1"/>
    </xf>
    <xf numFmtId="0" fontId="9" fillId="0" borderId="0" xfId="0" applyFont="1" applyAlignment="1">
      <alignment vertical="center"/>
    </xf>
    <xf numFmtId="0" fontId="5" fillId="0" borderId="1" xfId="0" applyFont="1" applyBorder="1" applyAlignment="1">
      <alignment horizontal="left" vertical="center"/>
    </xf>
    <xf numFmtId="0" fontId="6" fillId="0" borderId="1" xfId="0" applyFont="1" applyBorder="1" applyAlignment="1">
      <alignment vertical="center" wrapText="1"/>
    </xf>
    <xf numFmtId="4" fontId="5" fillId="0" borderId="1" xfId="0" applyNumberFormat="1" applyFont="1" applyFill="1" applyBorder="1" applyAlignment="1">
      <alignment horizontal="right" vertical="center"/>
    </xf>
    <xf numFmtId="0" fontId="9" fillId="0" borderId="0" xfId="0" applyFont="1" applyAlignment="1">
      <alignment horizontal="left" vertical="center"/>
    </xf>
    <xf numFmtId="0" fontId="9" fillId="0" borderId="0" xfId="0" applyFont="1" applyAlignment="1">
      <alignment horizontal="center" vertical="center"/>
    </xf>
    <xf numFmtId="0" fontId="7" fillId="2" borderId="1" xfId="0" applyFont="1" applyFill="1" applyBorder="1" applyAlignment="1">
      <alignment horizontal="center" vertical="center"/>
    </xf>
    <xf numFmtId="4" fontId="7" fillId="2" borderId="1" xfId="0" applyNumberFormat="1" applyFont="1" applyFill="1" applyBorder="1" applyAlignment="1">
      <alignment horizontal="right" vertical="center" wrapText="1"/>
    </xf>
    <xf numFmtId="0" fontId="7" fillId="2" borderId="1" xfId="0" applyFont="1" applyFill="1" applyBorder="1" applyAlignment="1">
      <alignment vertical="center" wrapText="1"/>
    </xf>
    <xf numFmtId="0" fontId="10" fillId="0" borderId="0" xfId="0" applyFont="1"/>
    <xf numFmtId="4" fontId="10" fillId="0" borderId="0" xfId="0" applyNumberFormat="1" applyFont="1"/>
    <xf numFmtId="0" fontId="9" fillId="0" borderId="0" xfId="0" applyFont="1"/>
    <xf numFmtId="0" fontId="5" fillId="3" borderId="1" xfId="0" applyFont="1" applyFill="1" applyBorder="1" applyAlignment="1">
      <alignment horizontal="left" vertical="center"/>
    </xf>
    <xf numFmtId="4" fontId="5" fillId="3" borderId="1" xfId="0" applyNumberFormat="1" applyFont="1" applyFill="1" applyBorder="1" applyAlignment="1">
      <alignment horizontal="right" vertical="center" wrapText="1"/>
    </xf>
    <xf numFmtId="4" fontId="7" fillId="5" borderId="1" xfId="0" applyNumberFormat="1" applyFont="1" applyFill="1" applyBorder="1" applyAlignment="1">
      <alignment horizontal="right" vertical="center"/>
    </xf>
    <xf numFmtId="4" fontId="7" fillId="4" borderId="11" xfId="0" applyNumberFormat="1" applyFont="1" applyFill="1" applyBorder="1" applyAlignment="1">
      <alignment horizontal="right" vertical="center" wrapText="1"/>
    </xf>
    <xf numFmtId="4" fontId="13" fillId="4" borderId="11" xfId="0" applyNumberFormat="1" applyFont="1" applyFill="1" applyBorder="1" applyAlignment="1">
      <alignment horizontal="right" vertical="center" wrapText="1"/>
    </xf>
    <xf numFmtId="3" fontId="6" fillId="0"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0" xfId="0" applyFont="1" applyAlignment="1">
      <alignment horizontal="right"/>
    </xf>
    <xf numFmtId="0" fontId="5" fillId="0" borderId="0" xfId="0" applyFont="1" applyAlignment="1">
      <alignment horizontal="right" vertical="top" wrapText="1"/>
    </xf>
    <xf numFmtId="0" fontId="7" fillId="4" borderId="7" xfId="0" applyFont="1" applyFill="1" applyBorder="1" applyAlignment="1">
      <alignment horizontal="right" vertical="center" wrapText="1"/>
    </xf>
    <xf numFmtId="0" fontId="7" fillId="4" borderId="8" xfId="0" applyFont="1" applyFill="1" applyBorder="1" applyAlignment="1">
      <alignment horizontal="right" vertical="center" wrapText="1"/>
    </xf>
    <xf numFmtId="0" fontId="7" fillId="4" borderId="9" xfId="0" applyFont="1" applyFill="1" applyBorder="1" applyAlignment="1">
      <alignment horizontal="right" vertical="center" wrapText="1"/>
    </xf>
    <xf numFmtId="0" fontId="12" fillId="4" borderId="12" xfId="0" applyFont="1" applyFill="1" applyBorder="1" applyAlignment="1">
      <alignment horizontal="left" vertical="center" wrapText="1"/>
    </xf>
    <xf numFmtId="0" fontId="12" fillId="4" borderId="5" xfId="0" applyFont="1" applyFill="1" applyBorder="1" applyAlignment="1">
      <alignment horizontal="left" vertical="center" wrapText="1"/>
    </xf>
    <xf numFmtId="0" fontId="7" fillId="2" borderId="3" xfId="0" applyFont="1" applyFill="1" applyBorder="1" applyAlignment="1">
      <alignment horizontal="righ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3" xfId="0" applyFont="1" applyBorder="1" applyAlignment="1">
      <alignment horizontal="left" vertical="center" wrapText="1"/>
    </xf>
    <xf numFmtId="0" fontId="5" fillId="0" borderId="16" xfId="0" applyFont="1" applyBorder="1" applyAlignment="1">
      <alignment horizontal="left" vertical="center" wrapText="1"/>
    </xf>
    <xf numFmtId="0" fontId="8" fillId="0" borderId="0" xfId="0" applyFont="1" applyAlignment="1">
      <alignment horizontal="center" vertical="center" wrapText="1"/>
    </xf>
    <xf numFmtId="0" fontId="5" fillId="0" borderId="0" xfId="0" applyFont="1" applyAlignment="1">
      <alignment horizontal="right" vertical="center" wrapText="1"/>
    </xf>
    <xf numFmtId="0" fontId="7" fillId="0" borderId="6" xfId="0" applyFont="1" applyBorder="1" applyAlignment="1">
      <alignment horizontal="left"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10" xfId="0" applyFont="1" applyBorder="1" applyAlignment="1">
      <alignment horizontal="center" wrapText="1"/>
    </xf>
    <xf numFmtId="0" fontId="3" fillId="0" borderId="1" xfId="0" applyFont="1" applyFill="1" applyBorder="1" applyAlignment="1">
      <alignment horizontal="center" wrapText="1"/>
    </xf>
    <xf numFmtId="0" fontId="3" fillId="0" borderId="2" xfId="0" applyFont="1" applyFill="1" applyBorder="1" applyAlignment="1">
      <alignment horizontal="center" wrapText="1"/>
    </xf>
    <xf numFmtId="0" fontId="3" fillId="0" borderId="14" xfId="0" applyFont="1" applyFill="1" applyBorder="1" applyAlignment="1">
      <alignment horizontal="center" wrapText="1"/>
    </xf>
    <xf numFmtId="0" fontId="3" fillId="0" borderId="15" xfId="0" applyFont="1" applyFill="1" applyBorder="1" applyAlignment="1">
      <alignment horizontal="center" wrapText="1"/>
    </xf>
    <xf numFmtId="0" fontId="3" fillId="0" borderId="17" xfId="0" applyFont="1" applyFill="1" applyBorder="1" applyAlignment="1">
      <alignment horizontal="center" wrapText="1"/>
    </xf>
    <xf numFmtId="0" fontId="3" fillId="0" borderId="18" xfId="0" applyFont="1" applyFill="1" applyBorder="1" applyAlignment="1">
      <alignment horizontal="center" wrapText="1"/>
    </xf>
    <xf numFmtId="0" fontId="7" fillId="2" borderId="1" xfId="0" applyFont="1" applyFill="1" applyBorder="1" applyAlignment="1">
      <alignment horizontal="right" vertical="center" wrapText="1"/>
    </xf>
    <xf numFmtId="0" fontId="7" fillId="3" borderId="1" xfId="0" applyFont="1" applyFill="1" applyBorder="1" applyAlignment="1">
      <alignment horizontal="right" vertical="center" wrapText="1"/>
    </xf>
    <xf numFmtId="0" fontId="4" fillId="0" borderId="4" xfId="0" applyFont="1" applyBorder="1" applyAlignment="1">
      <alignment horizontal="left" vertical="top" wrapText="1"/>
    </xf>
    <xf numFmtId="0" fontId="7" fillId="0" borderId="0" xfId="0" applyFont="1" applyBorder="1" applyAlignment="1">
      <alignment horizontal="left" wrapText="1"/>
    </xf>
    <xf numFmtId="0" fontId="5" fillId="0" borderId="1" xfId="0" applyFont="1" applyBorder="1" applyAlignment="1">
      <alignment horizontal="center" vertical="center" wrapText="1"/>
    </xf>
    <xf numFmtId="0" fontId="7" fillId="0" borderId="1" xfId="0" applyFont="1" applyBorder="1" applyAlignment="1">
      <alignment horizontal="center" wrapText="1"/>
    </xf>
    <xf numFmtId="0" fontId="7" fillId="0" borderId="1" xfId="0" applyFont="1" applyFill="1" applyBorder="1" applyAlignment="1">
      <alignment horizontal="center" wrapText="1"/>
    </xf>
    <xf numFmtId="0" fontId="5" fillId="0" borderId="1" xfId="0" applyFont="1" applyFill="1" applyBorder="1" applyAlignment="1">
      <alignment horizontal="center" wrapText="1"/>
    </xf>
  </cellXfs>
  <cellStyles count="6">
    <cellStyle name="Normal 2" xfId="2" xr:uid="{00000000-0005-0000-0000-000031000000}"/>
    <cellStyle name="Normal 2 2 2" xfId="4" xr:uid="{451E1748-7959-42D8-963D-2ACA05FDD6D6}"/>
    <cellStyle name="Normal 3" xfId="1" xr:uid="{00000000-0005-0000-0000-000001000000}"/>
    <cellStyle name="Normal_Sheet1 2" xfId="5" xr:uid="{EDC2F8F8-3526-4723-9E40-BDF1F7951301}"/>
    <cellStyle name="Parastais 2" xfId="3" xr:uid="{00000000-0005-0000-0000-000032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944C1-9C61-4263-B996-5CA63BA30DF5}">
  <dimension ref="A1:J19"/>
  <sheetViews>
    <sheetView tabSelected="1" zoomScale="60" zoomScaleNormal="60" workbookViewId="0">
      <selection activeCell="A3" sqref="A3:I3"/>
    </sheetView>
  </sheetViews>
  <sheetFormatPr defaultRowHeight="18" x14ac:dyDescent="0.35"/>
  <cols>
    <col min="1" max="1" width="10.5546875" style="1" customWidth="1"/>
    <col min="2" max="2" width="17.44140625" style="16" customWidth="1"/>
    <col min="3" max="5" width="10.44140625" style="14" customWidth="1"/>
    <col min="6" max="6" width="12.5546875" style="14" customWidth="1"/>
    <col min="7" max="7" width="10.44140625" style="14" customWidth="1"/>
    <col min="8" max="9" width="30.109375" style="16" customWidth="1"/>
    <col min="10" max="199" width="8.88671875" style="16"/>
    <col min="200" max="200" width="24.5546875" style="16" customWidth="1"/>
    <col min="201" max="201" width="12" style="16" customWidth="1"/>
    <col min="202" max="202" width="9" style="16" customWidth="1"/>
    <col min="203" max="207" width="8.5546875" style="16" customWidth="1"/>
    <col min="208" max="208" width="8.88671875" style="16"/>
    <col min="209" max="210" width="11.5546875" style="16" customWidth="1"/>
    <col min="211" max="211" width="9.44140625" style="16" customWidth="1"/>
    <col min="212" max="212" width="40.44140625" style="16" customWidth="1"/>
    <col min="213" max="213" width="51.44140625" style="16" customWidth="1"/>
    <col min="214" max="215" width="9.109375" style="16" customWidth="1"/>
    <col min="216" max="455" width="8.88671875" style="16"/>
    <col min="456" max="456" width="24.5546875" style="16" customWidth="1"/>
    <col min="457" max="457" width="12" style="16" customWidth="1"/>
    <col min="458" max="458" width="9" style="16" customWidth="1"/>
    <col min="459" max="463" width="8.5546875" style="16" customWidth="1"/>
    <col min="464" max="464" width="8.88671875" style="16"/>
    <col min="465" max="466" width="11.5546875" style="16" customWidth="1"/>
    <col min="467" max="467" width="9.44140625" style="16" customWidth="1"/>
    <col min="468" max="468" width="40.44140625" style="16" customWidth="1"/>
    <col min="469" max="469" width="51.44140625" style="16" customWidth="1"/>
    <col min="470" max="471" width="9.109375" style="16" customWidth="1"/>
    <col min="472" max="711" width="8.88671875" style="16"/>
    <col min="712" max="712" width="24.5546875" style="16" customWidth="1"/>
    <col min="713" max="713" width="12" style="16" customWidth="1"/>
    <col min="714" max="714" width="9" style="16" customWidth="1"/>
    <col min="715" max="719" width="8.5546875" style="16" customWidth="1"/>
    <col min="720" max="720" width="8.88671875" style="16"/>
    <col min="721" max="722" width="11.5546875" style="16" customWidth="1"/>
    <col min="723" max="723" width="9.44140625" style="16" customWidth="1"/>
    <col min="724" max="724" width="40.44140625" style="16" customWidth="1"/>
    <col min="725" max="725" width="51.44140625" style="16" customWidth="1"/>
    <col min="726" max="727" width="9.109375" style="16" customWidth="1"/>
    <col min="728" max="967" width="8.88671875" style="16"/>
    <col min="968" max="968" width="24.5546875" style="16" customWidth="1"/>
    <col min="969" max="969" width="12" style="16" customWidth="1"/>
    <col min="970" max="970" width="9" style="16" customWidth="1"/>
    <col min="971" max="975" width="8.5546875" style="16" customWidth="1"/>
    <col min="976" max="976" width="8.88671875" style="16"/>
    <col min="977" max="978" width="11.5546875" style="16" customWidth="1"/>
    <col min="979" max="979" width="9.44140625" style="16" customWidth="1"/>
    <col min="980" max="980" width="40.44140625" style="16" customWidth="1"/>
    <col min="981" max="981" width="51.44140625" style="16" customWidth="1"/>
    <col min="982" max="983" width="9.109375" style="16" customWidth="1"/>
    <col min="984" max="1223" width="8.88671875" style="16"/>
    <col min="1224" max="1224" width="24.5546875" style="16" customWidth="1"/>
    <col min="1225" max="1225" width="12" style="16" customWidth="1"/>
    <col min="1226" max="1226" width="9" style="16" customWidth="1"/>
    <col min="1227" max="1231" width="8.5546875" style="16" customWidth="1"/>
    <col min="1232" max="1232" width="8.88671875" style="16"/>
    <col min="1233" max="1234" width="11.5546875" style="16" customWidth="1"/>
    <col min="1235" max="1235" width="9.44140625" style="16" customWidth="1"/>
    <col min="1236" max="1236" width="40.44140625" style="16" customWidth="1"/>
    <col min="1237" max="1237" width="51.44140625" style="16" customWidth="1"/>
    <col min="1238" max="1239" width="9.109375" style="16" customWidth="1"/>
    <col min="1240" max="1479" width="8.88671875" style="16"/>
    <col min="1480" max="1480" width="24.5546875" style="16" customWidth="1"/>
    <col min="1481" max="1481" width="12" style="16" customWidth="1"/>
    <col min="1482" max="1482" width="9" style="16" customWidth="1"/>
    <col min="1483" max="1487" width="8.5546875" style="16" customWidth="1"/>
    <col min="1488" max="1488" width="8.88671875" style="16"/>
    <col min="1489" max="1490" width="11.5546875" style="16" customWidth="1"/>
    <col min="1491" max="1491" width="9.44140625" style="16" customWidth="1"/>
    <col min="1492" max="1492" width="40.44140625" style="16" customWidth="1"/>
    <col min="1493" max="1493" width="51.44140625" style="16" customWidth="1"/>
    <col min="1494" max="1495" width="9.109375" style="16" customWidth="1"/>
    <col min="1496" max="1735" width="8.88671875" style="16"/>
    <col min="1736" max="1736" width="24.5546875" style="16" customWidth="1"/>
    <col min="1737" max="1737" width="12" style="16" customWidth="1"/>
    <col min="1738" max="1738" width="9" style="16" customWidth="1"/>
    <col min="1739" max="1743" width="8.5546875" style="16" customWidth="1"/>
    <col min="1744" max="1744" width="8.88671875" style="16"/>
    <col min="1745" max="1746" width="11.5546875" style="16" customWidth="1"/>
    <col min="1747" max="1747" width="9.44140625" style="16" customWidth="1"/>
    <col min="1748" max="1748" width="40.44140625" style="16" customWidth="1"/>
    <col min="1749" max="1749" width="51.44140625" style="16" customWidth="1"/>
    <col min="1750" max="1751" width="9.109375" style="16" customWidth="1"/>
    <col min="1752" max="1991" width="8.88671875" style="16"/>
    <col min="1992" max="1992" width="24.5546875" style="16" customWidth="1"/>
    <col min="1993" max="1993" width="12" style="16" customWidth="1"/>
    <col min="1994" max="1994" width="9" style="16" customWidth="1"/>
    <col min="1995" max="1999" width="8.5546875" style="16" customWidth="1"/>
    <col min="2000" max="2000" width="8.88671875" style="16"/>
    <col min="2001" max="2002" width="11.5546875" style="16" customWidth="1"/>
    <col min="2003" max="2003" width="9.44140625" style="16" customWidth="1"/>
    <col min="2004" max="2004" width="40.44140625" style="16" customWidth="1"/>
    <col min="2005" max="2005" width="51.44140625" style="16" customWidth="1"/>
    <col min="2006" max="2007" width="9.109375" style="16" customWidth="1"/>
    <col min="2008" max="2247" width="8.88671875" style="16"/>
    <col min="2248" max="2248" width="24.5546875" style="16" customWidth="1"/>
    <col min="2249" max="2249" width="12" style="16" customWidth="1"/>
    <col min="2250" max="2250" width="9" style="16" customWidth="1"/>
    <col min="2251" max="2255" width="8.5546875" style="16" customWidth="1"/>
    <col min="2256" max="2256" width="8.88671875" style="16"/>
    <col min="2257" max="2258" width="11.5546875" style="16" customWidth="1"/>
    <col min="2259" max="2259" width="9.44140625" style="16" customWidth="1"/>
    <col min="2260" max="2260" width="40.44140625" style="16" customWidth="1"/>
    <col min="2261" max="2261" width="51.44140625" style="16" customWidth="1"/>
    <col min="2262" max="2263" width="9.109375" style="16" customWidth="1"/>
    <col min="2264" max="2503" width="8.88671875" style="16"/>
    <col min="2504" max="2504" width="24.5546875" style="16" customWidth="1"/>
    <col min="2505" max="2505" width="12" style="16" customWidth="1"/>
    <col min="2506" max="2506" width="9" style="16" customWidth="1"/>
    <col min="2507" max="2511" width="8.5546875" style="16" customWidth="1"/>
    <col min="2512" max="2512" width="8.88671875" style="16"/>
    <col min="2513" max="2514" width="11.5546875" style="16" customWidth="1"/>
    <col min="2515" max="2515" width="9.44140625" style="16" customWidth="1"/>
    <col min="2516" max="2516" width="40.44140625" style="16" customWidth="1"/>
    <col min="2517" max="2517" width="51.44140625" style="16" customWidth="1"/>
    <col min="2518" max="2519" width="9.109375" style="16" customWidth="1"/>
    <col min="2520" max="2759" width="8.88671875" style="16"/>
    <col min="2760" max="2760" width="24.5546875" style="16" customWidth="1"/>
    <col min="2761" max="2761" width="12" style="16" customWidth="1"/>
    <col min="2762" max="2762" width="9" style="16" customWidth="1"/>
    <col min="2763" max="2767" width="8.5546875" style="16" customWidth="1"/>
    <col min="2768" max="2768" width="8.88671875" style="16"/>
    <col min="2769" max="2770" width="11.5546875" style="16" customWidth="1"/>
    <col min="2771" max="2771" width="9.44140625" style="16" customWidth="1"/>
    <col min="2772" max="2772" width="40.44140625" style="16" customWidth="1"/>
    <col min="2773" max="2773" width="51.44140625" style="16" customWidth="1"/>
    <col min="2774" max="2775" width="9.109375" style="16" customWidth="1"/>
    <col min="2776" max="3015" width="8.88671875" style="16"/>
    <col min="3016" max="3016" width="24.5546875" style="16" customWidth="1"/>
    <col min="3017" max="3017" width="12" style="16" customWidth="1"/>
    <col min="3018" max="3018" width="9" style="16" customWidth="1"/>
    <col min="3019" max="3023" width="8.5546875" style="16" customWidth="1"/>
    <col min="3024" max="3024" width="8.88671875" style="16"/>
    <col min="3025" max="3026" width="11.5546875" style="16" customWidth="1"/>
    <col min="3027" max="3027" width="9.44140625" style="16" customWidth="1"/>
    <col min="3028" max="3028" width="40.44140625" style="16" customWidth="1"/>
    <col min="3029" max="3029" width="51.44140625" style="16" customWidth="1"/>
    <col min="3030" max="3031" width="9.109375" style="16" customWidth="1"/>
    <col min="3032" max="3271" width="8.88671875" style="16"/>
    <col min="3272" max="3272" width="24.5546875" style="16" customWidth="1"/>
    <col min="3273" max="3273" width="12" style="16" customWidth="1"/>
    <col min="3274" max="3274" width="9" style="16" customWidth="1"/>
    <col min="3275" max="3279" width="8.5546875" style="16" customWidth="1"/>
    <col min="3280" max="3280" width="8.88671875" style="16"/>
    <col min="3281" max="3282" width="11.5546875" style="16" customWidth="1"/>
    <col min="3283" max="3283" width="9.44140625" style="16" customWidth="1"/>
    <col min="3284" max="3284" width="40.44140625" style="16" customWidth="1"/>
    <col min="3285" max="3285" width="51.44140625" style="16" customWidth="1"/>
    <col min="3286" max="3287" width="9.109375" style="16" customWidth="1"/>
    <col min="3288" max="3527" width="8.88671875" style="16"/>
    <col min="3528" max="3528" width="24.5546875" style="16" customWidth="1"/>
    <col min="3529" max="3529" width="12" style="16" customWidth="1"/>
    <col min="3530" max="3530" width="9" style="16" customWidth="1"/>
    <col min="3531" max="3535" width="8.5546875" style="16" customWidth="1"/>
    <col min="3536" max="3536" width="8.88671875" style="16"/>
    <col min="3537" max="3538" width="11.5546875" style="16" customWidth="1"/>
    <col min="3539" max="3539" width="9.44140625" style="16" customWidth="1"/>
    <col min="3540" max="3540" width="40.44140625" style="16" customWidth="1"/>
    <col min="3541" max="3541" width="51.44140625" style="16" customWidth="1"/>
    <col min="3542" max="3543" width="9.109375" style="16" customWidth="1"/>
    <col min="3544" max="3783" width="8.88671875" style="16"/>
    <col min="3784" max="3784" width="24.5546875" style="16" customWidth="1"/>
    <col min="3785" max="3785" width="12" style="16" customWidth="1"/>
    <col min="3786" max="3786" width="9" style="16" customWidth="1"/>
    <col min="3787" max="3791" width="8.5546875" style="16" customWidth="1"/>
    <col min="3792" max="3792" width="8.88671875" style="16"/>
    <col min="3793" max="3794" width="11.5546875" style="16" customWidth="1"/>
    <col min="3795" max="3795" width="9.44140625" style="16" customWidth="1"/>
    <col min="3796" max="3796" width="40.44140625" style="16" customWidth="1"/>
    <col min="3797" max="3797" width="51.44140625" style="16" customWidth="1"/>
    <col min="3798" max="3799" width="9.109375" style="16" customWidth="1"/>
    <col min="3800" max="4039" width="8.88671875" style="16"/>
    <col min="4040" max="4040" width="24.5546875" style="16" customWidth="1"/>
    <col min="4041" max="4041" width="12" style="16" customWidth="1"/>
    <col min="4042" max="4042" width="9" style="16" customWidth="1"/>
    <col min="4043" max="4047" width="8.5546875" style="16" customWidth="1"/>
    <col min="4048" max="4048" width="8.88671875" style="16"/>
    <col min="4049" max="4050" width="11.5546875" style="16" customWidth="1"/>
    <col min="4051" max="4051" width="9.44140625" style="16" customWidth="1"/>
    <col min="4052" max="4052" width="40.44140625" style="16" customWidth="1"/>
    <col min="4053" max="4053" width="51.44140625" style="16" customWidth="1"/>
    <col min="4054" max="4055" width="9.109375" style="16" customWidth="1"/>
    <col min="4056" max="4295" width="8.88671875" style="16"/>
    <col min="4296" max="4296" width="24.5546875" style="16" customWidth="1"/>
    <col min="4297" max="4297" width="12" style="16" customWidth="1"/>
    <col min="4298" max="4298" width="9" style="16" customWidth="1"/>
    <col min="4299" max="4303" width="8.5546875" style="16" customWidth="1"/>
    <col min="4304" max="4304" width="8.88671875" style="16"/>
    <col min="4305" max="4306" width="11.5546875" style="16" customWidth="1"/>
    <col min="4307" max="4307" width="9.44140625" style="16" customWidth="1"/>
    <col min="4308" max="4308" width="40.44140625" style="16" customWidth="1"/>
    <col min="4309" max="4309" width="51.44140625" style="16" customWidth="1"/>
    <col min="4310" max="4311" width="9.109375" style="16" customWidth="1"/>
    <col min="4312" max="4551" width="8.88671875" style="16"/>
    <col min="4552" max="4552" width="24.5546875" style="16" customWidth="1"/>
    <col min="4553" max="4553" width="12" style="16" customWidth="1"/>
    <col min="4554" max="4554" width="9" style="16" customWidth="1"/>
    <col min="4555" max="4559" width="8.5546875" style="16" customWidth="1"/>
    <col min="4560" max="4560" width="8.88671875" style="16"/>
    <col min="4561" max="4562" width="11.5546875" style="16" customWidth="1"/>
    <col min="4563" max="4563" width="9.44140625" style="16" customWidth="1"/>
    <col min="4564" max="4564" width="40.44140625" style="16" customWidth="1"/>
    <col min="4565" max="4565" width="51.44140625" style="16" customWidth="1"/>
    <col min="4566" max="4567" width="9.109375" style="16" customWidth="1"/>
    <col min="4568" max="4807" width="8.88671875" style="16"/>
    <col min="4808" max="4808" width="24.5546875" style="16" customWidth="1"/>
    <col min="4809" max="4809" width="12" style="16" customWidth="1"/>
    <col min="4810" max="4810" width="9" style="16" customWidth="1"/>
    <col min="4811" max="4815" width="8.5546875" style="16" customWidth="1"/>
    <col min="4816" max="4816" width="8.88671875" style="16"/>
    <col min="4817" max="4818" width="11.5546875" style="16" customWidth="1"/>
    <col min="4819" max="4819" width="9.44140625" style="16" customWidth="1"/>
    <col min="4820" max="4820" width="40.44140625" style="16" customWidth="1"/>
    <col min="4821" max="4821" width="51.44140625" style="16" customWidth="1"/>
    <col min="4822" max="4823" width="9.109375" style="16" customWidth="1"/>
    <col min="4824" max="5063" width="8.88671875" style="16"/>
    <col min="5064" max="5064" width="24.5546875" style="16" customWidth="1"/>
    <col min="5065" max="5065" width="12" style="16" customWidth="1"/>
    <col min="5066" max="5066" width="9" style="16" customWidth="1"/>
    <col min="5067" max="5071" width="8.5546875" style="16" customWidth="1"/>
    <col min="5072" max="5072" width="8.88671875" style="16"/>
    <col min="5073" max="5074" width="11.5546875" style="16" customWidth="1"/>
    <col min="5075" max="5075" width="9.44140625" style="16" customWidth="1"/>
    <col min="5076" max="5076" width="40.44140625" style="16" customWidth="1"/>
    <col min="5077" max="5077" width="51.44140625" style="16" customWidth="1"/>
    <col min="5078" max="5079" width="9.109375" style="16" customWidth="1"/>
    <col min="5080" max="5319" width="8.88671875" style="16"/>
    <col min="5320" max="5320" width="24.5546875" style="16" customWidth="1"/>
    <col min="5321" max="5321" width="12" style="16" customWidth="1"/>
    <col min="5322" max="5322" width="9" style="16" customWidth="1"/>
    <col min="5323" max="5327" width="8.5546875" style="16" customWidth="1"/>
    <col min="5328" max="5328" width="8.88671875" style="16"/>
    <col min="5329" max="5330" width="11.5546875" style="16" customWidth="1"/>
    <col min="5331" max="5331" width="9.44140625" style="16" customWidth="1"/>
    <col min="5332" max="5332" width="40.44140625" style="16" customWidth="1"/>
    <col min="5333" max="5333" width="51.44140625" style="16" customWidth="1"/>
    <col min="5334" max="5335" width="9.109375" style="16" customWidth="1"/>
    <col min="5336" max="5575" width="8.88671875" style="16"/>
    <col min="5576" max="5576" width="24.5546875" style="16" customWidth="1"/>
    <col min="5577" max="5577" width="12" style="16" customWidth="1"/>
    <col min="5578" max="5578" width="9" style="16" customWidth="1"/>
    <col min="5579" max="5583" width="8.5546875" style="16" customWidth="1"/>
    <col min="5584" max="5584" width="8.88671875" style="16"/>
    <col min="5585" max="5586" width="11.5546875" style="16" customWidth="1"/>
    <col min="5587" max="5587" width="9.44140625" style="16" customWidth="1"/>
    <col min="5588" max="5588" width="40.44140625" style="16" customWidth="1"/>
    <col min="5589" max="5589" width="51.44140625" style="16" customWidth="1"/>
    <col min="5590" max="5591" width="9.109375" style="16" customWidth="1"/>
    <col min="5592" max="5831" width="8.88671875" style="16"/>
    <col min="5832" max="5832" width="24.5546875" style="16" customWidth="1"/>
    <col min="5833" max="5833" width="12" style="16" customWidth="1"/>
    <col min="5834" max="5834" width="9" style="16" customWidth="1"/>
    <col min="5835" max="5839" width="8.5546875" style="16" customWidth="1"/>
    <col min="5840" max="5840" width="8.88671875" style="16"/>
    <col min="5841" max="5842" width="11.5546875" style="16" customWidth="1"/>
    <col min="5843" max="5843" width="9.44140625" style="16" customWidth="1"/>
    <col min="5844" max="5844" width="40.44140625" style="16" customWidth="1"/>
    <col min="5845" max="5845" width="51.44140625" style="16" customWidth="1"/>
    <col min="5846" max="5847" width="9.109375" style="16" customWidth="1"/>
    <col min="5848" max="6087" width="8.88671875" style="16"/>
    <col min="6088" max="6088" width="24.5546875" style="16" customWidth="1"/>
    <col min="6089" max="6089" width="12" style="16" customWidth="1"/>
    <col min="6090" max="6090" width="9" style="16" customWidth="1"/>
    <col min="6091" max="6095" width="8.5546875" style="16" customWidth="1"/>
    <col min="6096" max="6096" width="8.88671875" style="16"/>
    <col min="6097" max="6098" width="11.5546875" style="16" customWidth="1"/>
    <col min="6099" max="6099" width="9.44140625" style="16" customWidth="1"/>
    <col min="6100" max="6100" width="40.44140625" style="16" customWidth="1"/>
    <col min="6101" max="6101" width="51.44140625" style="16" customWidth="1"/>
    <col min="6102" max="6103" width="9.109375" style="16" customWidth="1"/>
    <col min="6104" max="6343" width="8.88671875" style="16"/>
    <col min="6344" max="6344" width="24.5546875" style="16" customWidth="1"/>
    <col min="6345" max="6345" width="12" style="16" customWidth="1"/>
    <col min="6346" max="6346" width="9" style="16" customWidth="1"/>
    <col min="6347" max="6351" width="8.5546875" style="16" customWidth="1"/>
    <col min="6352" max="6352" width="8.88671875" style="16"/>
    <col min="6353" max="6354" width="11.5546875" style="16" customWidth="1"/>
    <col min="6355" max="6355" width="9.44140625" style="16" customWidth="1"/>
    <col min="6356" max="6356" width="40.44140625" style="16" customWidth="1"/>
    <col min="6357" max="6357" width="51.44140625" style="16" customWidth="1"/>
    <col min="6358" max="6359" width="9.109375" style="16" customWidth="1"/>
    <col min="6360" max="6599" width="8.88671875" style="16"/>
    <col min="6600" max="6600" width="24.5546875" style="16" customWidth="1"/>
    <col min="6601" max="6601" width="12" style="16" customWidth="1"/>
    <col min="6602" max="6602" width="9" style="16" customWidth="1"/>
    <col min="6603" max="6607" width="8.5546875" style="16" customWidth="1"/>
    <col min="6608" max="6608" width="8.88671875" style="16"/>
    <col min="6609" max="6610" width="11.5546875" style="16" customWidth="1"/>
    <col min="6611" max="6611" width="9.44140625" style="16" customWidth="1"/>
    <col min="6612" max="6612" width="40.44140625" style="16" customWidth="1"/>
    <col min="6613" max="6613" width="51.44140625" style="16" customWidth="1"/>
    <col min="6614" max="6615" width="9.109375" style="16" customWidth="1"/>
    <col min="6616" max="6855" width="8.88671875" style="16"/>
    <col min="6856" max="6856" width="24.5546875" style="16" customWidth="1"/>
    <col min="6857" max="6857" width="12" style="16" customWidth="1"/>
    <col min="6858" max="6858" width="9" style="16" customWidth="1"/>
    <col min="6859" max="6863" width="8.5546875" style="16" customWidth="1"/>
    <col min="6864" max="6864" width="8.88671875" style="16"/>
    <col min="6865" max="6866" width="11.5546875" style="16" customWidth="1"/>
    <col min="6867" max="6867" width="9.44140625" style="16" customWidth="1"/>
    <col min="6868" max="6868" width="40.44140625" style="16" customWidth="1"/>
    <col min="6869" max="6869" width="51.44140625" style="16" customWidth="1"/>
    <col min="6870" max="6871" width="9.109375" style="16" customWidth="1"/>
    <col min="6872" max="7111" width="8.88671875" style="16"/>
    <col min="7112" max="7112" width="24.5546875" style="16" customWidth="1"/>
    <col min="7113" max="7113" width="12" style="16" customWidth="1"/>
    <col min="7114" max="7114" width="9" style="16" customWidth="1"/>
    <col min="7115" max="7119" width="8.5546875" style="16" customWidth="1"/>
    <col min="7120" max="7120" width="8.88671875" style="16"/>
    <col min="7121" max="7122" width="11.5546875" style="16" customWidth="1"/>
    <col min="7123" max="7123" width="9.44140625" style="16" customWidth="1"/>
    <col min="7124" max="7124" width="40.44140625" style="16" customWidth="1"/>
    <col min="7125" max="7125" width="51.44140625" style="16" customWidth="1"/>
    <col min="7126" max="7127" width="9.109375" style="16" customWidth="1"/>
    <col min="7128" max="7367" width="8.88671875" style="16"/>
    <col min="7368" max="7368" width="24.5546875" style="16" customWidth="1"/>
    <col min="7369" max="7369" width="12" style="16" customWidth="1"/>
    <col min="7370" max="7370" width="9" style="16" customWidth="1"/>
    <col min="7371" max="7375" width="8.5546875" style="16" customWidth="1"/>
    <col min="7376" max="7376" width="8.88671875" style="16"/>
    <col min="7377" max="7378" width="11.5546875" style="16" customWidth="1"/>
    <col min="7379" max="7379" width="9.44140625" style="16" customWidth="1"/>
    <col min="7380" max="7380" width="40.44140625" style="16" customWidth="1"/>
    <col min="7381" max="7381" width="51.44140625" style="16" customWidth="1"/>
    <col min="7382" max="7383" width="9.109375" style="16" customWidth="1"/>
    <col min="7384" max="7623" width="8.88671875" style="16"/>
    <col min="7624" max="7624" width="24.5546875" style="16" customWidth="1"/>
    <col min="7625" max="7625" width="12" style="16" customWidth="1"/>
    <col min="7626" max="7626" width="9" style="16" customWidth="1"/>
    <col min="7627" max="7631" width="8.5546875" style="16" customWidth="1"/>
    <col min="7632" max="7632" width="8.88671875" style="16"/>
    <col min="7633" max="7634" width="11.5546875" style="16" customWidth="1"/>
    <col min="7635" max="7635" width="9.44140625" style="16" customWidth="1"/>
    <col min="7636" max="7636" width="40.44140625" style="16" customWidth="1"/>
    <col min="7637" max="7637" width="51.44140625" style="16" customWidth="1"/>
    <col min="7638" max="7639" width="9.109375" style="16" customWidth="1"/>
    <col min="7640" max="7879" width="8.88671875" style="16"/>
    <col min="7880" max="7880" width="24.5546875" style="16" customWidth="1"/>
    <col min="7881" max="7881" width="12" style="16" customWidth="1"/>
    <col min="7882" max="7882" width="9" style="16" customWidth="1"/>
    <col min="7883" max="7887" width="8.5546875" style="16" customWidth="1"/>
    <col min="7888" max="7888" width="8.88671875" style="16"/>
    <col min="7889" max="7890" width="11.5546875" style="16" customWidth="1"/>
    <col min="7891" max="7891" width="9.44140625" style="16" customWidth="1"/>
    <col min="7892" max="7892" width="40.44140625" style="16" customWidth="1"/>
    <col min="7893" max="7893" width="51.44140625" style="16" customWidth="1"/>
    <col min="7894" max="7895" width="9.109375" style="16" customWidth="1"/>
    <col min="7896" max="8135" width="8.88671875" style="16"/>
    <col min="8136" max="8136" width="24.5546875" style="16" customWidth="1"/>
    <col min="8137" max="8137" width="12" style="16" customWidth="1"/>
    <col min="8138" max="8138" width="9" style="16" customWidth="1"/>
    <col min="8139" max="8143" width="8.5546875" style="16" customWidth="1"/>
    <col min="8144" max="8144" width="8.88671875" style="16"/>
    <col min="8145" max="8146" width="11.5546875" style="16" customWidth="1"/>
    <col min="8147" max="8147" width="9.44140625" style="16" customWidth="1"/>
    <col min="8148" max="8148" width="40.44140625" style="16" customWidth="1"/>
    <col min="8149" max="8149" width="51.44140625" style="16" customWidth="1"/>
    <col min="8150" max="8151" width="9.109375" style="16" customWidth="1"/>
    <col min="8152" max="8391" width="8.88671875" style="16"/>
    <col min="8392" max="8392" width="24.5546875" style="16" customWidth="1"/>
    <col min="8393" max="8393" width="12" style="16" customWidth="1"/>
    <col min="8394" max="8394" width="9" style="16" customWidth="1"/>
    <col min="8395" max="8399" width="8.5546875" style="16" customWidth="1"/>
    <col min="8400" max="8400" width="8.88671875" style="16"/>
    <col min="8401" max="8402" width="11.5546875" style="16" customWidth="1"/>
    <col min="8403" max="8403" width="9.44140625" style="16" customWidth="1"/>
    <col min="8404" max="8404" width="40.44140625" style="16" customWidth="1"/>
    <col min="8405" max="8405" width="51.44140625" style="16" customWidth="1"/>
    <col min="8406" max="8407" width="9.109375" style="16" customWidth="1"/>
    <col min="8408" max="8647" width="8.88671875" style="16"/>
    <col min="8648" max="8648" width="24.5546875" style="16" customWidth="1"/>
    <col min="8649" max="8649" width="12" style="16" customWidth="1"/>
    <col min="8650" max="8650" width="9" style="16" customWidth="1"/>
    <col min="8651" max="8655" width="8.5546875" style="16" customWidth="1"/>
    <col min="8656" max="8656" width="8.88671875" style="16"/>
    <col min="8657" max="8658" width="11.5546875" style="16" customWidth="1"/>
    <col min="8659" max="8659" width="9.44140625" style="16" customWidth="1"/>
    <col min="8660" max="8660" width="40.44140625" style="16" customWidth="1"/>
    <col min="8661" max="8661" width="51.44140625" style="16" customWidth="1"/>
    <col min="8662" max="8663" width="9.109375" style="16" customWidth="1"/>
    <col min="8664" max="8903" width="8.88671875" style="16"/>
    <col min="8904" max="8904" width="24.5546875" style="16" customWidth="1"/>
    <col min="8905" max="8905" width="12" style="16" customWidth="1"/>
    <col min="8906" max="8906" width="9" style="16" customWidth="1"/>
    <col min="8907" max="8911" width="8.5546875" style="16" customWidth="1"/>
    <col min="8912" max="8912" width="8.88671875" style="16"/>
    <col min="8913" max="8914" width="11.5546875" style="16" customWidth="1"/>
    <col min="8915" max="8915" width="9.44140625" style="16" customWidth="1"/>
    <col min="8916" max="8916" width="40.44140625" style="16" customWidth="1"/>
    <col min="8917" max="8917" width="51.44140625" style="16" customWidth="1"/>
    <col min="8918" max="8919" width="9.109375" style="16" customWidth="1"/>
    <col min="8920" max="9159" width="8.88671875" style="16"/>
    <col min="9160" max="9160" width="24.5546875" style="16" customWidth="1"/>
    <col min="9161" max="9161" width="12" style="16" customWidth="1"/>
    <col min="9162" max="9162" width="9" style="16" customWidth="1"/>
    <col min="9163" max="9167" width="8.5546875" style="16" customWidth="1"/>
    <col min="9168" max="9168" width="8.88671875" style="16"/>
    <col min="9169" max="9170" width="11.5546875" style="16" customWidth="1"/>
    <col min="9171" max="9171" width="9.44140625" style="16" customWidth="1"/>
    <col min="9172" max="9172" width="40.44140625" style="16" customWidth="1"/>
    <col min="9173" max="9173" width="51.44140625" style="16" customWidth="1"/>
    <col min="9174" max="9175" width="9.109375" style="16" customWidth="1"/>
    <col min="9176" max="9415" width="8.88671875" style="16"/>
    <col min="9416" max="9416" width="24.5546875" style="16" customWidth="1"/>
    <col min="9417" max="9417" width="12" style="16" customWidth="1"/>
    <col min="9418" max="9418" width="9" style="16" customWidth="1"/>
    <col min="9419" max="9423" width="8.5546875" style="16" customWidth="1"/>
    <col min="9424" max="9424" width="8.88671875" style="16"/>
    <col min="9425" max="9426" width="11.5546875" style="16" customWidth="1"/>
    <col min="9427" max="9427" width="9.44140625" style="16" customWidth="1"/>
    <col min="9428" max="9428" width="40.44140625" style="16" customWidth="1"/>
    <col min="9429" max="9429" width="51.44140625" style="16" customWidth="1"/>
    <col min="9430" max="9431" width="9.109375" style="16" customWidth="1"/>
    <col min="9432" max="9671" width="8.88671875" style="16"/>
    <col min="9672" max="9672" width="24.5546875" style="16" customWidth="1"/>
    <col min="9673" max="9673" width="12" style="16" customWidth="1"/>
    <col min="9674" max="9674" width="9" style="16" customWidth="1"/>
    <col min="9675" max="9679" width="8.5546875" style="16" customWidth="1"/>
    <col min="9680" max="9680" width="8.88671875" style="16"/>
    <col min="9681" max="9682" width="11.5546875" style="16" customWidth="1"/>
    <col min="9683" max="9683" width="9.44140625" style="16" customWidth="1"/>
    <col min="9684" max="9684" width="40.44140625" style="16" customWidth="1"/>
    <col min="9685" max="9685" width="51.44140625" style="16" customWidth="1"/>
    <col min="9686" max="9687" width="9.109375" style="16" customWidth="1"/>
    <col min="9688" max="9927" width="8.88671875" style="16"/>
    <col min="9928" max="9928" width="24.5546875" style="16" customWidth="1"/>
    <col min="9929" max="9929" width="12" style="16" customWidth="1"/>
    <col min="9930" max="9930" width="9" style="16" customWidth="1"/>
    <col min="9931" max="9935" width="8.5546875" style="16" customWidth="1"/>
    <col min="9936" max="9936" width="8.88671875" style="16"/>
    <col min="9937" max="9938" width="11.5546875" style="16" customWidth="1"/>
    <col min="9939" max="9939" width="9.44140625" style="16" customWidth="1"/>
    <col min="9940" max="9940" width="40.44140625" style="16" customWidth="1"/>
    <col min="9941" max="9941" width="51.44140625" style="16" customWidth="1"/>
    <col min="9942" max="9943" width="9.109375" style="16" customWidth="1"/>
    <col min="9944" max="10183" width="8.88671875" style="16"/>
    <col min="10184" max="10184" width="24.5546875" style="16" customWidth="1"/>
    <col min="10185" max="10185" width="12" style="16" customWidth="1"/>
    <col min="10186" max="10186" width="9" style="16" customWidth="1"/>
    <col min="10187" max="10191" width="8.5546875" style="16" customWidth="1"/>
    <col min="10192" max="10192" width="8.88671875" style="16"/>
    <col min="10193" max="10194" width="11.5546875" style="16" customWidth="1"/>
    <col min="10195" max="10195" width="9.44140625" style="16" customWidth="1"/>
    <col min="10196" max="10196" width="40.44140625" style="16" customWidth="1"/>
    <col min="10197" max="10197" width="51.44140625" style="16" customWidth="1"/>
    <col min="10198" max="10199" width="9.109375" style="16" customWidth="1"/>
    <col min="10200" max="10439" width="8.88671875" style="16"/>
    <col min="10440" max="10440" width="24.5546875" style="16" customWidth="1"/>
    <col min="10441" max="10441" width="12" style="16" customWidth="1"/>
    <col min="10442" max="10442" width="9" style="16" customWidth="1"/>
    <col min="10443" max="10447" width="8.5546875" style="16" customWidth="1"/>
    <col min="10448" max="10448" width="8.88671875" style="16"/>
    <col min="10449" max="10450" width="11.5546875" style="16" customWidth="1"/>
    <col min="10451" max="10451" width="9.44140625" style="16" customWidth="1"/>
    <col min="10452" max="10452" width="40.44140625" style="16" customWidth="1"/>
    <col min="10453" max="10453" width="51.44140625" style="16" customWidth="1"/>
    <col min="10454" max="10455" width="9.109375" style="16" customWidth="1"/>
    <col min="10456" max="10695" width="8.88671875" style="16"/>
    <col min="10696" max="10696" width="24.5546875" style="16" customWidth="1"/>
    <col min="10697" max="10697" width="12" style="16" customWidth="1"/>
    <col min="10698" max="10698" width="9" style="16" customWidth="1"/>
    <col min="10699" max="10703" width="8.5546875" style="16" customWidth="1"/>
    <col min="10704" max="10704" width="8.88671875" style="16"/>
    <col min="10705" max="10706" width="11.5546875" style="16" customWidth="1"/>
    <col min="10707" max="10707" width="9.44140625" style="16" customWidth="1"/>
    <col min="10708" max="10708" width="40.44140625" style="16" customWidth="1"/>
    <col min="10709" max="10709" width="51.44140625" style="16" customWidth="1"/>
    <col min="10710" max="10711" width="9.109375" style="16" customWidth="1"/>
    <col min="10712" max="10951" width="8.88671875" style="16"/>
    <col min="10952" max="10952" width="24.5546875" style="16" customWidth="1"/>
    <col min="10953" max="10953" width="12" style="16" customWidth="1"/>
    <col min="10954" max="10954" width="9" style="16" customWidth="1"/>
    <col min="10955" max="10959" width="8.5546875" style="16" customWidth="1"/>
    <col min="10960" max="10960" width="8.88671875" style="16"/>
    <col min="10961" max="10962" width="11.5546875" style="16" customWidth="1"/>
    <col min="10963" max="10963" width="9.44140625" style="16" customWidth="1"/>
    <col min="10964" max="10964" width="40.44140625" style="16" customWidth="1"/>
    <col min="10965" max="10965" width="51.44140625" style="16" customWidth="1"/>
    <col min="10966" max="10967" width="9.109375" style="16" customWidth="1"/>
    <col min="10968" max="11207" width="8.88671875" style="16"/>
    <col min="11208" max="11208" width="24.5546875" style="16" customWidth="1"/>
    <col min="11209" max="11209" width="12" style="16" customWidth="1"/>
    <col min="11210" max="11210" width="9" style="16" customWidth="1"/>
    <col min="11211" max="11215" width="8.5546875" style="16" customWidth="1"/>
    <col min="11216" max="11216" width="8.88671875" style="16"/>
    <col min="11217" max="11218" width="11.5546875" style="16" customWidth="1"/>
    <col min="11219" max="11219" width="9.44140625" style="16" customWidth="1"/>
    <col min="11220" max="11220" width="40.44140625" style="16" customWidth="1"/>
    <col min="11221" max="11221" width="51.44140625" style="16" customWidth="1"/>
    <col min="11222" max="11223" width="9.109375" style="16" customWidth="1"/>
    <col min="11224" max="11463" width="8.88671875" style="16"/>
    <col min="11464" max="11464" width="24.5546875" style="16" customWidth="1"/>
    <col min="11465" max="11465" width="12" style="16" customWidth="1"/>
    <col min="11466" max="11466" width="9" style="16" customWidth="1"/>
    <col min="11467" max="11471" width="8.5546875" style="16" customWidth="1"/>
    <col min="11472" max="11472" width="8.88671875" style="16"/>
    <col min="11473" max="11474" width="11.5546875" style="16" customWidth="1"/>
    <col min="11475" max="11475" width="9.44140625" style="16" customWidth="1"/>
    <col min="11476" max="11476" width="40.44140625" style="16" customWidth="1"/>
    <col min="11477" max="11477" width="51.44140625" style="16" customWidth="1"/>
    <col min="11478" max="11479" width="9.109375" style="16" customWidth="1"/>
    <col min="11480" max="11719" width="8.88671875" style="16"/>
    <col min="11720" max="11720" width="24.5546875" style="16" customWidth="1"/>
    <col min="11721" max="11721" width="12" style="16" customWidth="1"/>
    <col min="11722" max="11722" width="9" style="16" customWidth="1"/>
    <col min="11723" max="11727" width="8.5546875" style="16" customWidth="1"/>
    <col min="11728" max="11728" width="8.88671875" style="16"/>
    <col min="11729" max="11730" width="11.5546875" style="16" customWidth="1"/>
    <col min="11731" max="11731" width="9.44140625" style="16" customWidth="1"/>
    <col min="11732" max="11732" width="40.44140625" style="16" customWidth="1"/>
    <col min="11733" max="11733" width="51.44140625" style="16" customWidth="1"/>
    <col min="11734" max="11735" width="9.109375" style="16" customWidth="1"/>
    <col min="11736" max="11975" width="8.88671875" style="16"/>
    <col min="11976" max="11976" width="24.5546875" style="16" customWidth="1"/>
    <col min="11977" max="11977" width="12" style="16" customWidth="1"/>
    <col min="11978" max="11978" width="9" style="16" customWidth="1"/>
    <col min="11979" max="11983" width="8.5546875" style="16" customWidth="1"/>
    <col min="11984" max="11984" width="8.88671875" style="16"/>
    <col min="11985" max="11986" width="11.5546875" style="16" customWidth="1"/>
    <col min="11987" max="11987" width="9.44140625" style="16" customWidth="1"/>
    <col min="11988" max="11988" width="40.44140625" style="16" customWidth="1"/>
    <col min="11989" max="11989" width="51.44140625" style="16" customWidth="1"/>
    <col min="11990" max="11991" width="9.109375" style="16" customWidth="1"/>
    <col min="11992" max="12231" width="8.88671875" style="16"/>
    <col min="12232" max="12232" width="24.5546875" style="16" customWidth="1"/>
    <col min="12233" max="12233" width="12" style="16" customWidth="1"/>
    <col min="12234" max="12234" width="9" style="16" customWidth="1"/>
    <col min="12235" max="12239" width="8.5546875" style="16" customWidth="1"/>
    <col min="12240" max="12240" width="8.88671875" style="16"/>
    <col min="12241" max="12242" width="11.5546875" style="16" customWidth="1"/>
    <col min="12243" max="12243" width="9.44140625" style="16" customWidth="1"/>
    <col min="12244" max="12244" width="40.44140625" style="16" customWidth="1"/>
    <col min="12245" max="12245" width="51.44140625" style="16" customWidth="1"/>
    <col min="12246" max="12247" width="9.109375" style="16" customWidth="1"/>
    <col min="12248" max="12487" width="8.88671875" style="16"/>
    <col min="12488" max="12488" width="24.5546875" style="16" customWidth="1"/>
    <col min="12489" max="12489" width="12" style="16" customWidth="1"/>
    <col min="12490" max="12490" width="9" style="16" customWidth="1"/>
    <col min="12491" max="12495" width="8.5546875" style="16" customWidth="1"/>
    <col min="12496" max="12496" width="8.88671875" style="16"/>
    <col min="12497" max="12498" width="11.5546875" style="16" customWidth="1"/>
    <col min="12499" max="12499" width="9.44140625" style="16" customWidth="1"/>
    <col min="12500" max="12500" width="40.44140625" style="16" customWidth="1"/>
    <col min="12501" max="12501" width="51.44140625" style="16" customWidth="1"/>
    <col min="12502" max="12503" width="9.109375" style="16" customWidth="1"/>
    <col min="12504" max="12743" width="8.88671875" style="16"/>
    <col min="12744" max="12744" width="24.5546875" style="16" customWidth="1"/>
    <col min="12745" max="12745" width="12" style="16" customWidth="1"/>
    <col min="12746" max="12746" width="9" style="16" customWidth="1"/>
    <col min="12747" max="12751" width="8.5546875" style="16" customWidth="1"/>
    <col min="12752" max="12752" width="8.88671875" style="16"/>
    <col min="12753" max="12754" width="11.5546875" style="16" customWidth="1"/>
    <col min="12755" max="12755" width="9.44140625" style="16" customWidth="1"/>
    <col min="12756" max="12756" width="40.44140625" style="16" customWidth="1"/>
    <col min="12757" max="12757" width="51.44140625" style="16" customWidth="1"/>
    <col min="12758" max="12759" width="9.109375" style="16" customWidth="1"/>
    <col min="12760" max="12999" width="8.88671875" style="16"/>
    <col min="13000" max="13000" width="24.5546875" style="16" customWidth="1"/>
    <col min="13001" max="13001" width="12" style="16" customWidth="1"/>
    <col min="13002" max="13002" width="9" style="16" customWidth="1"/>
    <col min="13003" max="13007" width="8.5546875" style="16" customWidth="1"/>
    <col min="13008" max="13008" width="8.88671875" style="16"/>
    <col min="13009" max="13010" width="11.5546875" style="16" customWidth="1"/>
    <col min="13011" max="13011" width="9.44140625" style="16" customWidth="1"/>
    <col min="13012" max="13012" width="40.44140625" style="16" customWidth="1"/>
    <col min="13013" max="13013" width="51.44140625" style="16" customWidth="1"/>
    <col min="13014" max="13015" width="9.109375" style="16" customWidth="1"/>
    <col min="13016" max="13255" width="8.88671875" style="16"/>
    <col min="13256" max="13256" width="24.5546875" style="16" customWidth="1"/>
    <col min="13257" max="13257" width="12" style="16" customWidth="1"/>
    <col min="13258" max="13258" width="9" style="16" customWidth="1"/>
    <col min="13259" max="13263" width="8.5546875" style="16" customWidth="1"/>
    <col min="13264" max="13264" width="8.88671875" style="16"/>
    <col min="13265" max="13266" width="11.5546875" style="16" customWidth="1"/>
    <col min="13267" max="13267" width="9.44140625" style="16" customWidth="1"/>
    <col min="13268" max="13268" width="40.44140625" style="16" customWidth="1"/>
    <col min="13269" max="13269" width="51.44140625" style="16" customWidth="1"/>
    <col min="13270" max="13271" width="9.109375" style="16" customWidth="1"/>
    <col min="13272" max="13511" width="8.88671875" style="16"/>
    <col min="13512" max="13512" width="24.5546875" style="16" customWidth="1"/>
    <col min="13513" max="13513" width="12" style="16" customWidth="1"/>
    <col min="13514" max="13514" width="9" style="16" customWidth="1"/>
    <col min="13515" max="13519" width="8.5546875" style="16" customWidth="1"/>
    <col min="13520" max="13520" width="8.88671875" style="16"/>
    <col min="13521" max="13522" width="11.5546875" style="16" customWidth="1"/>
    <col min="13523" max="13523" width="9.44140625" style="16" customWidth="1"/>
    <col min="13524" max="13524" width="40.44140625" style="16" customWidth="1"/>
    <col min="13525" max="13525" width="51.44140625" style="16" customWidth="1"/>
    <col min="13526" max="13527" width="9.109375" style="16" customWidth="1"/>
    <col min="13528" max="13767" width="8.88671875" style="16"/>
    <col min="13768" max="13768" width="24.5546875" style="16" customWidth="1"/>
    <col min="13769" max="13769" width="12" style="16" customWidth="1"/>
    <col min="13770" max="13770" width="9" style="16" customWidth="1"/>
    <col min="13771" max="13775" width="8.5546875" style="16" customWidth="1"/>
    <col min="13776" max="13776" width="8.88671875" style="16"/>
    <col min="13777" max="13778" width="11.5546875" style="16" customWidth="1"/>
    <col min="13779" max="13779" width="9.44140625" style="16" customWidth="1"/>
    <col min="13780" max="13780" width="40.44140625" style="16" customWidth="1"/>
    <col min="13781" max="13781" width="51.44140625" style="16" customWidth="1"/>
    <col min="13782" max="13783" width="9.109375" style="16" customWidth="1"/>
    <col min="13784" max="14023" width="8.88671875" style="16"/>
    <col min="14024" max="14024" width="24.5546875" style="16" customWidth="1"/>
    <col min="14025" max="14025" width="12" style="16" customWidth="1"/>
    <col min="14026" max="14026" width="9" style="16" customWidth="1"/>
    <col min="14027" max="14031" width="8.5546875" style="16" customWidth="1"/>
    <col min="14032" max="14032" width="8.88671875" style="16"/>
    <col min="14033" max="14034" width="11.5546875" style="16" customWidth="1"/>
    <col min="14035" max="14035" width="9.44140625" style="16" customWidth="1"/>
    <col min="14036" max="14036" width="40.44140625" style="16" customWidth="1"/>
    <col min="14037" max="14037" width="51.44140625" style="16" customWidth="1"/>
    <col min="14038" max="14039" width="9.109375" style="16" customWidth="1"/>
    <col min="14040" max="14279" width="8.88671875" style="16"/>
    <col min="14280" max="14280" width="24.5546875" style="16" customWidth="1"/>
    <col min="14281" max="14281" width="12" style="16" customWidth="1"/>
    <col min="14282" max="14282" width="9" style="16" customWidth="1"/>
    <col min="14283" max="14287" width="8.5546875" style="16" customWidth="1"/>
    <col min="14288" max="14288" width="8.88671875" style="16"/>
    <col min="14289" max="14290" width="11.5546875" style="16" customWidth="1"/>
    <col min="14291" max="14291" width="9.44140625" style="16" customWidth="1"/>
    <col min="14292" max="14292" width="40.44140625" style="16" customWidth="1"/>
    <col min="14293" max="14293" width="51.44140625" style="16" customWidth="1"/>
    <col min="14294" max="14295" width="9.109375" style="16" customWidth="1"/>
    <col min="14296" max="14535" width="8.88671875" style="16"/>
    <col min="14536" max="14536" width="24.5546875" style="16" customWidth="1"/>
    <col min="14537" max="14537" width="12" style="16" customWidth="1"/>
    <col min="14538" max="14538" width="9" style="16" customWidth="1"/>
    <col min="14539" max="14543" width="8.5546875" style="16" customWidth="1"/>
    <col min="14544" max="14544" width="8.88671875" style="16"/>
    <col min="14545" max="14546" width="11.5546875" style="16" customWidth="1"/>
    <col min="14547" max="14547" width="9.44140625" style="16" customWidth="1"/>
    <col min="14548" max="14548" width="40.44140625" style="16" customWidth="1"/>
    <col min="14549" max="14549" width="51.44140625" style="16" customWidth="1"/>
    <col min="14550" max="14551" width="9.109375" style="16" customWidth="1"/>
    <col min="14552" max="14791" width="8.88671875" style="16"/>
    <col min="14792" max="14792" width="24.5546875" style="16" customWidth="1"/>
    <col min="14793" max="14793" width="12" style="16" customWidth="1"/>
    <col min="14794" max="14794" width="9" style="16" customWidth="1"/>
    <col min="14795" max="14799" width="8.5546875" style="16" customWidth="1"/>
    <col min="14800" max="14800" width="8.88671875" style="16"/>
    <col min="14801" max="14802" width="11.5546875" style="16" customWidth="1"/>
    <col min="14803" max="14803" width="9.44140625" style="16" customWidth="1"/>
    <col min="14804" max="14804" width="40.44140625" style="16" customWidth="1"/>
    <col min="14805" max="14805" width="51.44140625" style="16" customWidth="1"/>
    <col min="14806" max="14807" width="9.109375" style="16" customWidth="1"/>
    <col min="14808" max="15047" width="8.88671875" style="16"/>
    <col min="15048" max="15048" width="24.5546875" style="16" customWidth="1"/>
    <col min="15049" max="15049" width="12" style="16" customWidth="1"/>
    <col min="15050" max="15050" width="9" style="16" customWidth="1"/>
    <col min="15051" max="15055" width="8.5546875" style="16" customWidth="1"/>
    <col min="15056" max="15056" width="8.88671875" style="16"/>
    <col min="15057" max="15058" width="11.5546875" style="16" customWidth="1"/>
    <col min="15059" max="15059" width="9.44140625" style="16" customWidth="1"/>
    <col min="15060" max="15060" width="40.44140625" style="16" customWidth="1"/>
    <col min="15061" max="15061" width="51.44140625" style="16" customWidth="1"/>
    <col min="15062" max="15063" width="9.109375" style="16" customWidth="1"/>
    <col min="15064" max="15303" width="8.88671875" style="16"/>
    <col min="15304" max="15304" width="24.5546875" style="16" customWidth="1"/>
    <col min="15305" max="15305" width="12" style="16" customWidth="1"/>
    <col min="15306" max="15306" width="9" style="16" customWidth="1"/>
    <col min="15307" max="15311" width="8.5546875" style="16" customWidth="1"/>
    <col min="15312" max="15312" width="8.88671875" style="16"/>
    <col min="15313" max="15314" width="11.5546875" style="16" customWidth="1"/>
    <col min="15315" max="15315" width="9.44140625" style="16" customWidth="1"/>
    <col min="15316" max="15316" width="40.44140625" style="16" customWidth="1"/>
    <col min="15317" max="15317" width="51.44140625" style="16" customWidth="1"/>
    <col min="15318" max="15319" width="9.109375" style="16" customWidth="1"/>
    <col min="15320" max="15559" width="8.88671875" style="16"/>
    <col min="15560" max="15560" width="24.5546875" style="16" customWidth="1"/>
    <col min="15561" max="15561" width="12" style="16" customWidth="1"/>
    <col min="15562" max="15562" width="9" style="16" customWidth="1"/>
    <col min="15563" max="15567" width="8.5546875" style="16" customWidth="1"/>
    <col min="15568" max="15568" width="8.88671875" style="16"/>
    <col min="15569" max="15570" width="11.5546875" style="16" customWidth="1"/>
    <col min="15571" max="15571" width="9.44140625" style="16" customWidth="1"/>
    <col min="15572" max="15572" width="40.44140625" style="16" customWidth="1"/>
    <col min="15573" max="15573" width="51.44140625" style="16" customWidth="1"/>
    <col min="15574" max="15575" width="9.109375" style="16" customWidth="1"/>
    <col min="15576" max="15815" width="8.88671875" style="16"/>
    <col min="15816" max="15816" width="24.5546875" style="16" customWidth="1"/>
    <col min="15817" max="15817" width="12" style="16" customWidth="1"/>
    <col min="15818" max="15818" width="9" style="16" customWidth="1"/>
    <col min="15819" max="15823" width="8.5546875" style="16" customWidth="1"/>
    <col min="15824" max="15824" width="8.88671875" style="16"/>
    <col min="15825" max="15826" width="11.5546875" style="16" customWidth="1"/>
    <col min="15827" max="15827" width="9.44140625" style="16" customWidth="1"/>
    <col min="15828" max="15828" width="40.44140625" style="16" customWidth="1"/>
    <col min="15829" max="15829" width="51.44140625" style="16" customWidth="1"/>
    <col min="15830" max="15831" width="9.109375" style="16" customWidth="1"/>
    <col min="15832" max="16071" width="8.88671875" style="16"/>
    <col min="16072" max="16072" width="24.5546875" style="16" customWidth="1"/>
    <col min="16073" max="16073" width="12" style="16" customWidth="1"/>
    <col min="16074" max="16074" width="9" style="16" customWidth="1"/>
    <col min="16075" max="16079" width="8.5546875" style="16" customWidth="1"/>
    <col min="16080" max="16080" width="8.88671875" style="16"/>
    <col min="16081" max="16082" width="11.5546875" style="16" customWidth="1"/>
    <col min="16083" max="16083" width="9.44140625" style="16" customWidth="1"/>
    <col min="16084" max="16084" width="40.44140625" style="16" customWidth="1"/>
    <col min="16085" max="16085" width="51.44140625" style="16" customWidth="1"/>
    <col min="16086" max="16087" width="9.109375" style="16" customWidth="1"/>
    <col min="16088" max="16384" width="8.88671875" style="16"/>
  </cols>
  <sheetData>
    <row r="1" spans="1:10" x14ac:dyDescent="0.35">
      <c r="A1" s="25" t="s">
        <v>26</v>
      </c>
      <c r="B1" s="25"/>
      <c r="C1" s="25"/>
      <c r="D1" s="25"/>
      <c r="E1" s="25"/>
      <c r="F1" s="25"/>
      <c r="G1" s="25"/>
      <c r="H1" s="25"/>
      <c r="I1" s="25"/>
    </row>
    <row r="2" spans="1:10" ht="64.8" customHeight="1" x14ac:dyDescent="0.35">
      <c r="A2" s="26" t="s">
        <v>27</v>
      </c>
      <c r="B2" s="26"/>
      <c r="C2" s="26"/>
      <c r="D2" s="26"/>
      <c r="E2" s="26"/>
      <c r="F2" s="26"/>
      <c r="G2" s="26"/>
      <c r="H2" s="26"/>
      <c r="I2" s="26"/>
    </row>
    <row r="3" spans="1:10" ht="57.6" customHeight="1" x14ac:dyDescent="0.35">
      <c r="A3" s="37" t="s">
        <v>28</v>
      </c>
      <c r="B3" s="37"/>
      <c r="C3" s="37"/>
      <c r="D3" s="37"/>
      <c r="E3" s="37"/>
      <c r="F3" s="37"/>
      <c r="G3" s="37"/>
      <c r="H3" s="37"/>
      <c r="I3" s="37"/>
    </row>
    <row r="4" spans="1:10" ht="84" customHeight="1" x14ac:dyDescent="0.35">
      <c r="A4" s="38" t="s">
        <v>24</v>
      </c>
      <c r="B4" s="38"/>
      <c r="C4" s="38"/>
      <c r="D4" s="38"/>
      <c r="E4" s="38"/>
      <c r="F4" s="38"/>
      <c r="G4" s="38"/>
      <c r="H4" s="38"/>
      <c r="I4" s="38"/>
    </row>
    <row r="5" spans="1:10" ht="25.8" customHeight="1" x14ac:dyDescent="0.35">
      <c r="B5" s="39" t="s">
        <v>1</v>
      </c>
      <c r="C5" s="39"/>
      <c r="D5" s="39"/>
      <c r="E5" s="39"/>
      <c r="F5" s="39"/>
      <c r="G5" s="39"/>
      <c r="H5" s="39"/>
      <c r="I5" s="39"/>
    </row>
    <row r="6" spans="1:10" ht="91.2" customHeight="1" x14ac:dyDescent="0.35">
      <c r="A6" s="40" t="s">
        <v>2</v>
      </c>
      <c r="B6" s="41" t="s">
        <v>3</v>
      </c>
      <c r="C6" s="43" t="s">
        <v>4</v>
      </c>
      <c r="D6" s="43" t="s">
        <v>5</v>
      </c>
      <c r="E6" s="43" t="s">
        <v>30</v>
      </c>
      <c r="F6" s="43" t="s">
        <v>6</v>
      </c>
      <c r="G6" s="43" t="s">
        <v>7</v>
      </c>
      <c r="H6" s="45" t="s">
        <v>8</v>
      </c>
      <c r="I6" s="46"/>
    </row>
    <row r="7" spans="1:10" ht="18.600000000000001" thickBot="1" x14ac:dyDescent="0.4">
      <c r="A7" s="41"/>
      <c r="B7" s="42"/>
      <c r="C7" s="43"/>
      <c r="D7" s="44"/>
      <c r="E7" s="44"/>
      <c r="F7" s="44"/>
      <c r="G7" s="44"/>
      <c r="H7" s="47"/>
      <c r="I7" s="48"/>
    </row>
    <row r="8" spans="1:10" ht="18.600000000000001" thickBot="1" x14ac:dyDescent="0.4">
      <c r="A8" s="27" t="s">
        <v>10</v>
      </c>
      <c r="B8" s="28"/>
      <c r="C8" s="28"/>
      <c r="D8" s="28"/>
      <c r="E8" s="29"/>
      <c r="F8" s="20">
        <f>F9+F14</f>
        <v>949.91273999999999</v>
      </c>
      <c r="G8" s="21">
        <f>ROUND(G9+G14,2)</f>
        <v>5.69</v>
      </c>
      <c r="H8" s="30"/>
      <c r="I8" s="31"/>
    </row>
    <row r="9" spans="1:10" s="5" customFormat="1" ht="18" customHeight="1" x14ac:dyDescent="0.3">
      <c r="A9" s="2">
        <v>1</v>
      </c>
      <c r="B9" s="32" t="s">
        <v>11</v>
      </c>
      <c r="C9" s="32"/>
      <c r="D9" s="32"/>
      <c r="E9" s="32"/>
      <c r="F9" s="3">
        <f>F10</f>
        <v>904.67880000000002</v>
      </c>
      <c r="G9" s="4">
        <f>G10</f>
        <v>5.42</v>
      </c>
      <c r="H9" s="33" t="s">
        <v>29</v>
      </c>
      <c r="I9" s="34"/>
    </row>
    <row r="10" spans="1:10" s="9" customFormat="1" ht="255.6" customHeight="1" x14ac:dyDescent="0.3">
      <c r="A10" s="6" t="s">
        <v>12</v>
      </c>
      <c r="B10" s="7" t="s">
        <v>13</v>
      </c>
      <c r="C10" s="22" t="s">
        <v>14</v>
      </c>
      <c r="D10" s="19">
        <v>732</v>
      </c>
      <c r="E10" s="8">
        <f>D10*0.2359</f>
        <v>172.6788</v>
      </c>
      <c r="F10" s="8">
        <f>D10+E10</f>
        <v>904.67880000000002</v>
      </c>
      <c r="G10" s="8">
        <f>ROUND(F10/167,2)</f>
        <v>5.42</v>
      </c>
      <c r="H10" s="35"/>
      <c r="I10" s="36"/>
    </row>
    <row r="11" spans="1:10" s="9" customFormat="1" ht="29.4" customHeight="1" x14ac:dyDescent="0.3">
      <c r="A11" s="10"/>
      <c r="B11" s="52" t="s">
        <v>15</v>
      </c>
      <c r="C11" s="52"/>
      <c r="D11" s="52"/>
      <c r="E11" s="52"/>
      <c r="F11" s="52"/>
      <c r="G11" s="52"/>
      <c r="H11" s="52"/>
      <c r="I11" s="52"/>
    </row>
    <row r="12" spans="1:10" ht="54" customHeight="1" x14ac:dyDescent="0.35">
      <c r="A12" s="53" t="s">
        <v>2</v>
      </c>
      <c r="B12" s="54" t="s">
        <v>3</v>
      </c>
      <c r="C12" s="55" t="s">
        <v>4</v>
      </c>
      <c r="D12" s="55" t="s">
        <v>16</v>
      </c>
      <c r="E12" s="56" t="s">
        <v>17</v>
      </c>
      <c r="F12" s="56" t="s">
        <v>18</v>
      </c>
      <c r="G12" s="55" t="s">
        <v>7</v>
      </c>
      <c r="H12" s="55" t="s">
        <v>8</v>
      </c>
      <c r="I12" s="55" t="s">
        <v>9</v>
      </c>
    </row>
    <row r="13" spans="1:10" x14ac:dyDescent="0.35">
      <c r="A13" s="53"/>
      <c r="B13" s="54"/>
      <c r="C13" s="55"/>
      <c r="D13" s="55"/>
      <c r="E13" s="56"/>
      <c r="F13" s="56"/>
      <c r="G13" s="55"/>
      <c r="H13" s="55"/>
      <c r="I13" s="55"/>
    </row>
    <row r="14" spans="1:10" x14ac:dyDescent="0.35">
      <c r="A14" s="11">
        <v>2</v>
      </c>
      <c r="B14" s="49" t="s">
        <v>19</v>
      </c>
      <c r="C14" s="49"/>
      <c r="D14" s="49"/>
      <c r="E14" s="49" t="s">
        <v>0</v>
      </c>
      <c r="F14" s="12">
        <f>F15</f>
        <v>45.233940000000004</v>
      </c>
      <c r="G14" s="12">
        <f>G15</f>
        <v>0.27</v>
      </c>
      <c r="H14" s="13"/>
      <c r="I14" s="13"/>
    </row>
    <row r="15" spans="1:10" ht="178.8" customHeight="1" x14ac:dyDescent="0.35">
      <c r="A15" s="17" t="s">
        <v>20</v>
      </c>
      <c r="B15" s="50" t="s">
        <v>21</v>
      </c>
      <c r="C15" s="50"/>
      <c r="D15" s="50"/>
      <c r="E15" s="50" t="s">
        <v>0</v>
      </c>
      <c r="F15" s="18">
        <f>(F10)*0.05</f>
        <v>45.233940000000004</v>
      </c>
      <c r="G15" s="18">
        <f>ROUND(F15/167,2)</f>
        <v>0.27</v>
      </c>
      <c r="H15" s="23" t="s">
        <v>25</v>
      </c>
      <c r="I15" s="24" t="s">
        <v>22</v>
      </c>
      <c r="J15" s="5"/>
    </row>
    <row r="16" spans="1:10" ht="128.4" customHeight="1" x14ac:dyDescent="0.35">
      <c r="A16" s="51" t="s">
        <v>23</v>
      </c>
      <c r="B16" s="51"/>
      <c r="C16" s="51"/>
      <c r="D16" s="51"/>
      <c r="E16" s="51"/>
      <c r="F16" s="51"/>
      <c r="G16" s="51"/>
      <c r="H16" s="51"/>
      <c r="I16" s="51"/>
    </row>
    <row r="19" spans="7:7" x14ac:dyDescent="0.35">
      <c r="G19" s="15"/>
    </row>
  </sheetData>
  <mergeCells count="30">
    <mergeCell ref="H6:I7"/>
    <mergeCell ref="B14:E14"/>
    <mergeCell ref="B15:E15"/>
    <mergeCell ref="A16:I16"/>
    <mergeCell ref="B11:I11"/>
    <mergeCell ref="A12:A13"/>
    <mergeCell ref="B12:B13"/>
    <mergeCell ref="C12:C13"/>
    <mergeCell ref="D12:D13"/>
    <mergeCell ref="E12:E13"/>
    <mergeCell ref="F12:F13"/>
    <mergeCell ref="G12:G13"/>
    <mergeCell ref="H12:H13"/>
    <mergeCell ref="I12:I13"/>
    <mergeCell ref="A1:I1"/>
    <mergeCell ref="A2:I2"/>
    <mergeCell ref="A8:E8"/>
    <mergeCell ref="H8:I8"/>
    <mergeCell ref="B9:E9"/>
    <mergeCell ref="H9:I10"/>
    <mergeCell ref="A3:I3"/>
    <mergeCell ref="A4:I4"/>
    <mergeCell ref="B5:I5"/>
    <mergeCell ref="A6:A7"/>
    <mergeCell ref="B6:B7"/>
    <mergeCell ref="C6:C7"/>
    <mergeCell ref="D6:D7"/>
    <mergeCell ref="E6:E7"/>
    <mergeCell ref="F6:F7"/>
    <mergeCell ref="G6:G7"/>
  </mergeCells>
  <pageMargins left="1.1023622047244095" right="0.70866141732283472" top="0.94488188976377963" bottom="0.74803149606299213" header="0.31496062992125984" footer="0.31496062992125984"/>
  <pageSetup paperSize="9" scale="5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Pielikums_MK_316_anotācijai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2023-12-01T10:18:28Z</dcterms:modified>
</cp:coreProperties>
</file>