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se.Troksa\Desktop\"/>
    </mc:Choice>
  </mc:AlternateContent>
  <xr:revisionPtr revIDLastSave="0" documentId="13_ncr:1_{F793CEF0-E20F-40E3-85D6-E284E7CF68C4}" xr6:coauthVersionLast="47" xr6:coauthVersionMax="47" xr10:uidLastSave="{00000000-0000-0000-0000-000000000000}"/>
  <bookViews>
    <workbookView xWindow="-108" yWindow="-108" windowWidth="23256" windowHeight="12576" xr2:uid="{2E779656-AFF6-4D1A-A4C4-43954706DC6B}"/>
  </bookViews>
  <sheets>
    <sheet name="Avoti" sheetId="1" r:id="rId1"/>
    <sheet name="Budžets" sheetId="3" r:id="rId2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3" l="1"/>
  <c r="H5" i="3"/>
  <c r="E14" i="3"/>
  <c r="E15" i="3"/>
  <c r="F15" i="3" s="1"/>
  <c r="H10" i="1" s="1"/>
  <c r="E13" i="3"/>
  <c r="H8" i="1" s="1"/>
  <c r="D9" i="1"/>
  <c r="F9" i="1" s="1"/>
  <c r="D10" i="1"/>
  <c r="E10" i="1" s="1"/>
  <c r="D8" i="1"/>
  <c r="G6" i="3"/>
  <c r="H6" i="3" s="1"/>
  <c r="G7" i="3"/>
  <c r="H7" i="3" s="1"/>
  <c r="G5" i="3"/>
  <c r="E3" i="1"/>
  <c r="E8" i="1" s="1"/>
  <c r="D7" i="3"/>
  <c r="D6" i="3"/>
  <c r="D5" i="3"/>
  <c r="E8" i="3"/>
  <c r="C8" i="3"/>
  <c r="B8" i="3"/>
  <c r="H9" i="1" l="1"/>
  <c r="F8" i="1"/>
  <c r="G8" i="3"/>
  <c r="H8" i="3"/>
  <c r="F8" i="3"/>
  <c r="D8" i="3"/>
  <c r="E16" i="3"/>
  <c r="C16" i="3" l="1"/>
  <c r="B16" i="3"/>
  <c r="D15" i="3"/>
  <c r="D14" i="3"/>
  <c r="D13" i="3"/>
  <c r="D16" i="3" l="1"/>
  <c r="F16" i="3" l="1"/>
  <c r="D11" i="1" l="1"/>
  <c r="H11" i="1" l="1"/>
  <c r="G11" i="1" l="1"/>
  <c r="E11" i="1" l="1"/>
  <c r="F3" i="1" l="1"/>
  <c r="F11" i="1"/>
  <c r="G3" i="1" l="1"/>
</calcChain>
</file>

<file path=xl/sharedStrings.xml><?xml version="1.0" encoding="utf-8"?>
<sst xmlns="http://schemas.openxmlformats.org/spreadsheetml/2006/main" count="46" uniqueCount="37">
  <si>
    <t>74. resors</t>
  </si>
  <si>
    <t>23.00.00</t>
  </si>
  <si>
    <t>Papildu nepieciešams</t>
  </si>
  <si>
    <t>Rezervētais finansējums</t>
  </si>
  <si>
    <t xml:space="preserve">Finansējuma atlikums </t>
  </si>
  <si>
    <t>Atbalsta personālam no 23.00.00</t>
  </si>
  <si>
    <t>Finansējuma atlikums
23.00.00
programmā</t>
  </si>
  <si>
    <t>LNG</t>
  </si>
  <si>
    <t>Pārdale no
15.resora</t>
  </si>
  <si>
    <t>2026. gads un turpmāk</t>
  </si>
  <si>
    <t>2025. gada 4 mēnešiem</t>
  </si>
  <si>
    <t>esošā mērķdotācija</t>
  </si>
  <si>
    <t>jaunais aprēķins</t>
  </si>
  <si>
    <t>4 mēn</t>
  </si>
  <si>
    <t>8 mēn</t>
  </si>
  <si>
    <t>BUDŽETS 2025</t>
  </si>
  <si>
    <t>KOPĀ</t>
  </si>
  <si>
    <t>PAŠVALDĪBU SKOLAS</t>
  </si>
  <si>
    <t>PRIVĀTSKOLAS</t>
  </si>
  <si>
    <t>KM NMV</t>
  </si>
  <si>
    <t>BUDŽETS 2026</t>
  </si>
  <si>
    <t>UA
8M</t>
  </si>
  <si>
    <t>Pārējie</t>
  </si>
  <si>
    <t>Apstiprināts</t>
  </si>
  <si>
    <t>KOPĀ nepeciešams</t>
  </si>
  <si>
    <t>* Aprēķins veikts ņemot vērā izglītojamos skaitu 01.09.2024.</t>
  </si>
  <si>
    <t>Saskaņā ar aprēķiniem *</t>
  </si>
  <si>
    <t>no 74.resora
23.00.00</t>
  </si>
  <si>
    <r>
      <t xml:space="preserve">Pedagogu algu palielinājumam
</t>
    </r>
    <r>
      <rPr>
        <sz val="11"/>
        <color theme="1"/>
        <rFont val="Calibri"/>
        <family val="2"/>
        <charset val="186"/>
        <scheme val="minor"/>
      </rPr>
      <t>24-TA-2552;
24-TA-2557</t>
    </r>
  </si>
  <si>
    <t>Resori
programmas, apakšprogrammas</t>
  </si>
  <si>
    <t>KM_22. 20.00.00</t>
  </si>
  <si>
    <t>IZM_15. 01.05.00</t>
  </si>
  <si>
    <t>IZM_62. 05.00.00</t>
  </si>
  <si>
    <t>papildus
4 mēn</t>
  </si>
  <si>
    <t>Papildu nepieciešams gadam
pret apstiprināto budžetu</t>
  </si>
  <si>
    <t>Pielikums anotācijai
25-TA-1236</t>
  </si>
  <si>
    <t>Kopā 12 mēn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</si>
</sst>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i/>
      <sz val="12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</font>
    <font>
      <sz val="12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sz val="8"/>
      <name val="Calibri"/>
      <family val="2"/>
      <charset val="186"/>
      <scheme val="minor"/>
    </font>
    <font>
      <sz val="12"/>
      <name val="Calibri"/>
      <family val="2"/>
      <charset val="186"/>
    </font>
    <font>
      <sz val="12"/>
      <color theme="1"/>
      <name val="Calibri"/>
      <family val="2"/>
      <charset val="186"/>
    </font>
    <font>
      <b/>
      <sz val="12"/>
      <color theme="1"/>
      <name val="Calibri"/>
      <family val="2"/>
      <charset val="186"/>
    </font>
    <font>
      <i/>
      <sz val="12"/>
      <color theme="1"/>
      <name val="Calibri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8D1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D96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3" fontId="0" fillId="0" borderId="0" xfId="0" applyNumberFormat="1"/>
    <xf numFmtId="3" fontId="0" fillId="0" borderId="1" xfId="0" applyNumberFormat="1" applyBorder="1"/>
    <xf numFmtId="3" fontId="0" fillId="0" borderId="2" xfId="0" applyNumberFormat="1" applyBorder="1"/>
    <xf numFmtId="0" fontId="3" fillId="4" borderId="10" xfId="0" applyFont="1" applyFill="1" applyBorder="1" applyAlignment="1">
      <alignment horizontal="center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3" fontId="8" fillId="2" borderId="5" xfId="0" applyNumberFormat="1" applyFont="1" applyFill="1" applyBorder="1"/>
    <xf numFmtId="0" fontId="3" fillId="0" borderId="16" xfId="0" applyFont="1" applyBorder="1" applyAlignment="1">
      <alignment horizontal="right" vertical="center"/>
    </xf>
    <xf numFmtId="0" fontId="5" fillId="0" borderId="28" xfId="0" applyFont="1" applyBorder="1" applyAlignment="1">
      <alignment horizontal="center" vertical="center"/>
    </xf>
    <xf numFmtId="3" fontId="4" fillId="0" borderId="29" xfId="0" applyNumberFormat="1" applyFont="1" applyBorder="1" applyAlignment="1">
      <alignment horizontal="right" vertical="center" wrapText="1"/>
    </xf>
    <xf numFmtId="3" fontId="4" fillId="0" borderId="30" xfId="0" applyNumberFormat="1" applyFont="1" applyBorder="1" applyAlignment="1">
      <alignment horizontal="right" vertical="center" wrapText="1"/>
    </xf>
    <xf numFmtId="3" fontId="4" fillId="0" borderId="25" xfId="0" applyNumberFormat="1" applyFont="1" applyBorder="1" applyAlignment="1">
      <alignment horizontal="right" vertical="center"/>
    </xf>
    <xf numFmtId="3" fontId="4" fillId="0" borderId="26" xfId="0" applyNumberFormat="1" applyFont="1" applyBorder="1" applyAlignment="1">
      <alignment horizontal="right" vertical="center"/>
    </xf>
    <xf numFmtId="0" fontId="4" fillId="0" borderId="34" xfId="0" applyFont="1" applyBorder="1" applyAlignment="1">
      <alignment horizontal="right" vertical="center"/>
    </xf>
    <xf numFmtId="0" fontId="4" fillId="0" borderId="35" xfId="0" applyFont="1" applyBorder="1" applyAlignment="1">
      <alignment horizontal="right" vertical="center"/>
    </xf>
    <xf numFmtId="0" fontId="3" fillId="0" borderId="2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0" borderId="37" xfId="0" applyNumberFormat="1" applyFont="1" applyBorder="1" applyAlignment="1">
      <alignment horizontal="right" vertical="center" wrapText="1"/>
    </xf>
    <xf numFmtId="3" fontId="3" fillId="0" borderId="38" xfId="0" applyNumberFormat="1" applyFont="1" applyBorder="1" applyAlignment="1">
      <alignment horizontal="right" vertical="center" wrapText="1"/>
    </xf>
    <xf numFmtId="0" fontId="4" fillId="0" borderId="15" xfId="0" applyFont="1" applyBorder="1" applyAlignment="1">
      <alignment horizontal="right" vertical="center"/>
    </xf>
    <xf numFmtId="0" fontId="4" fillId="0" borderId="41" xfId="0" applyFont="1" applyBorder="1" applyAlignment="1">
      <alignment horizontal="right" vertical="center"/>
    </xf>
    <xf numFmtId="0" fontId="4" fillId="0" borderId="44" xfId="0" applyFont="1" applyBorder="1" applyAlignment="1">
      <alignment horizontal="right" vertical="center"/>
    </xf>
    <xf numFmtId="3" fontId="7" fillId="0" borderId="34" xfId="0" applyNumberFormat="1" applyFont="1" applyBorder="1" applyAlignment="1">
      <alignment horizontal="right" vertical="center"/>
    </xf>
    <xf numFmtId="3" fontId="4" fillId="6" borderId="34" xfId="0" applyNumberFormat="1" applyFont="1" applyFill="1" applyBorder="1" applyAlignment="1">
      <alignment horizontal="right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3" fillId="4" borderId="48" xfId="0" applyFont="1" applyFill="1" applyBorder="1" applyAlignment="1">
      <alignment horizontal="center" vertical="center"/>
    </xf>
    <xf numFmtId="0" fontId="3" fillId="4" borderId="49" xfId="0" applyFont="1" applyFill="1" applyBorder="1" applyAlignment="1">
      <alignment horizontal="center" vertical="center" wrapText="1"/>
    </xf>
    <xf numFmtId="0" fontId="0" fillId="0" borderId="21" xfId="0" applyBorder="1"/>
    <xf numFmtId="0" fontId="1" fillId="0" borderId="4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/>
    </xf>
    <xf numFmtId="3" fontId="1" fillId="0" borderId="27" xfId="0" applyNumberFormat="1" applyFont="1" applyBorder="1" applyAlignment="1">
      <alignment horizontal="center"/>
    </xf>
    <xf numFmtId="3" fontId="1" fillId="2" borderId="27" xfId="0" applyNumberFormat="1" applyFont="1" applyFill="1" applyBorder="1" applyAlignment="1">
      <alignment horizontal="center"/>
    </xf>
    <xf numFmtId="3" fontId="1" fillId="2" borderId="23" xfId="0" applyNumberFormat="1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6" xfId="0" applyBorder="1"/>
    <xf numFmtId="3" fontId="1" fillId="0" borderId="30" xfId="0" applyNumberFormat="1" applyFont="1" applyBorder="1" applyAlignment="1">
      <alignment horizontal="center" vertical="center" wrapText="1"/>
    </xf>
    <xf numFmtId="3" fontId="1" fillId="0" borderId="30" xfId="0" applyNumberFormat="1" applyFont="1" applyBorder="1" applyAlignment="1">
      <alignment horizontal="center" vertical="center"/>
    </xf>
    <xf numFmtId="3" fontId="1" fillId="0" borderId="51" xfId="0" applyNumberFormat="1" applyFont="1" applyBorder="1" applyAlignment="1">
      <alignment horizontal="center" vertical="center" wrapText="1"/>
    </xf>
    <xf numFmtId="3" fontId="0" fillId="0" borderId="28" xfId="0" applyNumberFormat="1" applyBorder="1"/>
    <xf numFmtId="3" fontId="0" fillId="0" borderId="36" xfId="0" applyNumberFormat="1" applyBorder="1"/>
    <xf numFmtId="3" fontId="0" fillId="0" borderId="37" xfId="0" applyNumberFormat="1" applyBorder="1"/>
    <xf numFmtId="3" fontId="0" fillId="0" borderId="38" xfId="0" applyNumberFormat="1" applyBorder="1"/>
    <xf numFmtId="3" fontId="1" fillId="0" borderId="23" xfId="0" applyNumberFormat="1" applyFont="1" applyBorder="1" applyAlignment="1">
      <alignment horizontal="center"/>
    </xf>
    <xf numFmtId="3" fontId="1" fillId="3" borderId="16" xfId="0" applyNumberFormat="1" applyFont="1" applyFill="1" applyBorder="1" applyAlignment="1">
      <alignment horizontal="center"/>
    </xf>
    <xf numFmtId="3" fontId="1" fillId="0" borderId="49" xfId="0" applyNumberFormat="1" applyFont="1" applyBorder="1"/>
    <xf numFmtId="3" fontId="1" fillId="0" borderId="32" xfId="0" applyNumberFormat="1" applyFont="1" applyBorder="1" applyAlignment="1">
      <alignment horizontal="center" vertical="center" wrapText="1"/>
    </xf>
    <xf numFmtId="3" fontId="1" fillId="3" borderId="33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3" fontId="8" fillId="0" borderId="29" xfId="0" applyNumberFormat="1" applyFont="1" applyBorder="1"/>
    <xf numFmtId="3" fontId="8" fillId="0" borderId="30" xfId="0" applyNumberFormat="1" applyFont="1" applyBorder="1"/>
    <xf numFmtId="3" fontId="9" fillId="0" borderId="5" xfId="0" applyNumberFormat="1" applyFont="1" applyBorder="1"/>
    <xf numFmtId="0" fontId="5" fillId="0" borderId="24" xfId="0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right" vertical="center" wrapText="1"/>
    </xf>
    <xf numFmtId="0" fontId="4" fillId="0" borderId="26" xfId="0" applyFont="1" applyBorder="1" applyAlignment="1">
      <alignment horizontal="right" vertical="center"/>
    </xf>
    <xf numFmtId="3" fontId="1" fillId="0" borderId="47" xfId="0" applyNumberFormat="1" applyFont="1" applyBorder="1"/>
    <xf numFmtId="3" fontId="1" fillId="0" borderId="43" xfId="0" applyNumberFormat="1" applyFont="1" applyBorder="1"/>
    <xf numFmtId="3" fontId="1" fillId="0" borderId="52" xfId="0" applyNumberFormat="1" applyFont="1" applyBorder="1"/>
    <xf numFmtId="3" fontId="3" fillId="0" borderId="22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center" vertical="center"/>
    </xf>
    <xf numFmtId="3" fontId="3" fillId="5" borderId="18" xfId="0" applyNumberFormat="1" applyFont="1" applyFill="1" applyBorder="1" applyAlignment="1">
      <alignment horizontal="center" vertical="center"/>
    </xf>
    <xf numFmtId="3" fontId="3" fillId="0" borderId="33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3" fontId="3" fillId="6" borderId="16" xfId="0" applyNumberFormat="1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wrapText="1"/>
    </xf>
    <xf numFmtId="0" fontId="1" fillId="0" borderId="0" xfId="0" applyFont="1" applyAlignment="1">
      <alignment horizontal="right" vertical="center" wrapText="1"/>
    </xf>
    <xf numFmtId="3" fontId="1" fillId="0" borderId="17" xfId="0" applyNumberFormat="1" applyFont="1" applyBorder="1" applyAlignment="1">
      <alignment horizontal="center"/>
    </xf>
    <xf numFmtId="3" fontId="1" fillId="0" borderId="19" xfId="0" applyNumberFormat="1" applyFont="1" applyBorder="1" applyAlignment="1">
      <alignment horizontal="center"/>
    </xf>
    <xf numFmtId="3" fontId="1" fillId="0" borderId="18" xfId="0" applyNumberFormat="1" applyFont="1" applyBorder="1" applyAlignment="1">
      <alignment horizontal="center"/>
    </xf>
    <xf numFmtId="3" fontId="0" fillId="0" borderId="40" xfId="0" applyNumberFormat="1" applyBorder="1" applyAlignment="1">
      <alignment horizontal="center"/>
    </xf>
    <xf numFmtId="3" fontId="0" fillId="0" borderId="50" xfId="0" applyNumberForma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3" fontId="0" fillId="0" borderId="39" xfId="0" applyNumberFormat="1" applyBorder="1" applyAlignment="1">
      <alignment horizontal="center"/>
    </xf>
    <xf numFmtId="3" fontId="0" fillId="0" borderId="14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12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" fontId="1" fillId="0" borderId="17" xfId="0" applyNumberFormat="1" applyFont="1" applyBorder="1" applyAlignment="1">
      <alignment horizontal="center"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3" fontId="1" fillId="0" borderId="18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34" xfId="0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96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6690-4C03-4EB9-984C-860C2C765074}">
  <sheetPr>
    <pageSetUpPr fitToPage="1"/>
  </sheetPr>
  <dimension ref="A1:I15"/>
  <sheetViews>
    <sheetView tabSelected="1" zoomScale="90" zoomScaleNormal="90" workbookViewId="0">
      <selection activeCell="H8" sqref="H8"/>
    </sheetView>
  </sheetViews>
  <sheetFormatPr defaultRowHeight="14.4" x14ac:dyDescent="0.3"/>
  <cols>
    <col min="1" max="1" width="10.33203125" customWidth="1"/>
    <col min="3" max="3" width="13.109375" customWidth="1"/>
    <col min="4" max="4" width="14.21875" customWidth="1"/>
    <col min="5" max="5" width="12.33203125" customWidth="1"/>
    <col min="6" max="6" width="12.44140625" customWidth="1"/>
    <col min="7" max="7" width="12.77734375" hidden="1" customWidth="1"/>
    <col min="8" max="8" width="16.33203125" customWidth="1"/>
    <col min="9" max="9" width="11" bestFit="1" customWidth="1"/>
  </cols>
  <sheetData>
    <row r="1" spans="1:9" ht="40.200000000000003" customHeight="1" thickBot="1" x14ac:dyDescent="0.35">
      <c r="B1" s="74" t="s">
        <v>35</v>
      </c>
      <c r="C1" s="74"/>
      <c r="D1" s="74"/>
      <c r="E1" s="74"/>
      <c r="F1" s="74"/>
      <c r="G1" s="74"/>
      <c r="H1" s="74"/>
    </row>
    <row r="2" spans="1:9" ht="58.2" thickBot="1" x14ac:dyDescent="0.35">
      <c r="A2" s="41"/>
      <c r="B2" s="33"/>
      <c r="C2" s="34" t="s">
        <v>3</v>
      </c>
      <c r="D2" s="34" t="s">
        <v>28</v>
      </c>
      <c r="E2" s="34" t="s">
        <v>4</v>
      </c>
      <c r="F2" s="34" t="s">
        <v>5</v>
      </c>
      <c r="G2" s="35" t="s">
        <v>6</v>
      </c>
    </row>
    <row r="3" spans="1:9" ht="15" thickBot="1" x14ac:dyDescent="0.35">
      <c r="A3" s="40" t="s">
        <v>0</v>
      </c>
      <c r="B3" s="36" t="s">
        <v>1</v>
      </c>
      <c r="C3" s="37">
        <v>30000000</v>
      </c>
      <c r="D3" s="37">
        <v>25079441</v>
      </c>
      <c r="E3" s="38">
        <f>+C3-D3</f>
        <v>4920559</v>
      </c>
      <c r="F3" s="38">
        <f>+E11</f>
        <v>4920559</v>
      </c>
      <c r="G3" s="39">
        <f>+E3-F3</f>
        <v>0</v>
      </c>
    </row>
    <row r="4" spans="1:9" ht="28.2" customHeight="1" thickBot="1" x14ac:dyDescent="0.35">
      <c r="C4" s="1"/>
      <c r="D4" s="1"/>
      <c r="E4" s="1"/>
      <c r="F4" s="1"/>
      <c r="G4" s="1"/>
    </row>
    <row r="5" spans="1:9" ht="17.399999999999999" customHeight="1" thickBot="1" x14ac:dyDescent="0.35">
      <c r="A5" s="93" t="s">
        <v>2</v>
      </c>
      <c r="B5" s="94"/>
      <c r="C5" s="94"/>
      <c r="D5" s="94"/>
      <c r="E5" s="94"/>
      <c r="F5" s="94"/>
      <c r="G5" s="94"/>
      <c r="H5" s="95"/>
    </row>
    <row r="6" spans="1:9" ht="33" customHeight="1" thickBot="1" x14ac:dyDescent="0.35">
      <c r="A6" s="87" t="s">
        <v>29</v>
      </c>
      <c r="B6" s="88"/>
      <c r="C6" s="89"/>
      <c r="D6" s="98" t="s">
        <v>10</v>
      </c>
      <c r="E6" s="98"/>
      <c r="F6" s="98"/>
      <c r="G6" s="99"/>
      <c r="H6" s="96" t="s">
        <v>9</v>
      </c>
    </row>
    <row r="7" spans="1:9" ht="29.4" thickBot="1" x14ac:dyDescent="0.35">
      <c r="A7" s="90"/>
      <c r="B7" s="91"/>
      <c r="C7" s="92"/>
      <c r="D7" s="52" t="s">
        <v>26</v>
      </c>
      <c r="E7" s="42" t="s">
        <v>27</v>
      </c>
      <c r="F7" s="43" t="s">
        <v>7</v>
      </c>
      <c r="G7" s="44" t="s">
        <v>8</v>
      </c>
      <c r="H7" s="97"/>
    </row>
    <row r="8" spans="1:9" x14ac:dyDescent="0.3">
      <c r="A8" s="84" t="s">
        <v>32</v>
      </c>
      <c r="B8" s="85"/>
      <c r="C8" s="86"/>
      <c r="D8" s="63">
        <f>+Budžets!H5</f>
        <v>6662399</v>
      </c>
      <c r="E8" s="45">
        <f>+E3-E9-E10</f>
        <v>4920218</v>
      </c>
      <c r="F8" s="45">
        <f>+D8-E8</f>
        <v>1742181</v>
      </c>
      <c r="G8" s="46"/>
      <c r="H8" s="51">
        <f>+Budžets!F13</f>
        <v>23885302</v>
      </c>
    </row>
    <row r="9" spans="1:9" x14ac:dyDescent="0.3">
      <c r="A9" s="81" t="s">
        <v>31</v>
      </c>
      <c r="B9" s="82"/>
      <c r="C9" s="83"/>
      <c r="D9" s="64">
        <f>+Budžets!H6</f>
        <v>188714</v>
      </c>
      <c r="E9" s="2"/>
      <c r="F9" s="2">
        <f>+D9-E9</f>
        <v>188714</v>
      </c>
      <c r="G9" s="47"/>
      <c r="H9" s="51">
        <f>+Budžets!F14</f>
        <v>709578</v>
      </c>
    </row>
    <row r="10" spans="1:9" ht="15" thickBot="1" x14ac:dyDescent="0.35">
      <c r="A10" s="78" t="s">
        <v>30</v>
      </c>
      <c r="B10" s="79"/>
      <c r="C10" s="80"/>
      <c r="D10" s="62">
        <f>+Budžets!H7</f>
        <v>341</v>
      </c>
      <c r="E10" s="3">
        <f>+D10</f>
        <v>341</v>
      </c>
      <c r="F10" s="3"/>
      <c r="G10" s="48"/>
      <c r="H10" s="51">
        <f>+Budžets!F15</f>
        <v>1021</v>
      </c>
    </row>
    <row r="11" spans="1:9" ht="15" thickBot="1" x14ac:dyDescent="0.35">
      <c r="A11" s="75" t="s">
        <v>16</v>
      </c>
      <c r="B11" s="76"/>
      <c r="C11" s="77"/>
      <c r="D11" s="53">
        <f>SUM(D8:D10)</f>
        <v>6851454</v>
      </c>
      <c r="E11" s="38">
        <f>SUM(E8:E10)</f>
        <v>4920559</v>
      </c>
      <c r="F11" s="37">
        <f t="shared" ref="F11:G11" si="0">+F8+F10+F9</f>
        <v>1930895</v>
      </c>
      <c r="G11" s="49">
        <f t="shared" si="0"/>
        <v>0</v>
      </c>
      <c r="H11" s="50">
        <f>+H8+H10+H9</f>
        <v>24595901</v>
      </c>
    </row>
    <row r="12" spans="1:9" x14ac:dyDescent="0.3">
      <c r="C12" s="1"/>
      <c r="E12" s="1"/>
      <c r="F12" s="1"/>
      <c r="G12" s="1"/>
    </row>
    <row r="13" spans="1:9" x14ac:dyDescent="0.3">
      <c r="C13" s="1"/>
      <c r="D13" t="s">
        <v>25</v>
      </c>
      <c r="E13" s="1"/>
      <c r="F13" s="1"/>
      <c r="G13" s="1"/>
      <c r="H13" s="1"/>
      <c r="I13" s="1"/>
    </row>
    <row r="14" spans="1:9" x14ac:dyDescent="0.3">
      <c r="D14" s="1"/>
      <c r="E14" s="1"/>
      <c r="F14" s="1"/>
      <c r="G14" s="1"/>
      <c r="H14" s="1"/>
      <c r="I14" s="1"/>
    </row>
    <row r="15" spans="1:9" x14ac:dyDescent="0.3">
      <c r="G15" s="1"/>
    </row>
  </sheetData>
  <mergeCells count="9">
    <mergeCell ref="B1:H1"/>
    <mergeCell ref="A11:C11"/>
    <mergeCell ref="A10:C10"/>
    <mergeCell ref="A9:C9"/>
    <mergeCell ref="A8:C8"/>
    <mergeCell ref="A6:C7"/>
    <mergeCell ref="A5:H5"/>
    <mergeCell ref="H6:H7"/>
    <mergeCell ref="D6:G6"/>
  </mergeCells>
  <phoneticPr fontId="6" type="noConversion"/>
  <printOptions horizontalCentered="1"/>
  <pageMargins left="0.23622047244094491" right="0.27559055118110237" top="0.74803149606299213" bottom="0.74803149606299213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72DE6-26B3-40DD-9938-474E46600FDA}">
  <sheetPr>
    <pageSetUpPr fitToPage="1"/>
  </sheetPr>
  <dimension ref="A1:J20"/>
  <sheetViews>
    <sheetView zoomScale="80" zoomScaleNormal="80" workbookViewId="0">
      <selection activeCell="F14" sqref="F14"/>
    </sheetView>
  </sheetViews>
  <sheetFormatPr defaultRowHeight="14.4" x14ac:dyDescent="0.3"/>
  <cols>
    <col min="1" max="1" width="20" bestFit="1" customWidth="1"/>
    <col min="2" max="8" width="16.77734375" customWidth="1"/>
    <col min="9" max="9" width="10.88671875" bestFit="1" customWidth="1"/>
  </cols>
  <sheetData>
    <row r="1" spans="1:10" ht="15" thickBot="1" x14ac:dyDescent="0.35">
      <c r="I1" s="1"/>
      <c r="J1" s="1"/>
    </row>
    <row r="2" spans="1:10" ht="31.2" customHeight="1" thickBot="1" x14ac:dyDescent="0.35">
      <c r="A2" s="103"/>
      <c r="B2" s="105">
        <v>2025</v>
      </c>
      <c r="C2" s="106"/>
      <c r="D2" s="106"/>
      <c r="E2" s="106"/>
      <c r="F2" s="106"/>
      <c r="G2" s="106"/>
      <c r="H2" s="107"/>
      <c r="I2" s="1"/>
      <c r="J2" s="1"/>
    </row>
    <row r="3" spans="1:10" ht="36" customHeight="1" thickBot="1" x14ac:dyDescent="0.35">
      <c r="A3" s="104"/>
      <c r="B3" s="111" t="s">
        <v>15</v>
      </c>
      <c r="C3" s="112"/>
      <c r="D3" s="113"/>
      <c r="E3" s="73" t="s">
        <v>11</v>
      </c>
      <c r="F3" s="116" t="s">
        <v>12</v>
      </c>
      <c r="G3" s="116"/>
      <c r="H3" s="117"/>
    </row>
    <row r="4" spans="1:10" ht="51.6" customHeight="1" x14ac:dyDescent="0.3">
      <c r="A4" s="104"/>
      <c r="B4" s="59" t="s">
        <v>21</v>
      </c>
      <c r="C4" s="11" t="s">
        <v>22</v>
      </c>
      <c r="D4" s="4" t="s">
        <v>23</v>
      </c>
      <c r="E4" s="18" t="s">
        <v>14</v>
      </c>
      <c r="F4" s="55" t="s">
        <v>13</v>
      </c>
      <c r="G4" s="7" t="s">
        <v>36</v>
      </c>
      <c r="H4" s="8" t="s">
        <v>33</v>
      </c>
    </row>
    <row r="5" spans="1:10" ht="15.6" x14ac:dyDescent="0.3">
      <c r="A5" s="16" t="s">
        <v>17</v>
      </c>
      <c r="B5" s="60">
        <v>3472738</v>
      </c>
      <c r="C5" s="12">
        <v>442837658</v>
      </c>
      <c r="D5" s="6">
        <f>+B5+C5</f>
        <v>446310396</v>
      </c>
      <c r="E5" s="14">
        <v>297398476</v>
      </c>
      <c r="F5" s="56">
        <v>155574319</v>
      </c>
      <c r="G5" s="58">
        <f>SUM(E5:F5)</f>
        <v>452972795</v>
      </c>
      <c r="H5" s="9">
        <f>+G5-D5</f>
        <v>6662399</v>
      </c>
      <c r="J5" s="1"/>
    </row>
    <row r="6" spans="1:10" ht="15.6" x14ac:dyDescent="0.3">
      <c r="A6" s="16" t="s">
        <v>18</v>
      </c>
      <c r="B6" s="60">
        <v>106096</v>
      </c>
      <c r="C6" s="12">
        <v>22220466</v>
      </c>
      <c r="D6" s="6">
        <f t="shared" ref="D6:D7" si="0">+B6+C6</f>
        <v>22326562</v>
      </c>
      <c r="E6" s="14">
        <v>14871928</v>
      </c>
      <c r="F6" s="56">
        <v>7643348</v>
      </c>
      <c r="G6" s="58">
        <f t="shared" ref="G6:G7" si="1">SUM(E6:F6)</f>
        <v>22515276</v>
      </c>
      <c r="H6" s="9">
        <f t="shared" ref="H6:H7" si="2">+G6-D6</f>
        <v>188714</v>
      </c>
      <c r="J6" s="1"/>
    </row>
    <row r="7" spans="1:10" ht="16.2" thickBot="1" x14ac:dyDescent="0.35">
      <c r="A7" s="17" t="s">
        <v>19</v>
      </c>
      <c r="B7" s="61"/>
      <c r="C7" s="13">
        <v>1158983</v>
      </c>
      <c r="D7" s="5">
        <f t="shared" si="0"/>
        <v>1158983</v>
      </c>
      <c r="E7" s="15">
        <v>772656</v>
      </c>
      <c r="F7" s="57">
        <v>386668</v>
      </c>
      <c r="G7" s="58">
        <f t="shared" si="1"/>
        <v>1159324</v>
      </c>
      <c r="H7" s="9">
        <f t="shared" si="2"/>
        <v>341</v>
      </c>
      <c r="J7" s="1"/>
    </row>
    <row r="8" spans="1:10" ht="16.2" thickBot="1" x14ac:dyDescent="0.35">
      <c r="A8" s="10" t="s">
        <v>16</v>
      </c>
      <c r="B8" s="65">
        <f t="shared" ref="B8:C8" si="3">SUM(B5:B7)</f>
        <v>3578834</v>
      </c>
      <c r="C8" s="66">
        <f t="shared" si="3"/>
        <v>466217107</v>
      </c>
      <c r="D8" s="67">
        <f t="shared" ref="D8:H8" si="4">SUM(D5:D7)</f>
        <v>469795941</v>
      </c>
      <c r="E8" s="65">
        <f t="shared" si="4"/>
        <v>313043060</v>
      </c>
      <c r="F8" s="66">
        <f t="shared" si="4"/>
        <v>163604335</v>
      </c>
      <c r="G8" s="68">
        <f t="shared" si="4"/>
        <v>476647395</v>
      </c>
      <c r="H8" s="69">
        <f t="shared" si="4"/>
        <v>6851454</v>
      </c>
      <c r="J8" s="1"/>
    </row>
    <row r="9" spans="1:10" ht="15" thickBot="1" x14ac:dyDescent="0.35"/>
    <row r="10" spans="1:10" ht="33" customHeight="1" thickBot="1" x14ac:dyDescent="0.35">
      <c r="A10" s="103"/>
      <c r="B10" s="100">
        <v>2026</v>
      </c>
      <c r="C10" s="101"/>
      <c r="D10" s="101"/>
      <c r="E10" s="101"/>
      <c r="F10" s="102"/>
      <c r="G10" s="54"/>
      <c r="H10" s="1"/>
      <c r="I10" s="1"/>
      <c r="J10" s="1"/>
    </row>
    <row r="11" spans="1:10" ht="30" customHeight="1" thickBot="1" x14ac:dyDescent="0.35">
      <c r="A11" s="104"/>
      <c r="B11" s="108" t="s">
        <v>20</v>
      </c>
      <c r="C11" s="109"/>
      <c r="D11" s="110"/>
      <c r="E11" s="19" t="s">
        <v>12</v>
      </c>
      <c r="F11" s="114" t="s">
        <v>34</v>
      </c>
      <c r="G11" s="54"/>
      <c r="I11" s="1"/>
      <c r="J11" s="1"/>
    </row>
    <row r="12" spans="1:10" ht="55.8" customHeight="1" x14ac:dyDescent="0.3">
      <c r="A12" s="104"/>
      <c r="B12" s="29" t="s">
        <v>21</v>
      </c>
      <c r="C12" s="30" t="s">
        <v>22</v>
      </c>
      <c r="D12" s="31" t="s">
        <v>23</v>
      </c>
      <c r="E12" s="32" t="s">
        <v>24</v>
      </c>
      <c r="F12" s="115"/>
      <c r="G12" s="54"/>
      <c r="I12" s="1"/>
      <c r="J12" s="1"/>
    </row>
    <row r="13" spans="1:10" ht="15.6" x14ac:dyDescent="0.3">
      <c r="A13" s="16" t="s">
        <v>17</v>
      </c>
      <c r="B13" s="24"/>
      <c r="C13" s="20">
        <v>442837658</v>
      </c>
      <c r="D13" s="22">
        <f>+B13+C13</f>
        <v>442837658</v>
      </c>
      <c r="E13" s="27">
        <f>+F5*3</f>
        <v>466722957</v>
      </c>
      <c r="F13" s="28">
        <v>23885302</v>
      </c>
      <c r="G13" s="54"/>
      <c r="I13" s="1"/>
      <c r="J13" s="1"/>
    </row>
    <row r="14" spans="1:10" ht="15.6" x14ac:dyDescent="0.3">
      <c r="A14" s="16" t="s">
        <v>18</v>
      </c>
      <c r="B14" s="24"/>
      <c r="C14" s="20">
        <v>22220466</v>
      </c>
      <c r="D14" s="22">
        <f t="shared" ref="D14:D15" si="5">+B14+C14</f>
        <v>22220466</v>
      </c>
      <c r="E14" s="27">
        <f t="shared" ref="E14:E15" si="6">+F6*3</f>
        <v>22930044</v>
      </c>
      <c r="F14" s="28">
        <f t="shared" ref="F14:F15" si="7">+E14-D14</f>
        <v>709578</v>
      </c>
      <c r="G14" s="54"/>
      <c r="I14" s="1"/>
      <c r="J14" s="1"/>
    </row>
    <row r="15" spans="1:10" ht="16.2" thickBot="1" x14ac:dyDescent="0.35">
      <c r="A15" s="26" t="s">
        <v>19</v>
      </c>
      <c r="B15" s="25"/>
      <c r="C15" s="21">
        <v>1158983</v>
      </c>
      <c r="D15" s="23">
        <f t="shared" si="5"/>
        <v>1158983</v>
      </c>
      <c r="E15" s="27">
        <f t="shared" si="6"/>
        <v>1160004</v>
      </c>
      <c r="F15" s="28">
        <f t="shared" si="7"/>
        <v>1021</v>
      </c>
      <c r="G15" s="54"/>
      <c r="I15" s="1"/>
      <c r="J15" s="1"/>
    </row>
    <row r="16" spans="1:10" ht="16.2" thickBot="1" x14ac:dyDescent="0.35">
      <c r="A16" s="10" t="s">
        <v>16</v>
      </c>
      <c r="B16" s="70">
        <f t="shared" ref="B16:C16" si="8">SUM(B13:B15)</f>
        <v>0</v>
      </c>
      <c r="C16" s="66">
        <f t="shared" si="8"/>
        <v>466217107</v>
      </c>
      <c r="D16" s="68">
        <f>SUM(D13:D15)</f>
        <v>466217107</v>
      </c>
      <c r="E16" s="71">
        <f>SUM(E13:E15)</f>
        <v>490813005</v>
      </c>
      <c r="F16" s="72">
        <f>SUM(F13:F15)</f>
        <v>24595901</v>
      </c>
      <c r="G16" s="54"/>
      <c r="I16" s="1"/>
      <c r="J16" s="1"/>
    </row>
    <row r="17" spans="7:10" ht="15.6" x14ac:dyDescent="0.3">
      <c r="G17" s="54"/>
      <c r="I17" s="1"/>
      <c r="J17" s="1"/>
    </row>
    <row r="18" spans="7:10" x14ac:dyDescent="0.3">
      <c r="J18" s="1"/>
    </row>
    <row r="19" spans="7:10" x14ac:dyDescent="0.3">
      <c r="J19" s="1"/>
    </row>
    <row r="20" spans="7:10" x14ac:dyDescent="0.3">
      <c r="J20" s="1"/>
    </row>
  </sheetData>
  <mergeCells count="8">
    <mergeCell ref="B10:F10"/>
    <mergeCell ref="A10:A12"/>
    <mergeCell ref="B2:H2"/>
    <mergeCell ref="B11:D11"/>
    <mergeCell ref="B3:D3"/>
    <mergeCell ref="A2:A4"/>
    <mergeCell ref="F11:F12"/>
    <mergeCell ref="F3:H3"/>
  </mergeCells>
  <phoneticPr fontId="6" type="noConversion"/>
  <printOptions horizontalCentered="1"/>
  <pageMargins left="0.23622047244094491" right="0.2755905511811023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Avoti</vt:lpstr>
      <vt:lpstr>Budžets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Initra Pavloviča</dc:creator>
  <cp:lastModifiedBy>Alise Trokša</cp:lastModifiedBy>
  <cp:lastPrinted>2025-07-16T11:11:55Z</cp:lastPrinted>
  <dcterms:created xsi:type="dcterms:W3CDTF">2025-06-12T09:29:51Z</dcterms:created>
  <dcterms:modified xsi:type="dcterms:W3CDTF">2025-07-21T11:15:36Z</dcterms:modified>
</cp:coreProperties>
</file>