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Korona_viruss_2022\REHABILITACIJA\"/>
    </mc:Choice>
  </mc:AlternateContent>
  <xr:revisionPtr revIDLastSave="0" documentId="13_ncr:1_{4B55FFBC-3479-4FAE-AC3E-B51D2C9D98BC}" xr6:coauthVersionLast="47" xr6:coauthVersionMax="47" xr10:uidLastSave="{00000000-0000-0000-0000-000000000000}"/>
  <bookViews>
    <workbookView xWindow="390" yWindow="390" windowWidth="13470" windowHeight="15600" xr2:uid="{4A1D2508-1D6F-4CE8-97B2-643613DB6B00}"/>
  </bookViews>
  <sheets>
    <sheet name="Kopsavilkums" sheetId="5" r:id="rId1"/>
    <sheet name="Ambulat_rehab_un_dienas_stac" sheetId="1" r:id="rId2"/>
    <sheet name="Subakūtā_rehab" sheetId="6" r:id="rId3"/>
    <sheet name="Manipulācijas" sheetId="7" r:id="rId4"/>
    <sheet name="decembris gala" sheetId="4" state="hidden" r:id="rId5"/>
    <sheet name="oktobris_pārbaudes2" sheetId="2" state="hidden" r:id="rId6"/>
    <sheet name="novembris pārbaudes1" sheetId="3" state="hidden" r:id="rId7"/>
  </sheets>
  <definedNames>
    <definedName name="_xlnm._FilterDatabase" localSheetId="3" hidden="1">Manipulācijas!$A$3:$L$495</definedName>
    <definedName name="_xlnm._FilterDatabase" localSheetId="5" hidden="1">oktobris_pārbaudes2!$O$1:$S$61</definedName>
    <definedName name="_xlnm._FilterDatabase" localSheetId="2" hidden="1">Subakūtā_rehab!$A$3:$J$3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5" i="6" l="1"/>
  <c r="G495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I289" i="7"/>
  <c r="I290" i="7"/>
  <c r="I291" i="7"/>
  <c r="I292" i="7"/>
  <c r="I293" i="7"/>
  <c r="I294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I311" i="7"/>
  <c r="I312" i="7"/>
  <c r="I313" i="7"/>
  <c r="I314" i="7"/>
  <c r="I315" i="7"/>
  <c r="I316" i="7"/>
  <c r="I317" i="7"/>
  <c r="I318" i="7"/>
  <c r="I319" i="7"/>
  <c r="I320" i="7"/>
  <c r="I321" i="7"/>
  <c r="I322" i="7"/>
  <c r="I323" i="7"/>
  <c r="I324" i="7"/>
  <c r="I325" i="7"/>
  <c r="I326" i="7"/>
  <c r="I327" i="7"/>
  <c r="I328" i="7"/>
  <c r="I329" i="7"/>
  <c r="I330" i="7"/>
  <c r="I331" i="7"/>
  <c r="I332" i="7"/>
  <c r="I333" i="7"/>
  <c r="I334" i="7"/>
  <c r="I335" i="7"/>
  <c r="I336" i="7"/>
  <c r="I337" i="7"/>
  <c r="I338" i="7"/>
  <c r="I339" i="7"/>
  <c r="I340" i="7"/>
  <c r="I341" i="7"/>
  <c r="I342" i="7"/>
  <c r="I343" i="7"/>
  <c r="I344" i="7"/>
  <c r="I345" i="7"/>
  <c r="I346" i="7"/>
  <c r="I347" i="7"/>
  <c r="I348" i="7"/>
  <c r="I349" i="7"/>
  <c r="I350" i="7"/>
  <c r="I351" i="7"/>
  <c r="I352" i="7"/>
  <c r="I353" i="7"/>
  <c r="I354" i="7"/>
  <c r="I355" i="7"/>
  <c r="I356" i="7"/>
  <c r="I357" i="7"/>
  <c r="I358" i="7"/>
  <c r="I359" i="7"/>
  <c r="I360" i="7"/>
  <c r="I361" i="7"/>
  <c r="I362" i="7"/>
  <c r="I363" i="7"/>
  <c r="I364" i="7"/>
  <c r="I365" i="7"/>
  <c r="I366" i="7"/>
  <c r="I367" i="7"/>
  <c r="I368" i="7"/>
  <c r="I369" i="7"/>
  <c r="I370" i="7"/>
  <c r="I371" i="7"/>
  <c r="I372" i="7"/>
  <c r="I373" i="7"/>
  <c r="I374" i="7"/>
  <c r="I375" i="7"/>
  <c r="I376" i="7"/>
  <c r="I377" i="7"/>
  <c r="I378" i="7"/>
  <c r="I379" i="7"/>
  <c r="I380" i="7"/>
  <c r="I381" i="7"/>
  <c r="I382" i="7"/>
  <c r="I383" i="7"/>
  <c r="I384" i="7"/>
  <c r="I385" i="7"/>
  <c r="I386" i="7"/>
  <c r="I387" i="7"/>
  <c r="I388" i="7"/>
  <c r="I389" i="7"/>
  <c r="I390" i="7"/>
  <c r="I391" i="7"/>
  <c r="I392" i="7"/>
  <c r="I393" i="7"/>
  <c r="I394" i="7"/>
  <c r="I395" i="7"/>
  <c r="I396" i="7"/>
  <c r="I397" i="7"/>
  <c r="I398" i="7"/>
  <c r="I399" i="7"/>
  <c r="I400" i="7"/>
  <c r="I401" i="7"/>
  <c r="I402" i="7"/>
  <c r="I403" i="7"/>
  <c r="I404" i="7"/>
  <c r="I405" i="7"/>
  <c r="I406" i="7"/>
  <c r="I407" i="7"/>
  <c r="I408" i="7"/>
  <c r="I409" i="7"/>
  <c r="I410" i="7"/>
  <c r="I411" i="7"/>
  <c r="I412" i="7"/>
  <c r="I413" i="7"/>
  <c r="I414" i="7"/>
  <c r="I415" i="7"/>
  <c r="I416" i="7"/>
  <c r="I417" i="7"/>
  <c r="I418" i="7"/>
  <c r="I419" i="7"/>
  <c r="I420" i="7"/>
  <c r="I421" i="7"/>
  <c r="I422" i="7"/>
  <c r="I423" i="7"/>
  <c r="I424" i="7"/>
  <c r="I425" i="7"/>
  <c r="I426" i="7"/>
  <c r="I427" i="7"/>
  <c r="I428" i="7"/>
  <c r="I429" i="7"/>
  <c r="I430" i="7"/>
  <c r="I431" i="7"/>
  <c r="I432" i="7"/>
  <c r="I433" i="7"/>
  <c r="I434" i="7"/>
  <c r="I435" i="7"/>
  <c r="I436" i="7"/>
  <c r="I437" i="7"/>
  <c r="I438" i="7"/>
  <c r="I439" i="7"/>
  <c r="I440" i="7"/>
  <c r="I441" i="7"/>
  <c r="I442" i="7"/>
  <c r="I443" i="7"/>
  <c r="I444" i="7"/>
  <c r="I445" i="7"/>
  <c r="I446" i="7"/>
  <c r="I447" i="7"/>
  <c r="I448" i="7"/>
  <c r="I449" i="7"/>
  <c r="I450" i="7"/>
  <c r="I451" i="7"/>
  <c r="I452" i="7"/>
  <c r="I453" i="7"/>
  <c r="I454" i="7"/>
  <c r="I455" i="7"/>
  <c r="I456" i="7"/>
  <c r="I457" i="7"/>
  <c r="I458" i="7"/>
  <c r="I459" i="7"/>
  <c r="I460" i="7"/>
  <c r="I461" i="7"/>
  <c r="I462" i="7"/>
  <c r="I463" i="7"/>
  <c r="I464" i="7"/>
  <c r="I465" i="7"/>
  <c r="I466" i="7"/>
  <c r="I467" i="7"/>
  <c r="I468" i="7"/>
  <c r="I469" i="7"/>
  <c r="I470" i="7"/>
  <c r="I471" i="7"/>
  <c r="I472" i="7"/>
  <c r="I473" i="7"/>
  <c r="I474" i="7"/>
  <c r="I475" i="7"/>
  <c r="I476" i="7"/>
  <c r="I477" i="7"/>
  <c r="I478" i="7"/>
  <c r="I479" i="7"/>
  <c r="I480" i="7"/>
  <c r="I481" i="7"/>
  <c r="I482" i="7"/>
  <c r="I483" i="7"/>
  <c r="I484" i="7"/>
  <c r="I485" i="7"/>
  <c r="I486" i="7"/>
  <c r="I487" i="7"/>
  <c r="I488" i="7"/>
  <c r="I489" i="7"/>
  <c r="I490" i="7"/>
  <c r="I491" i="7"/>
  <c r="I492" i="7"/>
  <c r="I493" i="7"/>
  <c r="I494" i="7"/>
  <c r="I4" i="7"/>
  <c r="I495" i="7" l="1"/>
  <c r="H365" i="6"/>
  <c r="E365" i="6"/>
  <c r="G364" i="6"/>
  <c r="I364" i="6" s="1"/>
  <c r="G363" i="6"/>
  <c r="I363" i="6" s="1"/>
  <c r="G362" i="6"/>
  <c r="I362" i="6" s="1"/>
  <c r="G361" i="6"/>
  <c r="I361" i="6" s="1"/>
  <c r="G360" i="6"/>
  <c r="I360" i="6" s="1"/>
  <c r="G359" i="6"/>
  <c r="I359" i="6" s="1"/>
  <c r="G358" i="6"/>
  <c r="I358" i="6" s="1"/>
  <c r="G357" i="6"/>
  <c r="I357" i="6" s="1"/>
  <c r="G356" i="6"/>
  <c r="I356" i="6" s="1"/>
  <c r="G355" i="6"/>
  <c r="I355" i="6" s="1"/>
  <c r="G354" i="6"/>
  <c r="I354" i="6" s="1"/>
  <c r="G353" i="6"/>
  <c r="I353" i="6" s="1"/>
  <c r="G352" i="6"/>
  <c r="I352" i="6" s="1"/>
  <c r="G351" i="6"/>
  <c r="I351" i="6" s="1"/>
  <c r="G350" i="6"/>
  <c r="I350" i="6" s="1"/>
  <c r="G349" i="6"/>
  <c r="I349" i="6" s="1"/>
  <c r="G348" i="6"/>
  <c r="I348" i="6" s="1"/>
  <c r="G347" i="6"/>
  <c r="I347" i="6" s="1"/>
  <c r="G346" i="6"/>
  <c r="I346" i="6" s="1"/>
  <c r="G345" i="6"/>
  <c r="I345" i="6" s="1"/>
  <c r="G344" i="6"/>
  <c r="I344" i="6" s="1"/>
  <c r="G343" i="6"/>
  <c r="I343" i="6" s="1"/>
  <c r="G342" i="6"/>
  <c r="I342" i="6" s="1"/>
  <c r="G341" i="6"/>
  <c r="I341" i="6" s="1"/>
  <c r="G340" i="6"/>
  <c r="I340" i="6" s="1"/>
  <c r="G339" i="6"/>
  <c r="I339" i="6" s="1"/>
  <c r="G338" i="6"/>
  <c r="I338" i="6" s="1"/>
  <c r="G337" i="6"/>
  <c r="I337" i="6" s="1"/>
  <c r="G336" i="6"/>
  <c r="I336" i="6" s="1"/>
  <c r="I335" i="6"/>
  <c r="G335" i="6"/>
  <c r="G334" i="6"/>
  <c r="I334" i="6" s="1"/>
  <c r="G333" i="6"/>
  <c r="I333" i="6" s="1"/>
  <c r="G332" i="6"/>
  <c r="I332" i="6" s="1"/>
  <c r="G331" i="6"/>
  <c r="I331" i="6" s="1"/>
  <c r="G330" i="6"/>
  <c r="I330" i="6" s="1"/>
  <c r="G329" i="6"/>
  <c r="I329" i="6" s="1"/>
  <c r="G328" i="6"/>
  <c r="I328" i="6" s="1"/>
  <c r="G327" i="6"/>
  <c r="I327" i="6" s="1"/>
  <c r="G326" i="6"/>
  <c r="I326" i="6" s="1"/>
  <c r="G325" i="6"/>
  <c r="I325" i="6" s="1"/>
  <c r="G324" i="6"/>
  <c r="I324" i="6" s="1"/>
  <c r="G323" i="6"/>
  <c r="I323" i="6" s="1"/>
  <c r="G322" i="6"/>
  <c r="I322" i="6" s="1"/>
  <c r="G321" i="6"/>
  <c r="I321" i="6" s="1"/>
  <c r="G320" i="6"/>
  <c r="I320" i="6" s="1"/>
  <c r="I319" i="6"/>
  <c r="G319" i="6"/>
  <c r="G318" i="6"/>
  <c r="I318" i="6" s="1"/>
  <c r="G317" i="6"/>
  <c r="I317" i="6" s="1"/>
  <c r="G316" i="6"/>
  <c r="I316" i="6" s="1"/>
  <c r="G315" i="6"/>
  <c r="I315" i="6" s="1"/>
  <c r="G314" i="6"/>
  <c r="I314" i="6" s="1"/>
  <c r="G313" i="6"/>
  <c r="I313" i="6" s="1"/>
  <c r="G312" i="6"/>
  <c r="I312" i="6" s="1"/>
  <c r="G311" i="6"/>
  <c r="I311" i="6" s="1"/>
  <c r="G310" i="6"/>
  <c r="I310" i="6" s="1"/>
  <c r="G309" i="6"/>
  <c r="I309" i="6" s="1"/>
  <c r="G308" i="6"/>
  <c r="I308" i="6" s="1"/>
  <c r="G307" i="6"/>
  <c r="I307" i="6" s="1"/>
  <c r="G306" i="6"/>
  <c r="I306" i="6" s="1"/>
  <c r="G305" i="6"/>
  <c r="I305" i="6" s="1"/>
  <c r="G304" i="6"/>
  <c r="I304" i="6" s="1"/>
  <c r="I303" i="6"/>
  <c r="G303" i="6"/>
  <c r="G302" i="6"/>
  <c r="I302" i="6" s="1"/>
  <c r="G301" i="6"/>
  <c r="I301" i="6" s="1"/>
  <c r="G300" i="6"/>
  <c r="I300" i="6" s="1"/>
  <c r="G299" i="6"/>
  <c r="I299" i="6" s="1"/>
  <c r="G298" i="6"/>
  <c r="I298" i="6" s="1"/>
  <c r="G297" i="6"/>
  <c r="I297" i="6" s="1"/>
  <c r="G296" i="6"/>
  <c r="I296" i="6" s="1"/>
  <c r="G295" i="6"/>
  <c r="I295" i="6" s="1"/>
  <c r="G294" i="6"/>
  <c r="I294" i="6" s="1"/>
  <c r="G293" i="6"/>
  <c r="I293" i="6" s="1"/>
  <c r="G292" i="6"/>
  <c r="I292" i="6" s="1"/>
  <c r="G291" i="6"/>
  <c r="I291" i="6" s="1"/>
  <c r="G290" i="6"/>
  <c r="I290" i="6" s="1"/>
  <c r="G289" i="6"/>
  <c r="I289" i="6" s="1"/>
  <c r="G288" i="6"/>
  <c r="I288" i="6" s="1"/>
  <c r="I287" i="6"/>
  <c r="G287" i="6"/>
  <c r="G286" i="6"/>
  <c r="I286" i="6" s="1"/>
  <c r="G285" i="6"/>
  <c r="I285" i="6" s="1"/>
  <c r="G284" i="6"/>
  <c r="I284" i="6" s="1"/>
  <c r="G283" i="6"/>
  <c r="I283" i="6" s="1"/>
  <c r="G282" i="6"/>
  <c r="I282" i="6" s="1"/>
  <c r="G281" i="6"/>
  <c r="I281" i="6" s="1"/>
  <c r="G280" i="6"/>
  <c r="I280" i="6" s="1"/>
  <c r="G279" i="6"/>
  <c r="I279" i="6" s="1"/>
  <c r="G278" i="6"/>
  <c r="I278" i="6" s="1"/>
  <c r="G277" i="6"/>
  <c r="I277" i="6" s="1"/>
  <c r="G276" i="6"/>
  <c r="I276" i="6" s="1"/>
  <c r="G275" i="6"/>
  <c r="I275" i="6" s="1"/>
  <c r="G274" i="6"/>
  <c r="I274" i="6" s="1"/>
  <c r="G273" i="6"/>
  <c r="I273" i="6" s="1"/>
  <c r="G272" i="6"/>
  <c r="I272" i="6" s="1"/>
  <c r="I271" i="6"/>
  <c r="G271" i="6"/>
  <c r="G270" i="6"/>
  <c r="I270" i="6" s="1"/>
  <c r="G269" i="6"/>
  <c r="I269" i="6" s="1"/>
  <c r="G268" i="6"/>
  <c r="I268" i="6" s="1"/>
  <c r="G267" i="6"/>
  <c r="I267" i="6" s="1"/>
  <c r="G266" i="6"/>
  <c r="I266" i="6" s="1"/>
  <c r="G265" i="6"/>
  <c r="I265" i="6" s="1"/>
  <c r="G264" i="6"/>
  <c r="I264" i="6" s="1"/>
  <c r="G263" i="6"/>
  <c r="I263" i="6" s="1"/>
  <c r="G262" i="6"/>
  <c r="I262" i="6" s="1"/>
  <c r="G261" i="6"/>
  <c r="I261" i="6" s="1"/>
  <c r="G260" i="6"/>
  <c r="I260" i="6" s="1"/>
  <c r="G259" i="6"/>
  <c r="I259" i="6" s="1"/>
  <c r="G258" i="6"/>
  <c r="I258" i="6" s="1"/>
  <c r="G257" i="6"/>
  <c r="I257" i="6" s="1"/>
  <c r="G256" i="6"/>
  <c r="I256" i="6" s="1"/>
  <c r="G255" i="6"/>
  <c r="I255" i="6" s="1"/>
  <c r="G254" i="6"/>
  <c r="I254" i="6" s="1"/>
  <c r="I253" i="6"/>
  <c r="G253" i="6"/>
  <c r="G252" i="6"/>
  <c r="I252" i="6" s="1"/>
  <c r="G251" i="6"/>
  <c r="I251" i="6" s="1"/>
  <c r="G250" i="6"/>
  <c r="I250" i="6" s="1"/>
  <c r="G249" i="6"/>
  <c r="I249" i="6" s="1"/>
  <c r="G248" i="6"/>
  <c r="I248" i="6" s="1"/>
  <c r="G247" i="6"/>
  <c r="I247" i="6" s="1"/>
  <c r="G246" i="6"/>
  <c r="I246" i="6" s="1"/>
  <c r="G245" i="6"/>
  <c r="I245" i="6" s="1"/>
  <c r="G244" i="6"/>
  <c r="I244" i="6" s="1"/>
  <c r="G243" i="6"/>
  <c r="I243" i="6" s="1"/>
  <c r="G242" i="6"/>
  <c r="I242" i="6" s="1"/>
  <c r="G241" i="6"/>
  <c r="I241" i="6" s="1"/>
  <c r="G240" i="6"/>
  <c r="I240" i="6" s="1"/>
  <c r="G239" i="6"/>
  <c r="I239" i="6" s="1"/>
  <c r="G238" i="6"/>
  <c r="I238" i="6" s="1"/>
  <c r="G237" i="6"/>
  <c r="I237" i="6" s="1"/>
  <c r="G236" i="6"/>
  <c r="I236" i="6" s="1"/>
  <c r="G235" i="6"/>
  <c r="I235" i="6" s="1"/>
  <c r="G234" i="6"/>
  <c r="I234" i="6" s="1"/>
  <c r="G233" i="6"/>
  <c r="I233" i="6" s="1"/>
  <c r="G232" i="6"/>
  <c r="I232" i="6" s="1"/>
  <c r="G231" i="6"/>
  <c r="I231" i="6" s="1"/>
  <c r="G230" i="6"/>
  <c r="I230" i="6" s="1"/>
  <c r="G229" i="6"/>
  <c r="I229" i="6" s="1"/>
  <c r="G228" i="6"/>
  <c r="I228" i="6" s="1"/>
  <c r="G227" i="6"/>
  <c r="I227" i="6" s="1"/>
  <c r="G226" i="6"/>
  <c r="I226" i="6" s="1"/>
  <c r="G225" i="6"/>
  <c r="I225" i="6" s="1"/>
  <c r="G224" i="6"/>
  <c r="I224" i="6" s="1"/>
  <c r="G223" i="6"/>
  <c r="I223" i="6" s="1"/>
  <c r="G222" i="6"/>
  <c r="I222" i="6" s="1"/>
  <c r="I221" i="6"/>
  <c r="G221" i="6"/>
  <c r="G220" i="6"/>
  <c r="I220" i="6" s="1"/>
  <c r="G219" i="6"/>
  <c r="I219" i="6" s="1"/>
  <c r="G218" i="6"/>
  <c r="I218" i="6" s="1"/>
  <c r="G217" i="6"/>
  <c r="I217" i="6" s="1"/>
  <c r="G216" i="6"/>
  <c r="I216" i="6" s="1"/>
  <c r="G215" i="6"/>
  <c r="I215" i="6" s="1"/>
  <c r="G214" i="6"/>
  <c r="I214" i="6" s="1"/>
  <c r="G213" i="6"/>
  <c r="I213" i="6" s="1"/>
  <c r="G212" i="6"/>
  <c r="I212" i="6" s="1"/>
  <c r="G211" i="6"/>
  <c r="I211" i="6" s="1"/>
  <c r="G210" i="6"/>
  <c r="I210" i="6" s="1"/>
  <c r="G209" i="6"/>
  <c r="I209" i="6" s="1"/>
  <c r="G208" i="6"/>
  <c r="I208" i="6" s="1"/>
  <c r="G207" i="6"/>
  <c r="I207" i="6" s="1"/>
  <c r="G206" i="6"/>
  <c r="I206" i="6" s="1"/>
  <c r="G205" i="6"/>
  <c r="I205" i="6" s="1"/>
  <c r="G204" i="6"/>
  <c r="I204" i="6" s="1"/>
  <c r="G203" i="6"/>
  <c r="I203" i="6" s="1"/>
  <c r="G202" i="6"/>
  <c r="I202" i="6" s="1"/>
  <c r="G201" i="6"/>
  <c r="I201" i="6" s="1"/>
  <c r="G200" i="6"/>
  <c r="I200" i="6" s="1"/>
  <c r="G199" i="6"/>
  <c r="I199" i="6" s="1"/>
  <c r="G198" i="6"/>
  <c r="I198" i="6" s="1"/>
  <c r="G197" i="6"/>
  <c r="I197" i="6" s="1"/>
  <c r="G196" i="6"/>
  <c r="I196" i="6" s="1"/>
  <c r="G195" i="6"/>
  <c r="I195" i="6" s="1"/>
  <c r="G194" i="6"/>
  <c r="I194" i="6" s="1"/>
  <c r="G193" i="6"/>
  <c r="I193" i="6" s="1"/>
  <c r="G192" i="6"/>
  <c r="I192" i="6" s="1"/>
  <c r="G191" i="6"/>
  <c r="I191" i="6" s="1"/>
  <c r="G190" i="6"/>
  <c r="I190" i="6" s="1"/>
  <c r="G189" i="6"/>
  <c r="I189" i="6" s="1"/>
  <c r="G188" i="6"/>
  <c r="I188" i="6" s="1"/>
  <c r="G187" i="6"/>
  <c r="I187" i="6" s="1"/>
  <c r="G186" i="6"/>
  <c r="I186" i="6" s="1"/>
  <c r="G185" i="6"/>
  <c r="I185" i="6" s="1"/>
  <c r="G184" i="6"/>
  <c r="I184" i="6" s="1"/>
  <c r="G183" i="6"/>
  <c r="I183" i="6" s="1"/>
  <c r="G182" i="6"/>
  <c r="I182" i="6" s="1"/>
  <c r="G181" i="6"/>
  <c r="I181" i="6" s="1"/>
  <c r="G180" i="6"/>
  <c r="I180" i="6" s="1"/>
  <c r="G179" i="6"/>
  <c r="I179" i="6" s="1"/>
  <c r="G178" i="6"/>
  <c r="I178" i="6" s="1"/>
  <c r="G177" i="6"/>
  <c r="I177" i="6" s="1"/>
  <c r="G176" i="6"/>
  <c r="I176" i="6" s="1"/>
  <c r="G175" i="6"/>
  <c r="I175" i="6" s="1"/>
  <c r="G174" i="6"/>
  <c r="I174" i="6" s="1"/>
  <c r="G173" i="6"/>
  <c r="I173" i="6" s="1"/>
  <c r="G172" i="6"/>
  <c r="I172" i="6" s="1"/>
  <c r="G171" i="6"/>
  <c r="I171" i="6" s="1"/>
  <c r="G170" i="6"/>
  <c r="I170" i="6" s="1"/>
  <c r="G169" i="6"/>
  <c r="I169" i="6" s="1"/>
  <c r="G168" i="6"/>
  <c r="I168" i="6" s="1"/>
  <c r="G167" i="6"/>
  <c r="I167" i="6" s="1"/>
  <c r="G166" i="6"/>
  <c r="I166" i="6" s="1"/>
  <c r="G165" i="6"/>
  <c r="I165" i="6" s="1"/>
  <c r="G164" i="6"/>
  <c r="I164" i="6" s="1"/>
  <c r="G163" i="6"/>
  <c r="I163" i="6" s="1"/>
  <c r="G162" i="6"/>
  <c r="I162" i="6" s="1"/>
  <c r="G161" i="6"/>
  <c r="I161" i="6" s="1"/>
  <c r="G160" i="6"/>
  <c r="I160" i="6" s="1"/>
  <c r="G159" i="6"/>
  <c r="I159" i="6" s="1"/>
  <c r="G158" i="6"/>
  <c r="I158" i="6" s="1"/>
  <c r="G157" i="6"/>
  <c r="I157" i="6" s="1"/>
  <c r="G156" i="6"/>
  <c r="I156" i="6" s="1"/>
  <c r="G155" i="6"/>
  <c r="I155" i="6" s="1"/>
  <c r="G154" i="6"/>
  <c r="I154" i="6" s="1"/>
  <c r="G153" i="6"/>
  <c r="I153" i="6" s="1"/>
  <c r="G152" i="6"/>
  <c r="I152" i="6" s="1"/>
  <c r="G151" i="6"/>
  <c r="I151" i="6" s="1"/>
  <c r="G150" i="6"/>
  <c r="I150" i="6" s="1"/>
  <c r="G149" i="6"/>
  <c r="I149" i="6" s="1"/>
  <c r="G148" i="6"/>
  <c r="I148" i="6" s="1"/>
  <c r="G147" i="6"/>
  <c r="I147" i="6" s="1"/>
  <c r="G146" i="6"/>
  <c r="I146" i="6" s="1"/>
  <c r="G145" i="6"/>
  <c r="I145" i="6" s="1"/>
  <c r="G144" i="6"/>
  <c r="I144" i="6" s="1"/>
  <c r="G143" i="6"/>
  <c r="I143" i="6" s="1"/>
  <c r="G142" i="6"/>
  <c r="I142" i="6" s="1"/>
  <c r="G141" i="6"/>
  <c r="I141" i="6" s="1"/>
  <c r="G140" i="6"/>
  <c r="I140" i="6" s="1"/>
  <c r="G139" i="6"/>
  <c r="I139" i="6" s="1"/>
  <c r="G138" i="6"/>
  <c r="I138" i="6" s="1"/>
  <c r="G137" i="6"/>
  <c r="I137" i="6" s="1"/>
  <c r="G136" i="6"/>
  <c r="I136" i="6" s="1"/>
  <c r="G135" i="6"/>
  <c r="I135" i="6" s="1"/>
  <c r="G134" i="6"/>
  <c r="I134" i="6" s="1"/>
  <c r="G133" i="6"/>
  <c r="I133" i="6" s="1"/>
  <c r="G132" i="6"/>
  <c r="I132" i="6" s="1"/>
  <c r="G131" i="6"/>
  <c r="I131" i="6" s="1"/>
  <c r="G130" i="6"/>
  <c r="I130" i="6" s="1"/>
  <c r="G129" i="6"/>
  <c r="I129" i="6" s="1"/>
  <c r="G128" i="6"/>
  <c r="I128" i="6" s="1"/>
  <c r="G127" i="6"/>
  <c r="I127" i="6" s="1"/>
  <c r="G126" i="6"/>
  <c r="I126" i="6" s="1"/>
  <c r="G125" i="6"/>
  <c r="I125" i="6" s="1"/>
  <c r="G124" i="6"/>
  <c r="I124" i="6" s="1"/>
  <c r="G123" i="6"/>
  <c r="I123" i="6" s="1"/>
  <c r="I122" i="6"/>
  <c r="G122" i="6"/>
  <c r="G121" i="6"/>
  <c r="I121" i="6" s="1"/>
  <c r="G120" i="6"/>
  <c r="I120" i="6" s="1"/>
  <c r="G119" i="6"/>
  <c r="I119" i="6" s="1"/>
  <c r="G118" i="6"/>
  <c r="I118" i="6" s="1"/>
  <c r="G117" i="6"/>
  <c r="I117" i="6" s="1"/>
  <c r="G116" i="6"/>
  <c r="I116" i="6" s="1"/>
  <c r="G115" i="6"/>
  <c r="I115" i="6" s="1"/>
  <c r="G114" i="6"/>
  <c r="I114" i="6" s="1"/>
  <c r="G113" i="6"/>
  <c r="I113" i="6" s="1"/>
  <c r="G112" i="6"/>
  <c r="I112" i="6" s="1"/>
  <c r="G111" i="6"/>
  <c r="I111" i="6" s="1"/>
  <c r="G110" i="6"/>
  <c r="I110" i="6" s="1"/>
  <c r="G109" i="6"/>
  <c r="I109" i="6" s="1"/>
  <c r="G108" i="6"/>
  <c r="I108" i="6" s="1"/>
  <c r="G107" i="6"/>
  <c r="I107" i="6" s="1"/>
  <c r="G106" i="6"/>
  <c r="I106" i="6" s="1"/>
  <c r="G105" i="6"/>
  <c r="I105" i="6" s="1"/>
  <c r="G104" i="6"/>
  <c r="I104" i="6" s="1"/>
  <c r="G103" i="6"/>
  <c r="I103" i="6" s="1"/>
  <c r="G102" i="6"/>
  <c r="I102" i="6" s="1"/>
  <c r="G101" i="6"/>
  <c r="I101" i="6" s="1"/>
  <c r="G100" i="6"/>
  <c r="I100" i="6" s="1"/>
  <c r="G99" i="6"/>
  <c r="I99" i="6" s="1"/>
  <c r="G98" i="6"/>
  <c r="I98" i="6" s="1"/>
  <c r="G97" i="6"/>
  <c r="I97" i="6" s="1"/>
  <c r="G96" i="6"/>
  <c r="I96" i="6" s="1"/>
  <c r="G95" i="6"/>
  <c r="I95" i="6" s="1"/>
  <c r="G94" i="6"/>
  <c r="I94" i="6" s="1"/>
  <c r="G93" i="6"/>
  <c r="I93" i="6" s="1"/>
  <c r="G92" i="6"/>
  <c r="I92" i="6" s="1"/>
  <c r="G91" i="6"/>
  <c r="I91" i="6" s="1"/>
  <c r="I90" i="6"/>
  <c r="G90" i="6"/>
  <c r="G89" i="6"/>
  <c r="I89" i="6" s="1"/>
  <c r="G88" i="6"/>
  <c r="I88" i="6" s="1"/>
  <c r="G87" i="6"/>
  <c r="I87" i="6" s="1"/>
  <c r="G86" i="6"/>
  <c r="I86" i="6" s="1"/>
  <c r="G85" i="6"/>
  <c r="I85" i="6" s="1"/>
  <c r="G84" i="6"/>
  <c r="I84" i="6" s="1"/>
  <c r="G83" i="6"/>
  <c r="I83" i="6" s="1"/>
  <c r="G82" i="6"/>
  <c r="I82" i="6" s="1"/>
  <c r="G81" i="6"/>
  <c r="I81" i="6" s="1"/>
  <c r="G80" i="6"/>
  <c r="I80" i="6" s="1"/>
  <c r="G79" i="6"/>
  <c r="I79" i="6" s="1"/>
  <c r="G78" i="6"/>
  <c r="I78" i="6" s="1"/>
  <c r="G77" i="6"/>
  <c r="I77" i="6" s="1"/>
  <c r="G76" i="6"/>
  <c r="I76" i="6" s="1"/>
  <c r="G75" i="6"/>
  <c r="I75" i="6" s="1"/>
  <c r="G74" i="6"/>
  <c r="I74" i="6" s="1"/>
  <c r="G73" i="6"/>
  <c r="I73" i="6" s="1"/>
  <c r="G72" i="6"/>
  <c r="I72" i="6" s="1"/>
  <c r="G71" i="6"/>
  <c r="I71" i="6" s="1"/>
  <c r="G70" i="6"/>
  <c r="I70" i="6" s="1"/>
  <c r="G69" i="6"/>
  <c r="I69" i="6" s="1"/>
  <c r="G68" i="6"/>
  <c r="I68" i="6" s="1"/>
  <c r="G67" i="6"/>
  <c r="I67" i="6" s="1"/>
  <c r="G66" i="6"/>
  <c r="I66" i="6" s="1"/>
  <c r="G65" i="6"/>
  <c r="I65" i="6" s="1"/>
  <c r="G64" i="6"/>
  <c r="I64" i="6" s="1"/>
  <c r="G63" i="6"/>
  <c r="I63" i="6" s="1"/>
  <c r="G62" i="6"/>
  <c r="I62" i="6" s="1"/>
  <c r="G61" i="6"/>
  <c r="I61" i="6" s="1"/>
  <c r="G60" i="6"/>
  <c r="I60" i="6" s="1"/>
  <c r="G59" i="6"/>
  <c r="I59" i="6" s="1"/>
  <c r="I58" i="6"/>
  <c r="G58" i="6"/>
  <c r="G57" i="6"/>
  <c r="I57" i="6" s="1"/>
  <c r="G56" i="6"/>
  <c r="I56" i="6" s="1"/>
  <c r="G55" i="6"/>
  <c r="I55" i="6" s="1"/>
  <c r="G54" i="6"/>
  <c r="I54" i="6" s="1"/>
  <c r="G53" i="6"/>
  <c r="I53" i="6" s="1"/>
  <c r="G52" i="6"/>
  <c r="I52" i="6" s="1"/>
  <c r="G51" i="6"/>
  <c r="I51" i="6" s="1"/>
  <c r="G50" i="6"/>
  <c r="I50" i="6" s="1"/>
  <c r="G49" i="6"/>
  <c r="I49" i="6" s="1"/>
  <c r="G48" i="6"/>
  <c r="I48" i="6" s="1"/>
  <c r="G47" i="6"/>
  <c r="I47" i="6" s="1"/>
  <c r="G46" i="6"/>
  <c r="I46" i="6" s="1"/>
  <c r="G45" i="6"/>
  <c r="I45" i="6" s="1"/>
  <c r="G44" i="6"/>
  <c r="I44" i="6" s="1"/>
  <c r="G43" i="6"/>
  <c r="I43" i="6" s="1"/>
  <c r="G42" i="6"/>
  <c r="I42" i="6" s="1"/>
  <c r="G41" i="6"/>
  <c r="I41" i="6" s="1"/>
  <c r="G40" i="6"/>
  <c r="I40" i="6" s="1"/>
  <c r="G39" i="6"/>
  <c r="I39" i="6" s="1"/>
  <c r="G38" i="6"/>
  <c r="I38" i="6" s="1"/>
  <c r="G37" i="6"/>
  <c r="I37" i="6" s="1"/>
  <c r="G36" i="6"/>
  <c r="I36" i="6" s="1"/>
  <c r="G35" i="6"/>
  <c r="I35" i="6" s="1"/>
  <c r="G34" i="6"/>
  <c r="I34" i="6" s="1"/>
  <c r="G33" i="6"/>
  <c r="I33" i="6" s="1"/>
  <c r="G32" i="6"/>
  <c r="I32" i="6" s="1"/>
  <c r="G31" i="6"/>
  <c r="I31" i="6" s="1"/>
  <c r="G30" i="6"/>
  <c r="I30" i="6" s="1"/>
  <c r="G29" i="6"/>
  <c r="I29" i="6" s="1"/>
  <c r="I28" i="6"/>
  <c r="G28" i="6"/>
  <c r="G27" i="6"/>
  <c r="I27" i="6" s="1"/>
  <c r="G26" i="6"/>
  <c r="I26" i="6" s="1"/>
  <c r="G25" i="6"/>
  <c r="I25" i="6" s="1"/>
  <c r="G24" i="6"/>
  <c r="I24" i="6" s="1"/>
  <c r="G23" i="6"/>
  <c r="I23" i="6" s="1"/>
  <c r="G22" i="6"/>
  <c r="I22" i="6" s="1"/>
  <c r="G21" i="6"/>
  <c r="I21" i="6" s="1"/>
  <c r="G20" i="6"/>
  <c r="I20" i="6" s="1"/>
  <c r="G19" i="6"/>
  <c r="I19" i="6" s="1"/>
  <c r="G18" i="6"/>
  <c r="I18" i="6" s="1"/>
  <c r="G17" i="6"/>
  <c r="I17" i="6" s="1"/>
  <c r="G16" i="6"/>
  <c r="I16" i="6" s="1"/>
  <c r="G15" i="6"/>
  <c r="I15" i="6" s="1"/>
  <c r="G14" i="6"/>
  <c r="I14" i="6" s="1"/>
  <c r="G13" i="6"/>
  <c r="I13" i="6" s="1"/>
  <c r="I12" i="6"/>
  <c r="G12" i="6"/>
  <c r="G11" i="6"/>
  <c r="I11" i="6" s="1"/>
  <c r="G10" i="6"/>
  <c r="I10" i="6" s="1"/>
  <c r="G9" i="6"/>
  <c r="I9" i="6" s="1"/>
  <c r="G8" i="6"/>
  <c r="I8" i="6" s="1"/>
  <c r="G7" i="6"/>
  <c r="I7" i="6" s="1"/>
  <c r="G6" i="6"/>
  <c r="I6" i="6" s="1"/>
  <c r="G5" i="6"/>
  <c r="I5" i="6" s="1"/>
  <c r="G4" i="6"/>
  <c r="I4" i="6" s="1"/>
  <c r="G365" i="6" l="1"/>
  <c r="B6" i="5"/>
  <c r="G43" i="1"/>
  <c r="F43" i="1"/>
  <c r="G46" i="1" s="1"/>
  <c r="E43" i="1"/>
  <c r="D43" i="1"/>
  <c r="G45" i="1" s="1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3" i="3"/>
  <c r="AB5" i="2"/>
  <c r="AC5" i="2"/>
  <c r="AD5" i="2"/>
  <c r="AE5" i="2"/>
  <c r="AF5" i="2"/>
  <c r="AB6" i="2"/>
  <c r="AC6" i="2"/>
  <c r="AD6" i="2"/>
  <c r="AE6" i="2"/>
  <c r="AF6" i="2"/>
  <c r="AB7" i="2"/>
  <c r="AC7" i="2"/>
  <c r="AD7" i="2"/>
  <c r="AE7" i="2"/>
  <c r="AF7" i="2"/>
  <c r="AB8" i="2"/>
  <c r="AC8" i="2"/>
  <c r="AD8" i="2"/>
  <c r="AE8" i="2"/>
  <c r="AF8" i="2"/>
  <c r="AB9" i="2"/>
  <c r="AC9" i="2"/>
  <c r="AD9" i="2"/>
  <c r="AE9" i="2"/>
  <c r="AF9" i="2"/>
  <c r="AB10" i="2"/>
  <c r="AC10" i="2"/>
  <c r="AD10" i="2"/>
  <c r="AE10" i="2"/>
  <c r="AF10" i="2"/>
  <c r="AB11" i="2"/>
  <c r="AC11" i="2"/>
  <c r="AD11" i="2"/>
  <c r="AE11" i="2"/>
  <c r="AF11" i="2"/>
  <c r="AB12" i="2"/>
  <c r="AC12" i="2"/>
  <c r="AD12" i="2"/>
  <c r="AE12" i="2"/>
  <c r="AF12" i="2"/>
  <c r="AB13" i="2"/>
  <c r="AC13" i="2"/>
  <c r="AD13" i="2"/>
  <c r="AE13" i="2"/>
  <c r="AF13" i="2"/>
  <c r="AB14" i="2"/>
  <c r="AC14" i="2"/>
  <c r="AD14" i="2"/>
  <c r="AE14" i="2"/>
  <c r="AF14" i="2"/>
  <c r="AB15" i="2"/>
  <c r="AC15" i="2"/>
  <c r="AD15" i="2"/>
  <c r="AE15" i="2"/>
  <c r="AF15" i="2"/>
  <c r="AB16" i="2"/>
  <c r="AC16" i="2"/>
  <c r="AD16" i="2"/>
  <c r="AE16" i="2"/>
  <c r="AF16" i="2"/>
  <c r="AB17" i="2"/>
  <c r="AC17" i="2"/>
  <c r="AD17" i="2"/>
  <c r="AE17" i="2"/>
  <c r="AF17" i="2"/>
  <c r="AB18" i="2"/>
  <c r="AC18" i="2"/>
  <c r="AD18" i="2"/>
  <c r="AE18" i="2"/>
  <c r="AF18" i="2"/>
  <c r="AB19" i="2"/>
  <c r="AC19" i="2"/>
  <c r="AD19" i="2"/>
  <c r="AE19" i="2"/>
  <c r="AF19" i="2"/>
  <c r="AB20" i="2"/>
  <c r="AC20" i="2"/>
  <c r="AD20" i="2"/>
  <c r="AE20" i="2"/>
  <c r="AF20" i="2"/>
  <c r="AB21" i="2"/>
  <c r="AC21" i="2"/>
  <c r="AD21" i="2"/>
  <c r="AE21" i="2"/>
  <c r="AF21" i="2"/>
  <c r="AB22" i="2"/>
  <c r="AC22" i="2"/>
  <c r="AD22" i="2"/>
  <c r="AE22" i="2"/>
  <c r="AF22" i="2"/>
  <c r="AB23" i="2"/>
  <c r="AC23" i="2"/>
  <c r="AD23" i="2"/>
  <c r="AE23" i="2"/>
  <c r="AF23" i="2"/>
  <c r="AB24" i="2"/>
  <c r="AC24" i="2"/>
  <c r="AD24" i="2"/>
  <c r="AE24" i="2"/>
  <c r="AF24" i="2"/>
  <c r="AB25" i="2"/>
  <c r="AC25" i="2"/>
  <c r="AD25" i="2"/>
  <c r="AE25" i="2"/>
  <c r="AF25" i="2"/>
  <c r="AB26" i="2"/>
  <c r="AC26" i="2"/>
  <c r="AD26" i="2"/>
  <c r="AE26" i="2"/>
  <c r="AF26" i="2"/>
  <c r="AB27" i="2"/>
  <c r="AC27" i="2"/>
  <c r="AD27" i="2"/>
  <c r="AE27" i="2"/>
  <c r="AF27" i="2"/>
  <c r="AC4" i="2"/>
  <c r="AD4" i="2"/>
  <c r="AE4" i="2"/>
  <c r="AF4" i="2"/>
  <c r="AB4" i="2"/>
  <c r="J28" i="2"/>
  <c r="K28" i="2"/>
  <c r="L28" i="2"/>
  <c r="M28" i="2"/>
  <c r="B4" i="5" l="1"/>
  <c r="B5" i="5"/>
  <c r="C5" i="5" s="1"/>
  <c r="C6" i="5"/>
  <c r="C4" i="5" l="1"/>
  <c r="B7" i="5"/>
  <c r="C7" i="5" s="1"/>
</calcChain>
</file>

<file path=xl/sharedStrings.xml><?xml version="1.0" encoding="utf-8"?>
<sst xmlns="http://schemas.openxmlformats.org/spreadsheetml/2006/main" count="5734" uniqueCount="495">
  <si>
    <t>Teritoriālā nodaļa</t>
  </si>
  <si>
    <t>Ārstniecības ietādes kods</t>
  </si>
  <si>
    <t>Ārstniecības iestādes nosaukums</t>
  </si>
  <si>
    <t xml:space="preserve">        AP89 - Rehabilitācija ambulatori bērniem, kas pārslimojuši Covid-19 </t>
  </si>
  <si>
    <t xml:space="preserve">        AP90 - Rehabilitācija ambulatori pieaugušajiem, kas pārslimojuši Covid-19 </t>
  </si>
  <si>
    <t xml:space="preserve">        AP91 - Rehabilitācija dienas stacionārā pieaugušajiem, kas pārslimojuši Covid-19 </t>
  </si>
  <si>
    <t xml:space="preserve">        AP92 - Rehabilitācija dienas stacionārā bērniem, kas pārslimojuši Covid-19 </t>
  </si>
  <si>
    <t>Kurzeme</t>
  </si>
  <si>
    <t xml:space="preserve"> LIEPĀJAS REĢIONĀLĀ SLIMNĪCA, Sabiedrība ar ierobežotu atbildību</t>
  </si>
  <si>
    <t xml:space="preserve"> Ziemeļkurzemes reģionālā slimnīca, SIA</t>
  </si>
  <si>
    <t xml:space="preserve"> TALSU VESELĪBAS CENTRS, SIA</t>
  </si>
  <si>
    <t>Latgale</t>
  </si>
  <si>
    <t xml:space="preserve"> Fizioterapijas kabinets VALE, IK</t>
  </si>
  <si>
    <t xml:space="preserve"> Krāslavas slimnīca, Sabiedrība ar ierobežotu atbildību</t>
  </si>
  <si>
    <t xml:space="preserve"> Ludzas medicīnas centrs, Sabiedrība ar ierobežotu atbildību</t>
  </si>
  <si>
    <t>Rīga</t>
  </si>
  <si>
    <t xml:space="preserve"> Rīgas veselības centrs, SIA</t>
  </si>
  <si>
    <t xml:space="preserve"> Bērnu klīniskā universitātes slimnīca, Valsts sabiedrība ar ierobežotu atbildību</t>
  </si>
  <si>
    <t xml:space="preserve"> Rīgas 1. slimnīca, SIA</t>
  </si>
  <si>
    <t xml:space="preserve"> Latvijas Jūras medicīnas centrs, Akciju sabiedrība</t>
  </si>
  <si>
    <t xml:space="preserve"> Dziedniecība, Sabiedrība ar ierobežotu atbildību</t>
  </si>
  <si>
    <t xml:space="preserve"> Protezēšanas un ortopēdijas centrs, Akciju sabiedrība</t>
  </si>
  <si>
    <t xml:space="preserve"> Nacionālais rehabilitācijas centrs "Vaivari", Valsts sabiedrība ar ierobežotu atbildību</t>
  </si>
  <si>
    <t xml:space="preserve"> Salaspils veselības centrs, Sabiedrība ar ierobežotu atbildību</t>
  </si>
  <si>
    <t xml:space="preserve"> Balt Aliance, Sabiedrība ar ierobežotu atbildību</t>
  </si>
  <si>
    <t>Vidzeme</t>
  </si>
  <si>
    <t xml:space="preserve"> VALMIERAS VESELĪBAS CENTRS, SIA</t>
  </si>
  <si>
    <t xml:space="preserve"> Vidzemes slimnīca, Sabiedrība ar ierobežotu atbildību</t>
  </si>
  <si>
    <t xml:space="preserve"> Rehabilitācijas centrs "Līgatne", SIA</t>
  </si>
  <si>
    <t>Zemgale</t>
  </si>
  <si>
    <t xml:space="preserve"> Zemgales veselības centrs, Sabiedrība ar ierobežotu atbildību</t>
  </si>
  <si>
    <t xml:space="preserve"> FITOSAN PLUS, Medicīnas centrs SIA</t>
  </si>
  <si>
    <t xml:space="preserve"> Aizkraukles slimnīca, Sabiedrība ar ierobežotu atbildību</t>
  </si>
  <si>
    <t xml:space="preserve"> Rehabilitācijas centrs "Tērvete", Sabiedrība ar ierobežotu atbildību </t>
  </si>
  <si>
    <t xml:space="preserve"> Daugavpils reģionālā slimnīca, Sabiedrība ar ierobežotu atbildību</t>
  </si>
  <si>
    <t xml:space="preserve"> Preiļu slimnīca, Sabiedrība ar ierobežotu atbildību</t>
  </si>
  <si>
    <t xml:space="preserve"> Krāslavas novada Veselības un sociālo pakalpojumu centrs "Dagda"</t>
  </si>
  <si>
    <t xml:space="preserve"> Jelgavas poliklīnika, SIA</t>
  </si>
  <si>
    <t xml:space="preserve"> Siguldas slimnīca, SIA</t>
  </si>
  <si>
    <t xml:space="preserve"> CĒSU KLĪNIKA, Sabiedrība ar ierobežotu atbildību</t>
  </si>
  <si>
    <t>TN</t>
  </si>
  <si>
    <t>Iestāde</t>
  </si>
  <si>
    <t>Nosaukums</t>
  </si>
  <si>
    <t>Kopā apmaksai</t>
  </si>
  <si>
    <t>Iest. kods</t>
  </si>
  <si>
    <t xml:space="preserve"> Ogres rajona slimnīca, Sabiedrība ar ierobežotu atbildību</t>
  </si>
  <si>
    <t xml:space="preserve"> AIJAS JASEVIČAS FIZIOTERAPIJAS PRAKSE, Individuālais komersants</t>
  </si>
  <si>
    <t xml:space="preserve"> Bauskas slimnīca, SIA</t>
  </si>
  <si>
    <t xml:space="preserve"> Veselības centru apvienība, AS</t>
  </si>
  <si>
    <t xml:space="preserve">    AP89 - Rehabilitācija ambulatori bērniem, kas pārslimojuši Covid-19 </t>
  </si>
  <si>
    <t xml:space="preserve">    AP90 - Rehabilitācija ambulatori pieaugušajiem, kas pārslimojuši Covid-19 </t>
  </si>
  <si>
    <t xml:space="preserve">    AP91 - Rehabilitācija dienas stacionārā pieaugušajiem, kas pārslimojuši Covid-19 </t>
  </si>
  <si>
    <t xml:space="preserve">    AP92 - Rehabilitācija dienas stacionārā bērniem, kas pārslimojuši Covid-19 </t>
  </si>
  <si>
    <t xml:space="preserve"> SANARE-KRC JAUNĶEMERI, Sabiedrība ar ierobežotu atbildību</t>
  </si>
  <si>
    <t>Sum of Kopā apmaksai</t>
  </si>
  <si>
    <t>Skaits</t>
  </si>
  <si>
    <t>Veiktais darbs</t>
  </si>
  <si>
    <t>Pacienta maksājums kopā</t>
  </si>
  <si>
    <t>Maksa par pakalpojumiem</t>
  </si>
  <si>
    <t>Pacienta iemaksa par atbrīvotajām kategorijām</t>
  </si>
  <si>
    <t>Pacienta maks.iemaksa</t>
  </si>
  <si>
    <t xml:space="preserve"> Dobeles un apkārtnes slimnīca, SIA</t>
  </si>
  <si>
    <t xml:space="preserve"> REHABILITĀCIJAS CENTRS "KRIMULDA", Sabiedrība ar ierobežotu atbildību</t>
  </si>
  <si>
    <t xml:space="preserve"> Jakovļeva Olga - fizioterapeita prakse</t>
  </si>
  <si>
    <t xml:space="preserve"> Rīgas Austrumu klīniskā universitātes slimnīca, SIA</t>
  </si>
  <si>
    <t xml:space="preserve"> IVAKO GROUP, Sabiedrība ar ierobežotu atbildību</t>
  </si>
  <si>
    <t>2021.gada decembris</t>
  </si>
  <si>
    <t xml:space="preserve">Faktiskie izdevumi rehabilitācijas pakalpojumiem pacientiem pēc pārslimota Covid-19 </t>
  </si>
  <si>
    <t>Pakalpojuma programma</t>
  </si>
  <si>
    <t>EKK 3000</t>
  </si>
  <si>
    <t>Pakalpojumu programmas nosaukums</t>
  </si>
  <si>
    <t xml:space="preserve">Stacionārās kartes nr. </t>
  </si>
  <si>
    <t>Mēnesis</t>
  </si>
  <si>
    <t>Gultas dienu skaits</t>
  </si>
  <si>
    <t>Gultas dienas tarifs</t>
  </si>
  <si>
    <t>Gultas dienu izmaksas</t>
  </si>
  <si>
    <t>Nacionālais rehabilitācijas centrs "Vaivari", Valsts sabiedrība ar ierobežotu atbildību</t>
  </si>
  <si>
    <t>Subakūtā rehabilitācija pieaugušajiem pēc COVID-19 (augstas aprūpes intensitātes)</t>
  </si>
  <si>
    <t>053482021</t>
  </si>
  <si>
    <t>12</t>
  </si>
  <si>
    <t>053932021</t>
  </si>
  <si>
    <t>053962021</t>
  </si>
  <si>
    <t>053992021</t>
  </si>
  <si>
    <t>054082021</t>
  </si>
  <si>
    <t>054232021</t>
  </si>
  <si>
    <t>054432021</t>
  </si>
  <si>
    <t>054572021</t>
  </si>
  <si>
    <t>054662021</t>
  </si>
  <si>
    <t>054702021</t>
  </si>
  <si>
    <t>054822021</t>
  </si>
  <si>
    <t>054842021</t>
  </si>
  <si>
    <t>054852021</t>
  </si>
  <si>
    <t>054882021</t>
  </si>
  <si>
    <t>054892021</t>
  </si>
  <si>
    <t>055262021</t>
  </si>
  <si>
    <t>055392021</t>
  </si>
  <si>
    <t>055422021</t>
  </si>
  <si>
    <t>055472021</t>
  </si>
  <si>
    <t>055512021</t>
  </si>
  <si>
    <t>055782021</t>
  </si>
  <si>
    <t>055932021</t>
  </si>
  <si>
    <t>056042021</t>
  </si>
  <si>
    <t>056082021</t>
  </si>
  <si>
    <t>056282021</t>
  </si>
  <si>
    <t>056372021</t>
  </si>
  <si>
    <t>056422021</t>
  </si>
  <si>
    <t>056552021</t>
  </si>
  <si>
    <t>056752021</t>
  </si>
  <si>
    <t>056792021</t>
  </si>
  <si>
    <t>056932021</t>
  </si>
  <si>
    <t>056942021</t>
  </si>
  <si>
    <t>057012021</t>
  </si>
  <si>
    <t>057022021</t>
  </si>
  <si>
    <t>057032021</t>
  </si>
  <si>
    <t>057152021</t>
  </si>
  <si>
    <t>057172021</t>
  </si>
  <si>
    <t>057202021</t>
  </si>
  <si>
    <t>057232021</t>
  </si>
  <si>
    <t>057452021</t>
  </si>
  <si>
    <t>057492021</t>
  </si>
  <si>
    <t>057542021</t>
  </si>
  <si>
    <t>057622021</t>
  </si>
  <si>
    <t>057632021</t>
  </si>
  <si>
    <t>057652021</t>
  </si>
  <si>
    <t>057682021</t>
  </si>
  <si>
    <t>057702021</t>
  </si>
  <si>
    <t>057782021</t>
  </si>
  <si>
    <t>057792021</t>
  </si>
  <si>
    <t>057812021</t>
  </si>
  <si>
    <t>057822021</t>
  </si>
  <si>
    <t>057832021</t>
  </si>
  <si>
    <t>057902021</t>
  </si>
  <si>
    <t>Subakūtā rehabilitācija pieaugušajiem pēc COVID-19 (zemas aprūpes intensitātes)</t>
  </si>
  <si>
    <t>053852021</t>
  </si>
  <si>
    <t>053872021</t>
  </si>
  <si>
    <t>053902021</t>
  </si>
  <si>
    <t>054352021</t>
  </si>
  <si>
    <t>055752021</t>
  </si>
  <si>
    <t>056362021</t>
  </si>
  <si>
    <t>056402021</t>
  </si>
  <si>
    <t>057082021</t>
  </si>
  <si>
    <t>RĒZEKNES SLIMNĪCA, Sabiedrība ar ierobežotu atbildību</t>
  </si>
  <si>
    <t>079702021</t>
  </si>
  <si>
    <t>081942021</t>
  </si>
  <si>
    <t>083842021</t>
  </si>
  <si>
    <t>Rīgas Austrumu klīniskā universitātes slimnīca, Sabiedrība ar ierobežotu atbildību</t>
  </si>
  <si>
    <t>460672021</t>
  </si>
  <si>
    <t>11</t>
  </si>
  <si>
    <t>460742021</t>
  </si>
  <si>
    <t>470162021</t>
  </si>
  <si>
    <t>476542021</t>
  </si>
  <si>
    <t>480642021</t>
  </si>
  <si>
    <t>480682021</t>
  </si>
  <si>
    <t>487232021</t>
  </si>
  <si>
    <t>496122021</t>
  </si>
  <si>
    <t>496602021</t>
  </si>
  <si>
    <t>499952021</t>
  </si>
  <si>
    <t>517532021</t>
  </si>
  <si>
    <t>532072021</t>
  </si>
  <si>
    <t>532172021</t>
  </si>
  <si>
    <t>533592021</t>
  </si>
  <si>
    <t>460782021</t>
  </si>
  <si>
    <t>480622021</t>
  </si>
  <si>
    <t>494032021</t>
  </si>
  <si>
    <t>501662021</t>
  </si>
  <si>
    <t>508892021</t>
  </si>
  <si>
    <t>512642021</t>
  </si>
  <si>
    <t>SANARE-KRC JAUNĶEMERI, Sabiedrība ar ierobežotu atbildību</t>
  </si>
  <si>
    <t>699702021</t>
  </si>
  <si>
    <t>08</t>
  </si>
  <si>
    <t>699792021</t>
  </si>
  <si>
    <t>699802021</t>
  </si>
  <si>
    <t>702632021</t>
  </si>
  <si>
    <t>702722021</t>
  </si>
  <si>
    <t>704752021</t>
  </si>
  <si>
    <t>09</t>
  </si>
  <si>
    <t>706412021</t>
  </si>
  <si>
    <t>706432021</t>
  </si>
  <si>
    <t>711172021</t>
  </si>
  <si>
    <t>711182021</t>
  </si>
  <si>
    <t>711192021</t>
  </si>
  <si>
    <t>712542021</t>
  </si>
  <si>
    <t>712552021</t>
  </si>
  <si>
    <t>10</t>
  </si>
  <si>
    <t>712562021</t>
  </si>
  <si>
    <t>712572021</t>
  </si>
  <si>
    <t>712582021</t>
  </si>
  <si>
    <t>713052021</t>
  </si>
  <si>
    <t>713062021</t>
  </si>
  <si>
    <t>713072021</t>
  </si>
  <si>
    <t>713082021</t>
  </si>
  <si>
    <t>713432021</t>
  </si>
  <si>
    <t>715022021</t>
  </si>
  <si>
    <t>715032021</t>
  </si>
  <si>
    <t>716222021</t>
  </si>
  <si>
    <t>717362021</t>
  </si>
  <si>
    <t>717372021</t>
  </si>
  <si>
    <t>717382021</t>
  </si>
  <si>
    <t>717402021</t>
  </si>
  <si>
    <t>717412021</t>
  </si>
  <si>
    <t>717422021</t>
  </si>
  <si>
    <t>717472021</t>
  </si>
  <si>
    <t>717592021</t>
  </si>
  <si>
    <t>717602021</t>
  </si>
  <si>
    <t>717642021</t>
  </si>
  <si>
    <t>718792021</t>
  </si>
  <si>
    <t>718802021</t>
  </si>
  <si>
    <t>718812021</t>
  </si>
  <si>
    <t>718822021</t>
  </si>
  <si>
    <t>718832021</t>
  </si>
  <si>
    <t>718842021</t>
  </si>
  <si>
    <t>720782021</t>
  </si>
  <si>
    <t>720802021</t>
  </si>
  <si>
    <t>720812021</t>
  </si>
  <si>
    <t>720902021</t>
  </si>
  <si>
    <t>721392021</t>
  </si>
  <si>
    <t>721402021</t>
  </si>
  <si>
    <t>721412021</t>
  </si>
  <si>
    <t>721422021</t>
  </si>
  <si>
    <t>721462021</t>
  </si>
  <si>
    <t>721472021</t>
  </si>
  <si>
    <t>721482021</t>
  </si>
  <si>
    <t>721712021</t>
  </si>
  <si>
    <t>721722021</t>
  </si>
  <si>
    <t>721732021</t>
  </si>
  <si>
    <t>721742021</t>
  </si>
  <si>
    <t>721752021</t>
  </si>
  <si>
    <t>721762021</t>
  </si>
  <si>
    <t>721772021</t>
  </si>
  <si>
    <t>721862021</t>
  </si>
  <si>
    <t>721892021</t>
  </si>
  <si>
    <t>721902021</t>
  </si>
  <si>
    <t>721912021</t>
  </si>
  <si>
    <t>721922021</t>
  </si>
  <si>
    <t>722692021</t>
  </si>
  <si>
    <t>723002021</t>
  </si>
  <si>
    <t>723422021</t>
  </si>
  <si>
    <t>723432021</t>
  </si>
  <si>
    <t>723442021</t>
  </si>
  <si>
    <t>723452021</t>
  </si>
  <si>
    <t>723532021</t>
  </si>
  <si>
    <t>723542021</t>
  </si>
  <si>
    <t>723552021</t>
  </si>
  <si>
    <t>723782021</t>
  </si>
  <si>
    <t>723792021</t>
  </si>
  <si>
    <t>723882021</t>
  </si>
  <si>
    <t>724632021</t>
  </si>
  <si>
    <t>725382021</t>
  </si>
  <si>
    <t>725472021</t>
  </si>
  <si>
    <t>725492021</t>
  </si>
  <si>
    <t>725502021</t>
  </si>
  <si>
    <t>725512021</t>
  </si>
  <si>
    <t>725772021</t>
  </si>
  <si>
    <t>725792021</t>
  </si>
  <si>
    <t>725812021</t>
  </si>
  <si>
    <t>725872021</t>
  </si>
  <si>
    <t>725882021</t>
  </si>
  <si>
    <t>725892021</t>
  </si>
  <si>
    <t>726802021</t>
  </si>
  <si>
    <t>726812021</t>
  </si>
  <si>
    <t>726822021</t>
  </si>
  <si>
    <t>726832021</t>
  </si>
  <si>
    <t>726912021</t>
  </si>
  <si>
    <t>726922021</t>
  </si>
  <si>
    <t>727302021</t>
  </si>
  <si>
    <t>727312021</t>
  </si>
  <si>
    <t>727322021</t>
  </si>
  <si>
    <t>727332021</t>
  </si>
  <si>
    <t>727342021</t>
  </si>
  <si>
    <t>727422021</t>
  </si>
  <si>
    <t>727442021</t>
  </si>
  <si>
    <t>727582021</t>
  </si>
  <si>
    <t>727592021</t>
  </si>
  <si>
    <t>727602021</t>
  </si>
  <si>
    <t>727702021</t>
  </si>
  <si>
    <t>727762021</t>
  </si>
  <si>
    <t>727902021</t>
  </si>
  <si>
    <t>727922021</t>
  </si>
  <si>
    <t>727932021</t>
  </si>
  <si>
    <t>727942021</t>
  </si>
  <si>
    <t>727952021</t>
  </si>
  <si>
    <t>728232021</t>
  </si>
  <si>
    <t>728242021</t>
  </si>
  <si>
    <t>728252021</t>
  </si>
  <si>
    <t>728262021</t>
  </si>
  <si>
    <t>728292021</t>
  </si>
  <si>
    <t>728332021</t>
  </si>
  <si>
    <t>728342021</t>
  </si>
  <si>
    <t>728422021</t>
  </si>
  <si>
    <t>728442021</t>
  </si>
  <si>
    <t>728452021</t>
  </si>
  <si>
    <t>728572021</t>
  </si>
  <si>
    <t>728602021</t>
  </si>
  <si>
    <t>728612021</t>
  </si>
  <si>
    <t>728622021</t>
  </si>
  <si>
    <t>728632021</t>
  </si>
  <si>
    <t>728642021</t>
  </si>
  <si>
    <t>728652021</t>
  </si>
  <si>
    <t>728662021</t>
  </si>
  <si>
    <t>728672021</t>
  </si>
  <si>
    <t>728682021</t>
  </si>
  <si>
    <t>728782021</t>
  </si>
  <si>
    <t>728792021</t>
  </si>
  <si>
    <t>728802021</t>
  </si>
  <si>
    <t>729592021</t>
  </si>
  <si>
    <t>729762021</t>
  </si>
  <si>
    <t>729772021</t>
  </si>
  <si>
    <t>729782021</t>
  </si>
  <si>
    <t>729802021</t>
  </si>
  <si>
    <t>730672021</t>
  </si>
  <si>
    <t>730772021</t>
  </si>
  <si>
    <t>730852021</t>
  </si>
  <si>
    <t>730892021</t>
  </si>
  <si>
    <t>730902021</t>
  </si>
  <si>
    <t>730942021</t>
  </si>
  <si>
    <t>730952021</t>
  </si>
  <si>
    <t>730962021</t>
  </si>
  <si>
    <t>731002021</t>
  </si>
  <si>
    <t>731012021</t>
  </si>
  <si>
    <t>731042021</t>
  </si>
  <si>
    <t>731072021</t>
  </si>
  <si>
    <t>731602021</t>
  </si>
  <si>
    <t>731612021</t>
  </si>
  <si>
    <t>731632021</t>
  </si>
  <si>
    <t>731752021</t>
  </si>
  <si>
    <t>731762021</t>
  </si>
  <si>
    <t>731812021</t>
  </si>
  <si>
    <t>731892021</t>
  </si>
  <si>
    <t>731902021</t>
  </si>
  <si>
    <t>732002021</t>
  </si>
  <si>
    <t>732012021</t>
  </si>
  <si>
    <t>732022021</t>
  </si>
  <si>
    <t>732052021</t>
  </si>
  <si>
    <t>732112021</t>
  </si>
  <si>
    <t>732172021</t>
  </si>
  <si>
    <t>732642021</t>
  </si>
  <si>
    <t>732862021</t>
  </si>
  <si>
    <t>732882021</t>
  </si>
  <si>
    <t>733182021</t>
  </si>
  <si>
    <t>733562021</t>
  </si>
  <si>
    <t>734532021</t>
  </si>
  <si>
    <t>734652021</t>
  </si>
  <si>
    <t>734722021</t>
  </si>
  <si>
    <t>734922021</t>
  </si>
  <si>
    <t>734932021</t>
  </si>
  <si>
    <t>735012021</t>
  </si>
  <si>
    <t>735042021</t>
  </si>
  <si>
    <t>735052021</t>
  </si>
  <si>
    <t>735062021</t>
  </si>
  <si>
    <t>735072021</t>
  </si>
  <si>
    <t>735082021</t>
  </si>
  <si>
    <t>736052021</t>
  </si>
  <si>
    <t>736062021</t>
  </si>
  <si>
    <t>736132021</t>
  </si>
  <si>
    <t>736372021</t>
  </si>
  <si>
    <t>736532021</t>
  </si>
  <si>
    <t>736542021</t>
  </si>
  <si>
    <t>736552021</t>
  </si>
  <si>
    <t>736562021</t>
  </si>
  <si>
    <t>736572021</t>
  </si>
  <si>
    <t>736692021</t>
  </si>
  <si>
    <t>736882021</t>
  </si>
  <si>
    <t>736892021</t>
  </si>
  <si>
    <t>736902021</t>
  </si>
  <si>
    <t>737022021</t>
  </si>
  <si>
    <t>737042021</t>
  </si>
  <si>
    <t>737402021</t>
  </si>
  <si>
    <t>737452021</t>
  </si>
  <si>
    <t>737462021</t>
  </si>
  <si>
    <t>737482021</t>
  </si>
  <si>
    <t>737512021</t>
  </si>
  <si>
    <t>737592021</t>
  </si>
  <si>
    <t>737642021</t>
  </si>
  <si>
    <t>737842021</t>
  </si>
  <si>
    <t>737882021</t>
  </si>
  <si>
    <t>737892021</t>
  </si>
  <si>
    <t>738002021</t>
  </si>
  <si>
    <t>738012021</t>
  </si>
  <si>
    <t>738032021</t>
  </si>
  <si>
    <t>738372021</t>
  </si>
  <si>
    <t>738432021</t>
  </si>
  <si>
    <t>738442021</t>
  </si>
  <si>
    <t>738452021</t>
  </si>
  <si>
    <t>738462021</t>
  </si>
  <si>
    <t>738472021</t>
  </si>
  <si>
    <t>738482021</t>
  </si>
  <si>
    <t>739012021</t>
  </si>
  <si>
    <t>739022021</t>
  </si>
  <si>
    <t>739032021</t>
  </si>
  <si>
    <t>739042021</t>
  </si>
  <si>
    <t>739522021</t>
  </si>
  <si>
    <t>739532021</t>
  </si>
  <si>
    <t>739652021</t>
  </si>
  <si>
    <t>739662021</t>
  </si>
  <si>
    <t>739672021</t>
  </si>
  <si>
    <t>739812021</t>
  </si>
  <si>
    <t>739822021</t>
  </si>
  <si>
    <t>739832021</t>
  </si>
  <si>
    <t>739922021</t>
  </si>
  <si>
    <t>725902021</t>
  </si>
  <si>
    <t>Siguldas slimnīca, SIA</t>
  </si>
  <si>
    <t>007202021</t>
  </si>
  <si>
    <t>007402021</t>
  </si>
  <si>
    <t>007452021</t>
  </si>
  <si>
    <t>007562021</t>
  </si>
  <si>
    <t>007632021</t>
  </si>
  <si>
    <t>007892021</t>
  </si>
  <si>
    <t>007912021</t>
  </si>
  <si>
    <t>007052021</t>
  </si>
  <si>
    <t>007132021</t>
  </si>
  <si>
    <t>007142021</t>
  </si>
  <si>
    <t>007182021</t>
  </si>
  <si>
    <t>007222021</t>
  </si>
  <si>
    <t>007272021</t>
  </si>
  <si>
    <t>007292021</t>
  </si>
  <si>
    <t>007322021</t>
  </si>
  <si>
    <t>007342021</t>
  </si>
  <si>
    <t>007382021</t>
  </si>
  <si>
    <t>007392021</t>
  </si>
  <si>
    <t>007442021</t>
  </si>
  <si>
    <t>007472021</t>
  </si>
  <si>
    <t>007482021</t>
  </si>
  <si>
    <t>007512021</t>
  </si>
  <si>
    <t>007532021</t>
  </si>
  <si>
    <t>007612021</t>
  </si>
  <si>
    <t>007622021</t>
  </si>
  <si>
    <t>007732021</t>
  </si>
  <si>
    <t>007762021</t>
  </si>
  <si>
    <t>007792021</t>
  </si>
  <si>
    <t>007842021</t>
  </si>
  <si>
    <t>007932021</t>
  </si>
  <si>
    <t>007942021</t>
  </si>
  <si>
    <t>007952021</t>
  </si>
  <si>
    <t>007962021</t>
  </si>
  <si>
    <t>007992021</t>
  </si>
  <si>
    <t>078112021</t>
  </si>
  <si>
    <t>Vidzemes slimnīca, Sabiedrība ar ierobežotu atbildību</t>
  </si>
  <si>
    <t>122692021</t>
  </si>
  <si>
    <t>129112021</t>
  </si>
  <si>
    <t>121442021</t>
  </si>
  <si>
    <t>123662021</t>
  </si>
  <si>
    <t>126612021</t>
  </si>
  <si>
    <t>129122021</t>
  </si>
  <si>
    <t>130052021</t>
  </si>
  <si>
    <t>132622021</t>
  </si>
  <si>
    <t>132632021</t>
  </si>
  <si>
    <t>134272021</t>
  </si>
  <si>
    <t>135582021</t>
  </si>
  <si>
    <t>Kopā:</t>
  </si>
  <si>
    <t>Manipulācijas kods</t>
  </si>
  <si>
    <t>Manipulācijas nosaukums</t>
  </si>
  <si>
    <t>Manipulāciju skaits</t>
  </si>
  <si>
    <t>Nacionālais rehabilitācijas centrs "Vaivari"</t>
  </si>
  <si>
    <t>55180</t>
  </si>
  <si>
    <t>Multiprofesionāls rehabilitācijas bāzes pakalpojums stacionārā (2–3 stundas)</t>
  </si>
  <si>
    <t>55181</t>
  </si>
  <si>
    <t>Intensīvs multiprofesionāls rehabilitācijas pakalpojums stacionārā (3–4 stundas)</t>
  </si>
  <si>
    <t>60245</t>
  </si>
  <si>
    <t>Skābekļa terapijas nodrošināšana pacientam, kas pārslimojis Covid-19, saņemot rehabilitācijas pakalpojumus stacionārā vai dienas stacionārā</t>
  </si>
  <si>
    <t>Rēzeknes slimnīca</t>
  </si>
  <si>
    <t>Rīgas Austrumu klīniskā universitātes slimnīca</t>
  </si>
  <si>
    <t>50515</t>
  </si>
  <si>
    <t>Krūšu kurvja CT bez kontrastēšanas</t>
  </si>
  <si>
    <t>50606</t>
  </si>
  <si>
    <t>Piemaksa manipulācijām 50509, 50515, 50521, 50529, 50531, 50539, 50504, 50540 un 50542 par izmeklējuma veikšanu ar CT aparātu, sākot no 64 slāņiem. Piemaksu manipulācijai 50504 apmaksā vienu reizi vienam izmeklējumam</t>
  </si>
  <si>
    <t>46143</t>
  </si>
  <si>
    <t>PSA – prostatas specifiskais antigēns. Izmeklējuma rezultāts - norma</t>
  </si>
  <si>
    <t>06033</t>
  </si>
  <si>
    <t>Ehokardiogrāfija ar doplerogrāfiju</t>
  </si>
  <si>
    <t>06041</t>
  </si>
  <si>
    <t>Transezofageāla ehokardiogrāfija M un B režīmos ar krāsas doplerogrāfiju, spektra analīzi un hemodinamikas rādītāju noteikšana</t>
  </si>
  <si>
    <t>41079</t>
  </si>
  <si>
    <t>Asins gāzu un Ph analīze</t>
  </si>
  <si>
    <t>Sanare - KRC Jaunķemeri</t>
  </si>
  <si>
    <t>Siguldas slimnīca</t>
  </si>
  <si>
    <t>Vidzemes slimnīca</t>
  </si>
  <si>
    <t>Pielikums Nr.1                                                                                                                                                                          Ministru kabineta rīkojuma "Par finanšu līdzekļu piešķiršanu no valsts budžeta programmas "Līdzekļi neparedzētiem gadījumiem"" projekta sākotnējās ietekmes novērtējuma ziņojumam (anotācijai)</t>
  </si>
  <si>
    <r>
      <t>Ambulatorās rehabilitācijas nodrošināšana (</t>
    </r>
    <r>
      <rPr>
        <i/>
        <sz val="10"/>
        <color theme="1"/>
        <rFont val="Times New Roman"/>
        <family val="1"/>
      </rPr>
      <t>periods: 2021.gada decembris</t>
    </r>
    <r>
      <rPr>
        <sz val="10"/>
        <color theme="1"/>
        <rFont val="Times New Roman"/>
        <family val="1"/>
      </rPr>
      <t>)</t>
    </r>
  </si>
  <si>
    <r>
      <t>Rehabilitācijas nodrošināšana dienas stacionārā (</t>
    </r>
    <r>
      <rPr>
        <i/>
        <sz val="10"/>
        <color theme="1"/>
        <rFont val="Times New Roman"/>
        <family val="1"/>
      </rPr>
      <t>periods: 2021.gada decembris</t>
    </r>
    <r>
      <rPr>
        <sz val="10"/>
        <color theme="1"/>
        <rFont val="Times New Roman"/>
        <family val="1"/>
      </rPr>
      <t>)</t>
    </r>
  </si>
  <si>
    <r>
      <t xml:space="preserve">Kopā,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>:</t>
    </r>
  </si>
  <si>
    <r>
      <t xml:space="preserve">Izmaksas, </t>
    </r>
    <r>
      <rPr>
        <b/>
        <i/>
        <sz val="10"/>
        <color theme="1"/>
        <rFont val="Times New Roman"/>
        <family val="1"/>
      </rPr>
      <t>euro</t>
    </r>
  </si>
  <si>
    <t>Pielikums Nr.2                                                                                                                                                                          Ministru kabineta rīkojuma "Par finanšu līdzekļu piešķiršanu no valsts budžeta programmas "Līdzekļi neparedzētiem gadījumiem"" projekta sākotnējās ietekmes novērtējuma ziņojumam (anotācijai)</t>
  </si>
  <si>
    <t>Pielikums Nr.3                                                                                                                                                                          Ministru kabineta rīkojuma "Par finanšu līdzekļu piešķiršanu no valsts budžeta programmas "Līdzekļi neparedzētiem gadījumiem"" projekta sākotnējās ietekmes novērtējuma ziņojumam (anotācijai)</t>
  </si>
  <si>
    <t>Manipulācijas tarifs, euro</t>
  </si>
  <si>
    <t>Manipulāciju summa, euro</t>
  </si>
  <si>
    <t>Pielikums Nr.4                                                                                                                                                                          Ministru kabineta rīkojuma "Par finanšu līdzekļu piešķiršanu no valsts budžeta programmas "Līdzekļi neparedzētiem gadījumiem"" projekta sākotnējās ietekmes novērtējuma ziņojumam (anotācijai)</t>
  </si>
  <si>
    <t>Manipulāciju izmaksas, euro</t>
  </si>
  <si>
    <t>Kopsumma, euro</t>
  </si>
  <si>
    <t xml:space="preserve">Ambulatorās rehabilitācijas nodrošināšanai, euro </t>
  </si>
  <si>
    <t xml:space="preserve">Rehabilitācijas nodrošināšanai dienas stacionārā, euro </t>
  </si>
  <si>
    <t>Subakūtas rehabilitācijas nodrošināšanai stacionārā (tai skaitā papildu skābekļa atbalstam), 2021.gada decembris un korekcijas* par 2021.gada augusta, septembra, oktobra un novembra mēnesi</t>
  </si>
  <si>
    <t>*Atbilstoši līgumam “Par stacionārās veselības aprūpes pakalpojumu sniegšanu un apmaksu” ārstniecības iestādēm ir tiesības veikt labojumus stacionārajos uzskaites dokumentos līdz nākošā gada 8.janvārim.</t>
  </si>
  <si>
    <t xml:space="preserve">Subakūtās rehabilitācijas nodrošināšanai stacionārā, tai skaitā papildu skābekļa atbalstam, 2021.gada decembris un korekcijas par 2021.gada augusta, septembra, oktobra un novembra mēnesi </t>
  </si>
  <si>
    <t xml:space="preserve">Ambulatorās rehabilitācijas nodrošināšanai un rehabilitācijas nodrošināšanai dienas stacionārā </t>
  </si>
  <si>
    <r>
      <t>Subakūtās rehabilitācijas nodrošināšanai stacionārā, tai skaitā papildu skābekļa atbalstam (</t>
    </r>
    <r>
      <rPr>
        <i/>
        <sz val="10"/>
        <rFont val="Times New Roman"/>
        <family val="1"/>
      </rPr>
      <t>periods: 2021.gada decembris un korekcijas par 2021.gada augusta, septembra, oktobra un novembra mēnesi</t>
    </r>
    <r>
      <rPr>
        <sz val="10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</si>
</sst>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_-* #,##0_-;\-* #,##0_-;_-* &quot;-&quot;??_-;_-@_-"/>
  </numFmts>
  <fonts count="20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charset val="186"/>
      <scheme val="minor"/>
    </font>
    <font>
      <i/>
      <sz val="10"/>
      <color theme="1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/>
    <xf numFmtId="4" fontId="4" fillId="2" borderId="2" xfId="0" applyNumberFormat="1" applyFont="1" applyFill="1" applyBorder="1" applyAlignment="1">
      <alignment horizontal="right" vertical="center"/>
    </xf>
    <xf numFmtId="0" fontId="6" fillId="0" borderId="0" xfId="0" applyFont="1"/>
    <xf numFmtId="0" fontId="7" fillId="6" borderId="1" xfId="0" applyFont="1" applyFill="1" applyBorder="1" applyAlignment="1">
      <alignment horizontal="center" vertical="center" wrapText="1"/>
    </xf>
    <xf numFmtId="43" fontId="7" fillId="6" borderId="1" xfId="1" applyFont="1" applyFill="1" applyBorder="1" applyAlignment="1">
      <alignment horizontal="center" vertical="center" wrapText="1"/>
    </xf>
    <xf numFmtId="165" fontId="7" fillId="6" borderId="1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8" fillId="0" borderId="1" xfId="0" applyFont="1" applyBorder="1"/>
    <xf numFmtId="0" fontId="7" fillId="0" borderId="0" xfId="0" applyFont="1"/>
    <xf numFmtId="0" fontId="10" fillId="0" borderId="1" xfId="0" applyFont="1" applyBorder="1"/>
    <xf numFmtId="165" fontId="10" fillId="0" borderId="1" xfId="1" applyNumberFormat="1" applyFont="1" applyFill="1" applyBorder="1"/>
    <xf numFmtId="43" fontId="10" fillId="0" borderId="1" xfId="1" applyFont="1" applyFill="1" applyBorder="1"/>
    <xf numFmtId="0" fontId="10" fillId="0" borderId="0" xfId="0" applyFont="1"/>
    <xf numFmtId="165" fontId="8" fillId="0" borderId="0" xfId="1" applyNumberFormat="1" applyFont="1" applyFill="1" applyBorder="1"/>
    <xf numFmtId="43" fontId="8" fillId="0" borderId="0" xfId="1" applyFont="1" applyFill="1" applyBorder="1"/>
    <xf numFmtId="0" fontId="11" fillId="6" borderId="1" xfId="0" applyFont="1" applyFill="1" applyBorder="1" applyAlignment="1">
      <alignment horizontal="center" vertical="center" wrapText="1"/>
    </xf>
    <xf numFmtId="43" fontId="11" fillId="6" borderId="1" xfId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3" fillId="0" borderId="1" xfId="0" applyFont="1" applyBorder="1"/>
    <xf numFmtId="43" fontId="13" fillId="0" borderId="1" xfId="1" applyFont="1" applyFill="1" applyBorder="1"/>
    <xf numFmtId="0" fontId="11" fillId="0" borderId="1" xfId="0" applyFont="1" applyBorder="1"/>
    <xf numFmtId="165" fontId="11" fillId="0" borderId="1" xfId="1" applyNumberFormat="1" applyFont="1" applyFill="1" applyBorder="1"/>
    <xf numFmtId="43" fontId="11" fillId="0" borderId="1" xfId="1" applyFont="1" applyFill="1" applyBorder="1"/>
    <xf numFmtId="43" fontId="11" fillId="4" borderId="1" xfId="1" applyFont="1" applyFill="1" applyBorder="1"/>
    <xf numFmtId="0" fontId="1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164" fontId="13" fillId="4" borderId="1" xfId="0" applyNumberFormat="1" applyFont="1" applyFill="1" applyBorder="1" applyAlignment="1">
      <alignment horizontal="right" vertical="center" wrapText="1"/>
    </xf>
    <xf numFmtId="164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4" fontId="13" fillId="4" borderId="1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right"/>
    </xf>
    <xf numFmtId="43" fontId="12" fillId="5" borderId="1" xfId="0" applyNumberFormat="1" applyFont="1" applyFill="1" applyBorder="1"/>
    <xf numFmtId="43" fontId="15" fillId="0" borderId="1" xfId="0" applyNumberFormat="1" applyFont="1" applyBorder="1"/>
    <xf numFmtId="164" fontId="14" fillId="0" borderId="0" xfId="0" applyNumberFormat="1" applyFont="1"/>
    <xf numFmtId="0" fontId="13" fillId="0" borderId="0" xfId="0" applyFont="1" applyAlignment="1">
      <alignment vertical="center" wrapText="1"/>
    </xf>
    <xf numFmtId="165" fontId="8" fillId="0" borderId="1" xfId="1" applyNumberFormat="1" applyFont="1" applyFill="1" applyBorder="1" applyAlignment="1">
      <alignment horizontal="center"/>
    </xf>
    <xf numFmtId="43" fontId="8" fillId="0" borderId="1" xfId="1" applyFont="1" applyFill="1" applyBorder="1" applyAlignment="1">
      <alignment horizontal="center"/>
    </xf>
    <xf numFmtId="165" fontId="11" fillId="7" borderId="1" xfId="1" applyNumberFormat="1" applyFont="1" applyFill="1" applyBorder="1"/>
    <xf numFmtId="0" fontId="1" fillId="6" borderId="1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2" fillId="0" borderId="9" xfId="0" applyFont="1" applyBorder="1" applyAlignment="1">
      <alignment horizontal="center"/>
    </xf>
    <xf numFmtId="0" fontId="19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18" fillId="3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B65B7-477D-4155-B705-0B30A682100B}">
  <dimension ref="A1:D12"/>
  <sheetViews>
    <sheetView tabSelected="1" zoomScale="78" zoomScaleNormal="78" workbookViewId="0">
      <selection activeCell="B22" sqref="B22"/>
    </sheetView>
  </sheetViews>
  <sheetFormatPr defaultRowHeight="12.75" x14ac:dyDescent="0.2"/>
  <cols>
    <col min="1" max="1" width="40.140625" style="34" customWidth="1"/>
    <col min="2" max="2" width="22.28515625" style="34" customWidth="1"/>
    <col min="3" max="3" width="21.28515625" style="34" customWidth="1"/>
    <col min="4" max="4" width="13" style="34" customWidth="1"/>
    <col min="5" max="16384" width="9.140625" style="34"/>
  </cols>
  <sheetData>
    <row r="1" spans="1:4" ht="63" customHeight="1" x14ac:dyDescent="0.2">
      <c r="A1" s="27"/>
      <c r="B1" s="45"/>
      <c r="C1" s="56" t="s">
        <v>476</v>
      </c>
      <c r="D1" s="56"/>
    </row>
    <row r="2" spans="1:4" ht="16.5" customHeight="1" x14ac:dyDescent="0.2">
      <c r="A2" s="57" t="s">
        <v>67</v>
      </c>
      <c r="B2" s="57"/>
      <c r="C2" s="57"/>
      <c r="D2" s="27"/>
    </row>
    <row r="3" spans="1:4" ht="27" customHeight="1" x14ac:dyDescent="0.2">
      <c r="A3" s="35" t="s">
        <v>68</v>
      </c>
      <c r="B3" s="35" t="s">
        <v>480</v>
      </c>
      <c r="C3" s="67" t="s">
        <v>69</v>
      </c>
      <c r="D3" s="27"/>
    </row>
    <row r="4" spans="1:4" ht="25.5" x14ac:dyDescent="0.2">
      <c r="A4" s="36" t="s">
        <v>477</v>
      </c>
      <c r="B4" s="37">
        <f>Ambulat_rehab_un_dienas_stac!G45</f>
        <v>98005</v>
      </c>
      <c r="C4" s="38">
        <f>B4</f>
        <v>98005</v>
      </c>
      <c r="D4" s="27"/>
    </row>
    <row r="5" spans="1:4" ht="25.5" x14ac:dyDescent="0.2">
      <c r="A5" s="36" t="s">
        <v>478</v>
      </c>
      <c r="B5" s="37">
        <f>Ambulat_rehab_un_dienas_stac!G46</f>
        <v>205156</v>
      </c>
      <c r="C5" s="38">
        <f>B5</f>
        <v>205156</v>
      </c>
      <c r="D5" s="27"/>
    </row>
    <row r="6" spans="1:4" ht="63.75" x14ac:dyDescent="0.2">
      <c r="A6" s="39" t="s">
        <v>494</v>
      </c>
      <c r="B6" s="40">
        <f>Subakūtā_rehab!I365</f>
        <v>532808</v>
      </c>
      <c r="C6" s="38">
        <f>B6</f>
        <v>532808</v>
      </c>
      <c r="D6" s="27"/>
    </row>
    <row r="7" spans="1:4" x14ac:dyDescent="0.2">
      <c r="A7" s="41" t="s">
        <v>479</v>
      </c>
      <c r="B7" s="42">
        <f>B4+B5+B6</f>
        <v>835969</v>
      </c>
      <c r="C7" s="43">
        <f>B7</f>
        <v>835969</v>
      </c>
      <c r="D7" s="27"/>
    </row>
    <row r="12" spans="1:4" x14ac:dyDescent="0.2">
      <c r="B12" s="44"/>
    </row>
  </sheetData>
  <mergeCells count="2">
    <mergeCell ref="C1:D1"/>
    <mergeCell ref="A2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1674F-B300-4933-9DCF-9AD01FB96B84}">
  <dimension ref="A1:G46"/>
  <sheetViews>
    <sheetView zoomScale="62" zoomScaleNormal="62" workbookViewId="0">
      <pane xSplit="3" ySplit="4" topLeftCell="D11" activePane="bottomRight" state="frozen"/>
      <selection pane="topRight" activeCell="D1" sqref="D1"/>
      <selection pane="bottomLeft" activeCell="A3" sqref="A3"/>
      <selection pane="bottomRight" activeCell="E55" sqref="E55"/>
    </sheetView>
  </sheetViews>
  <sheetFormatPr defaultRowHeight="15.75" x14ac:dyDescent="0.25"/>
  <cols>
    <col min="1" max="2" width="12.85546875" style="4" customWidth="1"/>
    <col min="3" max="3" width="48.42578125" style="1" customWidth="1"/>
    <col min="4" max="4" width="20.85546875" style="1" customWidth="1"/>
    <col min="5" max="5" width="21.28515625" style="1" customWidth="1"/>
    <col min="6" max="6" width="20.85546875" style="1" customWidth="1"/>
    <col min="7" max="7" width="19.28515625" style="1" customWidth="1"/>
    <col min="8" max="8" width="9.140625" style="1"/>
    <col min="9" max="9" width="13.5703125" style="1" customWidth="1"/>
    <col min="10" max="16384" width="9.140625" style="1"/>
  </cols>
  <sheetData>
    <row r="1" spans="1:7" ht="59.25" customHeight="1" x14ac:dyDescent="0.25">
      <c r="E1" s="58" t="s">
        <v>481</v>
      </c>
      <c r="F1" s="58"/>
      <c r="G1" s="58"/>
    </row>
    <row r="2" spans="1:7" ht="19.5" customHeight="1" thickBot="1" x14ac:dyDescent="0.3">
      <c r="A2" s="59" t="s">
        <v>493</v>
      </c>
      <c r="B2" s="59"/>
      <c r="C2" s="59"/>
      <c r="D2" s="59"/>
      <c r="E2" s="59"/>
      <c r="F2" s="59"/>
      <c r="G2" s="59"/>
    </row>
    <row r="3" spans="1:7" ht="15.75" customHeight="1" x14ac:dyDescent="0.25">
      <c r="A3" s="63" t="s">
        <v>0</v>
      </c>
      <c r="B3" s="63" t="s">
        <v>1</v>
      </c>
      <c r="C3" s="64" t="s">
        <v>2</v>
      </c>
      <c r="D3" s="60" t="s">
        <v>66</v>
      </c>
      <c r="E3" s="61"/>
      <c r="F3" s="61"/>
      <c r="G3" s="62"/>
    </row>
    <row r="4" spans="1:7" ht="94.5" x14ac:dyDescent="0.25">
      <c r="A4" s="63"/>
      <c r="B4" s="63"/>
      <c r="C4" s="64"/>
      <c r="D4" s="51" t="s">
        <v>3</v>
      </c>
      <c r="E4" s="52" t="s">
        <v>4</v>
      </c>
      <c r="F4" s="49" t="s">
        <v>5</v>
      </c>
      <c r="G4" s="50" t="s">
        <v>6</v>
      </c>
    </row>
    <row r="5" spans="1:7" x14ac:dyDescent="0.25">
      <c r="A5" s="2" t="s">
        <v>15</v>
      </c>
      <c r="B5" s="2">
        <v>10000234</v>
      </c>
      <c r="C5" s="5" t="s">
        <v>64</v>
      </c>
      <c r="D5" s="53"/>
      <c r="E5" s="54"/>
      <c r="F5" s="3"/>
      <c r="G5" s="6"/>
    </row>
    <row r="6" spans="1:7" x14ac:dyDescent="0.25">
      <c r="A6" s="2" t="s">
        <v>15</v>
      </c>
      <c r="B6" s="2">
        <v>10001535</v>
      </c>
      <c r="C6" s="5" t="s">
        <v>16</v>
      </c>
      <c r="D6" s="53">
        <v>491.92</v>
      </c>
      <c r="E6" s="54">
        <v>8705.91</v>
      </c>
      <c r="F6" s="3">
        <v>22506.1</v>
      </c>
      <c r="G6" s="6">
        <v>1078.2</v>
      </c>
    </row>
    <row r="7" spans="1:7" ht="31.5" x14ac:dyDescent="0.25">
      <c r="A7" s="2" t="s">
        <v>15</v>
      </c>
      <c r="B7" s="2">
        <v>10011804</v>
      </c>
      <c r="C7" s="5" t="s">
        <v>17</v>
      </c>
      <c r="D7" s="53"/>
      <c r="E7" s="54"/>
      <c r="F7" s="3"/>
      <c r="G7" s="6">
        <v>190.68</v>
      </c>
    </row>
    <row r="8" spans="1:7" x14ac:dyDescent="0.25">
      <c r="A8" s="2" t="s">
        <v>15</v>
      </c>
      <c r="B8" s="2">
        <v>10020301</v>
      </c>
      <c r="C8" s="5" t="s">
        <v>18</v>
      </c>
      <c r="D8" s="53">
        <v>65.97</v>
      </c>
      <c r="E8" s="54">
        <v>8616.119999999999</v>
      </c>
      <c r="F8" s="3">
        <v>11729.310000000001</v>
      </c>
      <c r="G8" s="6"/>
    </row>
    <row r="9" spans="1:7" x14ac:dyDescent="0.25">
      <c r="A9" s="2" t="s">
        <v>15</v>
      </c>
      <c r="B9" s="2">
        <v>10040307</v>
      </c>
      <c r="C9" s="5" t="s">
        <v>19</v>
      </c>
      <c r="D9" s="53"/>
      <c r="E9" s="54"/>
      <c r="F9" s="3">
        <v>868.6</v>
      </c>
      <c r="G9" s="6">
        <v>938.6</v>
      </c>
    </row>
    <row r="10" spans="1:7" x14ac:dyDescent="0.25">
      <c r="A10" s="2" t="s">
        <v>15</v>
      </c>
      <c r="B10" s="2">
        <v>10064111</v>
      </c>
      <c r="C10" s="5" t="s">
        <v>20</v>
      </c>
      <c r="D10" s="53"/>
      <c r="E10" s="54"/>
      <c r="F10" s="3">
        <v>868.6</v>
      </c>
      <c r="G10" s="6"/>
    </row>
    <row r="11" spans="1:7" x14ac:dyDescent="0.25">
      <c r="A11" s="2" t="s">
        <v>15</v>
      </c>
      <c r="B11" s="2">
        <v>10064120</v>
      </c>
      <c r="C11" s="5" t="s">
        <v>48</v>
      </c>
      <c r="D11" s="53">
        <v>346.22</v>
      </c>
      <c r="E11" s="54">
        <v>3972.27</v>
      </c>
      <c r="F11" s="3">
        <v>29870.76</v>
      </c>
      <c r="G11" s="6"/>
    </row>
    <row r="12" spans="1:7" ht="31.5" x14ac:dyDescent="0.25">
      <c r="A12" s="2" t="s">
        <v>15</v>
      </c>
      <c r="B12" s="2">
        <v>19362601</v>
      </c>
      <c r="C12" s="5" t="s">
        <v>21</v>
      </c>
      <c r="D12" s="53"/>
      <c r="E12" s="54"/>
      <c r="F12" s="3">
        <v>22659.64</v>
      </c>
      <c r="G12" s="6">
        <v>3128.1</v>
      </c>
    </row>
    <row r="13" spans="1:7" x14ac:dyDescent="0.25">
      <c r="A13" s="2" t="s">
        <v>11</v>
      </c>
      <c r="B13" s="2">
        <v>50000018</v>
      </c>
      <c r="C13" s="5" t="s">
        <v>63</v>
      </c>
      <c r="D13" s="53">
        <v>3174.88</v>
      </c>
      <c r="E13" s="54">
        <v>27526.6</v>
      </c>
      <c r="F13" s="3"/>
      <c r="G13" s="6"/>
    </row>
    <row r="14" spans="1:7" x14ac:dyDescent="0.25">
      <c r="A14" s="2" t="s">
        <v>11</v>
      </c>
      <c r="B14" s="2">
        <v>50000042</v>
      </c>
      <c r="C14" s="5" t="s">
        <v>12</v>
      </c>
      <c r="D14" s="53">
        <v>143.82</v>
      </c>
      <c r="E14" s="54">
        <v>5238.4400000000005</v>
      </c>
      <c r="F14" s="3"/>
      <c r="G14" s="6"/>
    </row>
    <row r="15" spans="1:7" ht="31.5" x14ac:dyDescent="0.25">
      <c r="A15" s="2" t="s">
        <v>11</v>
      </c>
      <c r="B15" s="2">
        <v>50020401</v>
      </c>
      <c r="C15" s="5" t="s">
        <v>34</v>
      </c>
      <c r="D15" s="53"/>
      <c r="E15" s="54">
        <v>397.64</v>
      </c>
      <c r="F15" s="3"/>
      <c r="G15" s="6"/>
    </row>
    <row r="16" spans="1:7" x14ac:dyDescent="0.25">
      <c r="A16" s="2" t="s">
        <v>11</v>
      </c>
      <c r="B16" s="2">
        <v>50066201</v>
      </c>
      <c r="C16" s="5" t="s">
        <v>65</v>
      </c>
      <c r="D16" s="53"/>
      <c r="E16" s="54">
        <v>463.8</v>
      </c>
      <c r="F16" s="3"/>
      <c r="G16" s="6"/>
    </row>
    <row r="17" spans="1:7" ht="31.5" x14ac:dyDescent="0.25">
      <c r="A17" s="2" t="s">
        <v>29</v>
      </c>
      <c r="B17" s="2">
        <v>90000026</v>
      </c>
      <c r="C17" s="5" t="s">
        <v>30</v>
      </c>
      <c r="D17" s="53">
        <v>147.41999999999999</v>
      </c>
      <c r="E17" s="54">
        <v>2269.7600000000002</v>
      </c>
      <c r="F17" s="3"/>
      <c r="G17" s="6"/>
    </row>
    <row r="18" spans="1:7" x14ac:dyDescent="0.25">
      <c r="A18" s="2" t="s">
        <v>29</v>
      </c>
      <c r="B18" s="2">
        <v>90024101</v>
      </c>
      <c r="C18" s="5" t="s">
        <v>37</v>
      </c>
      <c r="D18" s="53"/>
      <c r="E18" s="54"/>
      <c r="F18" s="3"/>
      <c r="G18" s="6"/>
    </row>
    <row r="19" spans="1:7" x14ac:dyDescent="0.25">
      <c r="A19" s="2" t="s">
        <v>29</v>
      </c>
      <c r="B19" s="2">
        <v>90065207</v>
      </c>
      <c r="C19" s="5" t="s">
        <v>31</v>
      </c>
      <c r="D19" s="53">
        <v>288.60000000000002</v>
      </c>
      <c r="E19" s="54">
        <v>73.400000000000006</v>
      </c>
      <c r="F19" s="3">
        <v>1310.58</v>
      </c>
      <c r="G19" s="6"/>
    </row>
    <row r="20" spans="1:7" ht="31.5" x14ac:dyDescent="0.25">
      <c r="A20" s="2" t="s">
        <v>15</v>
      </c>
      <c r="B20" s="2">
        <v>130013001</v>
      </c>
      <c r="C20" s="5" t="s">
        <v>22</v>
      </c>
      <c r="D20" s="53"/>
      <c r="E20" s="54">
        <v>1376.6499999999999</v>
      </c>
      <c r="F20" s="3">
        <v>13154.16</v>
      </c>
      <c r="G20" s="6"/>
    </row>
    <row r="21" spans="1:7" ht="31.5" x14ac:dyDescent="0.25">
      <c r="A21" s="2" t="s">
        <v>15</v>
      </c>
      <c r="B21" s="2">
        <v>130064003</v>
      </c>
      <c r="C21" s="5" t="s">
        <v>53</v>
      </c>
      <c r="D21" s="53">
        <v>591.68000000000006</v>
      </c>
      <c r="E21" s="54">
        <v>5826.32</v>
      </c>
      <c r="F21" s="3">
        <v>38846.92</v>
      </c>
      <c r="G21" s="6"/>
    </row>
    <row r="22" spans="1:7" ht="31.5" x14ac:dyDescent="0.25">
      <c r="A22" s="2" t="s">
        <v>7</v>
      </c>
      <c r="B22" s="2">
        <v>170020401</v>
      </c>
      <c r="C22" s="5" t="s">
        <v>8</v>
      </c>
      <c r="D22" s="53"/>
      <c r="E22" s="54">
        <v>64.72</v>
      </c>
      <c r="F22" s="3">
        <v>6046.6</v>
      </c>
      <c r="G22" s="6"/>
    </row>
    <row r="23" spans="1:7" x14ac:dyDescent="0.25">
      <c r="A23" s="2" t="s">
        <v>25</v>
      </c>
      <c r="B23" s="2">
        <v>250000087</v>
      </c>
      <c r="C23" s="5" t="s">
        <v>26</v>
      </c>
      <c r="D23" s="53">
        <v>212.58</v>
      </c>
      <c r="E23" s="54">
        <v>635.07000000000005</v>
      </c>
      <c r="F23" s="3"/>
      <c r="G23" s="6"/>
    </row>
    <row r="24" spans="1:7" ht="31.5" x14ac:dyDescent="0.25">
      <c r="A24" s="2" t="s">
        <v>25</v>
      </c>
      <c r="B24" s="2">
        <v>250000092</v>
      </c>
      <c r="C24" s="5" t="s">
        <v>27</v>
      </c>
      <c r="D24" s="53"/>
      <c r="E24" s="54"/>
      <c r="F24" s="3"/>
      <c r="G24" s="6"/>
    </row>
    <row r="25" spans="1:7" x14ac:dyDescent="0.25">
      <c r="A25" s="2" t="s">
        <v>7</v>
      </c>
      <c r="B25" s="2">
        <v>270020302</v>
      </c>
      <c r="C25" s="5" t="s">
        <v>9</v>
      </c>
      <c r="D25" s="53"/>
      <c r="E25" s="54"/>
      <c r="F25" s="3"/>
      <c r="G25" s="6"/>
    </row>
    <row r="26" spans="1:7" ht="31.5" x14ac:dyDescent="0.25">
      <c r="A26" s="2" t="s">
        <v>29</v>
      </c>
      <c r="B26" s="2">
        <v>320200001</v>
      </c>
      <c r="C26" s="5" t="s">
        <v>32</v>
      </c>
      <c r="D26" s="53"/>
      <c r="E26" s="54"/>
      <c r="F26" s="3"/>
      <c r="G26" s="6"/>
    </row>
    <row r="27" spans="1:7" x14ac:dyDescent="0.25">
      <c r="A27" s="2" t="s">
        <v>29</v>
      </c>
      <c r="B27" s="2">
        <v>400200024</v>
      </c>
      <c r="C27" s="5" t="s">
        <v>47</v>
      </c>
      <c r="D27" s="53"/>
      <c r="E27" s="54">
        <v>1547.1</v>
      </c>
      <c r="F27" s="3"/>
      <c r="G27" s="6"/>
    </row>
    <row r="28" spans="1:7" ht="31.5" x14ac:dyDescent="0.25">
      <c r="A28" s="2" t="s">
        <v>25</v>
      </c>
      <c r="B28" s="2">
        <v>420200052</v>
      </c>
      <c r="C28" s="5" t="s">
        <v>39</v>
      </c>
      <c r="D28" s="53">
        <v>35.770000000000003</v>
      </c>
      <c r="E28" s="54">
        <v>2563.62</v>
      </c>
      <c r="F28" s="3"/>
      <c r="G28" s="6"/>
    </row>
    <row r="29" spans="1:7" x14ac:dyDescent="0.25">
      <c r="A29" s="2" t="s">
        <v>25</v>
      </c>
      <c r="B29" s="2">
        <v>421200001</v>
      </c>
      <c r="C29" s="5" t="s">
        <v>28</v>
      </c>
      <c r="D29" s="53"/>
      <c r="E29" s="54">
        <v>342.89</v>
      </c>
      <c r="F29" s="3">
        <v>24281.200000000001</v>
      </c>
      <c r="G29" s="6">
        <v>1078.2</v>
      </c>
    </row>
    <row r="30" spans="1:7" ht="31.5" x14ac:dyDescent="0.25">
      <c r="A30" s="2" t="s">
        <v>11</v>
      </c>
      <c r="B30" s="2">
        <v>440800015</v>
      </c>
      <c r="C30" s="5" t="s">
        <v>46</v>
      </c>
      <c r="D30" s="53">
        <v>48.05</v>
      </c>
      <c r="E30" s="54">
        <v>4276.46</v>
      </c>
      <c r="F30" s="3"/>
      <c r="G30" s="6"/>
    </row>
    <row r="31" spans="1:7" x14ac:dyDescent="0.25">
      <c r="A31" s="2" t="s">
        <v>29</v>
      </c>
      <c r="B31" s="2">
        <v>460200036</v>
      </c>
      <c r="C31" s="5" t="s">
        <v>61</v>
      </c>
      <c r="D31" s="53"/>
      <c r="E31" s="54">
        <v>38.92</v>
      </c>
      <c r="F31" s="3">
        <v>1952.64</v>
      </c>
      <c r="G31" s="6"/>
    </row>
    <row r="32" spans="1:7" ht="31.5" x14ac:dyDescent="0.25">
      <c r="A32" s="2" t="s">
        <v>29</v>
      </c>
      <c r="B32" s="2">
        <v>468900005</v>
      </c>
      <c r="C32" s="5" t="s">
        <v>33</v>
      </c>
      <c r="D32" s="53"/>
      <c r="E32" s="54"/>
      <c r="F32" s="3">
        <v>6150.02</v>
      </c>
      <c r="G32" s="6"/>
    </row>
    <row r="33" spans="1:7" ht="31.5" x14ac:dyDescent="0.25">
      <c r="A33" s="2" t="s">
        <v>11</v>
      </c>
      <c r="B33" s="2">
        <v>600200001</v>
      </c>
      <c r="C33" s="5" t="s">
        <v>13</v>
      </c>
      <c r="D33" s="53">
        <v>78.19</v>
      </c>
      <c r="E33" s="54">
        <v>837.77</v>
      </c>
      <c r="F33" s="3"/>
      <c r="G33" s="6"/>
    </row>
    <row r="34" spans="1:7" ht="31.5" x14ac:dyDescent="0.25">
      <c r="A34" s="2" t="s">
        <v>11</v>
      </c>
      <c r="B34" s="2">
        <v>601000001</v>
      </c>
      <c r="C34" s="5" t="s">
        <v>36</v>
      </c>
      <c r="D34" s="53"/>
      <c r="E34" s="54">
        <v>1731.65</v>
      </c>
      <c r="F34" s="3"/>
      <c r="G34" s="6"/>
    </row>
    <row r="35" spans="1:7" ht="31.5" x14ac:dyDescent="0.25">
      <c r="A35" s="2" t="s">
        <v>11</v>
      </c>
      <c r="B35" s="2">
        <v>680200030</v>
      </c>
      <c r="C35" s="5" t="s">
        <v>14</v>
      </c>
      <c r="D35" s="53"/>
      <c r="E35" s="54">
        <v>674.34</v>
      </c>
      <c r="F35" s="3"/>
      <c r="G35" s="6"/>
    </row>
    <row r="36" spans="1:7" ht="31.5" x14ac:dyDescent="0.25">
      <c r="A36" s="2" t="s">
        <v>29</v>
      </c>
      <c r="B36" s="2">
        <v>740200008</v>
      </c>
      <c r="C36" s="5" t="s">
        <v>45</v>
      </c>
      <c r="D36" s="53"/>
      <c r="E36" s="54">
        <v>1186.8699999999999</v>
      </c>
      <c r="F36" s="3"/>
      <c r="G36" s="6"/>
    </row>
    <row r="37" spans="1:7" x14ac:dyDescent="0.25">
      <c r="A37" s="2" t="s">
        <v>11</v>
      </c>
      <c r="B37" s="2">
        <v>760200002</v>
      </c>
      <c r="C37" s="5" t="s">
        <v>35</v>
      </c>
      <c r="D37" s="53"/>
      <c r="E37" s="54">
        <v>959.06999999999994</v>
      </c>
      <c r="F37" s="3">
        <v>3173.04</v>
      </c>
      <c r="G37" s="6"/>
    </row>
    <row r="38" spans="1:7" ht="31.5" x14ac:dyDescent="0.25">
      <c r="A38" s="2" t="s">
        <v>15</v>
      </c>
      <c r="B38" s="2">
        <v>801200001</v>
      </c>
      <c r="C38" s="5" t="s">
        <v>23</v>
      </c>
      <c r="D38" s="53">
        <v>109.95</v>
      </c>
      <c r="E38" s="54">
        <v>3040.8</v>
      </c>
      <c r="F38" s="3"/>
      <c r="G38" s="6"/>
    </row>
    <row r="39" spans="1:7" x14ac:dyDescent="0.25">
      <c r="A39" s="2" t="s">
        <v>15</v>
      </c>
      <c r="B39" s="2">
        <v>801600003</v>
      </c>
      <c r="C39" s="5" t="s">
        <v>38</v>
      </c>
      <c r="D39" s="53">
        <v>35.770000000000003</v>
      </c>
      <c r="E39" s="54">
        <v>148.21</v>
      </c>
      <c r="F39" s="3"/>
      <c r="G39" s="6"/>
    </row>
    <row r="40" spans="1:7" ht="31.5" x14ac:dyDescent="0.25">
      <c r="A40" s="2" t="s">
        <v>15</v>
      </c>
      <c r="B40" s="2">
        <v>801600004</v>
      </c>
      <c r="C40" s="5" t="s">
        <v>62</v>
      </c>
      <c r="D40" s="53"/>
      <c r="E40" s="54"/>
      <c r="F40" s="3"/>
      <c r="G40" s="6"/>
    </row>
    <row r="41" spans="1:7" x14ac:dyDescent="0.25">
      <c r="A41" s="2" t="s">
        <v>15</v>
      </c>
      <c r="B41" s="2">
        <v>806012001</v>
      </c>
      <c r="C41" s="5" t="s">
        <v>24</v>
      </c>
      <c r="D41" s="53">
        <v>184.18</v>
      </c>
      <c r="E41" s="54">
        <v>286.67</v>
      </c>
      <c r="F41" s="3">
        <v>12507.84</v>
      </c>
      <c r="G41" s="6">
        <v>2815.8</v>
      </c>
    </row>
    <row r="42" spans="1:7" x14ac:dyDescent="0.25">
      <c r="A42" s="2" t="s">
        <v>7</v>
      </c>
      <c r="B42" s="2">
        <v>880200016</v>
      </c>
      <c r="C42" s="5" t="s">
        <v>10</v>
      </c>
      <c r="D42" s="53"/>
      <c r="E42" s="54">
        <v>9248.74</v>
      </c>
      <c r="F42" s="3"/>
      <c r="G42" s="6"/>
    </row>
    <row r="43" spans="1:7" x14ac:dyDescent="0.25">
      <c r="D43" s="55">
        <f t="shared" ref="D43:G43" si="0">SUM(D5:D42)</f>
        <v>5955.0000000000018</v>
      </c>
      <c r="E43" s="55">
        <f t="shared" si="0"/>
        <v>92049.810000000012</v>
      </c>
      <c r="F43" s="55">
        <f t="shared" si="0"/>
        <v>195926.01</v>
      </c>
      <c r="G43" s="55">
        <f t="shared" si="0"/>
        <v>9229.58</v>
      </c>
    </row>
    <row r="45" spans="1:7" x14ac:dyDescent="0.25">
      <c r="D45" s="8" t="s">
        <v>488</v>
      </c>
      <c r="E45" s="8"/>
      <c r="F45" s="8"/>
      <c r="G45" s="9">
        <f>ROUNDUP(D43+E43,0)</f>
        <v>98005</v>
      </c>
    </row>
    <row r="46" spans="1:7" x14ac:dyDescent="0.25">
      <c r="D46" s="8" t="s">
        <v>489</v>
      </c>
      <c r="E46" s="8"/>
      <c r="F46" s="8"/>
      <c r="G46" s="9">
        <f>ROUNDUP(F43+G43,0)</f>
        <v>205156</v>
      </c>
    </row>
  </sheetData>
  <sortState xmlns:xlrd2="http://schemas.microsoft.com/office/spreadsheetml/2017/richdata2" ref="A5:G42">
    <sortCondition ref="B5:B42"/>
  </sortState>
  <mergeCells count="6">
    <mergeCell ref="E1:G1"/>
    <mergeCell ref="A2:G2"/>
    <mergeCell ref="D3:G3"/>
    <mergeCell ref="A3:A4"/>
    <mergeCell ref="B3:B4"/>
    <mergeCell ref="C3:C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7A8C8-ED9D-4110-A4BC-48C9C7B69C37}">
  <dimension ref="A1:I367"/>
  <sheetViews>
    <sheetView zoomScale="75" zoomScaleNormal="75" workbookViewId="0">
      <selection activeCell="A2" sqref="A2"/>
    </sheetView>
  </sheetViews>
  <sheetFormatPr defaultRowHeight="12.75" x14ac:dyDescent="0.2"/>
  <cols>
    <col min="1" max="1" width="45.28515625" style="27" customWidth="1"/>
    <col min="2" max="2" width="44.140625" style="27" customWidth="1"/>
    <col min="3" max="3" width="11.42578125" style="27" customWidth="1"/>
    <col min="4" max="4" width="8.140625" style="27" customWidth="1"/>
    <col min="5" max="6" width="9.140625" style="27"/>
    <col min="7" max="7" width="12.28515625" style="27" customWidth="1"/>
    <col min="8" max="9" width="11.5703125" style="27" customWidth="1"/>
    <col min="10" max="16384" width="9.140625" style="27"/>
  </cols>
  <sheetData>
    <row r="1" spans="1:9" ht="66" customHeight="1" x14ac:dyDescent="0.2">
      <c r="F1" s="56" t="s">
        <v>482</v>
      </c>
      <c r="G1" s="56"/>
      <c r="H1" s="56"/>
      <c r="I1" s="56"/>
    </row>
    <row r="2" spans="1:9" x14ac:dyDescent="0.2">
      <c r="A2" s="26" t="s">
        <v>490</v>
      </c>
    </row>
    <row r="3" spans="1:9" ht="51" x14ac:dyDescent="0.2">
      <c r="A3" s="24" t="s">
        <v>2</v>
      </c>
      <c r="B3" s="24" t="s">
        <v>70</v>
      </c>
      <c r="C3" s="24" t="s">
        <v>71</v>
      </c>
      <c r="D3" s="24" t="s">
        <v>72</v>
      </c>
      <c r="E3" s="24" t="s">
        <v>73</v>
      </c>
      <c r="F3" s="25" t="s">
        <v>74</v>
      </c>
      <c r="G3" s="25" t="s">
        <v>75</v>
      </c>
      <c r="H3" s="25" t="s">
        <v>486</v>
      </c>
      <c r="I3" s="25" t="s">
        <v>487</v>
      </c>
    </row>
    <row r="4" spans="1:9" x14ac:dyDescent="0.2">
      <c r="A4" s="28" t="s">
        <v>76</v>
      </c>
      <c r="B4" s="28" t="s">
        <v>77</v>
      </c>
      <c r="C4" s="28" t="s">
        <v>78</v>
      </c>
      <c r="D4" s="28" t="s">
        <v>79</v>
      </c>
      <c r="E4" s="28">
        <v>20</v>
      </c>
      <c r="F4" s="28">
        <v>92.99</v>
      </c>
      <c r="G4" s="29">
        <f>E4*F4</f>
        <v>1859.8</v>
      </c>
      <c r="H4" s="29">
        <v>1392.2099999999998</v>
      </c>
      <c r="I4" s="29">
        <f>H4+G4</f>
        <v>3252.0099999999998</v>
      </c>
    </row>
    <row r="5" spans="1:9" x14ac:dyDescent="0.2">
      <c r="A5" s="28" t="s">
        <v>76</v>
      </c>
      <c r="B5" s="28" t="s">
        <v>77</v>
      </c>
      <c r="C5" s="28" t="s">
        <v>80</v>
      </c>
      <c r="D5" s="28" t="s">
        <v>79</v>
      </c>
      <c r="E5" s="28">
        <v>18</v>
      </c>
      <c r="F5" s="28">
        <v>92.99</v>
      </c>
      <c r="G5" s="29">
        <f>F5*E5</f>
        <v>1673.82</v>
      </c>
      <c r="H5" s="29">
        <v>1297.08</v>
      </c>
      <c r="I5" s="29">
        <f t="shared" ref="I5:I68" si="0">H5+G5</f>
        <v>2970.8999999999996</v>
      </c>
    </row>
    <row r="6" spans="1:9" x14ac:dyDescent="0.2">
      <c r="A6" s="28" t="s">
        <v>76</v>
      </c>
      <c r="B6" s="28" t="s">
        <v>77</v>
      </c>
      <c r="C6" s="28" t="s">
        <v>81</v>
      </c>
      <c r="D6" s="28" t="s">
        <v>79</v>
      </c>
      <c r="E6" s="28">
        <v>20</v>
      </c>
      <c r="F6" s="28">
        <v>92.99</v>
      </c>
      <c r="G6" s="29">
        <f t="shared" ref="G6:G69" si="1">F6*E6</f>
        <v>1859.8</v>
      </c>
      <c r="H6" s="29">
        <v>1430.55</v>
      </c>
      <c r="I6" s="29">
        <f t="shared" si="0"/>
        <v>3290.35</v>
      </c>
    </row>
    <row r="7" spans="1:9" x14ac:dyDescent="0.2">
      <c r="A7" s="28" t="s">
        <v>76</v>
      </c>
      <c r="B7" s="28" t="s">
        <v>77</v>
      </c>
      <c r="C7" s="28" t="s">
        <v>82</v>
      </c>
      <c r="D7" s="28" t="s">
        <v>79</v>
      </c>
      <c r="E7" s="28">
        <v>12</v>
      </c>
      <c r="F7" s="28">
        <v>92.99</v>
      </c>
      <c r="G7" s="29">
        <f t="shared" si="1"/>
        <v>1115.8799999999999</v>
      </c>
      <c r="H7" s="29">
        <v>858.32999999999993</v>
      </c>
      <c r="I7" s="29">
        <f t="shared" si="0"/>
        <v>1974.2099999999998</v>
      </c>
    </row>
    <row r="8" spans="1:9" x14ac:dyDescent="0.2">
      <c r="A8" s="28" t="s">
        <v>76</v>
      </c>
      <c r="B8" s="28" t="s">
        <v>77</v>
      </c>
      <c r="C8" s="28" t="s">
        <v>83</v>
      </c>
      <c r="D8" s="28" t="s">
        <v>79</v>
      </c>
      <c r="E8" s="28">
        <v>13</v>
      </c>
      <c r="F8" s="28">
        <v>92.99</v>
      </c>
      <c r="G8" s="29">
        <f t="shared" si="1"/>
        <v>1208.8699999999999</v>
      </c>
      <c r="H8" s="29">
        <v>915.4799999999999</v>
      </c>
      <c r="I8" s="29">
        <f t="shared" si="0"/>
        <v>2124.35</v>
      </c>
    </row>
    <row r="9" spans="1:9" x14ac:dyDescent="0.2">
      <c r="A9" s="28" t="s">
        <v>76</v>
      </c>
      <c r="B9" s="28" t="s">
        <v>77</v>
      </c>
      <c r="C9" s="28" t="s">
        <v>84</v>
      </c>
      <c r="D9" s="28" t="s">
        <v>79</v>
      </c>
      <c r="E9" s="28">
        <v>13</v>
      </c>
      <c r="F9" s="28">
        <v>92.99</v>
      </c>
      <c r="G9" s="29">
        <f t="shared" si="1"/>
        <v>1208.8699999999999</v>
      </c>
      <c r="H9" s="29">
        <v>915.4799999999999</v>
      </c>
      <c r="I9" s="29">
        <f t="shared" si="0"/>
        <v>2124.35</v>
      </c>
    </row>
    <row r="10" spans="1:9" x14ac:dyDescent="0.2">
      <c r="A10" s="28" t="s">
        <v>76</v>
      </c>
      <c r="B10" s="28" t="s">
        <v>77</v>
      </c>
      <c r="C10" s="28" t="s">
        <v>85</v>
      </c>
      <c r="D10" s="28" t="s">
        <v>79</v>
      </c>
      <c r="E10" s="28">
        <v>21</v>
      </c>
      <c r="F10" s="28">
        <v>92.99</v>
      </c>
      <c r="G10" s="29">
        <f t="shared" si="1"/>
        <v>1952.79</v>
      </c>
      <c r="H10" s="29">
        <v>1515.2999999999997</v>
      </c>
      <c r="I10" s="29">
        <f t="shared" si="0"/>
        <v>3468.0899999999997</v>
      </c>
    </row>
    <row r="11" spans="1:9" x14ac:dyDescent="0.2">
      <c r="A11" s="28" t="s">
        <v>76</v>
      </c>
      <c r="B11" s="28" t="s">
        <v>77</v>
      </c>
      <c r="C11" s="28" t="s">
        <v>86</v>
      </c>
      <c r="D11" s="28" t="s">
        <v>79</v>
      </c>
      <c r="E11" s="28">
        <v>13</v>
      </c>
      <c r="F11" s="28">
        <v>92.99</v>
      </c>
      <c r="G11" s="29">
        <f t="shared" si="1"/>
        <v>1208.8699999999999</v>
      </c>
      <c r="H11" s="29">
        <v>915.4799999999999</v>
      </c>
      <c r="I11" s="29">
        <f t="shared" si="0"/>
        <v>2124.35</v>
      </c>
    </row>
    <row r="12" spans="1:9" x14ac:dyDescent="0.2">
      <c r="A12" s="28" t="s">
        <v>76</v>
      </c>
      <c r="B12" s="28" t="s">
        <v>77</v>
      </c>
      <c r="C12" s="28" t="s">
        <v>87</v>
      </c>
      <c r="D12" s="28" t="s">
        <v>79</v>
      </c>
      <c r="E12" s="28">
        <v>13</v>
      </c>
      <c r="F12" s="28">
        <v>92.99</v>
      </c>
      <c r="G12" s="29">
        <f t="shared" si="1"/>
        <v>1208.8699999999999</v>
      </c>
      <c r="H12" s="29">
        <v>915.4799999999999</v>
      </c>
      <c r="I12" s="29">
        <f t="shared" si="0"/>
        <v>2124.35</v>
      </c>
    </row>
    <row r="13" spans="1:9" x14ac:dyDescent="0.2">
      <c r="A13" s="28" t="s">
        <v>76</v>
      </c>
      <c r="B13" s="28" t="s">
        <v>77</v>
      </c>
      <c r="C13" s="28" t="s">
        <v>88</v>
      </c>
      <c r="D13" s="28" t="s">
        <v>79</v>
      </c>
      <c r="E13" s="28">
        <v>13</v>
      </c>
      <c r="F13" s="28">
        <v>92.99</v>
      </c>
      <c r="G13" s="29">
        <f t="shared" si="1"/>
        <v>1208.8699999999999</v>
      </c>
      <c r="H13" s="29">
        <v>915.4799999999999</v>
      </c>
      <c r="I13" s="29">
        <f t="shared" si="0"/>
        <v>2124.35</v>
      </c>
    </row>
    <row r="14" spans="1:9" x14ac:dyDescent="0.2">
      <c r="A14" s="28" t="s">
        <v>76</v>
      </c>
      <c r="B14" s="28" t="s">
        <v>77</v>
      </c>
      <c r="C14" s="28" t="s">
        <v>89</v>
      </c>
      <c r="D14" s="28" t="s">
        <v>79</v>
      </c>
      <c r="E14" s="28">
        <v>13</v>
      </c>
      <c r="F14" s="28">
        <v>92.99</v>
      </c>
      <c r="G14" s="29">
        <f t="shared" si="1"/>
        <v>1208.8699999999999</v>
      </c>
      <c r="H14" s="29">
        <v>915.4799999999999</v>
      </c>
      <c r="I14" s="29">
        <f t="shared" si="0"/>
        <v>2124.35</v>
      </c>
    </row>
    <row r="15" spans="1:9" x14ac:dyDescent="0.2">
      <c r="A15" s="28" t="s">
        <v>76</v>
      </c>
      <c r="B15" s="28" t="s">
        <v>77</v>
      </c>
      <c r="C15" s="28" t="s">
        <v>90</v>
      </c>
      <c r="D15" s="28" t="s">
        <v>79</v>
      </c>
      <c r="E15" s="28">
        <v>13</v>
      </c>
      <c r="F15" s="28">
        <v>92.99</v>
      </c>
      <c r="G15" s="29">
        <f t="shared" si="1"/>
        <v>1208.8699999999999</v>
      </c>
      <c r="H15" s="29">
        <v>915.4799999999999</v>
      </c>
      <c r="I15" s="29">
        <f t="shared" si="0"/>
        <v>2124.35</v>
      </c>
    </row>
    <row r="16" spans="1:9" x14ac:dyDescent="0.2">
      <c r="A16" s="28" t="s">
        <v>76</v>
      </c>
      <c r="B16" s="28" t="s">
        <v>77</v>
      </c>
      <c r="C16" s="28" t="s">
        <v>91</v>
      </c>
      <c r="D16" s="28" t="s">
        <v>79</v>
      </c>
      <c r="E16" s="28">
        <v>8</v>
      </c>
      <c r="F16" s="28">
        <v>92.99</v>
      </c>
      <c r="G16" s="29">
        <f t="shared" si="1"/>
        <v>743.92</v>
      </c>
      <c r="H16" s="29">
        <v>572.21999999999991</v>
      </c>
      <c r="I16" s="29">
        <f t="shared" si="0"/>
        <v>1316.1399999999999</v>
      </c>
    </row>
    <row r="17" spans="1:9" x14ac:dyDescent="0.2">
      <c r="A17" s="28" t="s">
        <v>76</v>
      </c>
      <c r="B17" s="28" t="s">
        <v>77</v>
      </c>
      <c r="C17" s="28" t="s">
        <v>92</v>
      </c>
      <c r="D17" s="28" t="s">
        <v>79</v>
      </c>
      <c r="E17" s="28">
        <v>13</v>
      </c>
      <c r="F17" s="28">
        <v>92.99</v>
      </c>
      <c r="G17" s="29">
        <f t="shared" si="1"/>
        <v>1208.8699999999999</v>
      </c>
      <c r="H17" s="29">
        <v>915.4799999999999</v>
      </c>
      <c r="I17" s="29">
        <f t="shared" si="0"/>
        <v>2124.35</v>
      </c>
    </row>
    <row r="18" spans="1:9" x14ac:dyDescent="0.2">
      <c r="A18" s="28" t="s">
        <v>76</v>
      </c>
      <c r="B18" s="28" t="s">
        <v>77</v>
      </c>
      <c r="C18" s="28" t="s">
        <v>93</v>
      </c>
      <c r="D18" s="28" t="s">
        <v>79</v>
      </c>
      <c r="E18" s="28">
        <v>13</v>
      </c>
      <c r="F18" s="28">
        <v>92.99</v>
      </c>
      <c r="G18" s="29">
        <f t="shared" si="1"/>
        <v>1208.8699999999999</v>
      </c>
      <c r="H18" s="29">
        <v>915.4799999999999</v>
      </c>
      <c r="I18" s="29">
        <f t="shared" si="0"/>
        <v>2124.35</v>
      </c>
    </row>
    <row r="19" spans="1:9" x14ac:dyDescent="0.2">
      <c r="A19" s="28" t="s">
        <v>76</v>
      </c>
      <c r="B19" s="28" t="s">
        <v>77</v>
      </c>
      <c r="C19" s="28" t="s">
        <v>94</v>
      </c>
      <c r="D19" s="28" t="s">
        <v>79</v>
      </c>
      <c r="E19" s="28">
        <v>21</v>
      </c>
      <c r="F19" s="28">
        <v>92.99</v>
      </c>
      <c r="G19" s="29">
        <f t="shared" si="1"/>
        <v>1952.79</v>
      </c>
      <c r="H19" s="29">
        <v>1487.6999999999998</v>
      </c>
      <c r="I19" s="29">
        <f t="shared" si="0"/>
        <v>3440.49</v>
      </c>
    </row>
    <row r="20" spans="1:9" x14ac:dyDescent="0.2">
      <c r="A20" s="28" t="s">
        <v>76</v>
      </c>
      <c r="B20" s="28" t="s">
        <v>77</v>
      </c>
      <c r="C20" s="28" t="s">
        <v>95</v>
      </c>
      <c r="D20" s="28" t="s">
        <v>79</v>
      </c>
      <c r="E20" s="28">
        <v>19</v>
      </c>
      <c r="F20" s="28">
        <v>92.99</v>
      </c>
      <c r="G20" s="29">
        <f t="shared" si="1"/>
        <v>1766.81</v>
      </c>
      <c r="H20" s="29">
        <v>1315.8899999999999</v>
      </c>
      <c r="I20" s="29">
        <f t="shared" si="0"/>
        <v>3082.7</v>
      </c>
    </row>
    <row r="21" spans="1:9" x14ac:dyDescent="0.2">
      <c r="A21" s="28" t="s">
        <v>76</v>
      </c>
      <c r="B21" s="28" t="s">
        <v>77</v>
      </c>
      <c r="C21" s="28" t="s">
        <v>96</v>
      </c>
      <c r="D21" s="28" t="s">
        <v>79</v>
      </c>
      <c r="E21" s="28">
        <v>13</v>
      </c>
      <c r="F21" s="28">
        <v>92.99</v>
      </c>
      <c r="G21" s="29">
        <f t="shared" si="1"/>
        <v>1208.8699999999999</v>
      </c>
      <c r="H21" s="29">
        <v>915.4799999999999</v>
      </c>
      <c r="I21" s="29">
        <f t="shared" si="0"/>
        <v>2124.35</v>
      </c>
    </row>
    <row r="22" spans="1:9" x14ac:dyDescent="0.2">
      <c r="A22" s="28" t="s">
        <v>76</v>
      </c>
      <c r="B22" s="28" t="s">
        <v>77</v>
      </c>
      <c r="C22" s="28" t="s">
        <v>97</v>
      </c>
      <c r="D22" s="28" t="s">
        <v>79</v>
      </c>
      <c r="E22" s="28">
        <v>13</v>
      </c>
      <c r="F22" s="28">
        <v>92.99</v>
      </c>
      <c r="G22" s="29">
        <f t="shared" si="1"/>
        <v>1208.8699999999999</v>
      </c>
      <c r="H22" s="29">
        <v>915.4799999999999</v>
      </c>
      <c r="I22" s="29">
        <f t="shared" si="0"/>
        <v>2124.35</v>
      </c>
    </row>
    <row r="23" spans="1:9" x14ac:dyDescent="0.2">
      <c r="A23" s="28" t="s">
        <v>76</v>
      </c>
      <c r="B23" s="28" t="s">
        <v>77</v>
      </c>
      <c r="C23" s="28" t="s">
        <v>98</v>
      </c>
      <c r="D23" s="28" t="s">
        <v>79</v>
      </c>
      <c r="E23" s="28">
        <v>3</v>
      </c>
      <c r="F23" s="28">
        <v>92.99</v>
      </c>
      <c r="G23" s="29">
        <f t="shared" si="1"/>
        <v>278.96999999999997</v>
      </c>
      <c r="H23" s="29">
        <v>228.95999999999998</v>
      </c>
      <c r="I23" s="29">
        <f t="shared" si="0"/>
        <v>507.92999999999995</v>
      </c>
    </row>
    <row r="24" spans="1:9" x14ac:dyDescent="0.2">
      <c r="A24" s="28" t="s">
        <v>76</v>
      </c>
      <c r="B24" s="28" t="s">
        <v>77</v>
      </c>
      <c r="C24" s="28" t="s">
        <v>99</v>
      </c>
      <c r="D24" s="28" t="s">
        <v>79</v>
      </c>
      <c r="E24" s="28">
        <v>16</v>
      </c>
      <c r="F24" s="28">
        <v>92.99</v>
      </c>
      <c r="G24" s="29">
        <f t="shared" si="1"/>
        <v>1487.84</v>
      </c>
      <c r="H24" s="29">
        <v>1188.5999999999999</v>
      </c>
      <c r="I24" s="29">
        <f t="shared" si="0"/>
        <v>2676.4399999999996</v>
      </c>
    </row>
    <row r="25" spans="1:9" x14ac:dyDescent="0.2">
      <c r="A25" s="28" t="s">
        <v>76</v>
      </c>
      <c r="B25" s="28" t="s">
        <v>77</v>
      </c>
      <c r="C25" s="28" t="s">
        <v>100</v>
      </c>
      <c r="D25" s="28" t="s">
        <v>79</v>
      </c>
      <c r="E25" s="28">
        <v>13</v>
      </c>
      <c r="F25" s="28">
        <v>92.99</v>
      </c>
      <c r="G25" s="29">
        <f t="shared" si="1"/>
        <v>1208.8699999999999</v>
      </c>
      <c r="H25" s="29">
        <v>915.4799999999999</v>
      </c>
      <c r="I25" s="29">
        <f t="shared" si="0"/>
        <v>2124.35</v>
      </c>
    </row>
    <row r="26" spans="1:9" x14ac:dyDescent="0.2">
      <c r="A26" s="28" t="s">
        <v>76</v>
      </c>
      <c r="B26" s="28" t="s">
        <v>77</v>
      </c>
      <c r="C26" s="28" t="s">
        <v>101</v>
      </c>
      <c r="D26" s="28" t="s">
        <v>79</v>
      </c>
      <c r="E26" s="28">
        <v>20</v>
      </c>
      <c r="F26" s="28">
        <v>92.99</v>
      </c>
      <c r="G26" s="29">
        <f t="shared" si="1"/>
        <v>1859.8</v>
      </c>
      <c r="H26" s="29">
        <v>1411.38</v>
      </c>
      <c r="I26" s="29">
        <f t="shared" si="0"/>
        <v>3271.1800000000003</v>
      </c>
    </row>
    <row r="27" spans="1:9" x14ac:dyDescent="0.2">
      <c r="A27" s="28" t="s">
        <v>76</v>
      </c>
      <c r="B27" s="28" t="s">
        <v>77</v>
      </c>
      <c r="C27" s="28" t="s">
        <v>102</v>
      </c>
      <c r="D27" s="28" t="s">
        <v>79</v>
      </c>
      <c r="E27" s="28">
        <v>13</v>
      </c>
      <c r="F27" s="28">
        <v>92.99</v>
      </c>
      <c r="G27" s="29">
        <f t="shared" si="1"/>
        <v>1208.8699999999999</v>
      </c>
      <c r="H27" s="29">
        <v>915.4799999999999</v>
      </c>
      <c r="I27" s="29">
        <f t="shared" si="0"/>
        <v>2124.35</v>
      </c>
    </row>
    <row r="28" spans="1:9" x14ac:dyDescent="0.2">
      <c r="A28" s="28" t="s">
        <v>76</v>
      </c>
      <c r="B28" s="28" t="s">
        <v>77</v>
      </c>
      <c r="C28" s="28" t="s">
        <v>103</v>
      </c>
      <c r="D28" s="28" t="s">
        <v>79</v>
      </c>
      <c r="E28" s="28">
        <v>13</v>
      </c>
      <c r="F28" s="28">
        <v>92.99</v>
      </c>
      <c r="G28" s="29">
        <f t="shared" si="1"/>
        <v>1208.8699999999999</v>
      </c>
      <c r="H28" s="29">
        <v>915.4799999999999</v>
      </c>
      <c r="I28" s="29">
        <f t="shared" si="0"/>
        <v>2124.35</v>
      </c>
    </row>
    <row r="29" spans="1:9" x14ac:dyDescent="0.2">
      <c r="A29" s="28" t="s">
        <v>76</v>
      </c>
      <c r="B29" s="28" t="s">
        <v>77</v>
      </c>
      <c r="C29" s="28" t="s">
        <v>104</v>
      </c>
      <c r="D29" s="28" t="s">
        <v>79</v>
      </c>
      <c r="E29" s="28">
        <v>11</v>
      </c>
      <c r="F29" s="28">
        <v>92.99</v>
      </c>
      <c r="G29" s="29">
        <f t="shared" si="1"/>
        <v>1022.89</v>
      </c>
      <c r="H29" s="29">
        <v>801.17999999999984</v>
      </c>
      <c r="I29" s="29">
        <f t="shared" si="0"/>
        <v>1824.0699999999997</v>
      </c>
    </row>
    <row r="30" spans="1:9" x14ac:dyDescent="0.2">
      <c r="A30" s="28" t="s">
        <v>76</v>
      </c>
      <c r="B30" s="28" t="s">
        <v>77</v>
      </c>
      <c r="C30" s="28" t="s">
        <v>105</v>
      </c>
      <c r="D30" s="28" t="s">
        <v>79</v>
      </c>
      <c r="E30" s="28">
        <v>11</v>
      </c>
      <c r="F30" s="28">
        <v>92.99</v>
      </c>
      <c r="G30" s="29">
        <f t="shared" si="1"/>
        <v>1022.89</v>
      </c>
      <c r="H30" s="29">
        <v>801.17999999999984</v>
      </c>
      <c r="I30" s="29">
        <f t="shared" si="0"/>
        <v>1824.0699999999997</v>
      </c>
    </row>
    <row r="31" spans="1:9" x14ac:dyDescent="0.2">
      <c r="A31" s="28" t="s">
        <v>76</v>
      </c>
      <c r="B31" s="28" t="s">
        <v>77</v>
      </c>
      <c r="C31" s="28" t="s">
        <v>106</v>
      </c>
      <c r="D31" s="28" t="s">
        <v>79</v>
      </c>
      <c r="E31" s="28">
        <v>11</v>
      </c>
      <c r="F31" s="28">
        <v>92.99</v>
      </c>
      <c r="G31" s="29">
        <f t="shared" si="1"/>
        <v>1022.89</v>
      </c>
      <c r="H31" s="29">
        <v>801.17999999999984</v>
      </c>
      <c r="I31" s="29">
        <f t="shared" si="0"/>
        <v>1824.0699999999997</v>
      </c>
    </row>
    <row r="32" spans="1:9" x14ac:dyDescent="0.2">
      <c r="A32" s="28" t="s">
        <v>76</v>
      </c>
      <c r="B32" s="28" t="s">
        <v>77</v>
      </c>
      <c r="C32" s="28" t="s">
        <v>107</v>
      </c>
      <c r="D32" s="28" t="s">
        <v>79</v>
      </c>
      <c r="E32" s="28">
        <v>13</v>
      </c>
      <c r="F32" s="28">
        <v>92.99</v>
      </c>
      <c r="G32" s="29">
        <f t="shared" si="1"/>
        <v>1208.8699999999999</v>
      </c>
      <c r="H32" s="29">
        <v>915.4799999999999</v>
      </c>
      <c r="I32" s="29">
        <f t="shared" si="0"/>
        <v>2124.35</v>
      </c>
    </row>
    <row r="33" spans="1:9" x14ac:dyDescent="0.2">
      <c r="A33" s="28" t="s">
        <v>76</v>
      </c>
      <c r="B33" s="28" t="s">
        <v>77</v>
      </c>
      <c r="C33" s="28" t="s">
        <v>108</v>
      </c>
      <c r="D33" s="28" t="s">
        <v>79</v>
      </c>
      <c r="E33" s="28">
        <v>16</v>
      </c>
      <c r="F33" s="28">
        <v>92.99</v>
      </c>
      <c r="G33" s="29">
        <f t="shared" si="1"/>
        <v>1487.84</v>
      </c>
      <c r="H33" s="29">
        <v>1144.4399999999998</v>
      </c>
      <c r="I33" s="29">
        <f t="shared" si="0"/>
        <v>2632.2799999999997</v>
      </c>
    </row>
    <row r="34" spans="1:9" x14ac:dyDescent="0.2">
      <c r="A34" s="28" t="s">
        <v>76</v>
      </c>
      <c r="B34" s="28" t="s">
        <v>77</v>
      </c>
      <c r="C34" s="28" t="s">
        <v>109</v>
      </c>
      <c r="D34" s="28" t="s">
        <v>79</v>
      </c>
      <c r="E34" s="28">
        <v>13</v>
      </c>
      <c r="F34" s="28">
        <v>92.99</v>
      </c>
      <c r="G34" s="29">
        <f t="shared" si="1"/>
        <v>1208.8699999999999</v>
      </c>
      <c r="H34" s="29">
        <v>915.4799999999999</v>
      </c>
      <c r="I34" s="29">
        <f t="shared" si="0"/>
        <v>2124.35</v>
      </c>
    </row>
    <row r="35" spans="1:9" x14ac:dyDescent="0.2">
      <c r="A35" s="28" t="s">
        <v>76</v>
      </c>
      <c r="B35" s="28" t="s">
        <v>77</v>
      </c>
      <c r="C35" s="28" t="s">
        <v>110</v>
      </c>
      <c r="D35" s="28" t="s">
        <v>79</v>
      </c>
      <c r="E35" s="28">
        <v>13</v>
      </c>
      <c r="F35" s="28">
        <v>92.99</v>
      </c>
      <c r="G35" s="29">
        <f t="shared" si="1"/>
        <v>1208.8699999999999</v>
      </c>
      <c r="H35" s="29">
        <v>915.4799999999999</v>
      </c>
      <c r="I35" s="29">
        <f t="shared" si="0"/>
        <v>2124.35</v>
      </c>
    </row>
    <row r="36" spans="1:9" x14ac:dyDescent="0.2">
      <c r="A36" s="28" t="s">
        <v>76</v>
      </c>
      <c r="B36" s="28" t="s">
        <v>77</v>
      </c>
      <c r="C36" s="28" t="s">
        <v>111</v>
      </c>
      <c r="D36" s="28" t="s">
        <v>79</v>
      </c>
      <c r="E36" s="28">
        <v>13</v>
      </c>
      <c r="F36" s="28">
        <v>92.99</v>
      </c>
      <c r="G36" s="29">
        <f t="shared" si="1"/>
        <v>1208.8699999999999</v>
      </c>
      <c r="H36" s="29">
        <v>915.4799999999999</v>
      </c>
      <c r="I36" s="29">
        <f t="shared" si="0"/>
        <v>2124.35</v>
      </c>
    </row>
    <row r="37" spans="1:9" x14ac:dyDescent="0.2">
      <c r="A37" s="28" t="s">
        <v>76</v>
      </c>
      <c r="B37" s="28" t="s">
        <v>77</v>
      </c>
      <c r="C37" s="28" t="s">
        <v>112</v>
      </c>
      <c r="D37" s="28" t="s">
        <v>79</v>
      </c>
      <c r="E37" s="28">
        <v>21</v>
      </c>
      <c r="F37" s="28">
        <v>92.99</v>
      </c>
      <c r="G37" s="29">
        <f t="shared" si="1"/>
        <v>1952.79</v>
      </c>
      <c r="H37" s="29">
        <v>1468.53</v>
      </c>
      <c r="I37" s="29">
        <f t="shared" si="0"/>
        <v>3421.3199999999997</v>
      </c>
    </row>
    <row r="38" spans="1:9" x14ac:dyDescent="0.2">
      <c r="A38" s="28" t="s">
        <v>76</v>
      </c>
      <c r="B38" s="28" t="s">
        <v>77</v>
      </c>
      <c r="C38" s="28" t="s">
        <v>113</v>
      </c>
      <c r="D38" s="28" t="s">
        <v>79</v>
      </c>
      <c r="E38" s="28">
        <v>22</v>
      </c>
      <c r="F38" s="28">
        <v>92.99</v>
      </c>
      <c r="G38" s="29">
        <f t="shared" si="1"/>
        <v>2045.78</v>
      </c>
      <c r="H38" s="29">
        <v>1544.85</v>
      </c>
      <c r="I38" s="29">
        <f t="shared" si="0"/>
        <v>3590.63</v>
      </c>
    </row>
    <row r="39" spans="1:9" x14ac:dyDescent="0.2">
      <c r="A39" s="28" t="s">
        <v>76</v>
      </c>
      <c r="B39" s="28" t="s">
        <v>77</v>
      </c>
      <c r="C39" s="28" t="s">
        <v>114</v>
      </c>
      <c r="D39" s="28" t="s">
        <v>79</v>
      </c>
      <c r="E39" s="28">
        <v>13</v>
      </c>
      <c r="F39" s="28">
        <v>92.99</v>
      </c>
      <c r="G39" s="29">
        <f t="shared" si="1"/>
        <v>1208.8699999999999</v>
      </c>
      <c r="H39" s="29">
        <v>915.4799999999999</v>
      </c>
      <c r="I39" s="29">
        <f t="shared" si="0"/>
        <v>2124.35</v>
      </c>
    </row>
    <row r="40" spans="1:9" x14ac:dyDescent="0.2">
      <c r="A40" s="28" t="s">
        <v>76</v>
      </c>
      <c r="B40" s="28" t="s">
        <v>77</v>
      </c>
      <c r="C40" s="28" t="s">
        <v>115</v>
      </c>
      <c r="D40" s="28" t="s">
        <v>79</v>
      </c>
      <c r="E40" s="28">
        <v>13</v>
      </c>
      <c r="F40" s="28">
        <v>92.99</v>
      </c>
      <c r="G40" s="29">
        <f t="shared" si="1"/>
        <v>1208.8699999999999</v>
      </c>
      <c r="H40" s="29">
        <v>915.4799999999999</v>
      </c>
      <c r="I40" s="29">
        <f t="shared" si="0"/>
        <v>2124.35</v>
      </c>
    </row>
    <row r="41" spans="1:9" x14ac:dyDescent="0.2">
      <c r="A41" s="28" t="s">
        <v>76</v>
      </c>
      <c r="B41" s="28" t="s">
        <v>77</v>
      </c>
      <c r="C41" s="28" t="s">
        <v>116</v>
      </c>
      <c r="D41" s="28" t="s">
        <v>79</v>
      </c>
      <c r="E41" s="28">
        <v>13</v>
      </c>
      <c r="F41" s="28">
        <v>92.99</v>
      </c>
      <c r="G41" s="29">
        <f t="shared" si="1"/>
        <v>1208.8699999999999</v>
      </c>
      <c r="H41" s="29">
        <v>915.4799999999999</v>
      </c>
      <c r="I41" s="29">
        <f t="shared" si="0"/>
        <v>2124.35</v>
      </c>
    </row>
    <row r="42" spans="1:9" x14ac:dyDescent="0.2">
      <c r="A42" s="28" t="s">
        <v>76</v>
      </c>
      <c r="B42" s="28" t="s">
        <v>77</v>
      </c>
      <c r="C42" s="28" t="s">
        <v>117</v>
      </c>
      <c r="D42" s="28" t="s">
        <v>79</v>
      </c>
      <c r="E42" s="28">
        <v>13</v>
      </c>
      <c r="F42" s="28">
        <v>92.99</v>
      </c>
      <c r="G42" s="29">
        <f t="shared" si="1"/>
        <v>1208.8699999999999</v>
      </c>
      <c r="H42" s="29">
        <v>915.4799999999999</v>
      </c>
      <c r="I42" s="29">
        <f t="shared" si="0"/>
        <v>2124.35</v>
      </c>
    </row>
    <row r="43" spans="1:9" x14ac:dyDescent="0.2">
      <c r="A43" s="28" t="s">
        <v>76</v>
      </c>
      <c r="B43" s="28" t="s">
        <v>77</v>
      </c>
      <c r="C43" s="28" t="s">
        <v>118</v>
      </c>
      <c r="D43" s="28" t="s">
        <v>79</v>
      </c>
      <c r="E43" s="28">
        <v>10</v>
      </c>
      <c r="F43" s="28">
        <v>92.99</v>
      </c>
      <c r="G43" s="29">
        <f t="shared" si="1"/>
        <v>929.9</v>
      </c>
      <c r="H43" s="29">
        <v>724.8599999999999</v>
      </c>
      <c r="I43" s="29">
        <f t="shared" si="0"/>
        <v>1654.7599999999998</v>
      </c>
    </row>
    <row r="44" spans="1:9" x14ac:dyDescent="0.2">
      <c r="A44" s="28" t="s">
        <v>76</v>
      </c>
      <c r="B44" s="28" t="s">
        <v>77</v>
      </c>
      <c r="C44" s="28" t="s">
        <v>119</v>
      </c>
      <c r="D44" s="28" t="s">
        <v>79</v>
      </c>
      <c r="E44" s="28">
        <v>10</v>
      </c>
      <c r="F44" s="28">
        <v>92.99</v>
      </c>
      <c r="G44" s="29">
        <f t="shared" si="1"/>
        <v>929.9</v>
      </c>
      <c r="H44" s="29">
        <v>724.8599999999999</v>
      </c>
      <c r="I44" s="29">
        <f t="shared" si="0"/>
        <v>1654.7599999999998</v>
      </c>
    </row>
    <row r="45" spans="1:9" x14ac:dyDescent="0.2">
      <c r="A45" s="28" t="s">
        <v>76</v>
      </c>
      <c r="B45" s="28" t="s">
        <v>77</v>
      </c>
      <c r="C45" s="28" t="s">
        <v>120</v>
      </c>
      <c r="D45" s="28" t="s">
        <v>79</v>
      </c>
      <c r="E45" s="28">
        <v>17</v>
      </c>
      <c r="F45" s="28">
        <v>92.99</v>
      </c>
      <c r="G45" s="29">
        <f t="shared" si="1"/>
        <v>1580.83</v>
      </c>
      <c r="H45" s="29">
        <v>1182.42</v>
      </c>
      <c r="I45" s="29">
        <f t="shared" si="0"/>
        <v>2763.25</v>
      </c>
    </row>
    <row r="46" spans="1:9" x14ac:dyDescent="0.2">
      <c r="A46" s="28" t="s">
        <v>76</v>
      </c>
      <c r="B46" s="28" t="s">
        <v>77</v>
      </c>
      <c r="C46" s="28" t="s">
        <v>121</v>
      </c>
      <c r="D46" s="28" t="s">
        <v>79</v>
      </c>
      <c r="E46" s="28">
        <v>10</v>
      </c>
      <c r="F46" s="28">
        <v>92.99</v>
      </c>
      <c r="G46" s="29">
        <f t="shared" si="1"/>
        <v>929.9</v>
      </c>
      <c r="H46" s="29">
        <v>724.8599999999999</v>
      </c>
      <c r="I46" s="29">
        <f t="shared" si="0"/>
        <v>1654.7599999999998</v>
      </c>
    </row>
    <row r="47" spans="1:9" x14ac:dyDescent="0.2">
      <c r="A47" s="28" t="s">
        <v>76</v>
      </c>
      <c r="B47" s="28" t="s">
        <v>77</v>
      </c>
      <c r="C47" s="28" t="s">
        <v>122</v>
      </c>
      <c r="D47" s="28" t="s">
        <v>79</v>
      </c>
      <c r="E47" s="28">
        <v>11</v>
      </c>
      <c r="F47" s="28">
        <v>92.99</v>
      </c>
      <c r="G47" s="29">
        <f t="shared" si="1"/>
        <v>1022.89</v>
      </c>
      <c r="H47" s="29">
        <v>801.17999999999984</v>
      </c>
      <c r="I47" s="29">
        <f t="shared" si="0"/>
        <v>1824.0699999999997</v>
      </c>
    </row>
    <row r="48" spans="1:9" x14ac:dyDescent="0.2">
      <c r="A48" s="28" t="s">
        <v>76</v>
      </c>
      <c r="B48" s="28" t="s">
        <v>77</v>
      </c>
      <c r="C48" s="28" t="s">
        <v>123</v>
      </c>
      <c r="D48" s="28" t="s">
        <v>79</v>
      </c>
      <c r="E48" s="28">
        <v>13</v>
      </c>
      <c r="F48" s="28">
        <v>92.99</v>
      </c>
      <c r="G48" s="29">
        <f t="shared" si="1"/>
        <v>1208.8699999999999</v>
      </c>
      <c r="H48" s="29">
        <v>896.31</v>
      </c>
      <c r="I48" s="29">
        <f t="shared" si="0"/>
        <v>2105.1799999999998</v>
      </c>
    </row>
    <row r="49" spans="1:9" x14ac:dyDescent="0.2">
      <c r="A49" s="28" t="s">
        <v>76</v>
      </c>
      <c r="B49" s="28" t="s">
        <v>77</v>
      </c>
      <c r="C49" s="28" t="s">
        <v>124</v>
      </c>
      <c r="D49" s="28" t="s">
        <v>79</v>
      </c>
      <c r="E49" s="28">
        <v>9</v>
      </c>
      <c r="F49" s="28">
        <v>92.99</v>
      </c>
      <c r="G49" s="29">
        <f t="shared" si="1"/>
        <v>836.91</v>
      </c>
      <c r="H49" s="29">
        <v>648.54</v>
      </c>
      <c r="I49" s="29">
        <f t="shared" si="0"/>
        <v>1485.4499999999998</v>
      </c>
    </row>
    <row r="50" spans="1:9" x14ac:dyDescent="0.2">
      <c r="A50" s="28" t="s">
        <v>76</v>
      </c>
      <c r="B50" s="28" t="s">
        <v>77</v>
      </c>
      <c r="C50" s="28" t="s">
        <v>125</v>
      </c>
      <c r="D50" s="28" t="s">
        <v>79</v>
      </c>
      <c r="E50" s="28">
        <v>6</v>
      </c>
      <c r="F50" s="28">
        <v>92.99</v>
      </c>
      <c r="G50" s="29">
        <f t="shared" si="1"/>
        <v>557.93999999999994</v>
      </c>
      <c r="H50" s="29">
        <v>419.58</v>
      </c>
      <c r="I50" s="29">
        <f t="shared" si="0"/>
        <v>977.52</v>
      </c>
    </row>
    <row r="51" spans="1:9" x14ac:dyDescent="0.2">
      <c r="A51" s="28" t="s">
        <v>76</v>
      </c>
      <c r="B51" s="28" t="s">
        <v>77</v>
      </c>
      <c r="C51" s="28" t="s">
        <v>126</v>
      </c>
      <c r="D51" s="28" t="s">
        <v>79</v>
      </c>
      <c r="E51" s="28">
        <v>3</v>
      </c>
      <c r="F51" s="28">
        <v>92.99</v>
      </c>
      <c r="G51" s="29">
        <f t="shared" si="1"/>
        <v>278.96999999999997</v>
      </c>
      <c r="H51" s="29">
        <v>209.79</v>
      </c>
      <c r="I51" s="29">
        <f t="shared" si="0"/>
        <v>488.76</v>
      </c>
    </row>
    <row r="52" spans="1:9" x14ac:dyDescent="0.2">
      <c r="A52" s="28" t="s">
        <v>76</v>
      </c>
      <c r="B52" s="28" t="s">
        <v>77</v>
      </c>
      <c r="C52" s="28" t="s">
        <v>127</v>
      </c>
      <c r="D52" s="28" t="s">
        <v>79</v>
      </c>
      <c r="E52" s="28">
        <v>8</v>
      </c>
      <c r="F52" s="28">
        <v>92.99</v>
      </c>
      <c r="G52" s="29">
        <f t="shared" si="1"/>
        <v>743.92</v>
      </c>
      <c r="H52" s="29">
        <v>572.21999999999991</v>
      </c>
      <c r="I52" s="29">
        <f t="shared" si="0"/>
        <v>1316.1399999999999</v>
      </c>
    </row>
    <row r="53" spans="1:9" x14ac:dyDescent="0.2">
      <c r="A53" s="28" t="s">
        <v>76</v>
      </c>
      <c r="B53" s="28" t="s">
        <v>77</v>
      </c>
      <c r="C53" s="28" t="s">
        <v>128</v>
      </c>
      <c r="D53" s="28" t="s">
        <v>79</v>
      </c>
      <c r="E53" s="28">
        <v>13</v>
      </c>
      <c r="F53" s="28">
        <v>92.99</v>
      </c>
      <c r="G53" s="29">
        <f t="shared" si="1"/>
        <v>1208.8699999999999</v>
      </c>
      <c r="H53" s="29">
        <v>896.31</v>
      </c>
      <c r="I53" s="29">
        <f t="shared" si="0"/>
        <v>2105.1799999999998</v>
      </c>
    </row>
    <row r="54" spans="1:9" x14ac:dyDescent="0.2">
      <c r="A54" s="28" t="s">
        <v>76</v>
      </c>
      <c r="B54" s="28" t="s">
        <v>77</v>
      </c>
      <c r="C54" s="28" t="s">
        <v>129</v>
      </c>
      <c r="D54" s="28" t="s">
        <v>79</v>
      </c>
      <c r="E54" s="28">
        <v>13</v>
      </c>
      <c r="F54" s="28">
        <v>92.99</v>
      </c>
      <c r="G54" s="29">
        <f t="shared" si="1"/>
        <v>1208.8699999999999</v>
      </c>
      <c r="H54" s="29">
        <v>896.31</v>
      </c>
      <c r="I54" s="29">
        <f t="shared" si="0"/>
        <v>2105.1799999999998</v>
      </c>
    </row>
    <row r="55" spans="1:9" x14ac:dyDescent="0.2">
      <c r="A55" s="28" t="s">
        <v>76</v>
      </c>
      <c r="B55" s="28" t="s">
        <v>77</v>
      </c>
      <c r="C55" s="28" t="s">
        <v>130</v>
      </c>
      <c r="D55" s="28" t="s">
        <v>79</v>
      </c>
      <c r="E55" s="28">
        <v>13</v>
      </c>
      <c r="F55" s="28">
        <v>92.99</v>
      </c>
      <c r="G55" s="29">
        <f t="shared" si="1"/>
        <v>1208.8699999999999</v>
      </c>
      <c r="H55" s="29">
        <v>932.18999999999994</v>
      </c>
      <c r="I55" s="29">
        <f t="shared" si="0"/>
        <v>2141.06</v>
      </c>
    </row>
    <row r="56" spans="1:9" x14ac:dyDescent="0.2">
      <c r="A56" s="28" t="s">
        <v>76</v>
      </c>
      <c r="B56" s="28" t="s">
        <v>77</v>
      </c>
      <c r="C56" s="28" t="s">
        <v>131</v>
      </c>
      <c r="D56" s="28" t="s">
        <v>79</v>
      </c>
      <c r="E56" s="28">
        <v>10</v>
      </c>
      <c r="F56" s="28">
        <v>92.99</v>
      </c>
      <c r="G56" s="29">
        <f t="shared" si="1"/>
        <v>929.9</v>
      </c>
      <c r="H56" s="29">
        <v>705.69</v>
      </c>
      <c r="I56" s="29">
        <f t="shared" si="0"/>
        <v>1635.5900000000001</v>
      </c>
    </row>
    <row r="57" spans="1:9" x14ac:dyDescent="0.2">
      <c r="A57" s="28" t="s">
        <v>76</v>
      </c>
      <c r="B57" s="28" t="s">
        <v>132</v>
      </c>
      <c r="C57" s="28" t="s">
        <v>133</v>
      </c>
      <c r="D57" s="28" t="s">
        <v>79</v>
      </c>
      <c r="E57" s="28">
        <v>13</v>
      </c>
      <c r="F57" s="28">
        <v>47.26</v>
      </c>
      <c r="G57" s="29">
        <f t="shared" si="1"/>
        <v>614.38</v>
      </c>
      <c r="H57" s="29">
        <v>934.64999999999986</v>
      </c>
      <c r="I57" s="29">
        <f t="shared" si="0"/>
        <v>1549.0299999999997</v>
      </c>
    </row>
    <row r="58" spans="1:9" x14ac:dyDescent="0.2">
      <c r="A58" s="28" t="s">
        <v>76</v>
      </c>
      <c r="B58" s="28" t="s">
        <v>132</v>
      </c>
      <c r="C58" s="28" t="s">
        <v>134</v>
      </c>
      <c r="D58" s="28" t="s">
        <v>79</v>
      </c>
      <c r="E58" s="28">
        <v>13</v>
      </c>
      <c r="F58" s="28">
        <v>47.26</v>
      </c>
      <c r="G58" s="29">
        <f t="shared" si="1"/>
        <v>614.38</v>
      </c>
      <c r="H58" s="29">
        <v>953.81999999999994</v>
      </c>
      <c r="I58" s="29">
        <f t="shared" si="0"/>
        <v>1568.1999999999998</v>
      </c>
    </row>
    <row r="59" spans="1:9" x14ac:dyDescent="0.2">
      <c r="A59" s="28" t="s">
        <v>76</v>
      </c>
      <c r="B59" s="28" t="s">
        <v>132</v>
      </c>
      <c r="C59" s="28" t="s">
        <v>135</v>
      </c>
      <c r="D59" s="28" t="s">
        <v>79</v>
      </c>
      <c r="E59" s="28">
        <v>13</v>
      </c>
      <c r="F59" s="28">
        <v>47.26</v>
      </c>
      <c r="G59" s="29">
        <f t="shared" si="1"/>
        <v>614.38</v>
      </c>
      <c r="H59" s="29">
        <v>934.64999999999986</v>
      </c>
      <c r="I59" s="29">
        <f t="shared" si="0"/>
        <v>1549.0299999999997</v>
      </c>
    </row>
    <row r="60" spans="1:9" x14ac:dyDescent="0.2">
      <c r="A60" s="28" t="s">
        <v>76</v>
      </c>
      <c r="B60" s="28" t="s">
        <v>132</v>
      </c>
      <c r="C60" s="28" t="s">
        <v>136</v>
      </c>
      <c r="D60" s="28" t="s">
        <v>79</v>
      </c>
      <c r="E60" s="28">
        <v>13</v>
      </c>
      <c r="F60" s="28">
        <v>47.26</v>
      </c>
      <c r="G60" s="29">
        <f t="shared" si="1"/>
        <v>614.38</v>
      </c>
      <c r="H60" s="29">
        <v>953.81999999999994</v>
      </c>
      <c r="I60" s="29">
        <f t="shared" si="0"/>
        <v>1568.1999999999998</v>
      </c>
    </row>
    <row r="61" spans="1:9" x14ac:dyDescent="0.2">
      <c r="A61" s="28" t="s">
        <v>76</v>
      </c>
      <c r="B61" s="28" t="s">
        <v>132</v>
      </c>
      <c r="C61" s="28" t="s">
        <v>137</v>
      </c>
      <c r="D61" s="28" t="s">
        <v>79</v>
      </c>
      <c r="E61" s="28">
        <v>13</v>
      </c>
      <c r="F61" s="28">
        <v>47.26</v>
      </c>
      <c r="G61" s="29">
        <f t="shared" si="1"/>
        <v>614.38</v>
      </c>
      <c r="H61" s="29">
        <v>915.4799999999999</v>
      </c>
      <c r="I61" s="29">
        <f t="shared" si="0"/>
        <v>1529.86</v>
      </c>
    </row>
    <row r="62" spans="1:9" x14ac:dyDescent="0.2">
      <c r="A62" s="28" t="s">
        <v>76</v>
      </c>
      <c r="B62" s="28" t="s">
        <v>132</v>
      </c>
      <c r="C62" s="28" t="s">
        <v>138</v>
      </c>
      <c r="D62" s="28" t="s">
        <v>79</v>
      </c>
      <c r="E62" s="28">
        <v>13</v>
      </c>
      <c r="F62" s="28">
        <v>47.26</v>
      </c>
      <c r="G62" s="29">
        <f t="shared" si="1"/>
        <v>614.38</v>
      </c>
      <c r="H62" s="29">
        <v>972.9899999999999</v>
      </c>
      <c r="I62" s="29">
        <f t="shared" si="0"/>
        <v>1587.37</v>
      </c>
    </row>
    <row r="63" spans="1:9" x14ac:dyDescent="0.2">
      <c r="A63" s="28" t="s">
        <v>76</v>
      </c>
      <c r="B63" s="28" t="s">
        <v>132</v>
      </c>
      <c r="C63" s="28" t="s">
        <v>139</v>
      </c>
      <c r="D63" s="28" t="s">
        <v>79</v>
      </c>
      <c r="E63" s="28">
        <v>13</v>
      </c>
      <c r="F63" s="28">
        <v>47.26</v>
      </c>
      <c r="G63" s="29">
        <f t="shared" si="1"/>
        <v>614.38</v>
      </c>
      <c r="H63" s="29">
        <v>934.64999999999986</v>
      </c>
      <c r="I63" s="29">
        <f t="shared" si="0"/>
        <v>1549.0299999999997</v>
      </c>
    </row>
    <row r="64" spans="1:9" x14ac:dyDescent="0.2">
      <c r="A64" s="28" t="s">
        <v>76</v>
      </c>
      <c r="B64" s="28" t="s">
        <v>132</v>
      </c>
      <c r="C64" s="28" t="s">
        <v>140</v>
      </c>
      <c r="D64" s="28" t="s">
        <v>79</v>
      </c>
      <c r="E64" s="28">
        <v>13</v>
      </c>
      <c r="F64" s="28">
        <v>47.26</v>
      </c>
      <c r="G64" s="29">
        <f t="shared" si="1"/>
        <v>614.38</v>
      </c>
      <c r="H64" s="29">
        <v>915.4799999999999</v>
      </c>
      <c r="I64" s="29">
        <f t="shared" si="0"/>
        <v>1529.86</v>
      </c>
    </row>
    <row r="65" spans="1:9" x14ac:dyDescent="0.2">
      <c r="A65" s="28" t="s">
        <v>141</v>
      </c>
      <c r="B65" s="28" t="s">
        <v>77</v>
      </c>
      <c r="C65" s="28" t="s">
        <v>142</v>
      </c>
      <c r="D65" s="28" t="s">
        <v>79</v>
      </c>
      <c r="E65" s="28">
        <v>14</v>
      </c>
      <c r="F65" s="28">
        <v>92.99</v>
      </c>
      <c r="G65" s="29">
        <f t="shared" si="1"/>
        <v>1301.8599999999999</v>
      </c>
      <c r="H65" s="29">
        <v>628.65</v>
      </c>
      <c r="I65" s="29">
        <f t="shared" si="0"/>
        <v>1930.5099999999998</v>
      </c>
    </row>
    <row r="66" spans="1:9" x14ac:dyDescent="0.2">
      <c r="A66" s="28" t="s">
        <v>141</v>
      </c>
      <c r="B66" s="28" t="s">
        <v>132</v>
      </c>
      <c r="C66" s="28" t="s">
        <v>143</v>
      </c>
      <c r="D66" s="28" t="s">
        <v>79</v>
      </c>
      <c r="E66" s="28">
        <v>18</v>
      </c>
      <c r="F66" s="28">
        <v>47.26</v>
      </c>
      <c r="G66" s="29">
        <f t="shared" si="1"/>
        <v>850.68</v>
      </c>
      <c r="H66" s="29">
        <v>909.69</v>
      </c>
      <c r="I66" s="29">
        <f t="shared" si="0"/>
        <v>1760.37</v>
      </c>
    </row>
    <row r="67" spans="1:9" x14ac:dyDescent="0.2">
      <c r="A67" s="28" t="s">
        <v>141</v>
      </c>
      <c r="B67" s="28" t="s">
        <v>132</v>
      </c>
      <c r="C67" s="28" t="s">
        <v>144</v>
      </c>
      <c r="D67" s="28" t="s">
        <v>79</v>
      </c>
      <c r="E67" s="28">
        <v>11</v>
      </c>
      <c r="F67" s="28">
        <v>47.26</v>
      </c>
      <c r="G67" s="29">
        <f t="shared" si="1"/>
        <v>519.86</v>
      </c>
      <c r="H67" s="29">
        <v>590.82000000000005</v>
      </c>
      <c r="I67" s="29">
        <f t="shared" si="0"/>
        <v>1110.68</v>
      </c>
    </row>
    <row r="68" spans="1:9" x14ac:dyDescent="0.2">
      <c r="A68" s="28" t="s">
        <v>145</v>
      </c>
      <c r="B68" s="28" t="s">
        <v>77</v>
      </c>
      <c r="C68" s="28" t="s">
        <v>146</v>
      </c>
      <c r="D68" s="28" t="s">
        <v>147</v>
      </c>
      <c r="E68" s="28">
        <v>20</v>
      </c>
      <c r="F68" s="28">
        <v>92.99</v>
      </c>
      <c r="G68" s="29">
        <f t="shared" si="1"/>
        <v>1859.8</v>
      </c>
      <c r="H68" s="29">
        <v>1136.53</v>
      </c>
      <c r="I68" s="29">
        <f t="shared" si="0"/>
        <v>2996.33</v>
      </c>
    </row>
    <row r="69" spans="1:9" x14ac:dyDescent="0.2">
      <c r="A69" s="28" t="s">
        <v>145</v>
      </c>
      <c r="B69" s="28" t="s">
        <v>77</v>
      </c>
      <c r="C69" s="28" t="s">
        <v>148</v>
      </c>
      <c r="D69" s="28" t="s">
        <v>79</v>
      </c>
      <c r="E69" s="28">
        <v>36</v>
      </c>
      <c r="F69" s="28">
        <v>92.99</v>
      </c>
      <c r="G69" s="29">
        <f t="shared" si="1"/>
        <v>3347.64</v>
      </c>
      <c r="H69" s="29">
        <v>2470.6699999999996</v>
      </c>
      <c r="I69" s="29">
        <f t="shared" ref="I69:I132" si="2">H69+G69</f>
        <v>5818.3099999999995</v>
      </c>
    </row>
    <row r="70" spans="1:9" x14ac:dyDescent="0.2">
      <c r="A70" s="28" t="s">
        <v>145</v>
      </c>
      <c r="B70" s="28" t="s">
        <v>77</v>
      </c>
      <c r="C70" s="28" t="s">
        <v>149</v>
      </c>
      <c r="D70" s="28" t="s">
        <v>79</v>
      </c>
      <c r="E70" s="28">
        <v>40</v>
      </c>
      <c r="F70" s="28">
        <v>92.99</v>
      </c>
      <c r="G70" s="29">
        <f t="shared" ref="G70:G133" si="3">F70*E70</f>
        <v>3719.6</v>
      </c>
      <c r="H70" s="29">
        <v>2645.5599999999995</v>
      </c>
      <c r="I70" s="29">
        <f t="shared" si="2"/>
        <v>6365.16</v>
      </c>
    </row>
    <row r="71" spans="1:9" x14ac:dyDescent="0.2">
      <c r="A71" s="28" t="s">
        <v>145</v>
      </c>
      <c r="B71" s="28" t="s">
        <v>77</v>
      </c>
      <c r="C71" s="28" t="s">
        <v>150</v>
      </c>
      <c r="D71" s="28" t="s">
        <v>79</v>
      </c>
      <c r="E71" s="28">
        <v>35</v>
      </c>
      <c r="F71" s="28">
        <v>92.99</v>
      </c>
      <c r="G71" s="29">
        <f t="shared" si="3"/>
        <v>3254.6499999999996</v>
      </c>
      <c r="H71" s="29">
        <v>2025.75</v>
      </c>
      <c r="I71" s="29">
        <f t="shared" si="2"/>
        <v>5280.4</v>
      </c>
    </row>
    <row r="72" spans="1:9" x14ac:dyDescent="0.2">
      <c r="A72" s="28" t="s">
        <v>145</v>
      </c>
      <c r="B72" s="28" t="s">
        <v>77</v>
      </c>
      <c r="C72" s="28" t="s">
        <v>151</v>
      </c>
      <c r="D72" s="28" t="s">
        <v>79</v>
      </c>
      <c r="E72" s="28">
        <v>32</v>
      </c>
      <c r="F72" s="28">
        <v>92.99</v>
      </c>
      <c r="G72" s="29">
        <f t="shared" si="3"/>
        <v>2975.68</v>
      </c>
      <c r="H72" s="29">
        <v>2176.8000000000002</v>
      </c>
      <c r="I72" s="29">
        <f t="shared" si="2"/>
        <v>5152.4799999999996</v>
      </c>
    </row>
    <row r="73" spans="1:9" x14ac:dyDescent="0.2">
      <c r="A73" s="28" t="s">
        <v>145</v>
      </c>
      <c r="B73" s="28" t="s">
        <v>77</v>
      </c>
      <c r="C73" s="28" t="s">
        <v>152</v>
      </c>
      <c r="D73" s="28" t="s">
        <v>79</v>
      </c>
      <c r="E73" s="28">
        <v>26</v>
      </c>
      <c r="F73" s="28">
        <v>92.99</v>
      </c>
      <c r="G73" s="29">
        <f t="shared" si="3"/>
        <v>2417.7399999999998</v>
      </c>
      <c r="H73" s="29">
        <v>1764.72</v>
      </c>
      <c r="I73" s="29">
        <f t="shared" si="2"/>
        <v>4182.46</v>
      </c>
    </row>
    <row r="74" spans="1:9" x14ac:dyDescent="0.2">
      <c r="A74" s="28" t="s">
        <v>145</v>
      </c>
      <c r="B74" s="28" t="s">
        <v>77</v>
      </c>
      <c r="C74" s="28" t="s">
        <v>153</v>
      </c>
      <c r="D74" s="28" t="s">
        <v>79</v>
      </c>
      <c r="E74" s="28">
        <v>32</v>
      </c>
      <c r="F74" s="28">
        <v>92.99</v>
      </c>
      <c r="G74" s="29">
        <f t="shared" si="3"/>
        <v>2975.68</v>
      </c>
      <c r="H74" s="29">
        <v>2225.2800000000002</v>
      </c>
      <c r="I74" s="29">
        <f t="shared" si="2"/>
        <v>5200.96</v>
      </c>
    </row>
    <row r="75" spans="1:9" x14ac:dyDescent="0.2">
      <c r="A75" s="28" t="s">
        <v>145</v>
      </c>
      <c r="B75" s="28" t="s">
        <v>77</v>
      </c>
      <c r="C75" s="28" t="s">
        <v>154</v>
      </c>
      <c r="D75" s="28" t="s">
        <v>79</v>
      </c>
      <c r="E75" s="28">
        <v>37</v>
      </c>
      <c r="F75" s="28">
        <v>92.99</v>
      </c>
      <c r="G75" s="29">
        <f t="shared" si="3"/>
        <v>3440.6299999999997</v>
      </c>
      <c r="H75" s="29">
        <v>2495.8799999999997</v>
      </c>
      <c r="I75" s="29">
        <f t="shared" si="2"/>
        <v>5936.5099999999993</v>
      </c>
    </row>
    <row r="76" spans="1:9" x14ac:dyDescent="0.2">
      <c r="A76" s="28" t="s">
        <v>145</v>
      </c>
      <c r="B76" s="28" t="s">
        <v>77</v>
      </c>
      <c r="C76" s="28" t="s">
        <v>155</v>
      </c>
      <c r="D76" s="28" t="s">
        <v>79</v>
      </c>
      <c r="E76" s="28">
        <v>36</v>
      </c>
      <c r="F76" s="28">
        <v>92.99</v>
      </c>
      <c r="G76" s="29">
        <f t="shared" si="3"/>
        <v>3347.64</v>
      </c>
      <c r="H76" s="29">
        <v>2402.88</v>
      </c>
      <c r="I76" s="29">
        <f t="shared" si="2"/>
        <v>5750.52</v>
      </c>
    </row>
    <row r="77" spans="1:9" x14ac:dyDescent="0.2">
      <c r="A77" s="28" t="s">
        <v>145</v>
      </c>
      <c r="B77" s="28" t="s">
        <v>77</v>
      </c>
      <c r="C77" s="28" t="s">
        <v>156</v>
      </c>
      <c r="D77" s="28" t="s">
        <v>79</v>
      </c>
      <c r="E77" s="28">
        <v>22</v>
      </c>
      <c r="F77" s="28">
        <v>92.99</v>
      </c>
      <c r="G77" s="29">
        <f t="shared" si="3"/>
        <v>2045.78</v>
      </c>
      <c r="H77" s="29">
        <v>1494.24</v>
      </c>
      <c r="I77" s="29">
        <f t="shared" si="2"/>
        <v>3540.02</v>
      </c>
    </row>
    <row r="78" spans="1:9" x14ac:dyDescent="0.2">
      <c r="A78" s="28" t="s">
        <v>145</v>
      </c>
      <c r="B78" s="28" t="s">
        <v>77</v>
      </c>
      <c r="C78" s="28" t="s">
        <v>157</v>
      </c>
      <c r="D78" s="28" t="s">
        <v>79</v>
      </c>
      <c r="E78" s="28">
        <v>13</v>
      </c>
      <c r="F78" s="28">
        <v>92.99</v>
      </c>
      <c r="G78" s="29">
        <f t="shared" si="3"/>
        <v>1208.8699999999999</v>
      </c>
      <c r="H78" s="29">
        <v>889.31999999999994</v>
      </c>
      <c r="I78" s="29">
        <f t="shared" si="2"/>
        <v>2098.1899999999996</v>
      </c>
    </row>
    <row r="79" spans="1:9" x14ac:dyDescent="0.2">
      <c r="A79" s="28" t="s">
        <v>145</v>
      </c>
      <c r="B79" s="28" t="s">
        <v>77</v>
      </c>
      <c r="C79" s="28" t="s">
        <v>158</v>
      </c>
      <c r="D79" s="28" t="s">
        <v>79</v>
      </c>
      <c r="E79" s="28">
        <v>12</v>
      </c>
      <c r="F79" s="28">
        <v>92.99</v>
      </c>
      <c r="G79" s="29">
        <f t="shared" si="3"/>
        <v>1115.8799999999999</v>
      </c>
      <c r="H79" s="29">
        <v>719.99999999999989</v>
      </c>
      <c r="I79" s="29">
        <f t="shared" si="2"/>
        <v>1835.8799999999997</v>
      </c>
    </row>
    <row r="80" spans="1:9" x14ac:dyDescent="0.2">
      <c r="A80" s="28" t="s">
        <v>145</v>
      </c>
      <c r="B80" s="28" t="s">
        <v>77</v>
      </c>
      <c r="C80" s="28" t="s">
        <v>159</v>
      </c>
      <c r="D80" s="28" t="s">
        <v>79</v>
      </c>
      <c r="E80" s="28">
        <v>11</v>
      </c>
      <c r="F80" s="28">
        <v>92.99</v>
      </c>
      <c r="G80" s="29">
        <f t="shared" si="3"/>
        <v>1022.89</v>
      </c>
      <c r="H80" s="29">
        <v>610.55999999999995</v>
      </c>
      <c r="I80" s="29">
        <f t="shared" si="2"/>
        <v>1633.4499999999998</v>
      </c>
    </row>
    <row r="81" spans="1:9" x14ac:dyDescent="0.2">
      <c r="A81" s="28" t="s">
        <v>145</v>
      </c>
      <c r="B81" s="28" t="s">
        <v>77</v>
      </c>
      <c r="C81" s="28" t="s">
        <v>160</v>
      </c>
      <c r="D81" s="28" t="s">
        <v>79</v>
      </c>
      <c r="E81" s="28">
        <v>13</v>
      </c>
      <c r="F81" s="28">
        <v>92.99</v>
      </c>
      <c r="G81" s="29">
        <f t="shared" si="3"/>
        <v>1208.8699999999999</v>
      </c>
      <c r="H81" s="29">
        <v>607.38</v>
      </c>
      <c r="I81" s="29">
        <f t="shared" si="2"/>
        <v>1816.25</v>
      </c>
    </row>
    <row r="82" spans="1:9" x14ac:dyDescent="0.2">
      <c r="A82" s="28" t="s">
        <v>145</v>
      </c>
      <c r="B82" s="28" t="s">
        <v>132</v>
      </c>
      <c r="C82" s="28" t="s">
        <v>146</v>
      </c>
      <c r="D82" s="28" t="s">
        <v>79</v>
      </c>
      <c r="E82" s="28">
        <v>14</v>
      </c>
      <c r="F82" s="28">
        <v>47.26</v>
      </c>
      <c r="G82" s="29">
        <f t="shared" si="3"/>
        <v>661.64</v>
      </c>
      <c r="H82" s="29">
        <v>665.34</v>
      </c>
      <c r="I82" s="29">
        <f t="shared" si="2"/>
        <v>1326.98</v>
      </c>
    </row>
    <row r="83" spans="1:9" x14ac:dyDescent="0.2">
      <c r="A83" s="28" t="s">
        <v>145</v>
      </c>
      <c r="B83" s="28" t="s">
        <v>132</v>
      </c>
      <c r="C83" s="28" t="s">
        <v>161</v>
      </c>
      <c r="D83" s="28" t="s">
        <v>79</v>
      </c>
      <c r="E83" s="28">
        <v>33</v>
      </c>
      <c r="F83" s="28">
        <v>47.26</v>
      </c>
      <c r="G83" s="29">
        <f t="shared" si="3"/>
        <v>1559.58</v>
      </c>
      <c r="H83" s="29">
        <v>2228.04</v>
      </c>
      <c r="I83" s="29">
        <f t="shared" si="2"/>
        <v>3787.62</v>
      </c>
    </row>
    <row r="84" spans="1:9" x14ac:dyDescent="0.2">
      <c r="A84" s="28" t="s">
        <v>145</v>
      </c>
      <c r="B84" s="28" t="s">
        <v>132</v>
      </c>
      <c r="C84" s="28" t="s">
        <v>149</v>
      </c>
      <c r="D84" s="28" t="s">
        <v>79</v>
      </c>
      <c r="E84" s="28">
        <v>8</v>
      </c>
      <c r="F84" s="28">
        <v>47.26</v>
      </c>
      <c r="G84" s="29">
        <f t="shared" si="3"/>
        <v>378.08</v>
      </c>
      <c r="H84" s="29">
        <v>666.72</v>
      </c>
      <c r="I84" s="29">
        <f t="shared" si="2"/>
        <v>1044.8</v>
      </c>
    </row>
    <row r="85" spans="1:9" x14ac:dyDescent="0.2">
      <c r="A85" s="28" t="s">
        <v>145</v>
      </c>
      <c r="B85" s="28" t="s">
        <v>132</v>
      </c>
      <c r="C85" s="28" t="s">
        <v>162</v>
      </c>
      <c r="D85" s="28" t="s">
        <v>79</v>
      </c>
      <c r="E85" s="28">
        <v>26</v>
      </c>
      <c r="F85" s="28">
        <v>47.26</v>
      </c>
      <c r="G85" s="29">
        <f t="shared" si="3"/>
        <v>1228.76</v>
      </c>
      <c r="H85" s="29">
        <v>1750.8</v>
      </c>
      <c r="I85" s="29">
        <f t="shared" si="2"/>
        <v>2979.56</v>
      </c>
    </row>
    <row r="86" spans="1:9" x14ac:dyDescent="0.2">
      <c r="A86" s="28" t="s">
        <v>145</v>
      </c>
      <c r="B86" s="28" t="s">
        <v>132</v>
      </c>
      <c r="C86" s="28" t="s">
        <v>163</v>
      </c>
      <c r="D86" s="28" t="s">
        <v>79</v>
      </c>
      <c r="E86" s="28">
        <v>16</v>
      </c>
      <c r="F86" s="28">
        <v>47.26</v>
      </c>
      <c r="G86" s="29">
        <f t="shared" si="3"/>
        <v>756.16</v>
      </c>
      <c r="H86" s="29">
        <v>844.26</v>
      </c>
      <c r="I86" s="29">
        <f t="shared" si="2"/>
        <v>1600.42</v>
      </c>
    </row>
    <row r="87" spans="1:9" x14ac:dyDescent="0.2">
      <c r="A87" s="28" t="s">
        <v>145</v>
      </c>
      <c r="B87" s="28" t="s">
        <v>132</v>
      </c>
      <c r="C87" s="28" t="s">
        <v>164</v>
      </c>
      <c r="D87" s="28" t="s">
        <v>79</v>
      </c>
      <c r="E87" s="28">
        <v>17</v>
      </c>
      <c r="F87" s="28">
        <v>47.26</v>
      </c>
      <c r="G87" s="29">
        <f t="shared" si="3"/>
        <v>803.42</v>
      </c>
      <c r="H87" s="29">
        <v>1166.0800000000002</v>
      </c>
      <c r="I87" s="29">
        <f t="shared" si="2"/>
        <v>1969.5</v>
      </c>
    </row>
    <row r="88" spans="1:9" x14ac:dyDescent="0.2">
      <c r="A88" s="28" t="s">
        <v>145</v>
      </c>
      <c r="B88" s="28" t="s">
        <v>132</v>
      </c>
      <c r="C88" s="28" t="s">
        <v>165</v>
      </c>
      <c r="D88" s="28" t="s">
        <v>79</v>
      </c>
      <c r="E88" s="28">
        <v>15</v>
      </c>
      <c r="F88" s="28">
        <v>47.26</v>
      </c>
      <c r="G88" s="29">
        <f t="shared" si="3"/>
        <v>708.9</v>
      </c>
      <c r="H88" s="29">
        <v>742.94999999999993</v>
      </c>
      <c r="I88" s="29">
        <f t="shared" si="2"/>
        <v>1451.85</v>
      </c>
    </row>
    <row r="89" spans="1:9" x14ac:dyDescent="0.2">
      <c r="A89" s="28" t="s">
        <v>145</v>
      </c>
      <c r="B89" s="28" t="s">
        <v>132</v>
      </c>
      <c r="C89" s="28" t="s">
        <v>166</v>
      </c>
      <c r="D89" s="28" t="s">
        <v>79</v>
      </c>
      <c r="E89" s="28">
        <v>20</v>
      </c>
      <c r="F89" s="28">
        <v>47.26</v>
      </c>
      <c r="G89" s="29">
        <f t="shared" si="3"/>
        <v>945.19999999999993</v>
      </c>
      <c r="H89" s="29">
        <v>1366.56</v>
      </c>
      <c r="I89" s="29">
        <f t="shared" si="2"/>
        <v>2311.7599999999998</v>
      </c>
    </row>
    <row r="90" spans="1:9" x14ac:dyDescent="0.2">
      <c r="A90" s="28" t="s">
        <v>167</v>
      </c>
      <c r="B90" s="28" t="s">
        <v>77</v>
      </c>
      <c r="C90" s="28" t="s">
        <v>168</v>
      </c>
      <c r="D90" s="28" t="s">
        <v>169</v>
      </c>
      <c r="E90" s="28">
        <v>9</v>
      </c>
      <c r="F90" s="28">
        <v>92.99</v>
      </c>
      <c r="G90" s="29">
        <f t="shared" si="3"/>
        <v>836.91</v>
      </c>
      <c r="H90" s="29">
        <v>57.15</v>
      </c>
      <c r="I90" s="29">
        <f t="shared" si="2"/>
        <v>894.06</v>
      </c>
    </row>
    <row r="91" spans="1:9" x14ac:dyDescent="0.2">
      <c r="A91" s="28" t="s">
        <v>167</v>
      </c>
      <c r="B91" s="28" t="s">
        <v>77</v>
      </c>
      <c r="C91" s="28" t="s">
        <v>170</v>
      </c>
      <c r="D91" s="28" t="s">
        <v>169</v>
      </c>
      <c r="E91" s="28">
        <v>9</v>
      </c>
      <c r="F91" s="28">
        <v>92.99</v>
      </c>
      <c r="G91" s="29">
        <f t="shared" si="3"/>
        <v>836.91</v>
      </c>
      <c r="H91" s="29">
        <v>57.15</v>
      </c>
      <c r="I91" s="29">
        <f t="shared" si="2"/>
        <v>894.06</v>
      </c>
    </row>
    <row r="92" spans="1:9" x14ac:dyDescent="0.2">
      <c r="A92" s="28" t="s">
        <v>167</v>
      </c>
      <c r="B92" s="28" t="s">
        <v>77</v>
      </c>
      <c r="C92" s="28" t="s">
        <v>171</v>
      </c>
      <c r="D92" s="28" t="s">
        <v>169</v>
      </c>
      <c r="E92" s="28">
        <v>9</v>
      </c>
      <c r="F92" s="28">
        <v>92.99</v>
      </c>
      <c r="G92" s="29">
        <f t="shared" si="3"/>
        <v>836.91</v>
      </c>
      <c r="H92" s="29">
        <v>57.15</v>
      </c>
      <c r="I92" s="29">
        <f t="shared" si="2"/>
        <v>894.06</v>
      </c>
    </row>
    <row r="93" spans="1:9" x14ac:dyDescent="0.2">
      <c r="A93" s="28" t="s">
        <v>167</v>
      </c>
      <c r="B93" s="28" t="s">
        <v>77</v>
      </c>
      <c r="C93" s="28" t="s">
        <v>172</v>
      </c>
      <c r="D93" s="28" t="s">
        <v>169</v>
      </c>
      <c r="E93" s="28">
        <v>9</v>
      </c>
      <c r="F93" s="28">
        <v>92.99</v>
      </c>
      <c r="G93" s="29">
        <f t="shared" si="3"/>
        <v>836.91</v>
      </c>
      <c r="H93" s="29">
        <v>57.15</v>
      </c>
      <c r="I93" s="29">
        <f t="shared" si="2"/>
        <v>894.06</v>
      </c>
    </row>
    <row r="94" spans="1:9" x14ac:dyDescent="0.2">
      <c r="A94" s="28" t="s">
        <v>167</v>
      </c>
      <c r="B94" s="28" t="s">
        <v>77</v>
      </c>
      <c r="C94" s="28" t="s">
        <v>173</v>
      </c>
      <c r="D94" s="28" t="s">
        <v>169</v>
      </c>
      <c r="E94" s="28">
        <v>9</v>
      </c>
      <c r="F94" s="28">
        <v>92.99</v>
      </c>
      <c r="G94" s="29">
        <f t="shared" si="3"/>
        <v>836.91</v>
      </c>
      <c r="H94" s="29">
        <v>57.15</v>
      </c>
      <c r="I94" s="29">
        <f t="shared" si="2"/>
        <v>894.06</v>
      </c>
    </row>
    <row r="95" spans="1:9" x14ac:dyDescent="0.2">
      <c r="A95" s="28" t="s">
        <v>167</v>
      </c>
      <c r="B95" s="28" t="s">
        <v>77</v>
      </c>
      <c r="C95" s="28" t="s">
        <v>174</v>
      </c>
      <c r="D95" s="28" t="s">
        <v>175</v>
      </c>
      <c r="E95" s="28">
        <v>13</v>
      </c>
      <c r="F95" s="28">
        <v>92.99</v>
      </c>
      <c r="G95" s="29">
        <f t="shared" si="3"/>
        <v>1208.8699999999999</v>
      </c>
      <c r="H95" s="29">
        <v>57.15</v>
      </c>
      <c r="I95" s="29">
        <f t="shared" si="2"/>
        <v>1266.02</v>
      </c>
    </row>
    <row r="96" spans="1:9" x14ac:dyDescent="0.2">
      <c r="A96" s="28" t="s">
        <v>167</v>
      </c>
      <c r="B96" s="28" t="s">
        <v>77</v>
      </c>
      <c r="C96" s="28" t="s">
        <v>176</v>
      </c>
      <c r="D96" s="28" t="s">
        <v>175</v>
      </c>
      <c r="E96" s="28">
        <v>9</v>
      </c>
      <c r="F96" s="28">
        <v>92.99</v>
      </c>
      <c r="G96" s="29">
        <f t="shared" si="3"/>
        <v>836.91</v>
      </c>
      <c r="H96" s="29">
        <v>57.15</v>
      </c>
      <c r="I96" s="29">
        <f t="shared" si="2"/>
        <v>894.06</v>
      </c>
    </row>
    <row r="97" spans="1:9" x14ac:dyDescent="0.2">
      <c r="A97" s="28" t="s">
        <v>167</v>
      </c>
      <c r="B97" s="28" t="s">
        <v>77</v>
      </c>
      <c r="C97" s="28" t="s">
        <v>177</v>
      </c>
      <c r="D97" s="28" t="s">
        <v>175</v>
      </c>
      <c r="E97" s="28">
        <v>9</v>
      </c>
      <c r="F97" s="28">
        <v>92.99</v>
      </c>
      <c r="G97" s="29">
        <f t="shared" si="3"/>
        <v>836.91</v>
      </c>
      <c r="H97" s="29">
        <v>57.15</v>
      </c>
      <c r="I97" s="29">
        <f t="shared" si="2"/>
        <v>894.06</v>
      </c>
    </row>
    <row r="98" spans="1:9" x14ac:dyDescent="0.2">
      <c r="A98" s="28" t="s">
        <v>167</v>
      </c>
      <c r="B98" s="28" t="s">
        <v>77</v>
      </c>
      <c r="C98" s="28" t="s">
        <v>178</v>
      </c>
      <c r="D98" s="28" t="s">
        <v>175</v>
      </c>
      <c r="E98" s="28">
        <v>10</v>
      </c>
      <c r="F98" s="28">
        <v>92.99</v>
      </c>
      <c r="G98" s="29">
        <f t="shared" si="3"/>
        <v>929.9</v>
      </c>
      <c r="H98" s="29">
        <v>57.15</v>
      </c>
      <c r="I98" s="29">
        <f t="shared" si="2"/>
        <v>987.05</v>
      </c>
    </row>
    <row r="99" spans="1:9" x14ac:dyDescent="0.2">
      <c r="A99" s="28" t="s">
        <v>167</v>
      </c>
      <c r="B99" s="28" t="s">
        <v>77</v>
      </c>
      <c r="C99" s="28" t="s">
        <v>179</v>
      </c>
      <c r="D99" s="28" t="s">
        <v>175</v>
      </c>
      <c r="E99" s="28">
        <v>9</v>
      </c>
      <c r="F99" s="28">
        <v>92.99</v>
      </c>
      <c r="G99" s="29">
        <f t="shared" si="3"/>
        <v>836.91</v>
      </c>
      <c r="H99" s="29">
        <v>57.15</v>
      </c>
      <c r="I99" s="29">
        <f t="shared" si="2"/>
        <v>894.06</v>
      </c>
    </row>
    <row r="100" spans="1:9" x14ac:dyDescent="0.2">
      <c r="A100" s="28" t="s">
        <v>167</v>
      </c>
      <c r="B100" s="28" t="s">
        <v>77</v>
      </c>
      <c r="C100" s="28" t="s">
        <v>180</v>
      </c>
      <c r="D100" s="28" t="s">
        <v>175</v>
      </c>
      <c r="E100" s="28">
        <v>10</v>
      </c>
      <c r="F100" s="28">
        <v>92.99</v>
      </c>
      <c r="G100" s="29">
        <f t="shared" si="3"/>
        <v>929.9</v>
      </c>
      <c r="H100" s="29">
        <v>57.15</v>
      </c>
      <c r="I100" s="29">
        <f t="shared" si="2"/>
        <v>987.05</v>
      </c>
    </row>
    <row r="101" spans="1:9" x14ac:dyDescent="0.2">
      <c r="A101" s="28" t="s">
        <v>167</v>
      </c>
      <c r="B101" s="28" t="s">
        <v>77</v>
      </c>
      <c r="C101" s="28" t="s">
        <v>181</v>
      </c>
      <c r="D101" s="28" t="s">
        <v>175</v>
      </c>
      <c r="E101" s="28">
        <v>2</v>
      </c>
      <c r="F101" s="28">
        <v>92.99</v>
      </c>
      <c r="G101" s="29">
        <f t="shared" si="3"/>
        <v>185.98</v>
      </c>
      <c r="H101" s="29">
        <v>57.15</v>
      </c>
      <c r="I101" s="29">
        <f t="shared" si="2"/>
        <v>243.13</v>
      </c>
    </row>
    <row r="102" spans="1:9" x14ac:dyDescent="0.2">
      <c r="A102" s="28" t="s">
        <v>167</v>
      </c>
      <c r="B102" s="28" t="s">
        <v>77</v>
      </c>
      <c r="C102" s="28" t="s">
        <v>182</v>
      </c>
      <c r="D102" s="28" t="s">
        <v>183</v>
      </c>
      <c r="E102" s="28">
        <v>10</v>
      </c>
      <c r="F102" s="28">
        <v>92.99</v>
      </c>
      <c r="G102" s="29">
        <f t="shared" si="3"/>
        <v>929.9</v>
      </c>
      <c r="H102" s="29">
        <v>57.15</v>
      </c>
      <c r="I102" s="29">
        <f t="shared" si="2"/>
        <v>987.05</v>
      </c>
    </row>
    <row r="103" spans="1:9" x14ac:dyDescent="0.2">
      <c r="A103" s="28" t="s">
        <v>167</v>
      </c>
      <c r="B103" s="28" t="s">
        <v>77</v>
      </c>
      <c r="C103" s="28" t="s">
        <v>184</v>
      </c>
      <c r="D103" s="28" t="s">
        <v>183</v>
      </c>
      <c r="E103" s="28">
        <v>10</v>
      </c>
      <c r="F103" s="28">
        <v>92.99</v>
      </c>
      <c r="G103" s="29">
        <f t="shared" si="3"/>
        <v>929.9</v>
      </c>
      <c r="H103" s="29">
        <v>57.15</v>
      </c>
      <c r="I103" s="29">
        <f t="shared" si="2"/>
        <v>987.05</v>
      </c>
    </row>
    <row r="104" spans="1:9" x14ac:dyDescent="0.2">
      <c r="A104" s="28" t="s">
        <v>167</v>
      </c>
      <c r="B104" s="28" t="s">
        <v>77</v>
      </c>
      <c r="C104" s="28" t="s">
        <v>185</v>
      </c>
      <c r="D104" s="28" t="s">
        <v>183</v>
      </c>
      <c r="E104" s="28">
        <v>10</v>
      </c>
      <c r="F104" s="28">
        <v>92.99</v>
      </c>
      <c r="G104" s="29">
        <f t="shared" si="3"/>
        <v>929.9</v>
      </c>
      <c r="H104" s="29">
        <v>57.15</v>
      </c>
      <c r="I104" s="29">
        <f t="shared" si="2"/>
        <v>987.05</v>
      </c>
    </row>
    <row r="105" spans="1:9" x14ac:dyDescent="0.2">
      <c r="A105" s="28" t="s">
        <v>167</v>
      </c>
      <c r="B105" s="28" t="s">
        <v>77</v>
      </c>
      <c r="C105" s="28" t="s">
        <v>186</v>
      </c>
      <c r="D105" s="28" t="s">
        <v>183</v>
      </c>
      <c r="E105" s="28">
        <v>10</v>
      </c>
      <c r="F105" s="28">
        <v>92.99</v>
      </c>
      <c r="G105" s="29">
        <f t="shared" si="3"/>
        <v>929.9</v>
      </c>
      <c r="H105" s="29">
        <v>57.15</v>
      </c>
      <c r="I105" s="29">
        <f t="shared" si="2"/>
        <v>987.05</v>
      </c>
    </row>
    <row r="106" spans="1:9" x14ac:dyDescent="0.2">
      <c r="A106" s="28" t="s">
        <v>167</v>
      </c>
      <c r="B106" s="28" t="s">
        <v>77</v>
      </c>
      <c r="C106" s="28" t="s">
        <v>187</v>
      </c>
      <c r="D106" s="28" t="s">
        <v>183</v>
      </c>
      <c r="E106" s="28">
        <v>10</v>
      </c>
      <c r="F106" s="28">
        <v>92.99</v>
      </c>
      <c r="G106" s="29">
        <f t="shared" si="3"/>
        <v>929.9</v>
      </c>
      <c r="H106" s="29">
        <v>57.15</v>
      </c>
      <c r="I106" s="29">
        <f t="shared" si="2"/>
        <v>987.05</v>
      </c>
    </row>
    <row r="107" spans="1:9" x14ac:dyDescent="0.2">
      <c r="A107" s="28" t="s">
        <v>167</v>
      </c>
      <c r="B107" s="28" t="s">
        <v>77</v>
      </c>
      <c r="C107" s="28" t="s">
        <v>188</v>
      </c>
      <c r="D107" s="28" t="s">
        <v>183</v>
      </c>
      <c r="E107" s="28">
        <v>9</v>
      </c>
      <c r="F107" s="28">
        <v>92.99</v>
      </c>
      <c r="G107" s="29">
        <f t="shared" si="3"/>
        <v>836.91</v>
      </c>
      <c r="H107" s="29">
        <v>57.15</v>
      </c>
      <c r="I107" s="29">
        <f t="shared" si="2"/>
        <v>894.06</v>
      </c>
    </row>
    <row r="108" spans="1:9" x14ac:dyDescent="0.2">
      <c r="A108" s="28" t="s">
        <v>167</v>
      </c>
      <c r="B108" s="28" t="s">
        <v>77</v>
      </c>
      <c r="C108" s="28" t="s">
        <v>189</v>
      </c>
      <c r="D108" s="28" t="s">
        <v>183</v>
      </c>
      <c r="E108" s="28">
        <v>10</v>
      </c>
      <c r="F108" s="28">
        <v>92.99</v>
      </c>
      <c r="G108" s="29">
        <f t="shared" si="3"/>
        <v>929.9</v>
      </c>
      <c r="H108" s="29">
        <v>57.15</v>
      </c>
      <c r="I108" s="29">
        <f t="shared" si="2"/>
        <v>987.05</v>
      </c>
    </row>
    <row r="109" spans="1:9" x14ac:dyDescent="0.2">
      <c r="A109" s="28" t="s">
        <v>167</v>
      </c>
      <c r="B109" s="28" t="s">
        <v>77</v>
      </c>
      <c r="C109" s="28" t="s">
        <v>190</v>
      </c>
      <c r="D109" s="28" t="s">
        <v>183</v>
      </c>
      <c r="E109" s="28">
        <v>10</v>
      </c>
      <c r="F109" s="28">
        <v>92.99</v>
      </c>
      <c r="G109" s="29">
        <f t="shared" si="3"/>
        <v>929.9</v>
      </c>
      <c r="H109" s="29">
        <v>57.15</v>
      </c>
      <c r="I109" s="29">
        <f t="shared" si="2"/>
        <v>987.05</v>
      </c>
    </row>
    <row r="110" spans="1:9" x14ac:dyDescent="0.2">
      <c r="A110" s="28" t="s">
        <v>167</v>
      </c>
      <c r="B110" s="28" t="s">
        <v>77</v>
      </c>
      <c r="C110" s="28" t="s">
        <v>191</v>
      </c>
      <c r="D110" s="28" t="s">
        <v>183</v>
      </c>
      <c r="E110" s="28">
        <v>9</v>
      </c>
      <c r="F110" s="28">
        <v>92.99</v>
      </c>
      <c r="G110" s="29">
        <f t="shared" si="3"/>
        <v>836.91</v>
      </c>
      <c r="H110" s="29">
        <v>57.15</v>
      </c>
      <c r="I110" s="29">
        <f t="shared" si="2"/>
        <v>894.06</v>
      </c>
    </row>
    <row r="111" spans="1:9" x14ac:dyDescent="0.2">
      <c r="A111" s="28" t="s">
        <v>167</v>
      </c>
      <c r="B111" s="28" t="s">
        <v>77</v>
      </c>
      <c r="C111" s="28" t="s">
        <v>192</v>
      </c>
      <c r="D111" s="28" t="s">
        <v>183</v>
      </c>
      <c r="E111" s="28">
        <v>10</v>
      </c>
      <c r="F111" s="28">
        <v>92.99</v>
      </c>
      <c r="G111" s="29">
        <f t="shared" si="3"/>
        <v>929.9</v>
      </c>
      <c r="H111" s="29">
        <v>57.15</v>
      </c>
      <c r="I111" s="29">
        <f t="shared" si="2"/>
        <v>987.05</v>
      </c>
    </row>
    <row r="112" spans="1:9" x14ac:dyDescent="0.2">
      <c r="A112" s="28" t="s">
        <v>167</v>
      </c>
      <c r="B112" s="28" t="s">
        <v>77</v>
      </c>
      <c r="C112" s="28" t="s">
        <v>193</v>
      </c>
      <c r="D112" s="28" t="s">
        <v>183</v>
      </c>
      <c r="E112" s="28">
        <v>10</v>
      </c>
      <c r="F112" s="28">
        <v>92.99</v>
      </c>
      <c r="G112" s="29">
        <f t="shared" si="3"/>
        <v>929.9</v>
      </c>
      <c r="H112" s="29">
        <v>57.15</v>
      </c>
      <c r="I112" s="29">
        <f t="shared" si="2"/>
        <v>987.05</v>
      </c>
    </row>
    <row r="113" spans="1:9" x14ac:dyDescent="0.2">
      <c r="A113" s="28" t="s">
        <v>167</v>
      </c>
      <c r="B113" s="28" t="s">
        <v>77</v>
      </c>
      <c r="C113" s="28" t="s">
        <v>194</v>
      </c>
      <c r="D113" s="28" t="s">
        <v>183</v>
      </c>
      <c r="E113" s="28">
        <v>19</v>
      </c>
      <c r="F113" s="28">
        <v>92.99</v>
      </c>
      <c r="G113" s="29">
        <f t="shared" si="3"/>
        <v>1766.81</v>
      </c>
      <c r="H113" s="29">
        <v>57.15</v>
      </c>
      <c r="I113" s="29">
        <f t="shared" si="2"/>
        <v>1823.96</v>
      </c>
    </row>
    <row r="114" spans="1:9" x14ac:dyDescent="0.2">
      <c r="A114" s="28" t="s">
        <v>167</v>
      </c>
      <c r="B114" s="28" t="s">
        <v>77</v>
      </c>
      <c r="C114" s="28" t="s">
        <v>195</v>
      </c>
      <c r="D114" s="28" t="s">
        <v>183</v>
      </c>
      <c r="E114" s="28">
        <v>9</v>
      </c>
      <c r="F114" s="28">
        <v>92.99</v>
      </c>
      <c r="G114" s="29">
        <f t="shared" si="3"/>
        <v>836.91</v>
      </c>
      <c r="H114" s="29">
        <v>57.15</v>
      </c>
      <c r="I114" s="29">
        <f t="shared" si="2"/>
        <v>894.06</v>
      </c>
    </row>
    <row r="115" spans="1:9" x14ac:dyDescent="0.2">
      <c r="A115" s="28" t="s">
        <v>167</v>
      </c>
      <c r="B115" s="28" t="s">
        <v>77</v>
      </c>
      <c r="C115" s="28" t="s">
        <v>196</v>
      </c>
      <c r="D115" s="28" t="s">
        <v>183</v>
      </c>
      <c r="E115" s="28">
        <v>10</v>
      </c>
      <c r="F115" s="28">
        <v>92.99</v>
      </c>
      <c r="G115" s="29">
        <f t="shared" si="3"/>
        <v>929.9</v>
      </c>
      <c r="H115" s="29">
        <v>57.15</v>
      </c>
      <c r="I115" s="29">
        <f t="shared" si="2"/>
        <v>987.05</v>
      </c>
    </row>
    <row r="116" spans="1:9" x14ac:dyDescent="0.2">
      <c r="A116" s="28" t="s">
        <v>167</v>
      </c>
      <c r="B116" s="28" t="s">
        <v>77</v>
      </c>
      <c r="C116" s="28" t="s">
        <v>197</v>
      </c>
      <c r="D116" s="28" t="s">
        <v>183</v>
      </c>
      <c r="E116" s="28">
        <v>10</v>
      </c>
      <c r="F116" s="28">
        <v>92.99</v>
      </c>
      <c r="G116" s="29">
        <f t="shared" si="3"/>
        <v>929.9</v>
      </c>
      <c r="H116" s="29">
        <v>57.15</v>
      </c>
      <c r="I116" s="29">
        <f t="shared" si="2"/>
        <v>987.05</v>
      </c>
    </row>
    <row r="117" spans="1:9" x14ac:dyDescent="0.2">
      <c r="A117" s="28" t="s">
        <v>167</v>
      </c>
      <c r="B117" s="28" t="s">
        <v>77</v>
      </c>
      <c r="C117" s="28" t="s">
        <v>198</v>
      </c>
      <c r="D117" s="28" t="s">
        <v>183</v>
      </c>
      <c r="E117" s="28">
        <v>9</v>
      </c>
      <c r="F117" s="28">
        <v>92.99</v>
      </c>
      <c r="G117" s="29">
        <f t="shared" si="3"/>
        <v>836.91</v>
      </c>
      <c r="H117" s="29">
        <v>57.15</v>
      </c>
      <c r="I117" s="29">
        <f t="shared" si="2"/>
        <v>894.06</v>
      </c>
    </row>
    <row r="118" spans="1:9" x14ac:dyDescent="0.2">
      <c r="A118" s="28" t="s">
        <v>167</v>
      </c>
      <c r="B118" s="28" t="s">
        <v>77</v>
      </c>
      <c r="C118" s="28" t="s">
        <v>199</v>
      </c>
      <c r="D118" s="28" t="s">
        <v>183</v>
      </c>
      <c r="E118" s="28">
        <v>10</v>
      </c>
      <c r="F118" s="28">
        <v>92.99</v>
      </c>
      <c r="G118" s="29">
        <f t="shared" si="3"/>
        <v>929.9</v>
      </c>
      <c r="H118" s="29">
        <v>57.15</v>
      </c>
      <c r="I118" s="29">
        <f t="shared" si="2"/>
        <v>987.05</v>
      </c>
    </row>
    <row r="119" spans="1:9" x14ac:dyDescent="0.2">
      <c r="A119" s="28" t="s">
        <v>167</v>
      </c>
      <c r="B119" s="28" t="s">
        <v>77</v>
      </c>
      <c r="C119" s="28" t="s">
        <v>200</v>
      </c>
      <c r="D119" s="28" t="s">
        <v>183</v>
      </c>
      <c r="E119" s="28">
        <v>10</v>
      </c>
      <c r="F119" s="28">
        <v>92.99</v>
      </c>
      <c r="G119" s="29">
        <f t="shared" si="3"/>
        <v>929.9</v>
      </c>
      <c r="H119" s="29">
        <v>57.15</v>
      </c>
      <c r="I119" s="29">
        <f t="shared" si="2"/>
        <v>987.05</v>
      </c>
    </row>
    <row r="120" spans="1:9" x14ac:dyDescent="0.2">
      <c r="A120" s="28" t="s">
        <v>167</v>
      </c>
      <c r="B120" s="28" t="s">
        <v>77</v>
      </c>
      <c r="C120" s="28" t="s">
        <v>201</v>
      </c>
      <c r="D120" s="28" t="s">
        <v>183</v>
      </c>
      <c r="E120" s="28">
        <v>10</v>
      </c>
      <c r="F120" s="28">
        <v>92.99</v>
      </c>
      <c r="G120" s="29">
        <f t="shared" si="3"/>
        <v>929.9</v>
      </c>
      <c r="H120" s="29">
        <v>57.15</v>
      </c>
      <c r="I120" s="29">
        <f t="shared" si="2"/>
        <v>987.05</v>
      </c>
    </row>
    <row r="121" spans="1:9" x14ac:dyDescent="0.2">
      <c r="A121" s="28" t="s">
        <v>167</v>
      </c>
      <c r="B121" s="28" t="s">
        <v>77</v>
      </c>
      <c r="C121" s="28" t="s">
        <v>202</v>
      </c>
      <c r="D121" s="28" t="s">
        <v>183</v>
      </c>
      <c r="E121" s="28">
        <v>10</v>
      </c>
      <c r="F121" s="28">
        <v>92.99</v>
      </c>
      <c r="G121" s="29">
        <f t="shared" si="3"/>
        <v>929.9</v>
      </c>
      <c r="H121" s="29">
        <v>57.15</v>
      </c>
      <c r="I121" s="29">
        <f t="shared" si="2"/>
        <v>987.05</v>
      </c>
    </row>
    <row r="122" spans="1:9" x14ac:dyDescent="0.2">
      <c r="A122" s="28" t="s">
        <v>167</v>
      </c>
      <c r="B122" s="28" t="s">
        <v>77</v>
      </c>
      <c r="C122" s="28" t="s">
        <v>203</v>
      </c>
      <c r="D122" s="28" t="s">
        <v>183</v>
      </c>
      <c r="E122" s="28">
        <v>10</v>
      </c>
      <c r="F122" s="28">
        <v>92.99</v>
      </c>
      <c r="G122" s="29">
        <f t="shared" si="3"/>
        <v>929.9</v>
      </c>
      <c r="H122" s="29">
        <v>57.15</v>
      </c>
      <c r="I122" s="29">
        <f t="shared" si="2"/>
        <v>987.05</v>
      </c>
    </row>
    <row r="123" spans="1:9" x14ac:dyDescent="0.2">
      <c r="A123" s="28" t="s">
        <v>167</v>
      </c>
      <c r="B123" s="28" t="s">
        <v>77</v>
      </c>
      <c r="C123" s="28" t="s">
        <v>204</v>
      </c>
      <c r="D123" s="28" t="s">
        <v>183</v>
      </c>
      <c r="E123" s="28">
        <v>10</v>
      </c>
      <c r="F123" s="28">
        <v>92.99</v>
      </c>
      <c r="G123" s="29">
        <f t="shared" si="3"/>
        <v>929.9</v>
      </c>
      <c r="H123" s="29">
        <v>57.15</v>
      </c>
      <c r="I123" s="29">
        <f t="shared" si="2"/>
        <v>987.05</v>
      </c>
    </row>
    <row r="124" spans="1:9" x14ac:dyDescent="0.2">
      <c r="A124" s="28" t="s">
        <v>167</v>
      </c>
      <c r="B124" s="28" t="s">
        <v>77</v>
      </c>
      <c r="C124" s="28" t="s">
        <v>205</v>
      </c>
      <c r="D124" s="28" t="s">
        <v>183</v>
      </c>
      <c r="E124" s="28">
        <v>10</v>
      </c>
      <c r="F124" s="28">
        <v>92.99</v>
      </c>
      <c r="G124" s="29">
        <f t="shared" si="3"/>
        <v>929.9</v>
      </c>
      <c r="H124" s="29">
        <v>57.15</v>
      </c>
      <c r="I124" s="29">
        <f t="shared" si="2"/>
        <v>987.05</v>
      </c>
    </row>
    <row r="125" spans="1:9" x14ac:dyDescent="0.2">
      <c r="A125" s="28" t="s">
        <v>167</v>
      </c>
      <c r="B125" s="28" t="s">
        <v>77</v>
      </c>
      <c r="C125" s="28" t="s">
        <v>206</v>
      </c>
      <c r="D125" s="28" t="s">
        <v>183</v>
      </c>
      <c r="E125" s="28">
        <v>10</v>
      </c>
      <c r="F125" s="28">
        <v>92.99</v>
      </c>
      <c r="G125" s="29">
        <f t="shared" si="3"/>
        <v>929.9</v>
      </c>
      <c r="H125" s="29">
        <v>57.15</v>
      </c>
      <c r="I125" s="29">
        <f t="shared" si="2"/>
        <v>987.05</v>
      </c>
    </row>
    <row r="126" spans="1:9" x14ac:dyDescent="0.2">
      <c r="A126" s="28" t="s">
        <v>167</v>
      </c>
      <c r="B126" s="28" t="s">
        <v>77</v>
      </c>
      <c r="C126" s="28" t="s">
        <v>207</v>
      </c>
      <c r="D126" s="28" t="s">
        <v>183</v>
      </c>
      <c r="E126" s="28">
        <v>10</v>
      </c>
      <c r="F126" s="28">
        <v>92.99</v>
      </c>
      <c r="G126" s="29">
        <f t="shared" si="3"/>
        <v>929.9</v>
      </c>
      <c r="H126" s="29">
        <v>57.15</v>
      </c>
      <c r="I126" s="29">
        <f t="shared" si="2"/>
        <v>987.05</v>
      </c>
    </row>
    <row r="127" spans="1:9" x14ac:dyDescent="0.2">
      <c r="A127" s="28" t="s">
        <v>167</v>
      </c>
      <c r="B127" s="28" t="s">
        <v>77</v>
      </c>
      <c r="C127" s="28" t="s">
        <v>208</v>
      </c>
      <c r="D127" s="28" t="s">
        <v>183</v>
      </c>
      <c r="E127" s="28">
        <v>10</v>
      </c>
      <c r="F127" s="28">
        <v>92.99</v>
      </c>
      <c r="G127" s="29">
        <f t="shared" si="3"/>
        <v>929.9</v>
      </c>
      <c r="H127" s="29">
        <v>57.15</v>
      </c>
      <c r="I127" s="29">
        <f t="shared" si="2"/>
        <v>987.05</v>
      </c>
    </row>
    <row r="128" spans="1:9" x14ac:dyDescent="0.2">
      <c r="A128" s="28" t="s">
        <v>167</v>
      </c>
      <c r="B128" s="28" t="s">
        <v>77</v>
      </c>
      <c r="C128" s="28" t="s">
        <v>209</v>
      </c>
      <c r="D128" s="28" t="s">
        <v>183</v>
      </c>
      <c r="E128" s="28">
        <v>10</v>
      </c>
      <c r="F128" s="28">
        <v>92.99</v>
      </c>
      <c r="G128" s="29">
        <f t="shared" si="3"/>
        <v>929.9</v>
      </c>
      <c r="H128" s="29">
        <v>57.15</v>
      </c>
      <c r="I128" s="29">
        <f t="shared" si="2"/>
        <v>987.05</v>
      </c>
    </row>
    <row r="129" spans="1:9" x14ac:dyDescent="0.2">
      <c r="A129" s="28" t="s">
        <v>167</v>
      </c>
      <c r="B129" s="28" t="s">
        <v>77</v>
      </c>
      <c r="C129" s="28" t="s">
        <v>210</v>
      </c>
      <c r="D129" s="28" t="s">
        <v>183</v>
      </c>
      <c r="E129" s="28">
        <v>10</v>
      </c>
      <c r="F129" s="28">
        <v>92.99</v>
      </c>
      <c r="G129" s="29">
        <f t="shared" si="3"/>
        <v>929.9</v>
      </c>
      <c r="H129" s="29">
        <v>57.15</v>
      </c>
      <c r="I129" s="29">
        <f t="shared" si="2"/>
        <v>987.05</v>
      </c>
    </row>
    <row r="130" spans="1:9" x14ac:dyDescent="0.2">
      <c r="A130" s="28" t="s">
        <v>167</v>
      </c>
      <c r="B130" s="28" t="s">
        <v>77</v>
      </c>
      <c r="C130" s="28" t="s">
        <v>211</v>
      </c>
      <c r="D130" s="28" t="s">
        <v>183</v>
      </c>
      <c r="E130" s="28">
        <v>10</v>
      </c>
      <c r="F130" s="28">
        <v>92.99</v>
      </c>
      <c r="G130" s="29">
        <f t="shared" si="3"/>
        <v>929.9</v>
      </c>
      <c r="H130" s="29">
        <v>57.15</v>
      </c>
      <c r="I130" s="29">
        <f t="shared" si="2"/>
        <v>987.05</v>
      </c>
    </row>
    <row r="131" spans="1:9" x14ac:dyDescent="0.2">
      <c r="A131" s="28" t="s">
        <v>167</v>
      </c>
      <c r="B131" s="28" t="s">
        <v>77</v>
      </c>
      <c r="C131" s="28" t="s">
        <v>212</v>
      </c>
      <c r="D131" s="28" t="s">
        <v>183</v>
      </c>
      <c r="E131" s="28">
        <v>10</v>
      </c>
      <c r="F131" s="28">
        <v>92.99</v>
      </c>
      <c r="G131" s="29">
        <f t="shared" si="3"/>
        <v>929.9</v>
      </c>
      <c r="H131" s="29">
        <v>57.15</v>
      </c>
      <c r="I131" s="29">
        <f t="shared" si="2"/>
        <v>987.05</v>
      </c>
    </row>
    <row r="132" spans="1:9" x14ac:dyDescent="0.2">
      <c r="A132" s="28" t="s">
        <v>167</v>
      </c>
      <c r="B132" s="28" t="s">
        <v>77</v>
      </c>
      <c r="C132" s="28" t="s">
        <v>213</v>
      </c>
      <c r="D132" s="28" t="s">
        <v>183</v>
      </c>
      <c r="E132" s="28">
        <v>10</v>
      </c>
      <c r="F132" s="28">
        <v>92.99</v>
      </c>
      <c r="G132" s="29">
        <f t="shared" si="3"/>
        <v>929.9</v>
      </c>
      <c r="H132" s="29">
        <v>57.15</v>
      </c>
      <c r="I132" s="29">
        <f t="shared" si="2"/>
        <v>987.05</v>
      </c>
    </row>
    <row r="133" spans="1:9" x14ac:dyDescent="0.2">
      <c r="A133" s="28" t="s">
        <v>167</v>
      </c>
      <c r="B133" s="28" t="s">
        <v>77</v>
      </c>
      <c r="C133" s="28" t="s">
        <v>214</v>
      </c>
      <c r="D133" s="28" t="s">
        <v>183</v>
      </c>
      <c r="E133" s="28">
        <v>10</v>
      </c>
      <c r="F133" s="28">
        <v>92.99</v>
      </c>
      <c r="G133" s="29">
        <f t="shared" si="3"/>
        <v>929.9</v>
      </c>
      <c r="H133" s="29">
        <v>57.15</v>
      </c>
      <c r="I133" s="29">
        <f t="shared" ref="I133:I196" si="4">H133+G133</f>
        <v>987.05</v>
      </c>
    </row>
    <row r="134" spans="1:9" x14ac:dyDescent="0.2">
      <c r="A134" s="28" t="s">
        <v>167</v>
      </c>
      <c r="B134" s="28" t="s">
        <v>77</v>
      </c>
      <c r="C134" s="28" t="s">
        <v>215</v>
      </c>
      <c r="D134" s="28" t="s">
        <v>183</v>
      </c>
      <c r="E134" s="28">
        <v>10</v>
      </c>
      <c r="F134" s="28">
        <v>92.99</v>
      </c>
      <c r="G134" s="29">
        <f t="shared" ref="G134:G197" si="5">F134*E134</f>
        <v>929.9</v>
      </c>
      <c r="H134" s="29">
        <v>57.15</v>
      </c>
      <c r="I134" s="29">
        <f t="shared" si="4"/>
        <v>987.05</v>
      </c>
    </row>
    <row r="135" spans="1:9" x14ac:dyDescent="0.2">
      <c r="A135" s="28" t="s">
        <v>167</v>
      </c>
      <c r="B135" s="28" t="s">
        <v>77</v>
      </c>
      <c r="C135" s="28" t="s">
        <v>216</v>
      </c>
      <c r="D135" s="28" t="s">
        <v>183</v>
      </c>
      <c r="E135" s="28">
        <v>10</v>
      </c>
      <c r="F135" s="28">
        <v>92.99</v>
      </c>
      <c r="G135" s="29">
        <f t="shared" si="5"/>
        <v>929.9</v>
      </c>
      <c r="H135" s="29">
        <v>57.15</v>
      </c>
      <c r="I135" s="29">
        <f t="shared" si="4"/>
        <v>987.05</v>
      </c>
    </row>
    <row r="136" spans="1:9" x14ac:dyDescent="0.2">
      <c r="A136" s="28" t="s">
        <v>167</v>
      </c>
      <c r="B136" s="28" t="s">
        <v>77</v>
      </c>
      <c r="C136" s="28" t="s">
        <v>217</v>
      </c>
      <c r="D136" s="28" t="s">
        <v>183</v>
      </c>
      <c r="E136" s="28">
        <v>10</v>
      </c>
      <c r="F136" s="28">
        <v>92.99</v>
      </c>
      <c r="G136" s="29">
        <f t="shared" si="5"/>
        <v>929.9</v>
      </c>
      <c r="H136" s="29">
        <v>57.15</v>
      </c>
      <c r="I136" s="29">
        <f t="shared" si="4"/>
        <v>987.05</v>
      </c>
    </row>
    <row r="137" spans="1:9" x14ac:dyDescent="0.2">
      <c r="A137" s="28" t="s">
        <v>167</v>
      </c>
      <c r="B137" s="28" t="s">
        <v>77</v>
      </c>
      <c r="C137" s="28" t="s">
        <v>218</v>
      </c>
      <c r="D137" s="28" t="s">
        <v>183</v>
      </c>
      <c r="E137" s="28">
        <v>10</v>
      </c>
      <c r="F137" s="28">
        <v>92.99</v>
      </c>
      <c r="G137" s="29">
        <f t="shared" si="5"/>
        <v>929.9</v>
      </c>
      <c r="H137" s="29">
        <v>57.15</v>
      </c>
      <c r="I137" s="29">
        <f t="shared" si="4"/>
        <v>987.05</v>
      </c>
    </row>
    <row r="138" spans="1:9" x14ac:dyDescent="0.2">
      <c r="A138" s="28" t="s">
        <v>167</v>
      </c>
      <c r="B138" s="28" t="s">
        <v>77</v>
      </c>
      <c r="C138" s="28" t="s">
        <v>219</v>
      </c>
      <c r="D138" s="28" t="s">
        <v>183</v>
      </c>
      <c r="E138" s="28">
        <v>4</v>
      </c>
      <c r="F138" s="28">
        <v>92.99</v>
      </c>
      <c r="G138" s="29">
        <f t="shared" si="5"/>
        <v>371.96</v>
      </c>
      <c r="H138" s="29">
        <v>57.15</v>
      </c>
      <c r="I138" s="29">
        <f t="shared" si="4"/>
        <v>429.10999999999996</v>
      </c>
    </row>
    <row r="139" spans="1:9" x14ac:dyDescent="0.2">
      <c r="A139" s="28" t="s">
        <v>167</v>
      </c>
      <c r="B139" s="28" t="s">
        <v>77</v>
      </c>
      <c r="C139" s="28" t="s">
        <v>220</v>
      </c>
      <c r="D139" s="28" t="s">
        <v>183</v>
      </c>
      <c r="E139" s="28">
        <v>10</v>
      </c>
      <c r="F139" s="28">
        <v>92.99</v>
      </c>
      <c r="G139" s="29">
        <f t="shared" si="5"/>
        <v>929.9</v>
      </c>
      <c r="H139" s="29">
        <v>57.15</v>
      </c>
      <c r="I139" s="29">
        <f t="shared" si="4"/>
        <v>987.05</v>
      </c>
    </row>
    <row r="140" spans="1:9" x14ac:dyDescent="0.2">
      <c r="A140" s="28" t="s">
        <v>167</v>
      </c>
      <c r="B140" s="28" t="s">
        <v>77</v>
      </c>
      <c r="C140" s="28" t="s">
        <v>221</v>
      </c>
      <c r="D140" s="28" t="s">
        <v>183</v>
      </c>
      <c r="E140" s="28">
        <v>10</v>
      </c>
      <c r="F140" s="28">
        <v>92.99</v>
      </c>
      <c r="G140" s="29">
        <f t="shared" si="5"/>
        <v>929.9</v>
      </c>
      <c r="H140" s="29">
        <v>57.15</v>
      </c>
      <c r="I140" s="29">
        <f t="shared" si="4"/>
        <v>987.05</v>
      </c>
    </row>
    <row r="141" spans="1:9" x14ac:dyDescent="0.2">
      <c r="A141" s="28" t="s">
        <v>167</v>
      </c>
      <c r="B141" s="28" t="s">
        <v>77</v>
      </c>
      <c r="C141" s="28" t="s">
        <v>222</v>
      </c>
      <c r="D141" s="28" t="s">
        <v>183</v>
      </c>
      <c r="E141" s="28">
        <v>9</v>
      </c>
      <c r="F141" s="28">
        <v>92.99</v>
      </c>
      <c r="G141" s="29">
        <f t="shared" si="5"/>
        <v>836.91</v>
      </c>
      <c r="H141" s="29">
        <v>57.15</v>
      </c>
      <c r="I141" s="29">
        <f t="shared" si="4"/>
        <v>894.06</v>
      </c>
    </row>
    <row r="142" spans="1:9" x14ac:dyDescent="0.2">
      <c r="A142" s="28" t="s">
        <v>167</v>
      </c>
      <c r="B142" s="28" t="s">
        <v>77</v>
      </c>
      <c r="C142" s="28" t="s">
        <v>223</v>
      </c>
      <c r="D142" s="28" t="s">
        <v>147</v>
      </c>
      <c r="E142" s="28">
        <v>10</v>
      </c>
      <c r="F142" s="28">
        <v>92.99</v>
      </c>
      <c r="G142" s="29">
        <f t="shared" si="5"/>
        <v>929.9</v>
      </c>
      <c r="H142" s="29">
        <v>57.15</v>
      </c>
      <c r="I142" s="29">
        <f t="shared" si="4"/>
        <v>987.05</v>
      </c>
    </row>
    <row r="143" spans="1:9" x14ac:dyDescent="0.2">
      <c r="A143" s="28" t="s">
        <v>167</v>
      </c>
      <c r="B143" s="28" t="s">
        <v>77</v>
      </c>
      <c r="C143" s="28" t="s">
        <v>224</v>
      </c>
      <c r="D143" s="28" t="s">
        <v>147</v>
      </c>
      <c r="E143" s="28">
        <v>10</v>
      </c>
      <c r="F143" s="28">
        <v>92.99</v>
      </c>
      <c r="G143" s="29">
        <f t="shared" si="5"/>
        <v>929.9</v>
      </c>
      <c r="H143" s="29">
        <v>57.15</v>
      </c>
      <c r="I143" s="29">
        <f t="shared" si="4"/>
        <v>987.05</v>
      </c>
    </row>
    <row r="144" spans="1:9" x14ac:dyDescent="0.2">
      <c r="A144" s="28" t="s">
        <v>167</v>
      </c>
      <c r="B144" s="28" t="s">
        <v>77</v>
      </c>
      <c r="C144" s="28" t="s">
        <v>225</v>
      </c>
      <c r="D144" s="28" t="s">
        <v>147</v>
      </c>
      <c r="E144" s="28">
        <v>10</v>
      </c>
      <c r="F144" s="28">
        <v>92.99</v>
      </c>
      <c r="G144" s="29">
        <f t="shared" si="5"/>
        <v>929.9</v>
      </c>
      <c r="H144" s="29">
        <v>57.15</v>
      </c>
      <c r="I144" s="29">
        <f t="shared" si="4"/>
        <v>987.05</v>
      </c>
    </row>
    <row r="145" spans="1:9" x14ac:dyDescent="0.2">
      <c r="A145" s="28" t="s">
        <v>167</v>
      </c>
      <c r="B145" s="28" t="s">
        <v>77</v>
      </c>
      <c r="C145" s="28" t="s">
        <v>226</v>
      </c>
      <c r="D145" s="28" t="s">
        <v>183</v>
      </c>
      <c r="E145" s="28">
        <v>9</v>
      </c>
      <c r="F145" s="28">
        <v>92.99</v>
      </c>
      <c r="G145" s="29">
        <f t="shared" si="5"/>
        <v>836.91</v>
      </c>
      <c r="H145" s="29">
        <v>57.15</v>
      </c>
      <c r="I145" s="29">
        <f t="shared" si="4"/>
        <v>894.06</v>
      </c>
    </row>
    <row r="146" spans="1:9" x14ac:dyDescent="0.2">
      <c r="A146" s="28" t="s">
        <v>167</v>
      </c>
      <c r="B146" s="28" t="s">
        <v>77</v>
      </c>
      <c r="C146" s="28" t="s">
        <v>227</v>
      </c>
      <c r="D146" s="28" t="s">
        <v>147</v>
      </c>
      <c r="E146" s="28">
        <v>10</v>
      </c>
      <c r="F146" s="28">
        <v>92.99</v>
      </c>
      <c r="G146" s="29">
        <f t="shared" si="5"/>
        <v>929.9</v>
      </c>
      <c r="H146" s="29">
        <v>57.15</v>
      </c>
      <c r="I146" s="29">
        <f t="shared" si="4"/>
        <v>987.05</v>
      </c>
    </row>
    <row r="147" spans="1:9" x14ac:dyDescent="0.2">
      <c r="A147" s="28" t="s">
        <v>167</v>
      </c>
      <c r="B147" s="28" t="s">
        <v>77</v>
      </c>
      <c r="C147" s="28" t="s">
        <v>228</v>
      </c>
      <c r="D147" s="28" t="s">
        <v>147</v>
      </c>
      <c r="E147" s="28">
        <v>10</v>
      </c>
      <c r="F147" s="28">
        <v>92.99</v>
      </c>
      <c r="G147" s="29">
        <f t="shared" si="5"/>
        <v>929.9</v>
      </c>
      <c r="H147" s="29">
        <v>57.15</v>
      </c>
      <c r="I147" s="29">
        <f t="shared" si="4"/>
        <v>987.05</v>
      </c>
    </row>
    <row r="148" spans="1:9" x14ac:dyDescent="0.2">
      <c r="A148" s="28" t="s">
        <v>167</v>
      </c>
      <c r="B148" s="28" t="s">
        <v>77</v>
      </c>
      <c r="C148" s="28" t="s">
        <v>229</v>
      </c>
      <c r="D148" s="28" t="s">
        <v>147</v>
      </c>
      <c r="E148" s="28">
        <v>10</v>
      </c>
      <c r="F148" s="28">
        <v>92.99</v>
      </c>
      <c r="G148" s="29">
        <f t="shared" si="5"/>
        <v>929.9</v>
      </c>
      <c r="H148" s="29">
        <v>57.15</v>
      </c>
      <c r="I148" s="29">
        <f t="shared" si="4"/>
        <v>987.05</v>
      </c>
    </row>
    <row r="149" spans="1:9" x14ac:dyDescent="0.2">
      <c r="A149" s="28" t="s">
        <v>167</v>
      </c>
      <c r="B149" s="28" t="s">
        <v>77</v>
      </c>
      <c r="C149" s="28" t="s">
        <v>230</v>
      </c>
      <c r="D149" s="28" t="s">
        <v>147</v>
      </c>
      <c r="E149" s="28">
        <v>10</v>
      </c>
      <c r="F149" s="28">
        <v>92.99</v>
      </c>
      <c r="G149" s="29">
        <f t="shared" si="5"/>
        <v>929.9</v>
      </c>
      <c r="H149" s="29">
        <v>57.15</v>
      </c>
      <c r="I149" s="29">
        <f t="shared" si="4"/>
        <v>987.05</v>
      </c>
    </row>
    <row r="150" spans="1:9" x14ac:dyDescent="0.2">
      <c r="A150" s="28" t="s">
        <v>167</v>
      </c>
      <c r="B150" s="28" t="s">
        <v>77</v>
      </c>
      <c r="C150" s="28" t="s">
        <v>231</v>
      </c>
      <c r="D150" s="28" t="s">
        <v>147</v>
      </c>
      <c r="E150" s="28">
        <v>10</v>
      </c>
      <c r="F150" s="28">
        <v>92.99</v>
      </c>
      <c r="G150" s="29">
        <f t="shared" si="5"/>
        <v>929.9</v>
      </c>
      <c r="H150" s="29">
        <v>57.15</v>
      </c>
      <c r="I150" s="29">
        <f t="shared" si="4"/>
        <v>987.05</v>
      </c>
    </row>
    <row r="151" spans="1:9" x14ac:dyDescent="0.2">
      <c r="A151" s="28" t="s">
        <v>167</v>
      </c>
      <c r="B151" s="28" t="s">
        <v>77</v>
      </c>
      <c r="C151" s="28" t="s">
        <v>232</v>
      </c>
      <c r="D151" s="28" t="s">
        <v>147</v>
      </c>
      <c r="E151" s="28">
        <v>10</v>
      </c>
      <c r="F151" s="28">
        <v>92.99</v>
      </c>
      <c r="G151" s="29">
        <f t="shared" si="5"/>
        <v>929.9</v>
      </c>
      <c r="H151" s="29">
        <v>57.15</v>
      </c>
      <c r="I151" s="29">
        <f t="shared" si="4"/>
        <v>987.05</v>
      </c>
    </row>
    <row r="152" spans="1:9" x14ac:dyDescent="0.2">
      <c r="A152" s="28" t="s">
        <v>167</v>
      </c>
      <c r="B152" s="28" t="s">
        <v>77</v>
      </c>
      <c r="C152" s="28" t="s">
        <v>233</v>
      </c>
      <c r="D152" s="28" t="s">
        <v>147</v>
      </c>
      <c r="E152" s="28">
        <v>10</v>
      </c>
      <c r="F152" s="28">
        <v>92.99</v>
      </c>
      <c r="G152" s="29">
        <f t="shared" si="5"/>
        <v>929.9</v>
      </c>
      <c r="H152" s="29">
        <v>57.15</v>
      </c>
      <c r="I152" s="29">
        <f t="shared" si="4"/>
        <v>987.05</v>
      </c>
    </row>
    <row r="153" spans="1:9" x14ac:dyDescent="0.2">
      <c r="A153" s="28" t="s">
        <v>167</v>
      </c>
      <c r="B153" s="28" t="s">
        <v>77</v>
      </c>
      <c r="C153" s="28" t="s">
        <v>234</v>
      </c>
      <c r="D153" s="28" t="s">
        <v>147</v>
      </c>
      <c r="E153" s="28">
        <v>9</v>
      </c>
      <c r="F153" s="28">
        <v>92.99</v>
      </c>
      <c r="G153" s="29">
        <f t="shared" si="5"/>
        <v>836.91</v>
      </c>
      <c r="H153" s="29">
        <v>57.15</v>
      </c>
      <c r="I153" s="29">
        <f t="shared" si="4"/>
        <v>894.06</v>
      </c>
    </row>
    <row r="154" spans="1:9" x14ac:dyDescent="0.2">
      <c r="A154" s="28" t="s">
        <v>167</v>
      </c>
      <c r="B154" s="28" t="s">
        <v>77</v>
      </c>
      <c r="C154" s="28" t="s">
        <v>235</v>
      </c>
      <c r="D154" s="28" t="s">
        <v>147</v>
      </c>
      <c r="E154" s="28">
        <v>10</v>
      </c>
      <c r="F154" s="28">
        <v>92.99</v>
      </c>
      <c r="G154" s="29">
        <f t="shared" si="5"/>
        <v>929.9</v>
      </c>
      <c r="H154" s="29">
        <v>57.15</v>
      </c>
      <c r="I154" s="29">
        <f t="shared" si="4"/>
        <v>987.05</v>
      </c>
    </row>
    <row r="155" spans="1:9" x14ac:dyDescent="0.2">
      <c r="A155" s="28" t="s">
        <v>167</v>
      </c>
      <c r="B155" s="28" t="s">
        <v>77</v>
      </c>
      <c r="C155" s="28" t="s">
        <v>236</v>
      </c>
      <c r="D155" s="28" t="s">
        <v>147</v>
      </c>
      <c r="E155" s="28">
        <v>10</v>
      </c>
      <c r="F155" s="28">
        <v>92.99</v>
      </c>
      <c r="G155" s="29">
        <f t="shared" si="5"/>
        <v>929.9</v>
      </c>
      <c r="H155" s="29">
        <v>57.15</v>
      </c>
      <c r="I155" s="29">
        <f t="shared" si="4"/>
        <v>987.05</v>
      </c>
    </row>
    <row r="156" spans="1:9" x14ac:dyDescent="0.2">
      <c r="A156" s="28" t="s">
        <v>167</v>
      </c>
      <c r="B156" s="28" t="s">
        <v>77</v>
      </c>
      <c r="C156" s="28" t="s">
        <v>237</v>
      </c>
      <c r="D156" s="28" t="s">
        <v>147</v>
      </c>
      <c r="E156" s="28">
        <v>10</v>
      </c>
      <c r="F156" s="28">
        <v>92.99</v>
      </c>
      <c r="G156" s="29">
        <f t="shared" si="5"/>
        <v>929.9</v>
      </c>
      <c r="H156" s="29">
        <v>57.15</v>
      </c>
      <c r="I156" s="29">
        <f t="shared" si="4"/>
        <v>987.05</v>
      </c>
    </row>
    <row r="157" spans="1:9" x14ac:dyDescent="0.2">
      <c r="A157" s="28" t="s">
        <v>167</v>
      </c>
      <c r="B157" s="28" t="s">
        <v>77</v>
      </c>
      <c r="C157" s="28" t="s">
        <v>238</v>
      </c>
      <c r="D157" s="28" t="s">
        <v>147</v>
      </c>
      <c r="E157" s="28">
        <v>10</v>
      </c>
      <c r="F157" s="28">
        <v>92.99</v>
      </c>
      <c r="G157" s="29">
        <f t="shared" si="5"/>
        <v>929.9</v>
      </c>
      <c r="H157" s="29">
        <v>57.15</v>
      </c>
      <c r="I157" s="29">
        <f t="shared" si="4"/>
        <v>987.05</v>
      </c>
    </row>
    <row r="158" spans="1:9" x14ac:dyDescent="0.2">
      <c r="A158" s="28" t="s">
        <v>167</v>
      </c>
      <c r="B158" s="28" t="s">
        <v>77</v>
      </c>
      <c r="C158" s="28" t="s">
        <v>239</v>
      </c>
      <c r="D158" s="28" t="s">
        <v>147</v>
      </c>
      <c r="E158" s="28">
        <v>10</v>
      </c>
      <c r="F158" s="28">
        <v>92.99</v>
      </c>
      <c r="G158" s="29">
        <f t="shared" si="5"/>
        <v>929.9</v>
      </c>
      <c r="H158" s="29">
        <v>57.15</v>
      </c>
      <c r="I158" s="29">
        <f t="shared" si="4"/>
        <v>987.05</v>
      </c>
    </row>
    <row r="159" spans="1:9" x14ac:dyDescent="0.2">
      <c r="A159" s="28" t="s">
        <v>167</v>
      </c>
      <c r="B159" s="28" t="s">
        <v>77</v>
      </c>
      <c r="C159" s="28" t="s">
        <v>240</v>
      </c>
      <c r="D159" s="28" t="s">
        <v>147</v>
      </c>
      <c r="E159" s="28">
        <v>10</v>
      </c>
      <c r="F159" s="28">
        <v>92.99</v>
      </c>
      <c r="G159" s="29">
        <f t="shared" si="5"/>
        <v>929.9</v>
      </c>
      <c r="H159" s="29">
        <v>57.15</v>
      </c>
      <c r="I159" s="29">
        <f t="shared" si="4"/>
        <v>987.05</v>
      </c>
    </row>
    <row r="160" spans="1:9" x14ac:dyDescent="0.2">
      <c r="A160" s="28" t="s">
        <v>167</v>
      </c>
      <c r="B160" s="28" t="s">
        <v>77</v>
      </c>
      <c r="C160" s="28" t="s">
        <v>241</v>
      </c>
      <c r="D160" s="28" t="s">
        <v>147</v>
      </c>
      <c r="E160" s="28">
        <v>10</v>
      </c>
      <c r="F160" s="28">
        <v>92.99</v>
      </c>
      <c r="G160" s="29">
        <f t="shared" si="5"/>
        <v>929.9</v>
      </c>
      <c r="H160" s="29">
        <v>57.15</v>
      </c>
      <c r="I160" s="29">
        <f t="shared" si="4"/>
        <v>987.05</v>
      </c>
    </row>
    <row r="161" spans="1:9" x14ac:dyDescent="0.2">
      <c r="A161" s="28" t="s">
        <v>167</v>
      </c>
      <c r="B161" s="28" t="s">
        <v>77</v>
      </c>
      <c r="C161" s="28" t="s">
        <v>242</v>
      </c>
      <c r="D161" s="28" t="s">
        <v>147</v>
      </c>
      <c r="E161" s="28">
        <v>10</v>
      </c>
      <c r="F161" s="28">
        <v>92.99</v>
      </c>
      <c r="G161" s="29">
        <f t="shared" si="5"/>
        <v>929.9</v>
      </c>
      <c r="H161" s="29">
        <v>57.15</v>
      </c>
      <c r="I161" s="29">
        <f t="shared" si="4"/>
        <v>987.05</v>
      </c>
    </row>
    <row r="162" spans="1:9" x14ac:dyDescent="0.2">
      <c r="A162" s="28" t="s">
        <v>167</v>
      </c>
      <c r="B162" s="28" t="s">
        <v>77</v>
      </c>
      <c r="C162" s="28" t="s">
        <v>243</v>
      </c>
      <c r="D162" s="28" t="s">
        <v>147</v>
      </c>
      <c r="E162" s="28">
        <v>10</v>
      </c>
      <c r="F162" s="28">
        <v>92.99</v>
      </c>
      <c r="G162" s="29">
        <f t="shared" si="5"/>
        <v>929.9</v>
      </c>
      <c r="H162" s="29">
        <v>57.15</v>
      </c>
      <c r="I162" s="29">
        <f t="shared" si="4"/>
        <v>987.05</v>
      </c>
    </row>
    <row r="163" spans="1:9" x14ac:dyDescent="0.2">
      <c r="A163" s="28" t="s">
        <v>167</v>
      </c>
      <c r="B163" s="28" t="s">
        <v>77</v>
      </c>
      <c r="C163" s="28" t="s">
        <v>244</v>
      </c>
      <c r="D163" s="28" t="s">
        <v>147</v>
      </c>
      <c r="E163" s="28">
        <v>10</v>
      </c>
      <c r="F163" s="28">
        <v>92.99</v>
      </c>
      <c r="G163" s="29">
        <f t="shared" si="5"/>
        <v>929.9</v>
      </c>
      <c r="H163" s="29">
        <v>57.15</v>
      </c>
      <c r="I163" s="29">
        <f t="shared" si="4"/>
        <v>987.05</v>
      </c>
    </row>
    <row r="164" spans="1:9" x14ac:dyDescent="0.2">
      <c r="A164" s="28" t="s">
        <v>167</v>
      </c>
      <c r="B164" s="28" t="s">
        <v>77</v>
      </c>
      <c r="C164" s="28" t="s">
        <v>245</v>
      </c>
      <c r="D164" s="28" t="s">
        <v>147</v>
      </c>
      <c r="E164" s="28">
        <v>9</v>
      </c>
      <c r="F164" s="28">
        <v>92.99</v>
      </c>
      <c r="G164" s="29">
        <f t="shared" si="5"/>
        <v>836.91</v>
      </c>
      <c r="H164" s="29">
        <v>57.15</v>
      </c>
      <c r="I164" s="29">
        <f t="shared" si="4"/>
        <v>894.06</v>
      </c>
    </row>
    <row r="165" spans="1:9" x14ac:dyDescent="0.2">
      <c r="A165" s="28" t="s">
        <v>167</v>
      </c>
      <c r="B165" s="28" t="s">
        <v>77</v>
      </c>
      <c r="C165" s="28" t="s">
        <v>246</v>
      </c>
      <c r="D165" s="28" t="s">
        <v>147</v>
      </c>
      <c r="E165" s="28">
        <v>10</v>
      </c>
      <c r="F165" s="28">
        <v>92.99</v>
      </c>
      <c r="G165" s="29">
        <f t="shared" si="5"/>
        <v>929.9</v>
      </c>
      <c r="H165" s="29">
        <v>57.15</v>
      </c>
      <c r="I165" s="29">
        <f t="shared" si="4"/>
        <v>987.05</v>
      </c>
    </row>
    <row r="166" spans="1:9" x14ac:dyDescent="0.2">
      <c r="A166" s="28" t="s">
        <v>167</v>
      </c>
      <c r="B166" s="28" t="s">
        <v>77</v>
      </c>
      <c r="C166" s="28" t="s">
        <v>247</v>
      </c>
      <c r="D166" s="28" t="s">
        <v>147</v>
      </c>
      <c r="E166" s="28">
        <v>10</v>
      </c>
      <c r="F166" s="28">
        <v>92.99</v>
      </c>
      <c r="G166" s="29">
        <f t="shared" si="5"/>
        <v>929.9</v>
      </c>
      <c r="H166" s="29">
        <v>57.15</v>
      </c>
      <c r="I166" s="29">
        <f t="shared" si="4"/>
        <v>987.05</v>
      </c>
    </row>
    <row r="167" spans="1:9" x14ac:dyDescent="0.2">
      <c r="A167" s="28" t="s">
        <v>167</v>
      </c>
      <c r="B167" s="28" t="s">
        <v>77</v>
      </c>
      <c r="C167" s="28" t="s">
        <v>248</v>
      </c>
      <c r="D167" s="28" t="s">
        <v>147</v>
      </c>
      <c r="E167" s="28">
        <v>10</v>
      </c>
      <c r="F167" s="28">
        <v>92.99</v>
      </c>
      <c r="G167" s="29">
        <f t="shared" si="5"/>
        <v>929.9</v>
      </c>
      <c r="H167" s="29">
        <v>57.15</v>
      </c>
      <c r="I167" s="29">
        <f t="shared" si="4"/>
        <v>987.05</v>
      </c>
    </row>
    <row r="168" spans="1:9" x14ac:dyDescent="0.2">
      <c r="A168" s="28" t="s">
        <v>167</v>
      </c>
      <c r="B168" s="28" t="s">
        <v>77</v>
      </c>
      <c r="C168" s="28" t="s">
        <v>249</v>
      </c>
      <c r="D168" s="28" t="s">
        <v>147</v>
      </c>
      <c r="E168" s="28">
        <v>10</v>
      </c>
      <c r="F168" s="28">
        <v>92.99</v>
      </c>
      <c r="G168" s="29">
        <f t="shared" si="5"/>
        <v>929.9</v>
      </c>
      <c r="H168" s="29">
        <v>57.15</v>
      </c>
      <c r="I168" s="29">
        <f t="shared" si="4"/>
        <v>987.05</v>
      </c>
    </row>
    <row r="169" spans="1:9" x14ac:dyDescent="0.2">
      <c r="A169" s="28" t="s">
        <v>167</v>
      </c>
      <c r="B169" s="28" t="s">
        <v>77</v>
      </c>
      <c r="C169" s="28" t="s">
        <v>250</v>
      </c>
      <c r="D169" s="28" t="s">
        <v>147</v>
      </c>
      <c r="E169" s="28">
        <v>10</v>
      </c>
      <c r="F169" s="28">
        <v>92.99</v>
      </c>
      <c r="G169" s="29">
        <f t="shared" si="5"/>
        <v>929.9</v>
      </c>
      <c r="H169" s="29">
        <v>57.15</v>
      </c>
      <c r="I169" s="29">
        <f t="shared" si="4"/>
        <v>987.05</v>
      </c>
    </row>
    <row r="170" spans="1:9" x14ac:dyDescent="0.2">
      <c r="A170" s="28" t="s">
        <v>167</v>
      </c>
      <c r="B170" s="28" t="s">
        <v>77</v>
      </c>
      <c r="C170" s="28" t="s">
        <v>251</v>
      </c>
      <c r="D170" s="28" t="s">
        <v>147</v>
      </c>
      <c r="E170" s="28">
        <v>9</v>
      </c>
      <c r="F170" s="28">
        <v>92.99</v>
      </c>
      <c r="G170" s="29">
        <f t="shared" si="5"/>
        <v>836.91</v>
      </c>
      <c r="H170" s="29">
        <v>57.15</v>
      </c>
      <c r="I170" s="29">
        <f t="shared" si="4"/>
        <v>894.06</v>
      </c>
    </row>
    <row r="171" spans="1:9" x14ac:dyDescent="0.2">
      <c r="A171" s="28" t="s">
        <v>167</v>
      </c>
      <c r="B171" s="28" t="s">
        <v>77</v>
      </c>
      <c r="C171" s="28" t="s">
        <v>252</v>
      </c>
      <c r="D171" s="28" t="s">
        <v>147</v>
      </c>
      <c r="E171" s="28">
        <v>10</v>
      </c>
      <c r="F171" s="28">
        <v>92.99</v>
      </c>
      <c r="G171" s="29">
        <f t="shared" si="5"/>
        <v>929.9</v>
      </c>
      <c r="H171" s="29">
        <v>57.15</v>
      </c>
      <c r="I171" s="29">
        <f t="shared" si="4"/>
        <v>987.05</v>
      </c>
    </row>
    <row r="172" spans="1:9" x14ac:dyDescent="0.2">
      <c r="A172" s="28" t="s">
        <v>167</v>
      </c>
      <c r="B172" s="28" t="s">
        <v>77</v>
      </c>
      <c r="C172" s="28" t="s">
        <v>253</v>
      </c>
      <c r="D172" s="28" t="s">
        <v>147</v>
      </c>
      <c r="E172" s="28">
        <v>10</v>
      </c>
      <c r="F172" s="28">
        <v>92.99</v>
      </c>
      <c r="G172" s="29">
        <f t="shared" si="5"/>
        <v>929.9</v>
      </c>
      <c r="H172" s="29">
        <v>57.15</v>
      </c>
      <c r="I172" s="29">
        <f t="shared" si="4"/>
        <v>987.05</v>
      </c>
    </row>
    <row r="173" spans="1:9" x14ac:dyDescent="0.2">
      <c r="A173" s="28" t="s">
        <v>167</v>
      </c>
      <c r="B173" s="28" t="s">
        <v>77</v>
      </c>
      <c r="C173" s="28" t="s">
        <v>254</v>
      </c>
      <c r="D173" s="28" t="s">
        <v>147</v>
      </c>
      <c r="E173" s="28">
        <v>10</v>
      </c>
      <c r="F173" s="28">
        <v>92.99</v>
      </c>
      <c r="G173" s="29">
        <f t="shared" si="5"/>
        <v>929.9</v>
      </c>
      <c r="H173" s="29">
        <v>57.15</v>
      </c>
      <c r="I173" s="29">
        <f t="shared" si="4"/>
        <v>987.05</v>
      </c>
    </row>
    <row r="174" spans="1:9" x14ac:dyDescent="0.2">
      <c r="A174" s="28" t="s">
        <v>167</v>
      </c>
      <c r="B174" s="28" t="s">
        <v>77</v>
      </c>
      <c r="C174" s="28" t="s">
        <v>255</v>
      </c>
      <c r="D174" s="28" t="s">
        <v>147</v>
      </c>
      <c r="E174" s="28">
        <v>10</v>
      </c>
      <c r="F174" s="28">
        <v>92.99</v>
      </c>
      <c r="G174" s="29">
        <f t="shared" si="5"/>
        <v>929.9</v>
      </c>
      <c r="H174" s="29">
        <v>57.15</v>
      </c>
      <c r="I174" s="29">
        <f t="shared" si="4"/>
        <v>987.05</v>
      </c>
    </row>
    <row r="175" spans="1:9" x14ac:dyDescent="0.2">
      <c r="A175" s="28" t="s">
        <v>167</v>
      </c>
      <c r="B175" s="28" t="s">
        <v>77</v>
      </c>
      <c r="C175" s="28" t="s">
        <v>256</v>
      </c>
      <c r="D175" s="28" t="s">
        <v>147</v>
      </c>
      <c r="E175" s="28">
        <v>10</v>
      </c>
      <c r="F175" s="28">
        <v>92.99</v>
      </c>
      <c r="G175" s="29">
        <f t="shared" si="5"/>
        <v>929.9</v>
      </c>
      <c r="H175" s="29">
        <v>57.15</v>
      </c>
      <c r="I175" s="29">
        <f t="shared" si="4"/>
        <v>987.05</v>
      </c>
    </row>
    <row r="176" spans="1:9" x14ac:dyDescent="0.2">
      <c r="A176" s="28" t="s">
        <v>167</v>
      </c>
      <c r="B176" s="28" t="s">
        <v>77</v>
      </c>
      <c r="C176" s="28" t="s">
        <v>257</v>
      </c>
      <c r="D176" s="28" t="s">
        <v>147</v>
      </c>
      <c r="E176" s="28">
        <v>10</v>
      </c>
      <c r="F176" s="28">
        <v>92.99</v>
      </c>
      <c r="G176" s="29">
        <f t="shared" si="5"/>
        <v>929.9</v>
      </c>
      <c r="H176" s="29">
        <v>57.15</v>
      </c>
      <c r="I176" s="29">
        <f t="shared" si="4"/>
        <v>987.05</v>
      </c>
    </row>
    <row r="177" spans="1:9" x14ac:dyDescent="0.2">
      <c r="A177" s="28" t="s">
        <v>167</v>
      </c>
      <c r="B177" s="28" t="s">
        <v>77</v>
      </c>
      <c r="C177" s="28" t="s">
        <v>258</v>
      </c>
      <c r="D177" s="28" t="s">
        <v>147</v>
      </c>
      <c r="E177" s="28">
        <v>10</v>
      </c>
      <c r="F177" s="28">
        <v>92.99</v>
      </c>
      <c r="G177" s="29">
        <f t="shared" si="5"/>
        <v>929.9</v>
      </c>
      <c r="H177" s="29">
        <v>57.15</v>
      </c>
      <c r="I177" s="29">
        <f t="shared" si="4"/>
        <v>987.05</v>
      </c>
    </row>
    <row r="178" spans="1:9" x14ac:dyDescent="0.2">
      <c r="A178" s="28" t="s">
        <v>167</v>
      </c>
      <c r="B178" s="28" t="s">
        <v>77</v>
      </c>
      <c r="C178" s="28" t="s">
        <v>259</v>
      </c>
      <c r="D178" s="28" t="s">
        <v>147</v>
      </c>
      <c r="E178" s="28">
        <v>10</v>
      </c>
      <c r="F178" s="28">
        <v>92.99</v>
      </c>
      <c r="G178" s="29">
        <f t="shared" si="5"/>
        <v>929.9</v>
      </c>
      <c r="H178" s="29">
        <v>57.15</v>
      </c>
      <c r="I178" s="29">
        <f t="shared" si="4"/>
        <v>987.05</v>
      </c>
    </row>
    <row r="179" spans="1:9" x14ac:dyDescent="0.2">
      <c r="A179" s="28" t="s">
        <v>167</v>
      </c>
      <c r="B179" s="28" t="s">
        <v>77</v>
      </c>
      <c r="C179" s="28" t="s">
        <v>260</v>
      </c>
      <c r="D179" s="28" t="s">
        <v>147</v>
      </c>
      <c r="E179" s="28">
        <v>10</v>
      </c>
      <c r="F179" s="28">
        <v>92.99</v>
      </c>
      <c r="G179" s="29">
        <f t="shared" si="5"/>
        <v>929.9</v>
      </c>
      <c r="H179" s="29">
        <v>57.15</v>
      </c>
      <c r="I179" s="29">
        <f t="shared" si="4"/>
        <v>987.05</v>
      </c>
    </row>
    <row r="180" spans="1:9" x14ac:dyDescent="0.2">
      <c r="A180" s="28" t="s">
        <v>167</v>
      </c>
      <c r="B180" s="28" t="s">
        <v>77</v>
      </c>
      <c r="C180" s="28" t="s">
        <v>261</v>
      </c>
      <c r="D180" s="28" t="s">
        <v>147</v>
      </c>
      <c r="E180" s="28">
        <v>10</v>
      </c>
      <c r="F180" s="28">
        <v>92.99</v>
      </c>
      <c r="G180" s="29">
        <f t="shared" si="5"/>
        <v>929.9</v>
      </c>
      <c r="H180" s="29">
        <v>57.15</v>
      </c>
      <c r="I180" s="29">
        <f t="shared" si="4"/>
        <v>987.05</v>
      </c>
    </row>
    <row r="181" spans="1:9" x14ac:dyDescent="0.2">
      <c r="A181" s="28" t="s">
        <v>167</v>
      </c>
      <c r="B181" s="28" t="s">
        <v>77</v>
      </c>
      <c r="C181" s="28" t="s">
        <v>262</v>
      </c>
      <c r="D181" s="28" t="s">
        <v>147</v>
      </c>
      <c r="E181" s="28">
        <v>10</v>
      </c>
      <c r="F181" s="28">
        <v>92.99</v>
      </c>
      <c r="G181" s="29">
        <f t="shared" si="5"/>
        <v>929.9</v>
      </c>
      <c r="H181" s="29">
        <v>57.15</v>
      </c>
      <c r="I181" s="29">
        <f t="shared" si="4"/>
        <v>987.05</v>
      </c>
    </row>
    <row r="182" spans="1:9" x14ac:dyDescent="0.2">
      <c r="A182" s="28" t="s">
        <v>167</v>
      </c>
      <c r="B182" s="28" t="s">
        <v>77</v>
      </c>
      <c r="C182" s="28" t="s">
        <v>263</v>
      </c>
      <c r="D182" s="28" t="s">
        <v>147</v>
      </c>
      <c r="E182" s="28">
        <v>10</v>
      </c>
      <c r="F182" s="28">
        <v>92.99</v>
      </c>
      <c r="G182" s="29">
        <f t="shared" si="5"/>
        <v>929.9</v>
      </c>
      <c r="H182" s="29">
        <v>57.15</v>
      </c>
      <c r="I182" s="29">
        <f t="shared" si="4"/>
        <v>987.05</v>
      </c>
    </row>
    <row r="183" spans="1:9" x14ac:dyDescent="0.2">
      <c r="A183" s="28" t="s">
        <v>167</v>
      </c>
      <c r="B183" s="28" t="s">
        <v>77</v>
      </c>
      <c r="C183" s="28" t="s">
        <v>264</v>
      </c>
      <c r="D183" s="28" t="s">
        <v>147</v>
      </c>
      <c r="E183" s="28">
        <v>10</v>
      </c>
      <c r="F183" s="28">
        <v>92.99</v>
      </c>
      <c r="G183" s="29">
        <f t="shared" si="5"/>
        <v>929.9</v>
      </c>
      <c r="H183" s="29">
        <v>57.15</v>
      </c>
      <c r="I183" s="29">
        <f t="shared" si="4"/>
        <v>987.05</v>
      </c>
    </row>
    <row r="184" spans="1:9" x14ac:dyDescent="0.2">
      <c r="A184" s="28" t="s">
        <v>167</v>
      </c>
      <c r="B184" s="28" t="s">
        <v>77</v>
      </c>
      <c r="C184" s="28" t="s">
        <v>265</v>
      </c>
      <c r="D184" s="28" t="s">
        <v>147</v>
      </c>
      <c r="E184" s="28">
        <v>10</v>
      </c>
      <c r="F184" s="28">
        <v>92.99</v>
      </c>
      <c r="G184" s="29">
        <f t="shared" si="5"/>
        <v>929.9</v>
      </c>
      <c r="H184" s="29">
        <v>57.15</v>
      </c>
      <c r="I184" s="29">
        <f t="shared" si="4"/>
        <v>987.05</v>
      </c>
    </row>
    <row r="185" spans="1:9" x14ac:dyDescent="0.2">
      <c r="A185" s="28" t="s">
        <v>167</v>
      </c>
      <c r="B185" s="28" t="s">
        <v>77</v>
      </c>
      <c r="C185" s="28" t="s">
        <v>266</v>
      </c>
      <c r="D185" s="28" t="s">
        <v>147</v>
      </c>
      <c r="E185" s="28">
        <v>10</v>
      </c>
      <c r="F185" s="28">
        <v>92.99</v>
      </c>
      <c r="G185" s="29">
        <f t="shared" si="5"/>
        <v>929.9</v>
      </c>
      <c r="H185" s="29">
        <v>57.15</v>
      </c>
      <c r="I185" s="29">
        <f t="shared" si="4"/>
        <v>987.05</v>
      </c>
    </row>
    <row r="186" spans="1:9" x14ac:dyDescent="0.2">
      <c r="A186" s="28" t="s">
        <v>167</v>
      </c>
      <c r="B186" s="28" t="s">
        <v>77</v>
      </c>
      <c r="C186" s="28" t="s">
        <v>267</v>
      </c>
      <c r="D186" s="28" t="s">
        <v>147</v>
      </c>
      <c r="E186" s="28">
        <v>10</v>
      </c>
      <c r="F186" s="28">
        <v>92.99</v>
      </c>
      <c r="G186" s="29">
        <f t="shared" si="5"/>
        <v>929.9</v>
      </c>
      <c r="H186" s="29">
        <v>57.15</v>
      </c>
      <c r="I186" s="29">
        <f t="shared" si="4"/>
        <v>987.05</v>
      </c>
    </row>
    <row r="187" spans="1:9" x14ac:dyDescent="0.2">
      <c r="A187" s="28" t="s">
        <v>167</v>
      </c>
      <c r="B187" s="28" t="s">
        <v>77</v>
      </c>
      <c r="C187" s="28" t="s">
        <v>268</v>
      </c>
      <c r="D187" s="28" t="s">
        <v>147</v>
      </c>
      <c r="E187" s="28">
        <v>10</v>
      </c>
      <c r="F187" s="28">
        <v>92.99</v>
      </c>
      <c r="G187" s="29">
        <f t="shared" si="5"/>
        <v>929.9</v>
      </c>
      <c r="H187" s="29">
        <v>57.15</v>
      </c>
      <c r="I187" s="29">
        <f t="shared" si="4"/>
        <v>987.05</v>
      </c>
    </row>
    <row r="188" spans="1:9" x14ac:dyDescent="0.2">
      <c r="A188" s="28" t="s">
        <v>167</v>
      </c>
      <c r="B188" s="28" t="s">
        <v>77</v>
      </c>
      <c r="C188" s="28" t="s">
        <v>269</v>
      </c>
      <c r="D188" s="28" t="s">
        <v>147</v>
      </c>
      <c r="E188" s="28">
        <v>10</v>
      </c>
      <c r="F188" s="28">
        <v>92.99</v>
      </c>
      <c r="G188" s="29">
        <f t="shared" si="5"/>
        <v>929.9</v>
      </c>
      <c r="H188" s="29">
        <v>57.15</v>
      </c>
      <c r="I188" s="29">
        <f t="shared" si="4"/>
        <v>987.05</v>
      </c>
    </row>
    <row r="189" spans="1:9" x14ac:dyDescent="0.2">
      <c r="A189" s="28" t="s">
        <v>167</v>
      </c>
      <c r="B189" s="28" t="s">
        <v>77</v>
      </c>
      <c r="C189" s="28" t="s">
        <v>270</v>
      </c>
      <c r="D189" s="28" t="s">
        <v>147</v>
      </c>
      <c r="E189" s="28">
        <v>10</v>
      </c>
      <c r="F189" s="28">
        <v>92.99</v>
      </c>
      <c r="G189" s="29">
        <f t="shared" si="5"/>
        <v>929.9</v>
      </c>
      <c r="H189" s="29">
        <v>57.15</v>
      </c>
      <c r="I189" s="29">
        <f t="shared" si="4"/>
        <v>987.05</v>
      </c>
    </row>
    <row r="190" spans="1:9" x14ac:dyDescent="0.2">
      <c r="A190" s="28" t="s">
        <v>167</v>
      </c>
      <c r="B190" s="28" t="s">
        <v>77</v>
      </c>
      <c r="C190" s="28" t="s">
        <v>271</v>
      </c>
      <c r="D190" s="28" t="s">
        <v>147</v>
      </c>
      <c r="E190" s="28">
        <v>10</v>
      </c>
      <c r="F190" s="28">
        <v>92.99</v>
      </c>
      <c r="G190" s="29">
        <f t="shared" si="5"/>
        <v>929.9</v>
      </c>
      <c r="H190" s="29">
        <v>57.15</v>
      </c>
      <c r="I190" s="29">
        <f t="shared" si="4"/>
        <v>987.05</v>
      </c>
    </row>
    <row r="191" spans="1:9" x14ac:dyDescent="0.2">
      <c r="A191" s="28" t="s">
        <v>167</v>
      </c>
      <c r="B191" s="28" t="s">
        <v>77</v>
      </c>
      <c r="C191" s="28" t="s">
        <v>272</v>
      </c>
      <c r="D191" s="28" t="s">
        <v>147</v>
      </c>
      <c r="E191" s="28">
        <v>10</v>
      </c>
      <c r="F191" s="28">
        <v>92.99</v>
      </c>
      <c r="G191" s="29">
        <f t="shared" si="5"/>
        <v>929.9</v>
      </c>
      <c r="H191" s="29">
        <v>57.15</v>
      </c>
      <c r="I191" s="29">
        <f t="shared" si="4"/>
        <v>987.05</v>
      </c>
    </row>
    <row r="192" spans="1:9" x14ac:dyDescent="0.2">
      <c r="A192" s="28" t="s">
        <v>167</v>
      </c>
      <c r="B192" s="28" t="s">
        <v>77</v>
      </c>
      <c r="C192" s="28" t="s">
        <v>273</v>
      </c>
      <c r="D192" s="28" t="s">
        <v>147</v>
      </c>
      <c r="E192" s="28">
        <v>10</v>
      </c>
      <c r="F192" s="28">
        <v>92.99</v>
      </c>
      <c r="G192" s="29">
        <f t="shared" si="5"/>
        <v>929.9</v>
      </c>
      <c r="H192" s="29">
        <v>57.15</v>
      </c>
      <c r="I192" s="29">
        <f t="shared" si="4"/>
        <v>987.05</v>
      </c>
    </row>
    <row r="193" spans="1:9" x14ac:dyDescent="0.2">
      <c r="A193" s="28" t="s">
        <v>167</v>
      </c>
      <c r="B193" s="28" t="s">
        <v>77</v>
      </c>
      <c r="C193" s="28" t="s">
        <v>274</v>
      </c>
      <c r="D193" s="28" t="s">
        <v>147</v>
      </c>
      <c r="E193" s="28">
        <v>10</v>
      </c>
      <c r="F193" s="28">
        <v>92.99</v>
      </c>
      <c r="G193" s="29">
        <f t="shared" si="5"/>
        <v>929.9</v>
      </c>
      <c r="H193" s="29">
        <v>57.15</v>
      </c>
      <c r="I193" s="29">
        <f t="shared" si="4"/>
        <v>987.05</v>
      </c>
    </row>
    <row r="194" spans="1:9" x14ac:dyDescent="0.2">
      <c r="A194" s="28" t="s">
        <v>167</v>
      </c>
      <c r="B194" s="28" t="s">
        <v>77</v>
      </c>
      <c r="C194" s="28" t="s">
        <v>275</v>
      </c>
      <c r="D194" s="28" t="s">
        <v>147</v>
      </c>
      <c r="E194" s="28">
        <v>10</v>
      </c>
      <c r="F194" s="28">
        <v>92.99</v>
      </c>
      <c r="G194" s="29">
        <f t="shared" si="5"/>
        <v>929.9</v>
      </c>
      <c r="H194" s="29">
        <v>57.15</v>
      </c>
      <c r="I194" s="29">
        <f t="shared" si="4"/>
        <v>987.05</v>
      </c>
    </row>
    <row r="195" spans="1:9" x14ac:dyDescent="0.2">
      <c r="A195" s="28" t="s">
        <v>167</v>
      </c>
      <c r="B195" s="28" t="s">
        <v>77</v>
      </c>
      <c r="C195" s="28" t="s">
        <v>276</v>
      </c>
      <c r="D195" s="28" t="s">
        <v>147</v>
      </c>
      <c r="E195" s="28">
        <v>10</v>
      </c>
      <c r="F195" s="28">
        <v>92.99</v>
      </c>
      <c r="G195" s="29">
        <f t="shared" si="5"/>
        <v>929.9</v>
      </c>
      <c r="H195" s="29">
        <v>57.15</v>
      </c>
      <c r="I195" s="29">
        <f t="shared" si="4"/>
        <v>987.05</v>
      </c>
    </row>
    <row r="196" spans="1:9" x14ac:dyDescent="0.2">
      <c r="A196" s="28" t="s">
        <v>167</v>
      </c>
      <c r="B196" s="28" t="s">
        <v>77</v>
      </c>
      <c r="C196" s="28" t="s">
        <v>277</v>
      </c>
      <c r="D196" s="28" t="s">
        <v>147</v>
      </c>
      <c r="E196" s="28">
        <v>10</v>
      </c>
      <c r="F196" s="28">
        <v>92.99</v>
      </c>
      <c r="G196" s="29">
        <f t="shared" si="5"/>
        <v>929.9</v>
      </c>
      <c r="H196" s="29">
        <v>57.15</v>
      </c>
      <c r="I196" s="29">
        <f t="shared" si="4"/>
        <v>987.05</v>
      </c>
    </row>
    <row r="197" spans="1:9" x14ac:dyDescent="0.2">
      <c r="A197" s="28" t="s">
        <v>167</v>
      </c>
      <c r="B197" s="28" t="s">
        <v>77</v>
      </c>
      <c r="C197" s="28" t="s">
        <v>278</v>
      </c>
      <c r="D197" s="28" t="s">
        <v>147</v>
      </c>
      <c r="E197" s="28">
        <v>10</v>
      </c>
      <c r="F197" s="28">
        <v>92.99</v>
      </c>
      <c r="G197" s="29">
        <f t="shared" si="5"/>
        <v>929.9</v>
      </c>
      <c r="H197" s="29">
        <v>57.15</v>
      </c>
      <c r="I197" s="29">
        <f t="shared" ref="I197:I260" si="6">H197+G197</f>
        <v>987.05</v>
      </c>
    </row>
    <row r="198" spans="1:9" x14ac:dyDescent="0.2">
      <c r="A198" s="28" t="s">
        <v>167</v>
      </c>
      <c r="B198" s="28" t="s">
        <v>77</v>
      </c>
      <c r="C198" s="28" t="s">
        <v>279</v>
      </c>
      <c r="D198" s="28" t="s">
        <v>147</v>
      </c>
      <c r="E198" s="28">
        <v>10</v>
      </c>
      <c r="F198" s="28">
        <v>92.99</v>
      </c>
      <c r="G198" s="29">
        <f t="shared" ref="G198:G261" si="7">F198*E198</f>
        <v>929.9</v>
      </c>
      <c r="H198" s="29">
        <v>57.15</v>
      </c>
      <c r="I198" s="29">
        <f t="shared" si="6"/>
        <v>987.05</v>
      </c>
    </row>
    <row r="199" spans="1:9" x14ac:dyDescent="0.2">
      <c r="A199" s="28" t="s">
        <v>167</v>
      </c>
      <c r="B199" s="28" t="s">
        <v>77</v>
      </c>
      <c r="C199" s="28" t="s">
        <v>280</v>
      </c>
      <c r="D199" s="28" t="s">
        <v>147</v>
      </c>
      <c r="E199" s="28">
        <v>10</v>
      </c>
      <c r="F199" s="28">
        <v>92.99</v>
      </c>
      <c r="G199" s="29">
        <f t="shared" si="7"/>
        <v>929.9</v>
      </c>
      <c r="H199" s="29">
        <v>57.15</v>
      </c>
      <c r="I199" s="29">
        <f t="shared" si="6"/>
        <v>987.05</v>
      </c>
    </row>
    <row r="200" spans="1:9" x14ac:dyDescent="0.2">
      <c r="A200" s="28" t="s">
        <v>167</v>
      </c>
      <c r="B200" s="28" t="s">
        <v>77</v>
      </c>
      <c r="C200" s="28" t="s">
        <v>281</v>
      </c>
      <c r="D200" s="28" t="s">
        <v>147</v>
      </c>
      <c r="E200" s="28">
        <v>10</v>
      </c>
      <c r="F200" s="28">
        <v>92.99</v>
      </c>
      <c r="G200" s="29">
        <f t="shared" si="7"/>
        <v>929.9</v>
      </c>
      <c r="H200" s="29">
        <v>57.15</v>
      </c>
      <c r="I200" s="29">
        <f t="shared" si="6"/>
        <v>987.05</v>
      </c>
    </row>
    <row r="201" spans="1:9" x14ac:dyDescent="0.2">
      <c r="A201" s="28" t="s">
        <v>167</v>
      </c>
      <c r="B201" s="28" t="s">
        <v>77</v>
      </c>
      <c r="C201" s="28" t="s">
        <v>282</v>
      </c>
      <c r="D201" s="28" t="s">
        <v>147</v>
      </c>
      <c r="E201" s="28">
        <v>10</v>
      </c>
      <c r="F201" s="28">
        <v>92.99</v>
      </c>
      <c r="G201" s="29">
        <f t="shared" si="7"/>
        <v>929.9</v>
      </c>
      <c r="H201" s="29">
        <v>57.15</v>
      </c>
      <c r="I201" s="29">
        <f t="shared" si="6"/>
        <v>987.05</v>
      </c>
    </row>
    <row r="202" spans="1:9" x14ac:dyDescent="0.2">
      <c r="A202" s="28" t="s">
        <v>167</v>
      </c>
      <c r="B202" s="28" t="s">
        <v>77</v>
      </c>
      <c r="C202" s="28" t="s">
        <v>283</v>
      </c>
      <c r="D202" s="28" t="s">
        <v>147</v>
      </c>
      <c r="E202" s="28">
        <v>10</v>
      </c>
      <c r="F202" s="28">
        <v>92.99</v>
      </c>
      <c r="G202" s="29">
        <f t="shared" si="7"/>
        <v>929.9</v>
      </c>
      <c r="H202" s="29">
        <v>57.15</v>
      </c>
      <c r="I202" s="29">
        <f t="shared" si="6"/>
        <v>987.05</v>
      </c>
    </row>
    <row r="203" spans="1:9" x14ac:dyDescent="0.2">
      <c r="A203" s="28" t="s">
        <v>167</v>
      </c>
      <c r="B203" s="28" t="s">
        <v>77</v>
      </c>
      <c r="C203" s="28" t="s">
        <v>284</v>
      </c>
      <c r="D203" s="28" t="s">
        <v>147</v>
      </c>
      <c r="E203" s="28">
        <v>10</v>
      </c>
      <c r="F203" s="28">
        <v>92.99</v>
      </c>
      <c r="G203" s="29">
        <f t="shared" si="7"/>
        <v>929.9</v>
      </c>
      <c r="H203" s="29">
        <v>57.15</v>
      </c>
      <c r="I203" s="29">
        <f t="shared" si="6"/>
        <v>987.05</v>
      </c>
    </row>
    <row r="204" spans="1:9" x14ac:dyDescent="0.2">
      <c r="A204" s="28" t="s">
        <v>167</v>
      </c>
      <c r="B204" s="28" t="s">
        <v>77</v>
      </c>
      <c r="C204" s="28" t="s">
        <v>285</v>
      </c>
      <c r="D204" s="28" t="s">
        <v>147</v>
      </c>
      <c r="E204" s="28">
        <v>10</v>
      </c>
      <c r="F204" s="28">
        <v>92.99</v>
      </c>
      <c r="G204" s="29">
        <f t="shared" si="7"/>
        <v>929.9</v>
      </c>
      <c r="H204" s="29">
        <v>57.15</v>
      </c>
      <c r="I204" s="29">
        <f t="shared" si="6"/>
        <v>987.05</v>
      </c>
    </row>
    <row r="205" spans="1:9" x14ac:dyDescent="0.2">
      <c r="A205" s="28" t="s">
        <v>167</v>
      </c>
      <c r="B205" s="28" t="s">
        <v>77</v>
      </c>
      <c r="C205" s="28" t="s">
        <v>286</v>
      </c>
      <c r="D205" s="28" t="s">
        <v>147</v>
      </c>
      <c r="E205" s="28">
        <v>10</v>
      </c>
      <c r="F205" s="28">
        <v>92.99</v>
      </c>
      <c r="G205" s="29">
        <f t="shared" si="7"/>
        <v>929.9</v>
      </c>
      <c r="H205" s="29">
        <v>57.15</v>
      </c>
      <c r="I205" s="29">
        <f t="shared" si="6"/>
        <v>987.05</v>
      </c>
    </row>
    <row r="206" spans="1:9" x14ac:dyDescent="0.2">
      <c r="A206" s="28" t="s">
        <v>167</v>
      </c>
      <c r="B206" s="28" t="s">
        <v>77</v>
      </c>
      <c r="C206" s="28" t="s">
        <v>287</v>
      </c>
      <c r="D206" s="28" t="s">
        <v>147</v>
      </c>
      <c r="E206" s="28">
        <v>10</v>
      </c>
      <c r="F206" s="28">
        <v>92.99</v>
      </c>
      <c r="G206" s="29">
        <f t="shared" si="7"/>
        <v>929.9</v>
      </c>
      <c r="H206" s="29">
        <v>57.15</v>
      </c>
      <c r="I206" s="29">
        <f t="shared" si="6"/>
        <v>987.05</v>
      </c>
    </row>
    <row r="207" spans="1:9" x14ac:dyDescent="0.2">
      <c r="A207" s="28" t="s">
        <v>167</v>
      </c>
      <c r="B207" s="28" t="s">
        <v>77</v>
      </c>
      <c r="C207" s="28" t="s">
        <v>288</v>
      </c>
      <c r="D207" s="28" t="s">
        <v>147</v>
      </c>
      <c r="E207" s="28">
        <v>10</v>
      </c>
      <c r="F207" s="28">
        <v>92.99</v>
      </c>
      <c r="G207" s="29">
        <f t="shared" si="7"/>
        <v>929.9</v>
      </c>
      <c r="H207" s="29">
        <v>57.15</v>
      </c>
      <c r="I207" s="29">
        <f t="shared" si="6"/>
        <v>987.05</v>
      </c>
    </row>
    <row r="208" spans="1:9" x14ac:dyDescent="0.2">
      <c r="A208" s="28" t="s">
        <v>167</v>
      </c>
      <c r="B208" s="28" t="s">
        <v>77</v>
      </c>
      <c r="C208" s="28" t="s">
        <v>289</v>
      </c>
      <c r="D208" s="28" t="s">
        <v>147</v>
      </c>
      <c r="E208" s="28">
        <v>10</v>
      </c>
      <c r="F208" s="28">
        <v>92.99</v>
      </c>
      <c r="G208" s="29">
        <f t="shared" si="7"/>
        <v>929.9</v>
      </c>
      <c r="H208" s="29">
        <v>57.15</v>
      </c>
      <c r="I208" s="29">
        <f t="shared" si="6"/>
        <v>987.05</v>
      </c>
    </row>
    <row r="209" spans="1:9" x14ac:dyDescent="0.2">
      <c r="A209" s="28" t="s">
        <v>167</v>
      </c>
      <c r="B209" s="28" t="s">
        <v>77</v>
      </c>
      <c r="C209" s="28" t="s">
        <v>290</v>
      </c>
      <c r="D209" s="28" t="s">
        <v>147</v>
      </c>
      <c r="E209" s="28">
        <v>14</v>
      </c>
      <c r="F209" s="28">
        <v>92.99</v>
      </c>
      <c r="G209" s="29">
        <f t="shared" si="7"/>
        <v>1301.8599999999999</v>
      </c>
      <c r="H209" s="29">
        <v>57.15</v>
      </c>
      <c r="I209" s="29">
        <f t="shared" si="6"/>
        <v>1359.01</v>
      </c>
    </row>
    <row r="210" spans="1:9" x14ac:dyDescent="0.2">
      <c r="A210" s="28" t="s">
        <v>167</v>
      </c>
      <c r="B210" s="28" t="s">
        <v>77</v>
      </c>
      <c r="C210" s="28" t="s">
        <v>291</v>
      </c>
      <c r="D210" s="28" t="s">
        <v>147</v>
      </c>
      <c r="E210" s="28">
        <v>8</v>
      </c>
      <c r="F210" s="28">
        <v>92.99</v>
      </c>
      <c r="G210" s="29">
        <f t="shared" si="7"/>
        <v>743.92</v>
      </c>
      <c r="H210" s="29">
        <v>57.15</v>
      </c>
      <c r="I210" s="29">
        <f t="shared" si="6"/>
        <v>801.06999999999994</v>
      </c>
    </row>
    <row r="211" spans="1:9" x14ac:dyDescent="0.2">
      <c r="A211" s="28" t="s">
        <v>167</v>
      </c>
      <c r="B211" s="28" t="s">
        <v>77</v>
      </c>
      <c r="C211" s="28" t="s">
        <v>292</v>
      </c>
      <c r="D211" s="28" t="s">
        <v>147</v>
      </c>
      <c r="E211" s="28">
        <v>7</v>
      </c>
      <c r="F211" s="28">
        <v>92.99</v>
      </c>
      <c r="G211" s="29">
        <f t="shared" si="7"/>
        <v>650.92999999999995</v>
      </c>
      <c r="H211" s="29">
        <v>57.15</v>
      </c>
      <c r="I211" s="29">
        <f t="shared" si="6"/>
        <v>708.07999999999993</v>
      </c>
    </row>
    <row r="212" spans="1:9" x14ac:dyDescent="0.2">
      <c r="A212" s="28" t="s">
        <v>167</v>
      </c>
      <c r="B212" s="28" t="s">
        <v>77</v>
      </c>
      <c r="C212" s="28" t="s">
        <v>293</v>
      </c>
      <c r="D212" s="28" t="s">
        <v>147</v>
      </c>
      <c r="E212" s="28">
        <v>10</v>
      </c>
      <c r="F212" s="28">
        <v>92.99</v>
      </c>
      <c r="G212" s="29">
        <f t="shared" si="7"/>
        <v>929.9</v>
      </c>
      <c r="H212" s="29">
        <v>57.15</v>
      </c>
      <c r="I212" s="29">
        <f t="shared" si="6"/>
        <v>987.05</v>
      </c>
    </row>
    <row r="213" spans="1:9" x14ac:dyDescent="0.2">
      <c r="A213" s="28" t="s">
        <v>167</v>
      </c>
      <c r="B213" s="28" t="s">
        <v>77</v>
      </c>
      <c r="C213" s="28" t="s">
        <v>294</v>
      </c>
      <c r="D213" s="28" t="s">
        <v>147</v>
      </c>
      <c r="E213" s="28">
        <v>10</v>
      </c>
      <c r="F213" s="28">
        <v>92.99</v>
      </c>
      <c r="G213" s="29">
        <f t="shared" si="7"/>
        <v>929.9</v>
      </c>
      <c r="H213" s="29">
        <v>57.15</v>
      </c>
      <c r="I213" s="29">
        <f t="shared" si="6"/>
        <v>987.05</v>
      </c>
    </row>
    <row r="214" spans="1:9" x14ac:dyDescent="0.2">
      <c r="A214" s="28" t="s">
        <v>167</v>
      </c>
      <c r="B214" s="28" t="s">
        <v>77</v>
      </c>
      <c r="C214" s="28" t="s">
        <v>295</v>
      </c>
      <c r="D214" s="28" t="s">
        <v>147</v>
      </c>
      <c r="E214" s="28">
        <v>10</v>
      </c>
      <c r="F214" s="28">
        <v>92.99</v>
      </c>
      <c r="G214" s="29">
        <f t="shared" si="7"/>
        <v>929.9</v>
      </c>
      <c r="H214" s="29">
        <v>57.15</v>
      </c>
      <c r="I214" s="29">
        <f t="shared" si="6"/>
        <v>987.05</v>
      </c>
    </row>
    <row r="215" spans="1:9" x14ac:dyDescent="0.2">
      <c r="A215" s="28" t="s">
        <v>167</v>
      </c>
      <c r="B215" s="28" t="s">
        <v>77</v>
      </c>
      <c r="C215" s="28" t="s">
        <v>296</v>
      </c>
      <c r="D215" s="28" t="s">
        <v>147</v>
      </c>
      <c r="E215" s="28">
        <v>10</v>
      </c>
      <c r="F215" s="28">
        <v>92.99</v>
      </c>
      <c r="G215" s="29">
        <f t="shared" si="7"/>
        <v>929.9</v>
      </c>
      <c r="H215" s="29">
        <v>57.15</v>
      </c>
      <c r="I215" s="29">
        <f t="shared" si="6"/>
        <v>987.05</v>
      </c>
    </row>
    <row r="216" spans="1:9" x14ac:dyDescent="0.2">
      <c r="A216" s="28" t="s">
        <v>167</v>
      </c>
      <c r="B216" s="28" t="s">
        <v>77</v>
      </c>
      <c r="C216" s="28" t="s">
        <v>297</v>
      </c>
      <c r="D216" s="28" t="s">
        <v>147</v>
      </c>
      <c r="E216" s="28">
        <v>10</v>
      </c>
      <c r="F216" s="28">
        <v>92.99</v>
      </c>
      <c r="G216" s="29">
        <f t="shared" si="7"/>
        <v>929.9</v>
      </c>
      <c r="H216" s="29">
        <v>57.15</v>
      </c>
      <c r="I216" s="29">
        <f t="shared" si="6"/>
        <v>987.05</v>
      </c>
    </row>
    <row r="217" spans="1:9" x14ac:dyDescent="0.2">
      <c r="A217" s="28" t="s">
        <v>167</v>
      </c>
      <c r="B217" s="28" t="s">
        <v>77</v>
      </c>
      <c r="C217" s="28" t="s">
        <v>298</v>
      </c>
      <c r="D217" s="28" t="s">
        <v>147</v>
      </c>
      <c r="E217" s="28">
        <v>10</v>
      </c>
      <c r="F217" s="28">
        <v>92.99</v>
      </c>
      <c r="G217" s="29">
        <f t="shared" si="7"/>
        <v>929.9</v>
      </c>
      <c r="H217" s="29">
        <v>57.15</v>
      </c>
      <c r="I217" s="29">
        <f t="shared" si="6"/>
        <v>987.05</v>
      </c>
    </row>
    <row r="218" spans="1:9" x14ac:dyDescent="0.2">
      <c r="A218" s="28" t="s">
        <v>167</v>
      </c>
      <c r="B218" s="28" t="s">
        <v>77</v>
      </c>
      <c r="C218" s="28" t="s">
        <v>299</v>
      </c>
      <c r="D218" s="28" t="s">
        <v>147</v>
      </c>
      <c r="E218" s="28">
        <v>10</v>
      </c>
      <c r="F218" s="28">
        <v>92.99</v>
      </c>
      <c r="G218" s="29">
        <f t="shared" si="7"/>
        <v>929.9</v>
      </c>
      <c r="H218" s="29">
        <v>57.15</v>
      </c>
      <c r="I218" s="29">
        <f t="shared" si="6"/>
        <v>987.05</v>
      </c>
    </row>
    <row r="219" spans="1:9" x14ac:dyDescent="0.2">
      <c r="A219" s="28" t="s">
        <v>167</v>
      </c>
      <c r="B219" s="28" t="s">
        <v>77</v>
      </c>
      <c r="C219" s="28" t="s">
        <v>300</v>
      </c>
      <c r="D219" s="28" t="s">
        <v>147</v>
      </c>
      <c r="E219" s="28">
        <v>10</v>
      </c>
      <c r="F219" s="28">
        <v>92.99</v>
      </c>
      <c r="G219" s="29">
        <f t="shared" si="7"/>
        <v>929.9</v>
      </c>
      <c r="H219" s="29">
        <v>57.15</v>
      </c>
      <c r="I219" s="29">
        <f t="shared" si="6"/>
        <v>987.05</v>
      </c>
    </row>
    <row r="220" spans="1:9" x14ac:dyDescent="0.2">
      <c r="A220" s="28" t="s">
        <v>167</v>
      </c>
      <c r="B220" s="28" t="s">
        <v>77</v>
      </c>
      <c r="C220" s="28" t="s">
        <v>301</v>
      </c>
      <c r="D220" s="28" t="s">
        <v>147</v>
      </c>
      <c r="E220" s="28">
        <v>8</v>
      </c>
      <c r="F220" s="28">
        <v>92.99</v>
      </c>
      <c r="G220" s="29">
        <f t="shared" si="7"/>
        <v>743.92</v>
      </c>
      <c r="H220" s="29">
        <v>57.15</v>
      </c>
      <c r="I220" s="29">
        <f t="shared" si="6"/>
        <v>801.06999999999994</v>
      </c>
    </row>
    <row r="221" spans="1:9" x14ac:dyDescent="0.2">
      <c r="A221" s="28" t="s">
        <v>167</v>
      </c>
      <c r="B221" s="28" t="s">
        <v>77</v>
      </c>
      <c r="C221" s="28" t="s">
        <v>302</v>
      </c>
      <c r="D221" s="28" t="s">
        <v>147</v>
      </c>
      <c r="E221" s="28">
        <v>8</v>
      </c>
      <c r="F221" s="28">
        <v>92.99</v>
      </c>
      <c r="G221" s="29">
        <f t="shared" si="7"/>
        <v>743.92</v>
      </c>
      <c r="H221" s="29">
        <v>57.15</v>
      </c>
      <c r="I221" s="29">
        <f t="shared" si="6"/>
        <v>801.06999999999994</v>
      </c>
    </row>
    <row r="222" spans="1:9" x14ac:dyDescent="0.2">
      <c r="A222" s="28" t="s">
        <v>167</v>
      </c>
      <c r="B222" s="28" t="s">
        <v>77</v>
      </c>
      <c r="C222" s="28" t="s">
        <v>303</v>
      </c>
      <c r="D222" s="28" t="s">
        <v>147</v>
      </c>
      <c r="E222" s="28">
        <v>10</v>
      </c>
      <c r="F222" s="28">
        <v>92.99</v>
      </c>
      <c r="G222" s="29">
        <f t="shared" si="7"/>
        <v>929.9</v>
      </c>
      <c r="H222" s="29">
        <v>57.15</v>
      </c>
      <c r="I222" s="29">
        <f t="shared" si="6"/>
        <v>987.05</v>
      </c>
    </row>
    <row r="223" spans="1:9" x14ac:dyDescent="0.2">
      <c r="A223" s="28" t="s">
        <v>167</v>
      </c>
      <c r="B223" s="28" t="s">
        <v>77</v>
      </c>
      <c r="C223" s="28" t="s">
        <v>304</v>
      </c>
      <c r="D223" s="28" t="s">
        <v>147</v>
      </c>
      <c r="E223" s="28">
        <v>10</v>
      </c>
      <c r="F223" s="28">
        <v>92.99</v>
      </c>
      <c r="G223" s="29">
        <f t="shared" si="7"/>
        <v>929.9</v>
      </c>
      <c r="H223" s="29">
        <v>57.15</v>
      </c>
      <c r="I223" s="29">
        <f t="shared" si="6"/>
        <v>987.05</v>
      </c>
    </row>
    <row r="224" spans="1:9" x14ac:dyDescent="0.2">
      <c r="A224" s="28" t="s">
        <v>167</v>
      </c>
      <c r="B224" s="28" t="s">
        <v>77</v>
      </c>
      <c r="C224" s="28" t="s">
        <v>305</v>
      </c>
      <c r="D224" s="28" t="s">
        <v>147</v>
      </c>
      <c r="E224" s="28">
        <v>10</v>
      </c>
      <c r="F224" s="28">
        <v>92.99</v>
      </c>
      <c r="G224" s="29">
        <f t="shared" si="7"/>
        <v>929.9</v>
      </c>
      <c r="H224" s="29">
        <v>57.15</v>
      </c>
      <c r="I224" s="29">
        <f t="shared" si="6"/>
        <v>987.05</v>
      </c>
    </row>
    <row r="225" spans="1:9" x14ac:dyDescent="0.2">
      <c r="A225" s="28" t="s">
        <v>167</v>
      </c>
      <c r="B225" s="28" t="s">
        <v>77</v>
      </c>
      <c r="C225" s="28" t="s">
        <v>306</v>
      </c>
      <c r="D225" s="28" t="s">
        <v>147</v>
      </c>
      <c r="E225" s="28">
        <v>10</v>
      </c>
      <c r="F225" s="28">
        <v>92.99</v>
      </c>
      <c r="G225" s="29">
        <f t="shared" si="7"/>
        <v>929.9</v>
      </c>
      <c r="H225" s="29">
        <v>57.15</v>
      </c>
      <c r="I225" s="29">
        <f t="shared" si="6"/>
        <v>987.05</v>
      </c>
    </row>
    <row r="226" spans="1:9" x14ac:dyDescent="0.2">
      <c r="A226" s="28" t="s">
        <v>167</v>
      </c>
      <c r="B226" s="28" t="s">
        <v>77</v>
      </c>
      <c r="C226" s="28" t="s">
        <v>307</v>
      </c>
      <c r="D226" s="28" t="s">
        <v>147</v>
      </c>
      <c r="E226" s="28">
        <v>10</v>
      </c>
      <c r="F226" s="28">
        <v>92.99</v>
      </c>
      <c r="G226" s="29">
        <f t="shared" si="7"/>
        <v>929.9</v>
      </c>
      <c r="H226" s="29">
        <v>57.15</v>
      </c>
      <c r="I226" s="29">
        <f t="shared" si="6"/>
        <v>987.05</v>
      </c>
    </row>
    <row r="227" spans="1:9" x14ac:dyDescent="0.2">
      <c r="A227" s="28" t="s">
        <v>167</v>
      </c>
      <c r="B227" s="28" t="s">
        <v>77</v>
      </c>
      <c r="C227" s="28" t="s">
        <v>308</v>
      </c>
      <c r="D227" s="28" t="s">
        <v>147</v>
      </c>
      <c r="E227" s="28">
        <v>10</v>
      </c>
      <c r="F227" s="28">
        <v>92.99</v>
      </c>
      <c r="G227" s="29">
        <f t="shared" si="7"/>
        <v>929.9</v>
      </c>
      <c r="H227" s="29">
        <v>57.15</v>
      </c>
      <c r="I227" s="29">
        <f t="shared" si="6"/>
        <v>987.05</v>
      </c>
    </row>
    <row r="228" spans="1:9" x14ac:dyDescent="0.2">
      <c r="A228" s="28" t="s">
        <v>167</v>
      </c>
      <c r="B228" s="28" t="s">
        <v>77</v>
      </c>
      <c r="C228" s="28" t="s">
        <v>309</v>
      </c>
      <c r="D228" s="28" t="s">
        <v>79</v>
      </c>
      <c r="E228" s="28">
        <v>10</v>
      </c>
      <c r="F228" s="28">
        <v>92.99</v>
      </c>
      <c r="G228" s="29">
        <f t="shared" si="7"/>
        <v>929.9</v>
      </c>
      <c r="H228" s="29">
        <v>57.15</v>
      </c>
      <c r="I228" s="29">
        <f t="shared" si="6"/>
        <v>987.05</v>
      </c>
    </row>
    <row r="229" spans="1:9" x14ac:dyDescent="0.2">
      <c r="A229" s="28" t="s">
        <v>167</v>
      </c>
      <c r="B229" s="28" t="s">
        <v>77</v>
      </c>
      <c r="C229" s="28" t="s">
        <v>310</v>
      </c>
      <c r="D229" s="28" t="s">
        <v>79</v>
      </c>
      <c r="E229" s="28">
        <v>14</v>
      </c>
      <c r="F229" s="28">
        <v>92.99</v>
      </c>
      <c r="G229" s="29">
        <f t="shared" si="7"/>
        <v>1301.8599999999999</v>
      </c>
      <c r="H229" s="29">
        <v>57.15</v>
      </c>
      <c r="I229" s="29">
        <f t="shared" si="6"/>
        <v>1359.01</v>
      </c>
    </row>
    <row r="230" spans="1:9" x14ac:dyDescent="0.2">
      <c r="A230" s="28" t="s">
        <v>167</v>
      </c>
      <c r="B230" s="28" t="s">
        <v>77</v>
      </c>
      <c r="C230" s="28" t="s">
        <v>311</v>
      </c>
      <c r="D230" s="28" t="s">
        <v>79</v>
      </c>
      <c r="E230" s="28">
        <v>10</v>
      </c>
      <c r="F230" s="28">
        <v>92.99</v>
      </c>
      <c r="G230" s="29">
        <f t="shared" si="7"/>
        <v>929.9</v>
      </c>
      <c r="H230" s="29">
        <v>57.15</v>
      </c>
      <c r="I230" s="29">
        <f t="shared" si="6"/>
        <v>987.05</v>
      </c>
    </row>
    <row r="231" spans="1:9" x14ac:dyDescent="0.2">
      <c r="A231" s="28" t="s">
        <v>167</v>
      </c>
      <c r="B231" s="28" t="s">
        <v>77</v>
      </c>
      <c r="C231" s="28" t="s">
        <v>312</v>
      </c>
      <c r="D231" s="28" t="s">
        <v>79</v>
      </c>
      <c r="E231" s="28">
        <v>10</v>
      </c>
      <c r="F231" s="28">
        <v>92.99</v>
      </c>
      <c r="G231" s="29">
        <f t="shared" si="7"/>
        <v>929.9</v>
      </c>
      <c r="H231" s="29">
        <v>57.15</v>
      </c>
      <c r="I231" s="29">
        <f t="shared" si="6"/>
        <v>987.05</v>
      </c>
    </row>
    <row r="232" spans="1:9" x14ac:dyDescent="0.2">
      <c r="A232" s="28" t="s">
        <v>167</v>
      </c>
      <c r="B232" s="28" t="s">
        <v>77</v>
      </c>
      <c r="C232" s="28" t="s">
        <v>313</v>
      </c>
      <c r="D232" s="28" t="s">
        <v>79</v>
      </c>
      <c r="E232" s="28">
        <v>10</v>
      </c>
      <c r="F232" s="28">
        <v>92.99</v>
      </c>
      <c r="G232" s="29">
        <f t="shared" si="7"/>
        <v>929.9</v>
      </c>
      <c r="H232" s="29">
        <v>57.15</v>
      </c>
      <c r="I232" s="29">
        <f t="shared" si="6"/>
        <v>987.05</v>
      </c>
    </row>
    <row r="233" spans="1:9" x14ac:dyDescent="0.2">
      <c r="A233" s="28" t="s">
        <v>167</v>
      </c>
      <c r="B233" s="28" t="s">
        <v>77</v>
      </c>
      <c r="C233" s="28" t="s">
        <v>314</v>
      </c>
      <c r="D233" s="28" t="s">
        <v>79</v>
      </c>
      <c r="E233" s="28">
        <v>10</v>
      </c>
      <c r="F233" s="28">
        <v>92.99</v>
      </c>
      <c r="G233" s="29">
        <f t="shared" si="7"/>
        <v>929.9</v>
      </c>
      <c r="H233" s="29">
        <v>57.15</v>
      </c>
      <c r="I233" s="29">
        <f t="shared" si="6"/>
        <v>987.05</v>
      </c>
    </row>
    <row r="234" spans="1:9" x14ac:dyDescent="0.2">
      <c r="A234" s="28" t="s">
        <v>167</v>
      </c>
      <c r="B234" s="28" t="s">
        <v>77</v>
      </c>
      <c r="C234" s="28" t="s">
        <v>315</v>
      </c>
      <c r="D234" s="28" t="s">
        <v>79</v>
      </c>
      <c r="E234" s="28">
        <v>10</v>
      </c>
      <c r="F234" s="28">
        <v>92.99</v>
      </c>
      <c r="G234" s="29">
        <f t="shared" si="7"/>
        <v>929.9</v>
      </c>
      <c r="H234" s="29">
        <v>57.15</v>
      </c>
      <c r="I234" s="29">
        <f t="shared" si="6"/>
        <v>987.05</v>
      </c>
    </row>
    <row r="235" spans="1:9" x14ac:dyDescent="0.2">
      <c r="A235" s="28" t="s">
        <v>167</v>
      </c>
      <c r="B235" s="28" t="s">
        <v>77</v>
      </c>
      <c r="C235" s="28" t="s">
        <v>316</v>
      </c>
      <c r="D235" s="28" t="s">
        <v>79</v>
      </c>
      <c r="E235" s="28">
        <v>10</v>
      </c>
      <c r="F235" s="28">
        <v>92.99</v>
      </c>
      <c r="G235" s="29">
        <f t="shared" si="7"/>
        <v>929.9</v>
      </c>
      <c r="H235" s="29">
        <v>57.15</v>
      </c>
      <c r="I235" s="29">
        <f t="shared" si="6"/>
        <v>987.05</v>
      </c>
    </row>
    <row r="236" spans="1:9" x14ac:dyDescent="0.2">
      <c r="A236" s="28" t="s">
        <v>167</v>
      </c>
      <c r="B236" s="28" t="s">
        <v>77</v>
      </c>
      <c r="C236" s="28" t="s">
        <v>317</v>
      </c>
      <c r="D236" s="28" t="s">
        <v>79</v>
      </c>
      <c r="E236" s="28">
        <v>10</v>
      </c>
      <c r="F236" s="28">
        <v>92.99</v>
      </c>
      <c r="G236" s="29">
        <f t="shared" si="7"/>
        <v>929.9</v>
      </c>
      <c r="H236" s="29">
        <v>57.15</v>
      </c>
      <c r="I236" s="29">
        <f t="shared" si="6"/>
        <v>987.05</v>
      </c>
    </row>
    <row r="237" spans="1:9" x14ac:dyDescent="0.2">
      <c r="A237" s="28" t="s">
        <v>167</v>
      </c>
      <c r="B237" s="28" t="s">
        <v>77</v>
      </c>
      <c r="C237" s="28" t="s">
        <v>318</v>
      </c>
      <c r="D237" s="28" t="s">
        <v>79</v>
      </c>
      <c r="E237" s="28">
        <v>10</v>
      </c>
      <c r="F237" s="28">
        <v>92.99</v>
      </c>
      <c r="G237" s="29">
        <f t="shared" si="7"/>
        <v>929.9</v>
      </c>
      <c r="H237" s="29">
        <v>57.15</v>
      </c>
      <c r="I237" s="29">
        <f t="shared" si="6"/>
        <v>987.05</v>
      </c>
    </row>
    <row r="238" spans="1:9" x14ac:dyDescent="0.2">
      <c r="A238" s="28" t="s">
        <v>167</v>
      </c>
      <c r="B238" s="28" t="s">
        <v>77</v>
      </c>
      <c r="C238" s="28" t="s">
        <v>319</v>
      </c>
      <c r="D238" s="28" t="s">
        <v>79</v>
      </c>
      <c r="E238" s="28">
        <v>10</v>
      </c>
      <c r="F238" s="28">
        <v>92.99</v>
      </c>
      <c r="G238" s="29">
        <f t="shared" si="7"/>
        <v>929.9</v>
      </c>
      <c r="H238" s="29">
        <v>57.15</v>
      </c>
      <c r="I238" s="29">
        <f t="shared" si="6"/>
        <v>987.05</v>
      </c>
    </row>
    <row r="239" spans="1:9" x14ac:dyDescent="0.2">
      <c r="A239" s="28" t="s">
        <v>167</v>
      </c>
      <c r="B239" s="28" t="s">
        <v>77</v>
      </c>
      <c r="C239" s="28" t="s">
        <v>320</v>
      </c>
      <c r="D239" s="28" t="s">
        <v>79</v>
      </c>
      <c r="E239" s="28">
        <v>10</v>
      </c>
      <c r="F239" s="28">
        <v>92.99</v>
      </c>
      <c r="G239" s="29">
        <f t="shared" si="7"/>
        <v>929.9</v>
      </c>
      <c r="H239" s="29">
        <v>57.15</v>
      </c>
      <c r="I239" s="29">
        <f t="shared" si="6"/>
        <v>987.05</v>
      </c>
    </row>
    <row r="240" spans="1:9" x14ac:dyDescent="0.2">
      <c r="A240" s="28" t="s">
        <v>167</v>
      </c>
      <c r="B240" s="28" t="s">
        <v>77</v>
      </c>
      <c r="C240" s="28" t="s">
        <v>321</v>
      </c>
      <c r="D240" s="28" t="s">
        <v>79</v>
      </c>
      <c r="E240" s="28">
        <v>10</v>
      </c>
      <c r="F240" s="28">
        <v>92.99</v>
      </c>
      <c r="G240" s="29">
        <f t="shared" si="7"/>
        <v>929.9</v>
      </c>
      <c r="H240" s="29">
        <v>57.15</v>
      </c>
      <c r="I240" s="29">
        <f t="shared" si="6"/>
        <v>987.05</v>
      </c>
    </row>
    <row r="241" spans="1:9" x14ac:dyDescent="0.2">
      <c r="A241" s="28" t="s">
        <v>167</v>
      </c>
      <c r="B241" s="28" t="s">
        <v>77</v>
      </c>
      <c r="C241" s="28" t="s">
        <v>322</v>
      </c>
      <c r="D241" s="28" t="s">
        <v>79</v>
      </c>
      <c r="E241" s="28">
        <v>10</v>
      </c>
      <c r="F241" s="28">
        <v>92.99</v>
      </c>
      <c r="G241" s="29">
        <f t="shared" si="7"/>
        <v>929.9</v>
      </c>
      <c r="H241" s="29">
        <v>57.15</v>
      </c>
      <c r="I241" s="29">
        <f t="shared" si="6"/>
        <v>987.05</v>
      </c>
    </row>
    <row r="242" spans="1:9" x14ac:dyDescent="0.2">
      <c r="A242" s="28" t="s">
        <v>167</v>
      </c>
      <c r="B242" s="28" t="s">
        <v>77</v>
      </c>
      <c r="C242" s="28" t="s">
        <v>323</v>
      </c>
      <c r="D242" s="28" t="s">
        <v>79</v>
      </c>
      <c r="E242" s="28">
        <v>9</v>
      </c>
      <c r="F242" s="28">
        <v>92.99</v>
      </c>
      <c r="G242" s="29">
        <f t="shared" si="7"/>
        <v>836.91</v>
      </c>
      <c r="H242" s="29">
        <v>57.15</v>
      </c>
      <c r="I242" s="29">
        <f t="shared" si="6"/>
        <v>894.06</v>
      </c>
    </row>
    <row r="243" spans="1:9" x14ac:dyDescent="0.2">
      <c r="A243" s="28" t="s">
        <v>167</v>
      </c>
      <c r="B243" s="28" t="s">
        <v>77</v>
      </c>
      <c r="C243" s="28" t="s">
        <v>324</v>
      </c>
      <c r="D243" s="28" t="s">
        <v>79</v>
      </c>
      <c r="E243" s="28">
        <v>10</v>
      </c>
      <c r="F243" s="28">
        <v>92.99</v>
      </c>
      <c r="G243" s="29">
        <f t="shared" si="7"/>
        <v>929.9</v>
      </c>
      <c r="H243" s="29">
        <v>57.15</v>
      </c>
      <c r="I243" s="29">
        <f t="shared" si="6"/>
        <v>987.05</v>
      </c>
    </row>
    <row r="244" spans="1:9" x14ac:dyDescent="0.2">
      <c r="A244" s="28" t="s">
        <v>167</v>
      </c>
      <c r="B244" s="28" t="s">
        <v>77</v>
      </c>
      <c r="C244" s="28" t="s">
        <v>325</v>
      </c>
      <c r="D244" s="28" t="s">
        <v>79</v>
      </c>
      <c r="E244" s="28">
        <v>10</v>
      </c>
      <c r="F244" s="28">
        <v>92.99</v>
      </c>
      <c r="G244" s="29">
        <f t="shared" si="7"/>
        <v>929.9</v>
      </c>
      <c r="H244" s="29">
        <v>57.15</v>
      </c>
      <c r="I244" s="29">
        <f t="shared" si="6"/>
        <v>987.05</v>
      </c>
    </row>
    <row r="245" spans="1:9" x14ac:dyDescent="0.2">
      <c r="A245" s="28" t="s">
        <v>167</v>
      </c>
      <c r="B245" s="28" t="s">
        <v>77</v>
      </c>
      <c r="C245" s="28" t="s">
        <v>326</v>
      </c>
      <c r="D245" s="28" t="s">
        <v>79</v>
      </c>
      <c r="E245" s="28">
        <v>10</v>
      </c>
      <c r="F245" s="28">
        <v>92.99</v>
      </c>
      <c r="G245" s="29">
        <f t="shared" si="7"/>
        <v>929.9</v>
      </c>
      <c r="H245" s="29">
        <v>57.15</v>
      </c>
      <c r="I245" s="29">
        <f t="shared" si="6"/>
        <v>987.05</v>
      </c>
    </row>
    <row r="246" spans="1:9" x14ac:dyDescent="0.2">
      <c r="A246" s="28" t="s">
        <v>167</v>
      </c>
      <c r="B246" s="28" t="s">
        <v>77</v>
      </c>
      <c r="C246" s="28" t="s">
        <v>327</v>
      </c>
      <c r="D246" s="28" t="s">
        <v>79</v>
      </c>
      <c r="E246" s="28">
        <v>10</v>
      </c>
      <c r="F246" s="28">
        <v>92.99</v>
      </c>
      <c r="G246" s="29">
        <f t="shared" si="7"/>
        <v>929.9</v>
      </c>
      <c r="H246" s="29">
        <v>57.15</v>
      </c>
      <c r="I246" s="29">
        <f t="shared" si="6"/>
        <v>987.05</v>
      </c>
    </row>
    <row r="247" spans="1:9" x14ac:dyDescent="0.2">
      <c r="A247" s="28" t="s">
        <v>167</v>
      </c>
      <c r="B247" s="28" t="s">
        <v>77</v>
      </c>
      <c r="C247" s="28" t="s">
        <v>328</v>
      </c>
      <c r="D247" s="28" t="s">
        <v>79</v>
      </c>
      <c r="E247" s="28">
        <v>9</v>
      </c>
      <c r="F247" s="28">
        <v>92.99</v>
      </c>
      <c r="G247" s="29">
        <f t="shared" si="7"/>
        <v>836.91</v>
      </c>
      <c r="H247" s="29">
        <v>57.15</v>
      </c>
      <c r="I247" s="29">
        <f t="shared" si="6"/>
        <v>894.06</v>
      </c>
    </row>
    <row r="248" spans="1:9" x14ac:dyDescent="0.2">
      <c r="A248" s="28" t="s">
        <v>167</v>
      </c>
      <c r="B248" s="28" t="s">
        <v>77</v>
      </c>
      <c r="C248" s="28" t="s">
        <v>329</v>
      </c>
      <c r="D248" s="28" t="s">
        <v>79</v>
      </c>
      <c r="E248" s="28">
        <v>10</v>
      </c>
      <c r="F248" s="28">
        <v>92.99</v>
      </c>
      <c r="G248" s="29">
        <f t="shared" si="7"/>
        <v>929.9</v>
      </c>
      <c r="H248" s="29">
        <v>57.15</v>
      </c>
      <c r="I248" s="29">
        <f t="shared" si="6"/>
        <v>987.05</v>
      </c>
    </row>
    <row r="249" spans="1:9" x14ac:dyDescent="0.2">
      <c r="A249" s="28" t="s">
        <v>167</v>
      </c>
      <c r="B249" s="28" t="s">
        <v>77</v>
      </c>
      <c r="C249" s="28" t="s">
        <v>330</v>
      </c>
      <c r="D249" s="28" t="s">
        <v>79</v>
      </c>
      <c r="E249" s="28">
        <v>10</v>
      </c>
      <c r="F249" s="28">
        <v>92.99</v>
      </c>
      <c r="G249" s="29">
        <f t="shared" si="7"/>
        <v>929.9</v>
      </c>
      <c r="H249" s="29">
        <v>57.15</v>
      </c>
      <c r="I249" s="29">
        <f t="shared" si="6"/>
        <v>987.05</v>
      </c>
    </row>
    <row r="250" spans="1:9" x14ac:dyDescent="0.2">
      <c r="A250" s="28" t="s">
        <v>167</v>
      </c>
      <c r="B250" s="28" t="s">
        <v>77</v>
      </c>
      <c r="C250" s="28" t="s">
        <v>331</v>
      </c>
      <c r="D250" s="28" t="s">
        <v>79</v>
      </c>
      <c r="E250" s="28">
        <v>10</v>
      </c>
      <c r="F250" s="28">
        <v>92.99</v>
      </c>
      <c r="G250" s="29">
        <f t="shared" si="7"/>
        <v>929.9</v>
      </c>
      <c r="H250" s="29">
        <v>57.15</v>
      </c>
      <c r="I250" s="29">
        <f t="shared" si="6"/>
        <v>987.05</v>
      </c>
    </row>
    <row r="251" spans="1:9" x14ac:dyDescent="0.2">
      <c r="A251" s="28" t="s">
        <v>167</v>
      </c>
      <c r="B251" s="28" t="s">
        <v>77</v>
      </c>
      <c r="C251" s="28" t="s">
        <v>332</v>
      </c>
      <c r="D251" s="28" t="s">
        <v>79</v>
      </c>
      <c r="E251" s="28">
        <v>7</v>
      </c>
      <c r="F251" s="28">
        <v>92.99</v>
      </c>
      <c r="G251" s="29">
        <f t="shared" si="7"/>
        <v>650.92999999999995</v>
      </c>
      <c r="H251" s="29">
        <v>57.15</v>
      </c>
      <c r="I251" s="29">
        <f t="shared" si="6"/>
        <v>708.07999999999993</v>
      </c>
    </row>
    <row r="252" spans="1:9" x14ac:dyDescent="0.2">
      <c r="A252" s="28" t="s">
        <v>167</v>
      </c>
      <c r="B252" s="28" t="s">
        <v>77</v>
      </c>
      <c r="C252" s="28" t="s">
        <v>333</v>
      </c>
      <c r="D252" s="28" t="s">
        <v>79</v>
      </c>
      <c r="E252" s="28">
        <v>10</v>
      </c>
      <c r="F252" s="28">
        <v>92.99</v>
      </c>
      <c r="G252" s="29">
        <f t="shared" si="7"/>
        <v>929.9</v>
      </c>
      <c r="H252" s="29">
        <v>57.15</v>
      </c>
      <c r="I252" s="29">
        <f t="shared" si="6"/>
        <v>987.05</v>
      </c>
    </row>
    <row r="253" spans="1:9" x14ac:dyDescent="0.2">
      <c r="A253" s="28" t="s">
        <v>167</v>
      </c>
      <c r="B253" s="28" t="s">
        <v>77</v>
      </c>
      <c r="C253" s="28" t="s">
        <v>334</v>
      </c>
      <c r="D253" s="28" t="s">
        <v>79</v>
      </c>
      <c r="E253" s="28">
        <v>10</v>
      </c>
      <c r="F253" s="28">
        <v>92.99</v>
      </c>
      <c r="G253" s="29">
        <f t="shared" si="7"/>
        <v>929.9</v>
      </c>
      <c r="H253" s="29">
        <v>57.15</v>
      </c>
      <c r="I253" s="29">
        <f t="shared" si="6"/>
        <v>987.05</v>
      </c>
    </row>
    <row r="254" spans="1:9" x14ac:dyDescent="0.2">
      <c r="A254" s="28" t="s">
        <v>167</v>
      </c>
      <c r="B254" s="28" t="s">
        <v>77</v>
      </c>
      <c r="C254" s="28" t="s">
        <v>335</v>
      </c>
      <c r="D254" s="28" t="s">
        <v>79</v>
      </c>
      <c r="E254" s="28">
        <v>14</v>
      </c>
      <c r="F254" s="28">
        <v>92.99</v>
      </c>
      <c r="G254" s="29">
        <f t="shared" si="7"/>
        <v>1301.8599999999999</v>
      </c>
      <c r="H254" s="29">
        <v>57.15</v>
      </c>
      <c r="I254" s="29">
        <f t="shared" si="6"/>
        <v>1359.01</v>
      </c>
    </row>
    <row r="255" spans="1:9" x14ac:dyDescent="0.2">
      <c r="A255" s="28" t="s">
        <v>167</v>
      </c>
      <c r="B255" s="28" t="s">
        <v>77</v>
      </c>
      <c r="C255" s="28" t="s">
        <v>336</v>
      </c>
      <c r="D255" s="28" t="s">
        <v>79</v>
      </c>
      <c r="E255" s="28">
        <v>10</v>
      </c>
      <c r="F255" s="28">
        <v>92.99</v>
      </c>
      <c r="G255" s="29">
        <f t="shared" si="7"/>
        <v>929.9</v>
      </c>
      <c r="H255" s="29">
        <v>57.15</v>
      </c>
      <c r="I255" s="29">
        <f t="shared" si="6"/>
        <v>987.05</v>
      </c>
    </row>
    <row r="256" spans="1:9" x14ac:dyDescent="0.2">
      <c r="A256" s="28" t="s">
        <v>167</v>
      </c>
      <c r="B256" s="28" t="s">
        <v>77</v>
      </c>
      <c r="C256" s="28" t="s">
        <v>337</v>
      </c>
      <c r="D256" s="28" t="s">
        <v>79</v>
      </c>
      <c r="E256" s="28">
        <v>6</v>
      </c>
      <c r="F256" s="28">
        <v>92.99</v>
      </c>
      <c r="G256" s="29">
        <f t="shared" si="7"/>
        <v>557.93999999999994</v>
      </c>
      <c r="H256" s="29">
        <v>57.15</v>
      </c>
      <c r="I256" s="29">
        <f t="shared" si="6"/>
        <v>615.08999999999992</v>
      </c>
    </row>
    <row r="257" spans="1:9" x14ac:dyDescent="0.2">
      <c r="A257" s="28" t="s">
        <v>167</v>
      </c>
      <c r="B257" s="28" t="s">
        <v>77</v>
      </c>
      <c r="C257" s="28" t="s">
        <v>338</v>
      </c>
      <c r="D257" s="28" t="s">
        <v>79</v>
      </c>
      <c r="E257" s="28">
        <v>8</v>
      </c>
      <c r="F257" s="28">
        <v>92.99</v>
      </c>
      <c r="G257" s="29">
        <f t="shared" si="7"/>
        <v>743.92</v>
      </c>
      <c r="H257" s="29">
        <v>57.15</v>
      </c>
      <c r="I257" s="29">
        <f t="shared" si="6"/>
        <v>801.06999999999994</v>
      </c>
    </row>
    <row r="258" spans="1:9" x14ac:dyDescent="0.2">
      <c r="A258" s="28" t="s">
        <v>167</v>
      </c>
      <c r="B258" s="28" t="s">
        <v>77</v>
      </c>
      <c r="C258" s="28" t="s">
        <v>339</v>
      </c>
      <c r="D258" s="28" t="s">
        <v>79</v>
      </c>
      <c r="E258" s="28">
        <v>10</v>
      </c>
      <c r="F258" s="28">
        <v>92.99</v>
      </c>
      <c r="G258" s="29">
        <f t="shared" si="7"/>
        <v>929.9</v>
      </c>
      <c r="H258" s="29">
        <v>57.15</v>
      </c>
      <c r="I258" s="29">
        <f t="shared" si="6"/>
        <v>987.05</v>
      </c>
    </row>
    <row r="259" spans="1:9" x14ac:dyDescent="0.2">
      <c r="A259" s="28" t="s">
        <v>167</v>
      </c>
      <c r="B259" s="28" t="s">
        <v>77</v>
      </c>
      <c r="C259" s="28" t="s">
        <v>340</v>
      </c>
      <c r="D259" s="28" t="s">
        <v>79</v>
      </c>
      <c r="E259" s="28">
        <v>10</v>
      </c>
      <c r="F259" s="28">
        <v>92.99</v>
      </c>
      <c r="G259" s="29">
        <f t="shared" si="7"/>
        <v>929.9</v>
      </c>
      <c r="H259" s="29">
        <v>57.15</v>
      </c>
      <c r="I259" s="29">
        <f t="shared" si="6"/>
        <v>987.05</v>
      </c>
    </row>
    <row r="260" spans="1:9" x14ac:dyDescent="0.2">
      <c r="A260" s="28" t="s">
        <v>167</v>
      </c>
      <c r="B260" s="28" t="s">
        <v>77</v>
      </c>
      <c r="C260" s="28" t="s">
        <v>341</v>
      </c>
      <c r="D260" s="28" t="s">
        <v>79</v>
      </c>
      <c r="E260" s="28">
        <v>10</v>
      </c>
      <c r="F260" s="28">
        <v>92.99</v>
      </c>
      <c r="G260" s="29">
        <f t="shared" si="7"/>
        <v>929.9</v>
      </c>
      <c r="H260" s="29">
        <v>57.15</v>
      </c>
      <c r="I260" s="29">
        <f t="shared" si="6"/>
        <v>987.05</v>
      </c>
    </row>
    <row r="261" spans="1:9" x14ac:dyDescent="0.2">
      <c r="A261" s="28" t="s">
        <v>167</v>
      </c>
      <c r="B261" s="28" t="s">
        <v>77</v>
      </c>
      <c r="C261" s="28" t="s">
        <v>342</v>
      </c>
      <c r="D261" s="28" t="s">
        <v>79</v>
      </c>
      <c r="E261" s="28">
        <v>10</v>
      </c>
      <c r="F261" s="28">
        <v>92.99</v>
      </c>
      <c r="G261" s="29">
        <f t="shared" si="7"/>
        <v>929.9</v>
      </c>
      <c r="H261" s="29">
        <v>57.15</v>
      </c>
      <c r="I261" s="29">
        <f t="shared" ref="I261:I324" si="8">H261+G261</f>
        <v>987.05</v>
      </c>
    </row>
    <row r="262" spans="1:9" x14ac:dyDescent="0.2">
      <c r="A262" s="28" t="s">
        <v>167</v>
      </c>
      <c r="B262" s="28" t="s">
        <v>77</v>
      </c>
      <c r="C262" s="28" t="s">
        <v>343</v>
      </c>
      <c r="D262" s="28" t="s">
        <v>79</v>
      </c>
      <c r="E262" s="28">
        <v>10</v>
      </c>
      <c r="F262" s="28">
        <v>92.99</v>
      </c>
      <c r="G262" s="29">
        <f t="shared" ref="G262:G325" si="9">F262*E262</f>
        <v>929.9</v>
      </c>
      <c r="H262" s="29">
        <v>57.15</v>
      </c>
      <c r="I262" s="29">
        <f t="shared" si="8"/>
        <v>987.05</v>
      </c>
    </row>
    <row r="263" spans="1:9" x14ac:dyDescent="0.2">
      <c r="A263" s="28" t="s">
        <v>167</v>
      </c>
      <c r="B263" s="28" t="s">
        <v>77</v>
      </c>
      <c r="C263" s="28" t="s">
        <v>344</v>
      </c>
      <c r="D263" s="28" t="s">
        <v>79</v>
      </c>
      <c r="E263" s="28">
        <v>10</v>
      </c>
      <c r="F263" s="28">
        <v>92.99</v>
      </c>
      <c r="G263" s="29">
        <f t="shared" si="9"/>
        <v>929.9</v>
      </c>
      <c r="H263" s="29">
        <v>57.15</v>
      </c>
      <c r="I263" s="29">
        <f t="shared" si="8"/>
        <v>987.05</v>
      </c>
    </row>
    <row r="264" spans="1:9" x14ac:dyDescent="0.2">
      <c r="A264" s="28" t="s">
        <v>167</v>
      </c>
      <c r="B264" s="28" t="s">
        <v>77</v>
      </c>
      <c r="C264" s="28" t="s">
        <v>345</v>
      </c>
      <c r="D264" s="28" t="s">
        <v>79</v>
      </c>
      <c r="E264" s="28">
        <v>10</v>
      </c>
      <c r="F264" s="28">
        <v>92.99</v>
      </c>
      <c r="G264" s="29">
        <f t="shared" si="9"/>
        <v>929.9</v>
      </c>
      <c r="H264" s="29">
        <v>57.15</v>
      </c>
      <c r="I264" s="29">
        <f t="shared" si="8"/>
        <v>987.05</v>
      </c>
    </row>
    <row r="265" spans="1:9" x14ac:dyDescent="0.2">
      <c r="A265" s="28" t="s">
        <v>167</v>
      </c>
      <c r="B265" s="28" t="s">
        <v>77</v>
      </c>
      <c r="C265" s="28" t="s">
        <v>346</v>
      </c>
      <c r="D265" s="28" t="s">
        <v>79</v>
      </c>
      <c r="E265" s="28">
        <v>9</v>
      </c>
      <c r="F265" s="28">
        <v>92.99</v>
      </c>
      <c r="G265" s="29">
        <f t="shared" si="9"/>
        <v>836.91</v>
      </c>
      <c r="H265" s="29">
        <v>57.15</v>
      </c>
      <c r="I265" s="29">
        <f t="shared" si="8"/>
        <v>894.06</v>
      </c>
    </row>
    <row r="266" spans="1:9" x14ac:dyDescent="0.2">
      <c r="A266" s="28" t="s">
        <v>167</v>
      </c>
      <c r="B266" s="28" t="s">
        <v>77</v>
      </c>
      <c r="C266" s="28" t="s">
        <v>347</v>
      </c>
      <c r="D266" s="28" t="s">
        <v>79</v>
      </c>
      <c r="E266" s="28">
        <v>10</v>
      </c>
      <c r="F266" s="28">
        <v>92.99</v>
      </c>
      <c r="G266" s="29">
        <f t="shared" si="9"/>
        <v>929.9</v>
      </c>
      <c r="H266" s="29">
        <v>57.15</v>
      </c>
      <c r="I266" s="29">
        <f t="shared" si="8"/>
        <v>987.05</v>
      </c>
    </row>
    <row r="267" spans="1:9" x14ac:dyDescent="0.2">
      <c r="A267" s="28" t="s">
        <v>167</v>
      </c>
      <c r="B267" s="28" t="s">
        <v>77</v>
      </c>
      <c r="C267" s="28" t="s">
        <v>348</v>
      </c>
      <c r="D267" s="28" t="s">
        <v>79</v>
      </c>
      <c r="E267" s="28">
        <v>10</v>
      </c>
      <c r="F267" s="28">
        <v>92.99</v>
      </c>
      <c r="G267" s="29">
        <f t="shared" si="9"/>
        <v>929.9</v>
      </c>
      <c r="H267" s="29">
        <v>57.15</v>
      </c>
      <c r="I267" s="29">
        <f t="shared" si="8"/>
        <v>987.05</v>
      </c>
    </row>
    <row r="268" spans="1:9" x14ac:dyDescent="0.2">
      <c r="A268" s="28" t="s">
        <v>167</v>
      </c>
      <c r="B268" s="28" t="s">
        <v>77</v>
      </c>
      <c r="C268" s="28" t="s">
        <v>349</v>
      </c>
      <c r="D268" s="28" t="s">
        <v>79</v>
      </c>
      <c r="E268" s="28">
        <v>10</v>
      </c>
      <c r="F268" s="28">
        <v>92.99</v>
      </c>
      <c r="G268" s="29">
        <f t="shared" si="9"/>
        <v>929.9</v>
      </c>
      <c r="H268" s="29">
        <v>57.15</v>
      </c>
      <c r="I268" s="29">
        <f t="shared" si="8"/>
        <v>987.05</v>
      </c>
    </row>
    <row r="269" spans="1:9" x14ac:dyDescent="0.2">
      <c r="A269" s="28" t="s">
        <v>167</v>
      </c>
      <c r="B269" s="28" t="s">
        <v>77</v>
      </c>
      <c r="C269" s="28" t="s">
        <v>350</v>
      </c>
      <c r="D269" s="28" t="s">
        <v>79</v>
      </c>
      <c r="E269" s="28">
        <v>10</v>
      </c>
      <c r="F269" s="28">
        <v>92.99</v>
      </c>
      <c r="G269" s="29">
        <f t="shared" si="9"/>
        <v>929.9</v>
      </c>
      <c r="H269" s="29">
        <v>57.15</v>
      </c>
      <c r="I269" s="29">
        <f t="shared" si="8"/>
        <v>987.05</v>
      </c>
    </row>
    <row r="270" spans="1:9" x14ac:dyDescent="0.2">
      <c r="A270" s="28" t="s">
        <v>167</v>
      </c>
      <c r="B270" s="28" t="s">
        <v>77</v>
      </c>
      <c r="C270" s="28" t="s">
        <v>351</v>
      </c>
      <c r="D270" s="28" t="s">
        <v>79</v>
      </c>
      <c r="E270" s="28">
        <v>10</v>
      </c>
      <c r="F270" s="28">
        <v>92.99</v>
      </c>
      <c r="G270" s="29">
        <f t="shared" si="9"/>
        <v>929.9</v>
      </c>
      <c r="H270" s="29">
        <v>57.15</v>
      </c>
      <c r="I270" s="29">
        <f t="shared" si="8"/>
        <v>987.05</v>
      </c>
    </row>
    <row r="271" spans="1:9" x14ac:dyDescent="0.2">
      <c r="A271" s="28" t="s">
        <v>167</v>
      </c>
      <c r="B271" s="28" t="s">
        <v>77</v>
      </c>
      <c r="C271" s="28" t="s">
        <v>352</v>
      </c>
      <c r="D271" s="28" t="s">
        <v>79</v>
      </c>
      <c r="E271" s="28">
        <v>1</v>
      </c>
      <c r="F271" s="28">
        <v>92.99</v>
      </c>
      <c r="G271" s="29">
        <f t="shared" si="9"/>
        <v>92.99</v>
      </c>
      <c r="H271" s="29">
        <v>57.15</v>
      </c>
      <c r="I271" s="29">
        <f t="shared" si="8"/>
        <v>150.13999999999999</v>
      </c>
    </row>
    <row r="272" spans="1:9" x14ac:dyDescent="0.2">
      <c r="A272" s="28" t="s">
        <v>167</v>
      </c>
      <c r="B272" s="28" t="s">
        <v>77</v>
      </c>
      <c r="C272" s="28" t="s">
        <v>353</v>
      </c>
      <c r="D272" s="28" t="s">
        <v>79</v>
      </c>
      <c r="E272" s="28">
        <v>10</v>
      </c>
      <c r="F272" s="28">
        <v>92.99</v>
      </c>
      <c r="G272" s="29">
        <f t="shared" si="9"/>
        <v>929.9</v>
      </c>
      <c r="H272" s="29">
        <v>57.15</v>
      </c>
      <c r="I272" s="29">
        <f t="shared" si="8"/>
        <v>987.05</v>
      </c>
    </row>
    <row r="273" spans="1:9" x14ac:dyDescent="0.2">
      <c r="A273" s="28" t="s">
        <v>167</v>
      </c>
      <c r="B273" s="28" t="s">
        <v>77</v>
      </c>
      <c r="C273" s="28" t="s">
        <v>354</v>
      </c>
      <c r="D273" s="28" t="s">
        <v>79</v>
      </c>
      <c r="E273" s="28">
        <v>10</v>
      </c>
      <c r="F273" s="28">
        <v>92.99</v>
      </c>
      <c r="G273" s="29">
        <f t="shared" si="9"/>
        <v>929.9</v>
      </c>
      <c r="H273" s="29">
        <v>57.15</v>
      </c>
      <c r="I273" s="29">
        <f t="shared" si="8"/>
        <v>987.05</v>
      </c>
    </row>
    <row r="274" spans="1:9" x14ac:dyDescent="0.2">
      <c r="A274" s="28" t="s">
        <v>167</v>
      </c>
      <c r="B274" s="28" t="s">
        <v>77</v>
      </c>
      <c r="C274" s="28" t="s">
        <v>355</v>
      </c>
      <c r="D274" s="28" t="s">
        <v>79</v>
      </c>
      <c r="E274" s="28">
        <v>10</v>
      </c>
      <c r="F274" s="28">
        <v>92.99</v>
      </c>
      <c r="G274" s="29">
        <f t="shared" si="9"/>
        <v>929.9</v>
      </c>
      <c r="H274" s="29">
        <v>57.15</v>
      </c>
      <c r="I274" s="29">
        <f t="shared" si="8"/>
        <v>987.05</v>
      </c>
    </row>
    <row r="275" spans="1:9" x14ac:dyDescent="0.2">
      <c r="A275" s="28" t="s">
        <v>167</v>
      </c>
      <c r="B275" s="28" t="s">
        <v>77</v>
      </c>
      <c r="C275" s="28" t="s">
        <v>356</v>
      </c>
      <c r="D275" s="28" t="s">
        <v>79</v>
      </c>
      <c r="E275" s="28">
        <v>10</v>
      </c>
      <c r="F275" s="28">
        <v>92.99</v>
      </c>
      <c r="G275" s="29">
        <f t="shared" si="9"/>
        <v>929.9</v>
      </c>
      <c r="H275" s="29">
        <v>57.15</v>
      </c>
      <c r="I275" s="29">
        <f t="shared" si="8"/>
        <v>987.05</v>
      </c>
    </row>
    <row r="276" spans="1:9" x14ac:dyDescent="0.2">
      <c r="A276" s="28" t="s">
        <v>167</v>
      </c>
      <c r="B276" s="28" t="s">
        <v>77</v>
      </c>
      <c r="C276" s="28" t="s">
        <v>357</v>
      </c>
      <c r="D276" s="28" t="s">
        <v>79</v>
      </c>
      <c r="E276" s="28">
        <v>10</v>
      </c>
      <c r="F276" s="28">
        <v>92.99</v>
      </c>
      <c r="G276" s="29">
        <f t="shared" si="9"/>
        <v>929.9</v>
      </c>
      <c r="H276" s="29">
        <v>57.15</v>
      </c>
      <c r="I276" s="29">
        <f t="shared" si="8"/>
        <v>987.05</v>
      </c>
    </row>
    <row r="277" spans="1:9" x14ac:dyDescent="0.2">
      <c r="A277" s="28" t="s">
        <v>167</v>
      </c>
      <c r="B277" s="28" t="s">
        <v>77</v>
      </c>
      <c r="C277" s="28" t="s">
        <v>358</v>
      </c>
      <c r="D277" s="28" t="s">
        <v>79</v>
      </c>
      <c r="E277" s="28">
        <v>9</v>
      </c>
      <c r="F277" s="28">
        <v>92.99</v>
      </c>
      <c r="G277" s="29">
        <f t="shared" si="9"/>
        <v>836.91</v>
      </c>
      <c r="H277" s="29">
        <v>57.15</v>
      </c>
      <c r="I277" s="29">
        <f t="shared" si="8"/>
        <v>894.06</v>
      </c>
    </row>
    <row r="278" spans="1:9" x14ac:dyDescent="0.2">
      <c r="A278" s="28" t="s">
        <v>167</v>
      </c>
      <c r="B278" s="28" t="s">
        <v>77</v>
      </c>
      <c r="C278" s="28" t="s">
        <v>359</v>
      </c>
      <c r="D278" s="28" t="s">
        <v>79</v>
      </c>
      <c r="E278" s="28">
        <v>9</v>
      </c>
      <c r="F278" s="28">
        <v>92.99</v>
      </c>
      <c r="G278" s="29">
        <f t="shared" si="9"/>
        <v>836.91</v>
      </c>
      <c r="H278" s="29">
        <v>57.15</v>
      </c>
      <c r="I278" s="29">
        <f t="shared" si="8"/>
        <v>894.06</v>
      </c>
    </row>
    <row r="279" spans="1:9" x14ac:dyDescent="0.2">
      <c r="A279" s="28" t="s">
        <v>167</v>
      </c>
      <c r="B279" s="28" t="s">
        <v>77</v>
      </c>
      <c r="C279" s="28" t="s">
        <v>360</v>
      </c>
      <c r="D279" s="28" t="s">
        <v>79</v>
      </c>
      <c r="E279" s="28">
        <v>10</v>
      </c>
      <c r="F279" s="28">
        <v>92.99</v>
      </c>
      <c r="G279" s="29">
        <f t="shared" si="9"/>
        <v>929.9</v>
      </c>
      <c r="H279" s="29">
        <v>57.15</v>
      </c>
      <c r="I279" s="29">
        <f t="shared" si="8"/>
        <v>987.05</v>
      </c>
    </row>
    <row r="280" spans="1:9" x14ac:dyDescent="0.2">
      <c r="A280" s="28" t="s">
        <v>167</v>
      </c>
      <c r="B280" s="28" t="s">
        <v>77</v>
      </c>
      <c r="C280" s="28" t="s">
        <v>361</v>
      </c>
      <c r="D280" s="28" t="s">
        <v>79</v>
      </c>
      <c r="E280" s="28">
        <v>10</v>
      </c>
      <c r="F280" s="28">
        <v>92.99</v>
      </c>
      <c r="G280" s="29">
        <f t="shared" si="9"/>
        <v>929.9</v>
      </c>
      <c r="H280" s="29">
        <v>57.15</v>
      </c>
      <c r="I280" s="29">
        <f t="shared" si="8"/>
        <v>987.05</v>
      </c>
    </row>
    <row r="281" spans="1:9" x14ac:dyDescent="0.2">
      <c r="A281" s="28" t="s">
        <v>167</v>
      </c>
      <c r="B281" s="28" t="s">
        <v>77</v>
      </c>
      <c r="C281" s="28" t="s">
        <v>362</v>
      </c>
      <c r="D281" s="28" t="s">
        <v>79</v>
      </c>
      <c r="E281" s="28">
        <v>10</v>
      </c>
      <c r="F281" s="28">
        <v>92.99</v>
      </c>
      <c r="G281" s="29">
        <f t="shared" si="9"/>
        <v>929.9</v>
      </c>
      <c r="H281" s="29">
        <v>57.15</v>
      </c>
      <c r="I281" s="29">
        <f t="shared" si="8"/>
        <v>987.05</v>
      </c>
    </row>
    <row r="282" spans="1:9" x14ac:dyDescent="0.2">
      <c r="A282" s="28" t="s">
        <v>167</v>
      </c>
      <c r="B282" s="28" t="s">
        <v>77</v>
      </c>
      <c r="C282" s="28" t="s">
        <v>363</v>
      </c>
      <c r="D282" s="28" t="s">
        <v>79</v>
      </c>
      <c r="E282" s="28">
        <v>10</v>
      </c>
      <c r="F282" s="28">
        <v>92.99</v>
      </c>
      <c r="G282" s="29">
        <f t="shared" si="9"/>
        <v>929.9</v>
      </c>
      <c r="H282" s="29">
        <v>57.15</v>
      </c>
      <c r="I282" s="29">
        <f t="shared" si="8"/>
        <v>987.05</v>
      </c>
    </row>
    <row r="283" spans="1:9" x14ac:dyDescent="0.2">
      <c r="A283" s="28" t="s">
        <v>167</v>
      </c>
      <c r="B283" s="28" t="s">
        <v>77</v>
      </c>
      <c r="C283" s="28" t="s">
        <v>364</v>
      </c>
      <c r="D283" s="28" t="s">
        <v>79</v>
      </c>
      <c r="E283" s="28">
        <v>12</v>
      </c>
      <c r="F283" s="28">
        <v>92.99</v>
      </c>
      <c r="G283" s="29">
        <f t="shared" si="9"/>
        <v>1115.8799999999999</v>
      </c>
      <c r="H283" s="29">
        <v>57.15</v>
      </c>
      <c r="I283" s="29">
        <f t="shared" si="8"/>
        <v>1173.03</v>
      </c>
    </row>
    <row r="284" spans="1:9" x14ac:dyDescent="0.2">
      <c r="A284" s="28" t="s">
        <v>167</v>
      </c>
      <c r="B284" s="28" t="s">
        <v>77</v>
      </c>
      <c r="C284" s="28" t="s">
        <v>365</v>
      </c>
      <c r="D284" s="28" t="s">
        <v>79</v>
      </c>
      <c r="E284" s="28">
        <v>10</v>
      </c>
      <c r="F284" s="28">
        <v>92.99</v>
      </c>
      <c r="G284" s="29">
        <f t="shared" si="9"/>
        <v>929.9</v>
      </c>
      <c r="H284" s="29">
        <v>57.15</v>
      </c>
      <c r="I284" s="29">
        <f t="shared" si="8"/>
        <v>987.05</v>
      </c>
    </row>
    <row r="285" spans="1:9" x14ac:dyDescent="0.2">
      <c r="A285" s="28" t="s">
        <v>167</v>
      </c>
      <c r="B285" s="28" t="s">
        <v>77</v>
      </c>
      <c r="C285" s="28" t="s">
        <v>366</v>
      </c>
      <c r="D285" s="28" t="s">
        <v>79</v>
      </c>
      <c r="E285" s="28">
        <v>10</v>
      </c>
      <c r="F285" s="28">
        <v>92.99</v>
      </c>
      <c r="G285" s="29">
        <f t="shared" si="9"/>
        <v>929.9</v>
      </c>
      <c r="H285" s="29">
        <v>57.15</v>
      </c>
      <c r="I285" s="29">
        <f t="shared" si="8"/>
        <v>987.05</v>
      </c>
    </row>
    <row r="286" spans="1:9" x14ac:dyDescent="0.2">
      <c r="A286" s="28" t="s">
        <v>167</v>
      </c>
      <c r="B286" s="28" t="s">
        <v>77</v>
      </c>
      <c r="C286" s="28" t="s">
        <v>367</v>
      </c>
      <c r="D286" s="28" t="s">
        <v>79</v>
      </c>
      <c r="E286" s="28">
        <v>10</v>
      </c>
      <c r="F286" s="28">
        <v>92.99</v>
      </c>
      <c r="G286" s="29">
        <f t="shared" si="9"/>
        <v>929.9</v>
      </c>
      <c r="H286" s="29">
        <v>57.15</v>
      </c>
      <c r="I286" s="29">
        <f t="shared" si="8"/>
        <v>987.05</v>
      </c>
    </row>
    <row r="287" spans="1:9" x14ac:dyDescent="0.2">
      <c r="A287" s="28" t="s">
        <v>167</v>
      </c>
      <c r="B287" s="28" t="s">
        <v>77</v>
      </c>
      <c r="C287" s="28" t="s">
        <v>368</v>
      </c>
      <c r="D287" s="28" t="s">
        <v>79</v>
      </c>
      <c r="E287" s="28">
        <v>9</v>
      </c>
      <c r="F287" s="28">
        <v>92.99</v>
      </c>
      <c r="G287" s="29">
        <f t="shared" si="9"/>
        <v>836.91</v>
      </c>
      <c r="H287" s="29">
        <v>57.15</v>
      </c>
      <c r="I287" s="29">
        <f t="shared" si="8"/>
        <v>894.06</v>
      </c>
    </row>
    <row r="288" spans="1:9" x14ac:dyDescent="0.2">
      <c r="A288" s="28" t="s">
        <v>167</v>
      </c>
      <c r="B288" s="28" t="s">
        <v>77</v>
      </c>
      <c r="C288" s="28" t="s">
        <v>369</v>
      </c>
      <c r="D288" s="28" t="s">
        <v>79</v>
      </c>
      <c r="E288" s="28">
        <v>10</v>
      </c>
      <c r="F288" s="28">
        <v>92.99</v>
      </c>
      <c r="G288" s="29">
        <f t="shared" si="9"/>
        <v>929.9</v>
      </c>
      <c r="H288" s="29">
        <v>57.15</v>
      </c>
      <c r="I288" s="29">
        <f t="shared" si="8"/>
        <v>987.05</v>
      </c>
    </row>
    <row r="289" spans="1:9" x14ac:dyDescent="0.2">
      <c r="A289" s="28" t="s">
        <v>167</v>
      </c>
      <c r="B289" s="28" t="s">
        <v>77</v>
      </c>
      <c r="C289" s="28" t="s">
        <v>370</v>
      </c>
      <c r="D289" s="28" t="s">
        <v>79</v>
      </c>
      <c r="E289" s="28">
        <v>10</v>
      </c>
      <c r="F289" s="28">
        <v>92.99</v>
      </c>
      <c r="G289" s="29">
        <f t="shared" si="9"/>
        <v>929.9</v>
      </c>
      <c r="H289" s="29">
        <v>57.15</v>
      </c>
      <c r="I289" s="29">
        <f t="shared" si="8"/>
        <v>987.05</v>
      </c>
    </row>
    <row r="290" spans="1:9" x14ac:dyDescent="0.2">
      <c r="A290" s="28" t="s">
        <v>167</v>
      </c>
      <c r="B290" s="28" t="s">
        <v>77</v>
      </c>
      <c r="C290" s="28" t="s">
        <v>371</v>
      </c>
      <c r="D290" s="28" t="s">
        <v>79</v>
      </c>
      <c r="E290" s="28">
        <v>10</v>
      </c>
      <c r="F290" s="28">
        <v>92.99</v>
      </c>
      <c r="G290" s="29">
        <f t="shared" si="9"/>
        <v>929.9</v>
      </c>
      <c r="H290" s="29">
        <v>57.15</v>
      </c>
      <c r="I290" s="29">
        <f t="shared" si="8"/>
        <v>987.05</v>
      </c>
    </row>
    <row r="291" spans="1:9" x14ac:dyDescent="0.2">
      <c r="A291" s="28" t="s">
        <v>167</v>
      </c>
      <c r="B291" s="28" t="s">
        <v>77</v>
      </c>
      <c r="C291" s="28" t="s">
        <v>372</v>
      </c>
      <c r="D291" s="28" t="s">
        <v>79</v>
      </c>
      <c r="E291" s="28">
        <v>10</v>
      </c>
      <c r="F291" s="28">
        <v>92.99</v>
      </c>
      <c r="G291" s="29">
        <f t="shared" si="9"/>
        <v>929.9</v>
      </c>
      <c r="H291" s="29">
        <v>57.15</v>
      </c>
      <c r="I291" s="29">
        <f t="shared" si="8"/>
        <v>987.05</v>
      </c>
    </row>
    <row r="292" spans="1:9" x14ac:dyDescent="0.2">
      <c r="A292" s="28" t="s">
        <v>167</v>
      </c>
      <c r="B292" s="28" t="s">
        <v>77</v>
      </c>
      <c r="C292" s="28" t="s">
        <v>373</v>
      </c>
      <c r="D292" s="28" t="s">
        <v>79</v>
      </c>
      <c r="E292" s="28">
        <v>10</v>
      </c>
      <c r="F292" s="28">
        <v>92.99</v>
      </c>
      <c r="G292" s="29">
        <f t="shared" si="9"/>
        <v>929.9</v>
      </c>
      <c r="H292" s="29">
        <v>57.15</v>
      </c>
      <c r="I292" s="29">
        <f t="shared" si="8"/>
        <v>987.05</v>
      </c>
    </row>
    <row r="293" spans="1:9" x14ac:dyDescent="0.2">
      <c r="A293" s="28" t="s">
        <v>167</v>
      </c>
      <c r="B293" s="28" t="s">
        <v>77</v>
      </c>
      <c r="C293" s="28" t="s">
        <v>374</v>
      </c>
      <c r="D293" s="28" t="s">
        <v>79</v>
      </c>
      <c r="E293" s="28">
        <v>10</v>
      </c>
      <c r="F293" s="28">
        <v>92.99</v>
      </c>
      <c r="G293" s="29">
        <f t="shared" si="9"/>
        <v>929.9</v>
      </c>
      <c r="H293" s="29">
        <v>57.15</v>
      </c>
      <c r="I293" s="29">
        <f t="shared" si="8"/>
        <v>987.05</v>
      </c>
    </row>
    <row r="294" spans="1:9" x14ac:dyDescent="0.2">
      <c r="A294" s="28" t="s">
        <v>167</v>
      </c>
      <c r="B294" s="28" t="s">
        <v>77</v>
      </c>
      <c r="C294" s="28" t="s">
        <v>375</v>
      </c>
      <c r="D294" s="28" t="s">
        <v>79</v>
      </c>
      <c r="E294" s="28">
        <v>10</v>
      </c>
      <c r="F294" s="28">
        <v>92.99</v>
      </c>
      <c r="G294" s="29">
        <f t="shared" si="9"/>
        <v>929.9</v>
      </c>
      <c r="H294" s="29">
        <v>57.15</v>
      </c>
      <c r="I294" s="29">
        <f t="shared" si="8"/>
        <v>987.05</v>
      </c>
    </row>
    <row r="295" spans="1:9" x14ac:dyDescent="0.2">
      <c r="A295" s="28" t="s">
        <v>167</v>
      </c>
      <c r="B295" s="28" t="s">
        <v>77</v>
      </c>
      <c r="C295" s="28" t="s">
        <v>376</v>
      </c>
      <c r="D295" s="28" t="s">
        <v>79</v>
      </c>
      <c r="E295" s="28">
        <v>10</v>
      </c>
      <c r="F295" s="28">
        <v>92.99</v>
      </c>
      <c r="G295" s="29">
        <f t="shared" si="9"/>
        <v>929.9</v>
      </c>
      <c r="H295" s="29">
        <v>57.15</v>
      </c>
      <c r="I295" s="29">
        <f t="shared" si="8"/>
        <v>987.05</v>
      </c>
    </row>
    <row r="296" spans="1:9" x14ac:dyDescent="0.2">
      <c r="A296" s="28" t="s">
        <v>167</v>
      </c>
      <c r="B296" s="28" t="s">
        <v>77</v>
      </c>
      <c r="C296" s="28" t="s">
        <v>377</v>
      </c>
      <c r="D296" s="28" t="s">
        <v>79</v>
      </c>
      <c r="E296" s="28">
        <v>10</v>
      </c>
      <c r="F296" s="28">
        <v>92.99</v>
      </c>
      <c r="G296" s="29">
        <f t="shared" si="9"/>
        <v>929.9</v>
      </c>
      <c r="H296" s="29">
        <v>57.15</v>
      </c>
      <c r="I296" s="29">
        <f t="shared" si="8"/>
        <v>987.05</v>
      </c>
    </row>
    <row r="297" spans="1:9" x14ac:dyDescent="0.2">
      <c r="A297" s="28" t="s">
        <v>167</v>
      </c>
      <c r="B297" s="28" t="s">
        <v>77</v>
      </c>
      <c r="C297" s="28" t="s">
        <v>378</v>
      </c>
      <c r="D297" s="28" t="s">
        <v>79</v>
      </c>
      <c r="E297" s="28">
        <v>10</v>
      </c>
      <c r="F297" s="28">
        <v>92.99</v>
      </c>
      <c r="G297" s="29">
        <f t="shared" si="9"/>
        <v>929.9</v>
      </c>
      <c r="H297" s="29">
        <v>57.15</v>
      </c>
      <c r="I297" s="29">
        <f t="shared" si="8"/>
        <v>987.05</v>
      </c>
    </row>
    <row r="298" spans="1:9" x14ac:dyDescent="0.2">
      <c r="A298" s="28" t="s">
        <v>167</v>
      </c>
      <c r="B298" s="28" t="s">
        <v>77</v>
      </c>
      <c r="C298" s="28" t="s">
        <v>379</v>
      </c>
      <c r="D298" s="28" t="s">
        <v>79</v>
      </c>
      <c r="E298" s="28">
        <v>3</v>
      </c>
      <c r="F298" s="28">
        <v>92.99</v>
      </c>
      <c r="G298" s="29">
        <f t="shared" si="9"/>
        <v>278.96999999999997</v>
      </c>
      <c r="H298" s="29">
        <v>57.15</v>
      </c>
      <c r="I298" s="29">
        <f t="shared" si="8"/>
        <v>336.11999999999995</v>
      </c>
    </row>
    <row r="299" spans="1:9" x14ac:dyDescent="0.2">
      <c r="A299" s="28" t="s">
        <v>167</v>
      </c>
      <c r="B299" s="28" t="s">
        <v>77</v>
      </c>
      <c r="C299" s="28" t="s">
        <v>380</v>
      </c>
      <c r="D299" s="28" t="s">
        <v>79</v>
      </c>
      <c r="E299" s="28">
        <v>10</v>
      </c>
      <c r="F299" s="28">
        <v>92.99</v>
      </c>
      <c r="G299" s="29">
        <f t="shared" si="9"/>
        <v>929.9</v>
      </c>
      <c r="H299" s="29">
        <v>57.15</v>
      </c>
      <c r="I299" s="29">
        <f t="shared" si="8"/>
        <v>987.05</v>
      </c>
    </row>
    <row r="300" spans="1:9" x14ac:dyDescent="0.2">
      <c r="A300" s="28" t="s">
        <v>167</v>
      </c>
      <c r="B300" s="28" t="s">
        <v>77</v>
      </c>
      <c r="C300" s="28" t="s">
        <v>381</v>
      </c>
      <c r="D300" s="28" t="s">
        <v>79</v>
      </c>
      <c r="E300" s="28">
        <v>10</v>
      </c>
      <c r="F300" s="28">
        <v>92.99</v>
      </c>
      <c r="G300" s="29">
        <f t="shared" si="9"/>
        <v>929.9</v>
      </c>
      <c r="H300" s="29">
        <v>57.15</v>
      </c>
      <c r="I300" s="29">
        <f t="shared" si="8"/>
        <v>987.05</v>
      </c>
    </row>
    <row r="301" spans="1:9" x14ac:dyDescent="0.2">
      <c r="A301" s="28" t="s">
        <v>167</v>
      </c>
      <c r="B301" s="28" t="s">
        <v>77</v>
      </c>
      <c r="C301" s="28" t="s">
        <v>382</v>
      </c>
      <c r="D301" s="28" t="s">
        <v>79</v>
      </c>
      <c r="E301" s="28">
        <v>10</v>
      </c>
      <c r="F301" s="28">
        <v>92.99</v>
      </c>
      <c r="G301" s="29">
        <f t="shared" si="9"/>
        <v>929.9</v>
      </c>
      <c r="H301" s="29">
        <v>57.15</v>
      </c>
      <c r="I301" s="29">
        <f t="shared" si="8"/>
        <v>987.05</v>
      </c>
    </row>
    <row r="302" spans="1:9" x14ac:dyDescent="0.2">
      <c r="A302" s="28" t="s">
        <v>167</v>
      </c>
      <c r="B302" s="28" t="s">
        <v>77</v>
      </c>
      <c r="C302" s="28" t="s">
        <v>383</v>
      </c>
      <c r="D302" s="28" t="s">
        <v>79</v>
      </c>
      <c r="E302" s="28">
        <v>10</v>
      </c>
      <c r="F302" s="28">
        <v>92.99</v>
      </c>
      <c r="G302" s="29">
        <f t="shared" si="9"/>
        <v>929.9</v>
      </c>
      <c r="H302" s="29">
        <v>57.15</v>
      </c>
      <c r="I302" s="29">
        <f t="shared" si="8"/>
        <v>987.05</v>
      </c>
    </row>
    <row r="303" spans="1:9" x14ac:dyDescent="0.2">
      <c r="A303" s="28" t="s">
        <v>167</v>
      </c>
      <c r="B303" s="28" t="s">
        <v>77</v>
      </c>
      <c r="C303" s="28" t="s">
        <v>384</v>
      </c>
      <c r="D303" s="28" t="s">
        <v>79</v>
      </c>
      <c r="E303" s="28">
        <v>10</v>
      </c>
      <c r="F303" s="28">
        <v>92.99</v>
      </c>
      <c r="G303" s="29">
        <f t="shared" si="9"/>
        <v>929.9</v>
      </c>
      <c r="H303" s="29">
        <v>57.15</v>
      </c>
      <c r="I303" s="29">
        <f t="shared" si="8"/>
        <v>987.05</v>
      </c>
    </row>
    <row r="304" spans="1:9" x14ac:dyDescent="0.2">
      <c r="A304" s="28" t="s">
        <v>167</v>
      </c>
      <c r="B304" s="28" t="s">
        <v>77</v>
      </c>
      <c r="C304" s="28" t="s">
        <v>385</v>
      </c>
      <c r="D304" s="28" t="s">
        <v>79</v>
      </c>
      <c r="E304" s="28">
        <v>10</v>
      </c>
      <c r="F304" s="28">
        <v>92.99</v>
      </c>
      <c r="G304" s="29">
        <f t="shared" si="9"/>
        <v>929.9</v>
      </c>
      <c r="H304" s="29">
        <v>57.15</v>
      </c>
      <c r="I304" s="29">
        <f t="shared" si="8"/>
        <v>987.05</v>
      </c>
    </row>
    <row r="305" spans="1:9" x14ac:dyDescent="0.2">
      <c r="A305" s="28" t="s">
        <v>167</v>
      </c>
      <c r="B305" s="28" t="s">
        <v>77</v>
      </c>
      <c r="C305" s="28" t="s">
        <v>386</v>
      </c>
      <c r="D305" s="28" t="s">
        <v>79</v>
      </c>
      <c r="E305" s="28">
        <v>10</v>
      </c>
      <c r="F305" s="28">
        <v>92.99</v>
      </c>
      <c r="G305" s="29">
        <f t="shared" si="9"/>
        <v>929.9</v>
      </c>
      <c r="H305" s="29">
        <v>57.15</v>
      </c>
      <c r="I305" s="29">
        <f t="shared" si="8"/>
        <v>987.05</v>
      </c>
    </row>
    <row r="306" spans="1:9" x14ac:dyDescent="0.2">
      <c r="A306" s="28" t="s">
        <v>167</v>
      </c>
      <c r="B306" s="28" t="s">
        <v>77</v>
      </c>
      <c r="C306" s="28" t="s">
        <v>387</v>
      </c>
      <c r="D306" s="28" t="s">
        <v>79</v>
      </c>
      <c r="E306" s="28">
        <v>10</v>
      </c>
      <c r="F306" s="28">
        <v>92.99</v>
      </c>
      <c r="G306" s="29">
        <f t="shared" si="9"/>
        <v>929.9</v>
      </c>
      <c r="H306" s="29">
        <v>57.15</v>
      </c>
      <c r="I306" s="29">
        <f t="shared" si="8"/>
        <v>987.05</v>
      </c>
    </row>
    <row r="307" spans="1:9" x14ac:dyDescent="0.2">
      <c r="A307" s="28" t="s">
        <v>167</v>
      </c>
      <c r="B307" s="28" t="s">
        <v>77</v>
      </c>
      <c r="C307" s="28" t="s">
        <v>388</v>
      </c>
      <c r="D307" s="28" t="s">
        <v>79</v>
      </c>
      <c r="E307" s="28">
        <v>10</v>
      </c>
      <c r="F307" s="28">
        <v>92.99</v>
      </c>
      <c r="G307" s="29">
        <f t="shared" si="9"/>
        <v>929.9</v>
      </c>
      <c r="H307" s="29">
        <v>57.15</v>
      </c>
      <c r="I307" s="29">
        <f t="shared" si="8"/>
        <v>987.05</v>
      </c>
    </row>
    <row r="308" spans="1:9" x14ac:dyDescent="0.2">
      <c r="A308" s="28" t="s">
        <v>167</v>
      </c>
      <c r="B308" s="28" t="s">
        <v>77</v>
      </c>
      <c r="C308" s="28" t="s">
        <v>389</v>
      </c>
      <c r="D308" s="28" t="s">
        <v>79</v>
      </c>
      <c r="E308" s="28">
        <v>10</v>
      </c>
      <c r="F308" s="28">
        <v>92.99</v>
      </c>
      <c r="G308" s="29">
        <f t="shared" si="9"/>
        <v>929.9</v>
      </c>
      <c r="H308" s="29">
        <v>57.15</v>
      </c>
      <c r="I308" s="29">
        <f t="shared" si="8"/>
        <v>987.05</v>
      </c>
    </row>
    <row r="309" spans="1:9" x14ac:dyDescent="0.2">
      <c r="A309" s="28" t="s">
        <v>167</v>
      </c>
      <c r="B309" s="28" t="s">
        <v>77</v>
      </c>
      <c r="C309" s="28" t="s">
        <v>390</v>
      </c>
      <c r="D309" s="28" t="s">
        <v>79</v>
      </c>
      <c r="E309" s="28">
        <v>9</v>
      </c>
      <c r="F309" s="28">
        <v>92.99</v>
      </c>
      <c r="G309" s="29">
        <f t="shared" si="9"/>
        <v>836.91</v>
      </c>
      <c r="H309" s="29">
        <v>57.15</v>
      </c>
      <c r="I309" s="29">
        <f t="shared" si="8"/>
        <v>894.06</v>
      </c>
    </row>
    <row r="310" spans="1:9" x14ac:dyDescent="0.2">
      <c r="A310" s="28" t="s">
        <v>167</v>
      </c>
      <c r="B310" s="28" t="s">
        <v>77</v>
      </c>
      <c r="C310" s="28" t="s">
        <v>391</v>
      </c>
      <c r="D310" s="28" t="s">
        <v>79</v>
      </c>
      <c r="E310" s="28">
        <v>9</v>
      </c>
      <c r="F310" s="28">
        <v>92.99</v>
      </c>
      <c r="G310" s="29">
        <f t="shared" si="9"/>
        <v>836.91</v>
      </c>
      <c r="H310" s="29">
        <v>57.15</v>
      </c>
      <c r="I310" s="29">
        <f t="shared" si="8"/>
        <v>894.06</v>
      </c>
    </row>
    <row r="311" spans="1:9" x14ac:dyDescent="0.2">
      <c r="A311" s="28" t="s">
        <v>167</v>
      </c>
      <c r="B311" s="28" t="s">
        <v>77</v>
      </c>
      <c r="C311" s="28" t="s">
        <v>392</v>
      </c>
      <c r="D311" s="28" t="s">
        <v>79</v>
      </c>
      <c r="E311" s="28">
        <v>8</v>
      </c>
      <c r="F311" s="28">
        <v>92.99</v>
      </c>
      <c r="G311" s="29">
        <f t="shared" si="9"/>
        <v>743.92</v>
      </c>
      <c r="H311" s="29">
        <v>57.15</v>
      </c>
      <c r="I311" s="29">
        <f t="shared" si="8"/>
        <v>801.06999999999994</v>
      </c>
    </row>
    <row r="312" spans="1:9" x14ac:dyDescent="0.2">
      <c r="A312" s="28" t="s">
        <v>167</v>
      </c>
      <c r="B312" s="28" t="s">
        <v>77</v>
      </c>
      <c r="C312" s="28" t="s">
        <v>393</v>
      </c>
      <c r="D312" s="28" t="s">
        <v>79</v>
      </c>
      <c r="E312" s="28">
        <v>10</v>
      </c>
      <c r="F312" s="28">
        <v>92.99</v>
      </c>
      <c r="G312" s="29">
        <f t="shared" si="9"/>
        <v>929.9</v>
      </c>
      <c r="H312" s="29">
        <v>57.15</v>
      </c>
      <c r="I312" s="29">
        <f t="shared" si="8"/>
        <v>987.05</v>
      </c>
    </row>
    <row r="313" spans="1:9" x14ac:dyDescent="0.2">
      <c r="A313" s="28" t="s">
        <v>167</v>
      </c>
      <c r="B313" s="28" t="s">
        <v>77</v>
      </c>
      <c r="C313" s="28" t="s">
        <v>394</v>
      </c>
      <c r="D313" s="28" t="s">
        <v>79</v>
      </c>
      <c r="E313" s="28">
        <v>10</v>
      </c>
      <c r="F313" s="28">
        <v>92.99</v>
      </c>
      <c r="G313" s="29">
        <f t="shared" si="9"/>
        <v>929.9</v>
      </c>
      <c r="H313" s="29">
        <v>57.15</v>
      </c>
      <c r="I313" s="29">
        <f t="shared" si="8"/>
        <v>987.05</v>
      </c>
    </row>
    <row r="314" spans="1:9" x14ac:dyDescent="0.2">
      <c r="A314" s="28" t="s">
        <v>167</v>
      </c>
      <c r="B314" s="28" t="s">
        <v>77</v>
      </c>
      <c r="C314" s="28" t="s">
        <v>395</v>
      </c>
      <c r="D314" s="28" t="s">
        <v>79</v>
      </c>
      <c r="E314" s="28">
        <v>10</v>
      </c>
      <c r="F314" s="28">
        <v>92.99</v>
      </c>
      <c r="G314" s="29">
        <f t="shared" si="9"/>
        <v>929.9</v>
      </c>
      <c r="H314" s="29">
        <v>57.15</v>
      </c>
      <c r="I314" s="29">
        <f t="shared" si="8"/>
        <v>987.05</v>
      </c>
    </row>
    <row r="315" spans="1:9" x14ac:dyDescent="0.2">
      <c r="A315" s="28" t="s">
        <v>167</v>
      </c>
      <c r="B315" s="28" t="s">
        <v>77</v>
      </c>
      <c r="C315" s="28" t="s">
        <v>396</v>
      </c>
      <c r="D315" s="28" t="s">
        <v>79</v>
      </c>
      <c r="E315" s="28">
        <v>10</v>
      </c>
      <c r="F315" s="28">
        <v>92.99</v>
      </c>
      <c r="G315" s="29">
        <f t="shared" si="9"/>
        <v>929.9</v>
      </c>
      <c r="H315" s="29">
        <v>57.15</v>
      </c>
      <c r="I315" s="29">
        <f t="shared" si="8"/>
        <v>987.05</v>
      </c>
    </row>
    <row r="316" spans="1:9" x14ac:dyDescent="0.2">
      <c r="A316" s="28" t="s">
        <v>167</v>
      </c>
      <c r="B316" s="28" t="s">
        <v>77</v>
      </c>
      <c r="C316" s="28" t="s">
        <v>397</v>
      </c>
      <c r="D316" s="28" t="s">
        <v>79</v>
      </c>
      <c r="E316" s="28">
        <v>10</v>
      </c>
      <c r="F316" s="28">
        <v>92.99</v>
      </c>
      <c r="G316" s="29">
        <f t="shared" si="9"/>
        <v>929.9</v>
      </c>
      <c r="H316" s="29">
        <v>57.15</v>
      </c>
      <c r="I316" s="29">
        <f t="shared" si="8"/>
        <v>987.05</v>
      </c>
    </row>
    <row r="317" spans="1:9" x14ac:dyDescent="0.2">
      <c r="A317" s="28" t="s">
        <v>167</v>
      </c>
      <c r="B317" s="28" t="s">
        <v>77</v>
      </c>
      <c r="C317" s="28" t="s">
        <v>398</v>
      </c>
      <c r="D317" s="28" t="s">
        <v>79</v>
      </c>
      <c r="E317" s="28">
        <v>10</v>
      </c>
      <c r="F317" s="28">
        <v>92.99</v>
      </c>
      <c r="G317" s="29">
        <f t="shared" si="9"/>
        <v>929.9</v>
      </c>
      <c r="H317" s="29">
        <v>57.15</v>
      </c>
      <c r="I317" s="29">
        <f t="shared" si="8"/>
        <v>987.05</v>
      </c>
    </row>
    <row r="318" spans="1:9" x14ac:dyDescent="0.2">
      <c r="A318" s="28" t="s">
        <v>167</v>
      </c>
      <c r="B318" s="28" t="s">
        <v>132</v>
      </c>
      <c r="C318" s="28" t="s">
        <v>399</v>
      </c>
      <c r="D318" s="28" t="s">
        <v>147</v>
      </c>
      <c r="E318" s="28">
        <v>10</v>
      </c>
      <c r="F318" s="28">
        <v>47.26</v>
      </c>
      <c r="G318" s="29">
        <f t="shared" si="9"/>
        <v>472.59999999999997</v>
      </c>
      <c r="H318" s="29">
        <v>57.15</v>
      </c>
      <c r="I318" s="29">
        <f t="shared" si="8"/>
        <v>529.75</v>
      </c>
    </row>
    <row r="319" spans="1:9" x14ac:dyDescent="0.2">
      <c r="A319" s="28" t="s">
        <v>400</v>
      </c>
      <c r="B319" s="28" t="s">
        <v>77</v>
      </c>
      <c r="C319" s="28" t="s">
        <v>401</v>
      </c>
      <c r="D319" s="28" t="s">
        <v>79</v>
      </c>
      <c r="E319" s="28">
        <v>22</v>
      </c>
      <c r="F319" s="28">
        <v>92.99</v>
      </c>
      <c r="G319" s="29">
        <f t="shared" si="9"/>
        <v>2045.78</v>
      </c>
      <c r="H319" s="29">
        <v>1450.08</v>
      </c>
      <c r="I319" s="29">
        <f t="shared" si="8"/>
        <v>3495.8599999999997</v>
      </c>
    </row>
    <row r="320" spans="1:9" x14ac:dyDescent="0.2">
      <c r="A320" s="28" t="s">
        <v>400</v>
      </c>
      <c r="B320" s="28" t="s">
        <v>77</v>
      </c>
      <c r="C320" s="28" t="s">
        <v>402</v>
      </c>
      <c r="D320" s="28" t="s">
        <v>79</v>
      </c>
      <c r="E320" s="28">
        <v>13</v>
      </c>
      <c r="F320" s="28">
        <v>92.99</v>
      </c>
      <c r="G320" s="29">
        <f t="shared" si="9"/>
        <v>1208.8699999999999</v>
      </c>
      <c r="H320" s="29">
        <v>918.59999999999991</v>
      </c>
      <c r="I320" s="29">
        <f t="shared" si="8"/>
        <v>2127.4699999999998</v>
      </c>
    </row>
    <row r="321" spans="1:9" x14ac:dyDescent="0.2">
      <c r="A321" s="28" t="s">
        <v>400</v>
      </c>
      <c r="B321" s="28" t="s">
        <v>77</v>
      </c>
      <c r="C321" s="28" t="s">
        <v>403</v>
      </c>
      <c r="D321" s="28" t="s">
        <v>79</v>
      </c>
      <c r="E321" s="28">
        <v>26</v>
      </c>
      <c r="F321" s="28">
        <v>92.99</v>
      </c>
      <c r="G321" s="29">
        <f t="shared" si="9"/>
        <v>2417.7399999999998</v>
      </c>
      <c r="H321" s="29">
        <v>1755.36</v>
      </c>
      <c r="I321" s="29">
        <f t="shared" si="8"/>
        <v>4173.0999999999995</v>
      </c>
    </row>
    <row r="322" spans="1:9" x14ac:dyDescent="0.2">
      <c r="A322" s="28" t="s">
        <v>400</v>
      </c>
      <c r="B322" s="28" t="s">
        <v>77</v>
      </c>
      <c r="C322" s="28" t="s">
        <v>404</v>
      </c>
      <c r="D322" s="28" t="s">
        <v>79</v>
      </c>
      <c r="E322" s="28">
        <v>24</v>
      </c>
      <c r="F322" s="28">
        <v>92.99</v>
      </c>
      <c r="G322" s="29">
        <f t="shared" si="9"/>
        <v>2231.7599999999998</v>
      </c>
      <c r="H322" s="29">
        <v>1679.04</v>
      </c>
      <c r="I322" s="29">
        <f t="shared" si="8"/>
        <v>3910.7999999999997</v>
      </c>
    </row>
    <row r="323" spans="1:9" x14ac:dyDescent="0.2">
      <c r="A323" s="28" t="s">
        <v>400</v>
      </c>
      <c r="B323" s="28" t="s">
        <v>77</v>
      </c>
      <c r="C323" s="28" t="s">
        <v>405</v>
      </c>
      <c r="D323" s="28" t="s">
        <v>79</v>
      </c>
      <c r="E323" s="28">
        <v>22</v>
      </c>
      <c r="F323" s="28">
        <v>92.99</v>
      </c>
      <c r="G323" s="29">
        <f t="shared" si="9"/>
        <v>2045.78</v>
      </c>
      <c r="H323" s="29">
        <v>1526.3999999999999</v>
      </c>
      <c r="I323" s="29">
        <f t="shared" si="8"/>
        <v>3572.18</v>
      </c>
    </row>
    <row r="324" spans="1:9" x14ac:dyDescent="0.2">
      <c r="A324" s="28" t="s">
        <v>400</v>
      </c>
      <c r="B324" s="28" t="s">
        <v>77</v>
      </c>
      <c r="C324" s="28" t="s">
        <v>406</v>
      </c>
      <c r="D324" s="28" t="s">
        <v>79</v>
      </c>
      <c r="E324" s="28">
        <v>20</v>
      </c>
      <c r="F324" s="28">
        <v>92.99</v>
      </c>
      <c r="G324" s="29">
        <f t="shared" si="9"/>
        <v>1859.8</v>
      </c>
      <c r="H324" s="29">
        <v>1223.8799999999999</v>
      </c>
      <c r="I324" s="29">
        <f t="shared" si="8"/>
        <v>3083.68</v>
      </c>
    </row>
    <row r="325" spans="1:9" x14ac:dyDescent="0.2">
      <c r="A325" s="28" t="s">
        <v>400</v>
      </c>
      <c r="B325" s="28" t="s">
        <v>77</v>
      </c>
      <c r="C325" s="28" t="s">
        <v>407</v>
      </c>
      <c r="D325" s="28" t="s">
        <v>79</v>
      </c>
      <c r="E325" s="28">
        <v>20</v>
      </c>
      <c r="F325" s="28">
        <v>92.99</v>
      </c>
      <c r="G325" s="29">
        <f t="shared" si="9"/>
        <v>1859.8</v>
      </c>
      <c r="H325" s="29">
        <v>1221.1199999999999</v>
      </c>
      <c r="I325" s="29">
        <f t="shared" ref="I325:I364" si="10">H325+G325</f>
        <v>3080.92</v>
      </c>
    </row>
    <row r="326" spans="1:9" x14ac:dyDescent="0.2">
      <c r="A326" s="28" t="s">
        <v>400</v>
      </c>
      <c r="B326" s="28" t="s">
        <v>132</v>
      </c>
      <c r="C326" s="28" t="s">
        <v>408</v>
      </c>
      <c r="D326" s="28" t="s">
        <v>79</v>
      </c>
      <c r="E326" s="28">
        <v>36</v>
      </c>
      <c r="F326" s="28">
        <v>47.26</v>
      </c>
      <c r="G326" s="29">
        <f t="shared" ref="G326:G363" si="11">F326*E326</f>
        <v>1701.36</v>
      </c>
      <c r="H326" s="29">
        <v>2368.6799999999998</v>
      </c>
      <c r="I326" s="29">
        <f t="shared" si="10"/>
        <v>4070.04</v>
      </c>
    </row>
    <row r="327" spans="1:9" x14ac:dyDescent="0.2">
      <c r="A327" s="28" t="s">
        <v>400</v>
      </c>
      <c r="B327" s="28" t="s">
        <v>132</v>
      </c>
      <c r="C327" s="28" t="s">
        <v>409</v>
      </c>
      <c r="D327" s="28" t="s">
        <v>79</v>
      </c>
      <c r="E327" s="28">
        <v>25</v>
      </c>
      <c r="F327" s="28">
        <v>47.26</v>
      </c>
      <c r="G327" s="29">
        <f t="shared" si="11"/>
        <v>1181.5</v>
      </c>
      <c r="H327" s="29">
        <v>1910.7599999999998</v>
      </c>
      <c r="I327" s="29">
        <f t="shared" si="10"/>
        <v>3092.2599999999998</v>
      </c>
    </row>
    <row r="328" spans="1:9" x14ac:dyDescent="0.2">
      <c r="A328" s="28" t="s">
        <v>400</v>
      </c>
      <c r="B328" s="28" t="s">
        <v>132</v>
      </c>
      <c r="C328" s="28" t="s">
        <v>410</v>
      </c>
      <c r="D328" s="28" t="s">
        <v>79</v>
      </c>
      <c r="E328" s="28">
        <v>22</v>
      </c>
      <c r="F328" s="28">
        <v>47.26</v>
      </c>
      <c r="G328" s="29">
        <f t="shared" si="11"/>
        <v>1039.72</v>
      </c>
      <c r="H328" s="29">
        <v>1450.08</v>
      </c>
      <c r="I328" s="29">
        <f t="shared" si="10"/>
        <v>2489.8000000000002</v>
      </c>
    </row>
    <row r="329" spans="1:9" x14ac:dyDescent="0.2">
      <c r="A329" s="28" t="s">
        <v>400</v>
      </c>
      <c r="B329" s="28" t="s">
        <v>132</v>
      </c>
      <c r="C329" s="28" t="s">
        <v>411</v>
      </c>
      <c r="D329" s="28" t="s">
        <v>79</v>
      </c>
      <c r="E329" s="28">
        <v>37</v>
      </c>
      <c r="F329" s="28">
        <v>47.26</v>
      </c>
      <c r="G329" s="29">
        <f t="shared" si="11"/>
        <v>1748.62</v>
      </c>
      <c r="H329" s="29">
        <v>2445</v>
      </c>
      <c r="I329" s="29">
        <f t="shared" si="10"/>
        <v>4193.62</v>
      </c>
    </row>
    <row r="330" spans="1:9" x14ac:dyDescent="0.2">
      <c r="A330" s="28" t="s">
        <v>400</v>
      </c>
      <c r="B330" s="28" t="s">
        <v>132</v>
      </c>
      <c r="C330" s="28" t="s">
        <v>412</v>
      </c>
      <c r="D330" s="28" t="s">
        <v>79</v>
      </c>
      <c r="E330" s="28">
        <v>20</v>
      </c>
      <c r="F330" s="28">
        <v>47.26</v>
      </c>
      <c r="G330" s="29">
        <f t="shared" si="11"/>
        <v>945.19999999999993</v>
      </c>
      <c r="H330" s="29">
        <v>1297.4399999999998</v>
      </c>
      <c r="I330" s="29">
        <f t="shared" si="10"/>
        <v>2242.64</v>
      </c>
    </row>
    <row r="331" spans="1:9" x14ac:dyDescent="0.2">
      <c r="A331" s="28" t="s">
        <v>400</v>
      </c>
      <c r="B331" s="28" t="s">
        <v>132</v>
      </c>
      <c r="C331" s="28" t="s">
        <v>413</v>
      </c>
      <c r="D331" s="28" t="s">
        <v>79</v>
      </c>
      <c r="E331" s="28">
        <v>36</v>
      </c>
      <c r="F331" s="28">
        <v>47.26</v>
      </c>
      <c r="G331" s="29">
        <f>F331*E331</f>
        <v>1701.36</v>
      </c>
      <c r="H331" s="29">
        <v>2368.6799999999998</v>
      </c>
      <c r="I331" s="29">
        <f t="shared" si="10"/>
        <v>4070.04</v>
      </c>
    </row>
    <row r="332" spans="1:9" x14ac:dyDescent="0.2">
      <c r="A332" s="28" t="s">
        <v>400</v>
      </c>
      <c r="B332" s="28" t="s">
        <v>132</v>
      </c>
      <c r="C332" s="28" t="s">
        <v>414</v>
      </c>
      <c r="D332" s="28" t="s">
        <v>79</v>
      </c>
      <c r="E332" s="28">
        <v>17</v>
      </c>
      <c r="F332" s="28">
        <v>47.26</v>
      </c>
      <c r="G332" s="29">
        <f t="shared" si="11"/>
        <v>803.42</v>
      </c>
      <c r="H332" s="29">
        <v>1071.24</v>
      </c>
      <c r="I332" s="29">
        <f t="shared" si="10"/>
        <v>1874.6599999999999</v>
      </c>
    </row>
    <row r="333" spans="1:9" x14ac:dyDescent="0.2">
      <c r="A333" s="28" t="s">
        <v>400</v>
      </c>
      <c r="B333" s="28" t="s">
        <v>132</v>
      </c>
      <c r="C333" s="28" t="s">
        <v>415</v>
      </c>
      <c r="D333" s="28" t="s">
        <v>79</v>
      </c>
      <c r="E333" s="28">
        <v>19</v>
      </c>
      <c r="F333" s="28">
        <v>47.26</v>
      </c>
      <c r="G333" s="29">
        <f t="shared" si="11"/>
        <v>897.93999999999994</v>
      </c>
      <c r="H333" s="29">
        <v>1373.7599999999998</v>
      </c>
      <c r="I333" s="29">
        <f t="shared" si="10"/>
        <v>2271.6999999999998</v>
      </c>
    </row>
    <row r="334" spans="1:9" x14ac:dyDescent="0.2">
      <c r="A334" s="28" t="s">
        <v>400</v>
      </c>
      <c r="B334" s="28" t="s">
        <v>132</v>
      </c>
      <c r="C334" s="28" t="s">
        <v>416</v>
      </c>
      <c r="D334" s="28" t="s">
        <v>79</v>
      </c>
      <c r="E334" s="28">
        <v>12</v>
      </c>
      <c r="F334" s="28">
        <v>47.26</v>
      </c>
      <c r="G334" s="29">
        <f t="shared" si="11"/>
        <v>567.12</v>
      </c>
      <c r="H334" s="29">
        <v>915.83999999999992</v>
      </c>
      <c r="I334" s="29">
        <f t="shared" si="10"/>
        <v>1482.96</v>
      </c>
    </row>
    <row r="335" spans="1:9" x14ac:dyDescent="0.2">
      <c r="A335" s="28" t="s">
        <v>400</v>
      </c>
      <c r="B335" s="28" t="s">
        <v>132</v>
      </c>
      <c r="C335" s="28" t="s">
        <v>417</v>
      </c>
      <c r="D335" s="28" t="s">
        <v>79</v>
      </c>
      <c r="E335" s="28">
        <v>18</v>
      </c>
      <c r="F335" s="28">
        <v>47.26</v>
      </c>
      <c r="G335" s="29">
        <f t="shared" si="11"/>
        <v>850.68</v>
      </c>
      <c r="H335" s="29">
        <v>1297.4399999999998</v>
      </c>
      <c r="I335" s="29">
        <f t="shared" si="10"/>
        <v>2148.12</v>
      </c>
    </row>
    <row r="336" spans="1:9" x14ac:dyDescent="0.2">
      <c r="A336" s="28" t="s">
        <v>400</v>
      </c>
      <c r="B336" s="28" t="s">
        <v>132</v>
      </c>
      <c r="C336" s="28" t="s">
        <v>418</v>
      </c>
      <c r="D336" s="28" t="s">
        <v>79</v>
      </c>
      <c r="E336" s="28">
        <v>14</v>
      </c>
      <c r="F336" s="28">
        <v>47.26</v>
      </c>
      <c r="G336" s="29">
        <f t="shared" si="11"/>
        <v>661.64</v>
      </c>
      <c r="H336" s="29">
        <v>79.08</v>
      </c>
      <c r="I336" s="29">
        <f t="shared" si="10"/>
        <v>740.72</v>
      </c>
    </row>
    <row r="337" spans="1:9" x14ac:dyDescent="0.2">
      <c r="A337" s="28" t="s">
        <v>400</v>
      </c>
      <c r="B337" s="28" t="s">
        <v>132</v>
      </c>
      <c r="C337" s="28" t="s">
        <v>419</v>
      </c>
      <c r="D337" s="28" t="s">
        <v>79</v>
      </c>
      <c r="E337" s="28">
        <v>16</v>
      </c>
      <c r="F337" s="28">
        <v>47.26</v>
      </c>
      <c r="G337" s="29">
        <f t="shared" si="11"/>
        <v>756.16</v>
      </c>
      <c r="H337" s="29">
        <v>1144.8</v>
      </c>
      <c r="I337" s="29">
        <f t="shared" si="10"/>
        <v>1900.96</v>
      </c>
    </row>
    <row r="338" spans="1:9" x14ac:dyDescent="0.2">
      <c r="A338" s="28" t="s">
        <v>400</v>
      </c>
      <c r="B338" s="28" t="s">
        <v>132</v>
      </c>
      <c r="C338" s="28" t="s">
        <v>420</v>
      </c>
      <c r="D338" s="28" t="s">
        <v>79</v>
      </c>
      <c r="E338" s="28">
        <v>22</v>
      </c>
      <c r="F338" s="28">
        <v>47.26</v>
      </c>
      <c r="G338" s="29">
        <f t="shared" si="11"/>
        <v>1039.72</v>
      </c>
      <c r="H338" s="29">
        <v>1526.3999999999999</v>
      </c>
      <c r="I338" s="29">
        <f t="shared" si="10"/>
        <v>2566.12</v>
      </c>
    </row>
    <row r="339" spans="1:9" x14ac:dyDescent="0.2">
      <c r="A339" s="28" t="s">
        <v>400</v>
      </c>
      <c r="B339" s="28" t="s">
        <v>132</v>
      </c>
      <c r="C339" s="28" t="s">
        <v>421</v>
      </c>
      <c r="D339" s="28" t="s">
        <v>79</v>
      </c>
      <c r="E339" s="28">
        <v>26</v>
      </c>
      <c r="F339" s="28">
        <v>47.26</v>
      </c>
      <c r="G339" s="29">
        <f t="shared" si="11"/>
        <v>1228.76</v>
      </c>
      <c r="H339" s="29">
        <v>1755.36</v>
      </c>
      <c r="I339" s="29">
        <f t="shared" si="10"/>
        <v>2984.12</v>
      </c>
    </row>
    <row r="340" spans="1:9" x14ac:dyDescent="0.2">
      <c r="A340" s="28" t="s">
        <v>400</v>
      </c>
      <c r="B340" s="28" t="s">
        <v>132</v>
      </c>
      <c r="C340" s="28" t="s">
        <v>422</v>
      </c>
      <c r="D340" s="28" t="s">
        <v>79</v>
      </c>
      <c r="E340" s="28">
        <v>15</v>
      </c>
      <c r="F340" s="28">
        <v>47.26</v>
      </c>
      <c r="G340" s="29">
        <f t="shared" si="11"/>
        <v>708.9</v>
      </c>
      <c r="H340" s="29">
        <v>1068.48</v>
      </c>
      <c r="I340" s="29">
        <f t="shared" si="10"/>
        <v>1777.38</v>
      </c>
    </row>
    <row r="341" spans="1:9" x14ac:dyDescent="0.2">
      <c r="A341" s="28" t="s">
        <v>400</v>
      </c>
      <c r="B341" s="28" t="s">
        <v>132</v>
      </c>
      <c r="C341" s="28" t="s">
        <v>423</v>
      </c>
      <c r="D341" s="28" t="s">
        <v>79</v>
      </c>
      <c r="E341" s="28">
        <v>24</v>
      </c>
      <c r="F341" s="28">
        <v>47.26</v>
      </c>
      <c r="G341" s="29">
        <f t="shared" si="11"/>
        <v>1134.24</v>
      </c>
      <c r="H341" s="29">
        <v>1679.04</v>
      </c>
      <c r="I341" s="29">
        <f t="shared" si="10"/>
        <v>2813.2799999999997</v>
      </c>
    </row>
    <row r="342" spans="1:9" x14ac:dyDescent="0.2">
      <c r="A342" s="28" t="s">
        <v>400</v>
      </c>
      <c r="B342" s="28" t="s">
        <v>132</v>
      </c>
      <c r="C342" s="28" t="s">
        <v>424</v>
      </c>
      <c r="D342" s="28" t="s">
        <v>79</v>
      </c>
      <c r="E342" s="28">
        <v>22</v>
      </c>
      <c r="F342" s="28">
        <v>47.26</v>
      </c>
      <c r="G342" s="29">
        <f t="shared" si="11"/>
        <v>1039.72</v>
      </c>
      <c r="H342" s="29">
        <v>76.319999999999993</v>
      </c>
      <c r="I342" s="29">
        <f t="shared" si="10"/>
        <v>1116.04</v>
      </c>
    </row>
    <row r="343" spans="1:9" x14ac:dyDescent="0.2">
      <c r="A343" s="28" t="s">
        <v>400</v>
      </c>
      <c r="B343" s="28" t="s">
        <v>132</v>
      </c>
      <c r="C343" s="28" t="s">
        <v>425</v>
      </c>
      <c r="D343" s="28" t="s">
        <v>79</v>
      </c>
      <c r="E343" s="28">
        <v>10</v>
      </c>
      <c r="F343" s="28">
        <v>47.26</v>
      </c>
      <c r="G343" s="29">
        <f t="shared" si="11"/>
        <v>472.59999999999997</v>
      </c>
      <c r="H343" s="29">
        <v>763.19999999999993</v>
      </c>
      <c r="I343" s="29">
        <f t="shared" si="10"/>
        <v>1235.8</v>
      </c>
    </row>
    <row r="344" spans="1:9" x14ac:dyDescent="0.2">
      <c r="A344" s="28" t="s">
        <v>400</v>
      </c>
      <c r="B344" s="28" t="s">
        <v>132</v>
      </c>
      <c r="C344" s="28" t="s">
        <v>426</v>
      </c>
      <c r="D344" s="28" t="s">
        <v>79</v>
      </c>
      <c r="E344" s="28">
        <v>18</v>
      </c>
      <c r="F344" s="28">
        <v>47.26</v>
      </c>
      <c r="G344" s="29">
        <f t="shared" si="11"/>
        <v>850.68</v>
      </c>
      <c r="H344" s="29">
        <v>1144.8</v>
      </c>
      <c r="I344" s="29">
        <f t="shared" si="10"/>
        <v>1995.48</v>
      </c>
    </row>
    <row r="345" spans="1:9" x14ac:dyDescent="0.2">
      <c r="A345" s="28" t="s">
        <v>400</v>
      </c>
      <c r="B345" s="28" t="s">
        <v>132</v>
      </c>
      <c r="C345" s="28" t="s">
        <v>427</v>
      </c>
      <c r="D345" s="28" t="s">
        <v>79</v>
      </c>
      <c r="E345" s="28">
        <v>9</v>
      </c>
      <c r="F345" s="28">
        <v>47.26</v>
      </c>
      <c r="G345" s="29">
        <f t="shared" si="11"/>
        <v>425.34</v>
      </c>
      <c r="H345" s="29">
        <v>686.87999999999988</v>
      </c>
      <c r="I345" s="29">
        <f t="shared" si="10"/>
        <v>1112.2199999999998</v>
      </c>
    </row>
    <row r="346" spans="1:9" x14ac:dyDescent="0.2">
      <c r="A346" s="28" t="s">
        <v>400</v>
      </c>
      <c r="B346" s="28" t="s">
        <v>132</v>
      </c>
      <c r="C346" s="28" t="s">
        <v>428</v>
      </c>
      <c r="D346" s="28" t="s">
        <v>79</v>
      </c>
      <c r="E346" s="28">
        <v>11</v>
      </c>
      <c r="F346" s="28">
        <v>47.26</v>
      </c>
      <c r="G346" s="29">
        <f t="shared" si="11"/>
        <v>519.86</v>
      </c>
      <c r="H346" s="29">
        <v>839.52</v>
      </c>
      <c r="I346" s="29">
        <f t="shared" si="10"/>
        <v>1359.38</v>
      </c>
    </row>
    <row r="347" spans="1:9" x14ac:dyDescent="0.2">
      <c r="A347" s="28" t="s">
        <v>400</v>
      </c>
      <c r="B347" s="28" t="s">
        <v>132</v>
      </c>
      <c r="C347" s="28" t="s">
        <v>429</v>
      </c>
      <c r="D347" s="28" t="s">
        <v>79</v>
      </c>
      <c r="E347" s="28">
        <v>22</v>
      </c>
      <c r="F347" s="28">
        <v>47.26</v>
      </c>
      <c r="G347" s="29">
        <f t="shared" si="11"/>
        <v>1039.72</v>
      </c>
      <c r="H347" s="29">
        <v>1376.5199999999998</v>
      </c>
      <c r="I347" s="29">
        <f t="shared" si="10"/>
        <v>2416.2399999999998</v>
      </c>
    </row>
    <row r="348" spans="1:9" x14ac:dyDescent="0.2">
      <c r="A348" s="28" t="s">
        <v>400</v>
      </c>
      <c r="B348" s="28" t="s">
        <v>132</v>
      </c>
      <c r="C348" s="28" t="s">
        <v>430</v>
      </c>
      <c r="D348" s="28" t="s">
        <v>79</v>
      </c>
      <c r="E348" s="28">
        <v>20</v>
      </c>
      <c r="F348" s="28">
        <v>47.26</v>
      </c>
      <c r="G348" s="29">
        <f t="shared" si="11"/>
        <v>945.19999999999993</v>
      </c>
      <c r="H348" s="29">
        <v>1221.1199999999999</v>
      </c>
      <c r="I348" s="29">
        <f t="shared" si="10"/>
        <v>2166.3199999999997</v>
      </c>
    </row>
    <row r="349" spans="1:9" x14ac:dyDescent="0.2">
      <c r="A349" s="28" t="s">
        <v>400</v>
      </c>
      <c r="B349" s="28" t="s">
        <v>132</v>
      </c>
      <c r="C349" s="28" t="s">
        <v>431</v>
      </c>
      <c r="D349" s="28" t="s">
        <v>79</v>
      </c>
      <c r="E349" s="28">
        <v>10</v>
      </c>
      <c r="F349" s="28">
        <v>47.26</v>
      </c>
      <c r="G349" s="29">
        <f t="shared" si="11"/>
        <v>472.59999999999997</v>
      </c>
      <c r="H349" s="29">
        <v>763.19999999999993</v>
      </c>
      <c r="I349" s="29">
        <f t="shared" si="10"/>
        <v>1235.8</v>
      </c>
    </row>
    <row r="350" spans="1:9" x14ac:dyDescent="0.2">
      <c r="A350" s="28" t="s">
        <v>400</v>
      </c>
      <c r="B350" s="28" t="s">
        <v>132</v>
      </c>
      <c r="C350" s="28" t="s">
        <v>432</v>
      </c>
      <c r="D350" s="28" t="s">
        <v>79</v>
      </c>
      <c r="E350" s="28">
        <v>17</v>
      </c>
      <c r="F350" s="28">
        <v>47.26</v>
      </c>
      <c r="G350" s="29">
        <f t="shared" si="11"/>
        <v>803.42</v>
      </c>
      <c r="H350" s="29">
        <v>1068.48</v>
      </c>
      <c r="I350" s="29">
        <f t="shared" si="10"/>
        <v>1871.9</v>
      </c>
    </row>
    <row r="351" spans="1:9" x14ac:dyDescent="0.2">
      <c r="A351" s="28" t="s">
        <v>400</v>
      </c>
      <c r="B351" s="28" t="s">
        <v>132</v>
      </c>
      <c r="C351" s="28" t="s">
        <v>433</v>
      </c>
      <c r="D351" s="28" t="s">
        <v>79</v>
      </c>
      <c r="E351" s="28">
        <v>3</v>
      </c>
      <c r="F351" s="28">
        <v>47.26</v>
      </c>
      <c r="G351" s="29">
        <f t="shared" si="11"/>
        <v>141.78</v>
      </c>
      <c r="H351" s="29">
        <v>305.27999999999997</v>
      </c>
      <c r="I351" s="29">
        <f t="shared" si="10"/>
        <v>447.05999999999995</v>
      </c>
    </row>
    <row r="352" spans="1:9" x14ac:dyDescent="0.2">
      <c r="A352" s="28" t="s">
        <v>400</v>
      </c>
      <c r="B352" s="28" t="s">
        <v>132</v>
      </c>
      <c r="C352" s="28" t="s">
        <v>434</v>
      </c>
      <c r="D352" s="28" t="s">
        <v>79</v>
      </c>
      <c r="E352" s="28">
        <v>15</v>
      </c>
      <c r="F352" s="28">
        <v>47.26</v>
      </c>
      <c r="G352" s="29">
        <f t="shared" si="11"/>
        <v>708.9</v>
      </c>
      <c r="H352" s="29">
        <v>915.83999999999992</v>
      </c>
      <c r="I352" s="29">
        <f t="shared" si="10"/>
        <v>1624.7399999999998</v>
      </c>
    </row>
    <row r="353" spans="1:9" x14ac:dyDescent="0.2">
      <c r="A353" s="28" t="s">
        <v>400</v>
      </c>
      <c r="B353" s="28" t="s">
        <v>132</v>
      </c>
      <c r="C353" s="28" t="s">
        <v>435</v>
      </c>
      <c r="D353" s="28" t="s">
        <v>79</v>
      </c>
      <c r="E353" s="28">
        <v>17</v>
      </c>
      <c r="F353" s="28">
        <v>47.26</v>
      </c>
      <c r="G353" s="29">
        <f t="shared" si="11"/>
        <v>803.42</v>
      </c>
      <c r="H353" s="29">
        <v>1223.8799999999999</v>
      </c>
      <c r="I353" s="29">
        <f t="shared" si="10"/>
        <v>2027.2999999999997</v>
      </c>
    </row>
    <row r="354" spans="1:9" x14ac:dyDescent="0.2">
      <c r="A354" s="28" t="s">
        <v>436</v>
      </c>
      <c r="B354" s="28" t="s">
        <v>77</v>
      </c>
      <c r="C354" s="28" t="s">
        <v>437</v>
      </c>
      <c r="D354" s="28" t="s">
        <v>79</v>
      </c>
      <c r="E354" s="28">
        <v>38</v>
      </c>
      <c r="F354" s="28">
        <v>92.99</v>
      </c>
      <c r="G354" s="29">
        <f t="shared" si="11"/>
        <v>3533.62</v>
      </c>
      <c r="H354" s="29">
        <v>2137.02</v>
      </c>
      <c r="I354" s="29">
        <f t="shared" si="10"/>
        <v>5670.6399999999994</v>
      </c>
    </row>
    <row r="355" spans="1:9" x14ac:dyDescent="0.2">
      <c r="A355" s="28" t="s">
        <v>436</v>
      </c>
      <c r="B355" s="28" t="s">
        <v>77</v>
      </c>
      <c r="C355" s="28" t="s">
        <v>438</v>
      </c>
      <c r="D355" s="28" t="s">
        <v>79</v>
      </c>
      <c r="E355" s="28">
        <v>31</v>
      </c>
      <c r="F355" s="28">
        <v>92.99</v>
      </c>
      <c r="G355" s="29">
        <f t="shared" si="11"/>
        <v>2882.69</v>
      </c>
      <c r="H355" s="29">
        <v>1916.3099999999997</v>
      </c>
      <c r="I355" s="29">
        <f t="shared" si="10"/>
        <v>4799</v>
      </c>
    </row>
    <row r="356" spans="1:9" x14ac:dyDescent="0.2">
      <c r="A356" s="28" t="s">
        <v>436</v>
      </c>
      <c r="B356" s="28" t="s">
        <v>132</v>
      </c>
      <c r="C356" s="28" t="s">
        <v>439</v>
      </c>
      <c r="D356" s="28" t="s">
        <v>79</v>
      </c>
      <c r="E356" s="28">
        <v>23</v>
      </c>
      <c r="F356" s="28">
        <v>47.26</v>
      </c>
      <c r="G356" s="29">
        <f t="shared" si="11"/>
        <v>1086.98</v>
      </c>
      <c r="H356" s="29">
        <v>1422.42</v>
      </c>
      <c r="I356" s="29">
        <f t="shared" si="10"/>
        <v>2509.4</v>
      </c>
    </row>
    <row r="357" spans="1:9" x14ac:dyDescent="0.2">
      <c r="A357" s="28" t="s">
        <v>436</v>
      </c>
      <c r="B357" s="28" t="s">
        <v>132</v>
      </c>
      <c r="C357" s="28" t="s">
        <v>440</v>
      </c>
      <c r="D357" s="28" t="s">
        <v>79</v>
      </c>
      <c r="E357" s="28">
        <v>25</v>
      </c>
      <c r="F357" s="28">
        <v>47.26</v>
      </c>
      <c r="G357" s="29">
        <f t="shared" si="11"/>
        <v>1181.5</v>
      </c>
      <c r="H357" s="29">
        <v>1679.04</v>
      </c>
      <c r="I357" s="29">
        <f t="shared" si="10"/>
        <v>2860.54</v>
      </c>
    </row>
    <row r="358" spans="1:9" x14ac:dyDescent="0.2">
      <c r="A358" s="28" t="s">
        <v>436</v>
      </c>
      <c r="B358" s="28" t="s">
        <v>132</v>
      </c>
      <c r="C358" s="28" t="s">
        <v>441</v>
      </c>
      <c r="D358" s="28" t="s">
        <v>79</v>
      </c>
      <c r="E358" s="28">
        <v>17</v>
      </c>
      <c r="F358" s="28">
        <v>47.26</v>
      </c>
      <c r="G358" s="29">
        <f t="shared" si="11"/>
        <v>803.42</v>
      </c>
      <c r="H358" s="29">
        <v>1043.3399999999999</v>
      </c>
      <c r="I358" s="29">
        <f t="shared" si="10"/>
        <v>1846.7599999999998</v>
      </c>
    </row>
    <row r="359" spans="1:9" x14ac:dyDescent="0.2">
      <c r="A359" s="28" t="s">
        <v>436</v>
      </c>
      <c r="B359" s="28" t="s">
        <v>132</v>
      </c>
      <c r="C359" s="28" t="s">
        <v>442</v>
      </c>
      <c r="D359" s="28" t="s">
        <v>79</v>
      </c>
      <c r="E359" s="28">
        <v>11</v>
      </c>
      <c r="F359" s="28">
        <v>47.26</v>
      </c>
      <c r="G359" s="29">
        <f t="shared" si="11"/>
        <v>519.86</v>
      </c>
      <c r="H359" s="29">
        <v>782.01</v>
      </c>
      <c r="I359" s="29">
        <f t="shared" si="10"/>
        <v>1301.8699999999999</v>
      </c>
    </row>
    <row r="360" spans="1:9" x14ac:dyDescent="0.2">
      <c r="A360" s="28" t="s">
        <v>436</v>
      </c>
      <c r="B360" s="28" t="s">
        <v>132</v>
      </c>
      <c r="C360" s="28" t="s">
        <v>443</v>
      </c>
      <c r="D360" s="28" t="s">
        <v>79</v>
      </c>
      <c r="E360" s="28">
        <v>9</v>
      </c>
      <c r="F360" s="28">
        <v>47.26</v>
      </c>
      <c r="G360" s="29">
        <f t="shared" si="11"/>
        <v>425.34</v>
      </c>
      <c r="H360" s="29">
        <v>591.03</v>
      </c>
      <c r="I360" s="29">
        <f t="shared" si="10"/>
        <v>1016.3699999999999</v>
      </c>
    </row>
    <row r="361" spans="1:9" x14ac:dyDescent="0.2">
      <c r="A361" s="28" t="s">
        <v>436</v>
      </c>
      <c r="B361" s="28" t="s">
        <v>132</v>
      </c>
      <c r="C361" s="28" t="s">
        <v>444</v>
      </c>
      <c r="D361" s="28" t="s">
        <v>79</v>
      </c>
      <c r="E361" s="28">
        <v>7</v>
      </c>
      <c r="F361" s="28">
        <v>47.26</v>
      </c>
      <c r="G361" s="29">
        <f t="shared" si="11"/>
        <v>330.82</v>
      </c>
      <c r="H361" s="29">
        <v>490.91999999999996</v>
      </c>
      <c r="I361" s="29">
        <f t="shared" si="10"/>
        <v>821.74</v>
      </c>
    </row>
    <row r="362" spans="1:9" x14ac:dyDescent="0.2">
      <c r="A362" s="28" t="s">
        <v>436</v>
      </c>
      <c r="B362" s="28" t="s">
        <v>132</v>
      </c>
      <c r="C362" s="28" t="s">
        <v>445</v>
      </c>
      <c r="D362" s="28" t="s">
        <v>79</v>
      </c>
      <c r="E362" s="28">
        <v>7</v>
      </c>
      <c r="F362" s="28">
        <v>47.26</v>
      </c>
      <c r="G362" s="29">
        <f t="shared" si="11"/>
        <v>330.82</v>
      </c>
      <c r="H362" s="29">
        <v>526.5</v>
      </c>
      <c r="I362" s="29">
        <f t="shared" si="10"/>
        <v>857.31999999999994</v>
      </c>
    </row>
    <row r="363" spans="1:9" x14ac:dyDescent="0.2">
      <c r="A363" s="28" t="s">
        <v>436</v>
      </c>
      <c r="B363" s="28" t="s">
        <v>132</v>
      </c>
      <c r="C363" s="28" t="s">
        <v>446</v>
      </c>
      <c r="D363" s="28" t="s">
        <v>79</v>
      </c>
      <c r="E363" s="28">
        <v>4</v>
      </c>
      <c r="F363" s="28">
        <v>47.26</v>
      </c>
      <c r="G363" s="29">
        <f t="shared" si="11"/>
        <v>189.04</v>
      </c>
      <c r="H363" s="29">
        <v>242.51999999999998</v>
      </c>
      <c r="I363" s="29">
        <f t="shared" si="10"/>
        <v>431.55999999999995</v>
      </c>
    </row>
    <row r="364" spans="1:9" x14ac:dyDescent="0.2">
      <c r="A364" s="28" t="s">
        <v>436</v>
      </c>
      <c r="B364" s="28" t="s">
        <v>132</v>
      </c>
      <c r="C364" s="28" t="s">
        <v>447</v>
      </c>
      <c r="D364" s="28" t="s">
        <v>79</v>
      </c>
      <c r="E364" s="28">
        <v>4</v>
      </c>
      <c r="F364" s="28">
        <v>47.26</v>
      </c>
      <c r="G364" s="29">
        <f>F364*E364</f>
        <v>189.04</v>
      </c>
      <c r="H364" s="29">
        <v>387.11999999999995</v>
      </c>
      <c r="I364" s="29">
        <f t="shared" si="10"/>
        <v>576.16</v>
      </c>
    </row>
    <row r="365" spans="1:9" x14ac:dyDescent="0.2">
      <c r="A365" s="30" t="s">
        <v>448</v>
      </c>
      <c r="B365" s="30"/>
      <c r="C365" s="30"/>
      <c r="D365" s="30"/>
      <c r="E365" s="31">
        <f>SUM(E4:E364)</f>
        <v>4460</v>
      </c>
      <c r="F365" s="32"/>
      <c r="G365" s="32">
        <f t="shared" ref="G365:H365" si="12">SUM(G4:G364)</f>
        <v>372115.04000000015</v>
      </c>
      <c r="H365" s="33">
        <f t="shared" si="12"/>
        <v>160693.45999999865</v>
      </c>
      <c r="I365" s="48">
        <f>ROUND(SUM(I4:I364),0)</f>
        <v>532808</v>
      </c>
    </row>
    <row r="367" spans="1:9" x14ac:dyDescent="0.2">
      <c r="A367" s="65" t="s">
        <v>491</v>
      </c>
      <c r="B367" s="65"/>
      <c r="C367" s="65"/>
      <c r="D367" s="65"/>
      <c r="E367" s="65"/>
      <c r="F367" s="65"/>
      <c r="G367" s="65"/>
      <c r="H367" s="65"/>
      <c r="I367" s="65"/>
    </row>
  </sheetData>
  <mergeCells count="2">
    <mergeCell ref="F1:I1"/>
    <mergeCell ref="A367:I36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3A604-78DE-4479-B957-4122009DAEF4}">
  <dimension ref="A1:L514"/>
  <sheetViews>
    <sheetView zoomScale="69" zoomScaleNormal="69" workbookViewId="0">
      <selection activeCell="G7" sqref="G7"/>
    </sheetView>
  </sheetViews>
  <sheetFormatPr defaultRowHeight="15" x14ac:dyDescent="0.25"/>
  <cols>
    <col min="1" max="1" width="36.42578125" customWidth="1"/>
    <col min="2" max="2" width="10.28515625" customWidth="1"/>
    <col min="3" max="3" width="7.5703125" customWidth="1"/>
    <col min="4" max="4" width="30.85546875" customWidth="1"/>
    <col min="6" max="6" width="27.5703125" customWidth="1"/>
    <col min="7" max="7" width="10.7109375" customWidth="1"/>
    <col min="8" max="8" width="11.28515625" customWidth="1"/>
    <col min="9" max="9" width="15.7109375" customWidth="1"/>
  </cols>
  <sheetData>
    <row r="1" spans="1:12" ht="87" customHeight="1" x14ac:dyDescent="0.25">
      <c r="G1" s="66" t="s">
        <v>485</v>
      </c>
      <c r="H1" s="66"/>
      <c r="I1" s="66"/>
    </row>
    <row r="2" spans="1:12" x14ac:dyDescent="0.25">
      <c r="A2" s="10" t="s">
        <v>492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2" ht="46.5" customHeight="1" x14ac:dyDescent="0.25">
      <c r="A3" s="11" t="s">
        <v>2</v>
      </c>
      <c r="B3" s="11" t="s">
        <v>71</v>
      </c>
      <c r="C3" s="11" t="s">
        <v>72</v>
      </c>
      <c r="D3" s="11" t="s">
        <v>70</v>
      </c>
      <c r="E3" s="11" t="s">
        <v>449</v>
      </c>
      <c r="F3" s="11" t="s">
        <v>450</v>
      </c>
      <c r="G3" s="13" t="s">
        <v>451</v>
      </c>
      <c r="H3" s="12" t="s">
        <v>483</v>
      </c>
      <c r="I3" s="12" t="s">
        <v>484</v>
      </c>
      <c r="J3" s="14"/>
      <c r="L3" s="15"/>
    </row>
    <row r="4" spans="1:12" x14ac:dyDescent="0.25">
      <c r="A4" s="16" t="s">
        <v>452</v>
      </c>
      <c r="B4" s="16" t="s">
        <v>78</v>
      </c>
      <c r="C4" s="16" t="s">
        <v>79</v>
      </c>
      <c r="D4" s="16" t="s">
        <v>77</v>
      </c>
      <c r="E4" s="16" t="s">
        <v>453</v>
      </c>
      <c r="F4" s="16" t="s">
        <v>454</v>
      </c>
      <c r="G4" s="46">
        <v>7</v>
      </c>
      <c r="H4" s="47">
        <v>57.15</v>
      </c>
      <c r="I4" s="47">
        <f>G4*H4</f>
        <v>400.05</v>
      </c>
      <c r="J4" s="14"/>
      <c r="L4" s="15"/>
    </row>
    <row r="5" spans="1:12" x14ac:dyDescent="0.25">
      <c r="A5" s="16" t="s">
        <v>452</v>
      </c>
      <c r="B5" s="16" t="s">
        <v>78</v>
      </c>
      <c r="C5" s="16" t="s">
        <v>79</v>
      </c>
      <c r="D5" s="16" t="s">
        <v>77</v>
      </c>
      <c r="E5" s="16" t="s">
        <v>455</v>
      </c>
      <c r="F5" s="16" t="s">
        <v>456</v>
      </c>
      <c r="G5" s="46">
        <v>13</v>
      </c>
      <c r="H5" s="47">
        <v>76.319999999999993</v>
      </c>
      <c r="I5" s="47">
        <f t="shared" ref="I5:I68" si="0">G5*H5</f>
        <v>992.15999999999985</v>
      </c>
      <c r="J5" s="14"/>
      <c r="L5" s="15"/>
    </row>
    <row r="6" spans="1:12" x14ac:dyDescent="0.25">
      <c r="A6" s="16" t="s">
        <v>452</v>
      </c>
      <c r="B6" s="16" t="s">
        <v>133</v>
      </c>
      <c r="C6" s="16" t="s">
        <v>79</v>
      </c>
      <c r="D6" s="16" t="s">
        <v>132</v>
      </c>
      <c r="E6" s="16" t="s">
        <v>453</v>
      </c>
      <c r="F6" s="16" t="s">
        <v>454</v>
      </c>
      <c r="G6" s="46">
        <v>3</v>
      </c>
      <c r="H6" s="47">
        <v>57.15</v>
      </c>
      <c r="I6" s="47">
        <f t="shared" si="0"/>
        <v>171.45</v>
      </c>
      <c r="J6" s="14"/>
      <c r="L6" s="15"/>
    </row>
    <row r="7" spans="1:12" x14ac:dyDescent="0.25">
      <c r="A7" s="16" t="s">
        <v>452</v>
      </c>
      <c r="B7" s="16" t="s">
        <v>133</v>
      </c>
      <c r="C7" s="16" t="s">
        <v>79</v>
      </c>
      <c r="D7" s="16" t="s">
        <v>132</v>
      </c>
      <c r="E7" s="16" t="s">
        <v>455</v>
      </c>
      <c r="F7" s="16" t="s">
        <v>456</v>
      </c>
      <c r="G7" s="46">
        <v>10</v>
      </c>
      <c r="H7" s="47">
        <v>76.319999999999993</v>
      </c>
      <c r="I7" s="47">
        <f t="shared" si="0"/>
        <v>763.19999999999993</v>
      </c>
      <c r="J7" s="14"/>
      <c r="L7" s="15"/>
    </row>
    <row r="8" spans="1:12" x14ac:dyDescent="0.25">
      <c r="A8" s="16" t="s">
        <v>452</v>
      </c>
      <c r="B8" s="16" t="s">
        <v>134</v>
      </c>
      <c r="C8" s="16" t="s">
        <v>79</v>
      </c>
      <c r="D8" s="16" t="s">
        <v>132</v>
      </c>
      <c r="E8" s="16" t="s">
        <v>453</v>
      </c>
      <c r="F8" s="16" t="s">
        <v>454</v>
      </c>
      <c r="G8" s="46">
        <v>2</v>
      </c>
      <c r="H8" s="47">
        <v>57.15</v>
      </c>
      <c r="I8" s="47">
        <f t="shared" si="0"/>
        <v>114.3</v>
      </c>
      <c r="J8" s="14"/>
      <c r="L8" s="15"/>
    </row>
    <row r="9" spans="1:12" x14ac:dyDescent="0.25">
      <c r="A9" s="16" t="s">
        <v>452</v>
      </c>
      <c r="B9" s="16" t="s">
        <v>134</v>
      </c>
      <c r="C9" s="16" t="s">
        <v>79</v>
      </c>
      <c r="D9" s="16" t="s">
        <v>132</v>
      </c>
      <c r="E9" s="16" t="s">
        <v>455</v>
      </c>
      <c r="F9" s="16" t="s">
        <v>456</v>
      </c>
      <c r="G9" s="46">
        <v>11</v>
      </c>
      <c r="H9" s="47">
        <v>76.319999999999993</v>
      </c>
      <c r="I9" s="47">
        <f t="shared" si="0"/>
        <v>839.52</v>
      </c>
      <c r="J9" s="14"/>
      <c r="L9" s="15"/>
    </row>
    <row r="10" spans="1:12" x14ac:dyDescent="0.25">
      <c r="A10" s="16" t="s">
        <v>452</v>
      </c>
      <c r="B10" s="16" t="s">
        <v>135</v>
      </c>
      <c r="C10" s="16" t="s">
        <v>79</v>
      </c>
      <c r="D10" s="16" t="s">
        <v>132</v>
      </c>
      <c r="E10" s="16" t="s">
        <v>453</v>
      </c>
      <c r="F10" s="16" t="s">
        <v>454</v>
      </c>
      <c r="G10" s="46">
        <v>3</v>
      </c>
      <c r="H10" s="47">
        <v>57.15</v>
      </c>
      <c r="I10" s="47">
        <f t="shared" si="0"/>
        <v>171.45</v>
      </c>
      <c r="J10" s="14"/>
      <c r="L10" s="15"/>
    </row>
    <row r="11" spans="1:12" x14ac:dyDescent="0.25">
      <c r="A11" s="16" t="s">
        <v>452</v>
      </c>
      <c r="B11" s="16" t="s">
        <v>135</v>
      </c>
      <c r="C11" s="16" t="s">
        <v>79</v>
      </c>
      <c r="D11" s="16" t="s">
        <v>132</v>
      </c>
      <c r="E11" s="16" t="s">
        <v>455</v>
      </c>
      <c r="F11" s="16" t="s">
        <v>456</v>
      </c>
      <c r="G11" s="46">
        <v>10</v>
      </c>
      <c r="H11" s="47">
        <v>76.319999999999993</v>
      </c>
      <c r="I11" s="47">
        <f t="shared" si="0"/>
        <v>763.19999999999993</v>
      </c>
      <c r="J11" s="14"/>
      <c r="L11" s="15"/>
    </row>
    <row r="12" spans="1:12" x14ac:dyDescent="0.25">
      <c r="A12" s="16" t="s">
        <v>452</v>
      </c>
      <c r="B12" s="16" t="s">
        <v>80</v>
      </c>
      <c r="C12" s="16" t="s">
        <v>79</v>
      </c>
      <c r="D12" s="16" t="s">
        <v>77</v>
      </c>
      <c r="E12" s="16" t="s">
        <v>453</v>
      </c>
      <c r="F12" s="16" t="s">
        <v>454</v>
      </c>
      <c r="G12" s="46">
        <v>4</v>
      </c>
      <c r="H12" s="47">
        <v>57.15</v>
      </c>
      <c r="I12" s="47">
        <f t="shared" si="0"/>
        <v>228.6</v>
      </c>
      <c r="J12" s="14"/>
      <c r="L12" s="15"/>
    </row>
    <row r="13" spans="1:12" x14ac:dyDescent="0.25">
      <c r="A13" s="16" t="s">
        <v>452</v>
      </c>
      <c r="B13" s="16" t="s">
        <v>80</v>
      </c>
      <c r="C13" s="16" t="s">
        <v>79</v>
      </c>
      <c r="D13" s="16" t="s">
        <v>77</v>
      </c>
      <c r="E13" s="16" t="s">
        <v>455</v>
      </c>
      <c r="F13" s="16" t="s">
        <v>456</v>
      </c>
      <c r="G13" s="46">
        <v>14</v>
      </c>
      <c r="H13" s="47">
        <v>76.319999999999993</v>
      </c>
      <c r="I13" s="47">
        <f t="shared" si="0"/>
        <v>1068.48</v>
      </c>
      <c r="J13" s="14"/>
      <c r="L13" s="15"/>
    </row>
    <row r="14" spans="1:12" x14ac:dyDescent="0.25">
      <c r="A14" s="16" t="s">
        <v>452</v>
      </c>
      <c r="B14" s="16" t="s">
        <v>81</v>
      </c>
      <c r="C14" s="16" t="s">
        <v>79</v>
      </c>
      <c r="D14" s="16" t="s">
        <v>77</v>
      </c>
      <c r="E14" s="16" t="s">
        <v>453</v>
      </c>
      <c r="F14" s="16" t="s">
        <v>454</v>
      </c>
      <c r="G14" s="46">
        <v>5</v>
      </c>
      <c r="H14" s="47">
        <v>57.15</v>
      </c>
      <c r="I14" s="47">
        <f t="shared" si="0"/>
        <v>285.75</v>
      </c>
      <c r="J14" s="14"/>
      <c r="L14" s="15"/>
    </row>
    <row r="15" spans="1:12" x14ac:dyDescent="0.25">
      <c r="A15" s="16" t="s">
        <v>452</v>
      </c>
      <c r="B15" s="16" t="s">
        <v>81</v>
      </c>
      <c r="C15" s="16" t="s">
        <v>79</v>
      </c>
      <c r="D15" s="16" t="s">
        <v>77</v>
      </c>
      <c r="E15" s="16" t="s">
        <v>455</v>
      </c>
      <c r="F15" s="16" t="s">
        <v>456</v>
      </c>
      <c r="G15" s="46">
        <v>15</v>
      </c>
      <c r="H15" s="47">
        <v>76.319999999999993</v>
      </c>
      <c r="I15" s="47">
        <f t="shared" si="0"/>
        <v>1144.8</v>
      </c>
      <c r="J15" s="14"/>
      <c r="L15" s="15"/>
    </row>
    <row r="16" spans="1:12" x14ac:dyDescent="0.25">
      <c r="A16" s="16" t="s">
        <v>452</v>
      </c>
      <c r="B16" s="16" t="s">
        <v>82</v>
      </c>
      <c r="C16" s="16" t="s">
        <v>79</v>
      </c>
      <c r="D16" s="16" t="s">
        <v>77</v>
      </c>
      <c r="E16" s="16" t="s">
        <v>453</v>
      </c>
      <c r="F16" s="16" t="s">
        <v>454</v>
      </c>
      <c r="G16" s="46">
        <v>3</v>
      </c>
      <c r="H16" s="47">
        <v>57.15</v>
      </c>
      <c r="I16" s="47">
        <f t="shared" si="0"/>
        <v>171.45</v>
      </c>
      <c r="J16" s="14"/>
      <c r="L16" s="15"/>
    </row>
    <row r="17" spans="1:12" x14ac:dyDescent="0.25">
      <c r="A17" s="16" t="s">
        <v>452</v>
      </c>
      <c r="B17" s="16" t="s">
        <v>82</v>
      </c>
      <c r="C17" s="16" t="s">
        <v>79</v>
      </c>
      <c r="D17" s="16" t="s">
        <v>77</v>
      </c>
      <c r="E17" s="16" t="s">
        <v>455</v>
      </c>
      <c r="F17" s="16" t="s">
        <v>456</v>
      </c>
      <c r="G17" s="46">
        <v>9</v>
      </c>
      <c r="H17" s="47">
        <v>76.319999999999993</v>
      </c>
      <c r="I17" s="47">
        <f t="shared" si="0"/>
        <v>686.87999999999988</v>
      </c>
      <c r="J17" s="14"/>
      <c r="L17" s="15"/>
    </row>
    <row r="18" spans="1:12" x14ac:dyDescent="0.25">
      <c r="A18" s="16" t="s">
        <v>452</v>
      </c>
      <c r="B18" s="16" t="s">
        <v>83</v>
      </c>
      <c r="C18" s="16" t="s">
        <v>79</v>
      </c>
      <c r="D18" s="16" t="s">
        <v>77</v>
      </c>
      <c r="E18" s="16" t="s">
        <v>453</v>
      </c>
      <c r="F18" s="16" t="s">
        <v>454</v>
      </c>
      <c r="G18" s="46">
        <v>4</v>
      </c>
      <c r="H18" s="47">
        <v>57.15</v>
      </c>
      <c r="I18" s="47">
        <f t="shared" si="0"/>
        <v>228.6</v>
      </c>
      <c r="J18" s="14"/>
      <c r="L18" s="15"/>
    </row>
    <row r="19" spans="1:12" x14ac:dyDescent="0.25">
      <c r="A19" s="16" t="s">
        <v>452</v>
      </c>
      <c r="B19" s="16" t="s">
        <v>83</v>
      </c>
      <c r="C19" s="16" t="s">
        <v>79</v>
      </c>
      <c r="D19" s="16" t="s">
        <v>77</v>
      </c>
      <c r="E19" s="16" t="s">
        <v>455</v>
      </c>
      <c r="F19" s="16" t="s">
        <v>456</v>
      </c>
      <c r="G19" s="46">
        <v>9</v>
      </c>
      <c r="H19" s="47">
        <v>76.319999999999993</v>
      </c>
      <c r="I19" s="47">
        <f t="shared" si="0"/>
        <v>686.87999999999988</v>
      </c>
      <c r="J19" s="14"/>
      <c r="L19" s="15"/>
    </row>
    <row r="20" spans="1:12" x14ac:dyDescent="0.25">
      <c r="A20" s="16" t="s">
        <v>452</v>
      </c>
      <c r="B20" s="16" t="s">
        <v>84</v>
      </c>
      <c r="C20" s="16" t="s">
        <v>79</v>
      </c>
      <c r="D20" s="16" t="s">
        <v>77</v>
      </c>
      <c r="E20" s="16" t="s">
        <v>453</v>
      </c>
      <c r="F20" s="16" t="s">
        <v>454</v>
      </c>
      <c r="G20" s="46">
        <v>4</v>
      </c>
      <c r="H20" s="47">
        <v>57.15</v>
      </c>
      <c r="I20" s="47">
        <f t="shared" si="0"/>
        <v>228.6</v>
      </c>
      <c r="J20" s="14"/>
      <c r="L20" s="15"/>
    </row>
    <row r="21" spans="1:12" x14ac:dyDescent="0.25">
      <c r="A21" s="16" t="s">
        <v>452</v>
      </c>
      <c r="B21" s="16" t="s">
        <v>84</v>
      </c>
      <c r="C21" s="16" t="s">
        <v>79</v>
      </c>
      <c r="D21" s="16" t="s">
        <v>77</v>
      </c>
      <c r="E21" s="16" t="s">
        <v>455</v>
      </c>
      <c r="F21" s="16" t="s">
        <v>456</v>
      </c>
      <c r="G21" s="46">
        <v>9</v>
      </c>
      <c r="H21" s="47">
        <v>76.319999999999993</v>
      </c>
      <c r="I21" s="47">
        <f t="shared" si="0"/>
        <v>686.87999999999988</v>
      </c>
      <c r="J21" s="14"/>
      <c r="L21" s="15"/>
    </row>
    <row r="22" spans="1:12" x14ac:dyDescent="0.25">
      <c r="A22" s="16" t="s">
        <v>452</v>
      </c>
      <c r="B22" s="16" t="s">
        <v>136</v>
      </c>
      <c r="C22" s="16" t="s">
        <v>79</v>
      </c>
      <c r="D22" s="16" t="s">
        <v>132</v>
      </c>
      <c r="E22" s="16" t="s">
        <v>453</v>
      </c>
      <c r="F22" s="16" t="s">
        <v>454</v>
      </c>
      <c r="G22" s="46">
        <v>2</v>
      </c>
      <c r="H22" s="47">
        <v>57.15</v>
      </c>
      <c r="I22" s="47">
        <f t="shared" si="0"/>
        <v>114.3</v>
      </c>
      <c r="J22" s="14"/>
      <c r="L22" s="15"/>
    </row>
    <row r="23" spans="1:12" x14ac:dyDescent="0.25">
      <c r="A23" s="16" t="s">
        <v>452</v>
      </c>
      <c r="B23" s="16" t="s">
        <v>136</v>
      </c>
      <c r="C23" s="16" t="s">
        <v>79</v>
      </c>
      <c r="D23" s="16" t="s">
        <v>132</v>
      </c>
      <c r="E23" s="16" t="s">
        <v>455</v>
      </c>
      <c r="F23" s="16" t="s">
        <v>456</v>
      </c>
      <c r="G23" s="46">
        <v>11</v>
      </c>
      <c r="H23" s="47">
        <v>76.319999999999993</v>
      </c>
      <c r="I23" s="47">
        <f t="shared" si="0"/>
        <v>839.52</v>
      </c>
      <c r="J23" s="14"/>
      <c r="L23" s="15"/>
    </row>
    <row r="24" spans="1:12" x14ac:dyDescent="0.25">
      <c r="A24" s="16" t="s">
        <v>452</v>
      </c>
      <c r="B24" s="16" t="s">
        <v>85</v>
      </c>
      <c r="C24" s="16" t="s">
        <v>79</v>
      </c>
      <c r="D24" s="16" t="s">
        <v>77</v>
      </c>
      <c r="E24" s="16" t="s">
        <v>453</v>
      </c>
      <c r="F24" s="16" t="s">
        <v>454</v>
      </c>
      <c r="G24" s="46">
        <v>6</v>
      </c>
      <c r="H24" s="47">
        <v>57.15</v>
      </c>
      <c r="I24" s="47">
        <f t="shared" si="0"/>
        <v>342.9</v>
      </c>
      <c r="J24" s="14"/>
      <c r="L24" s="15"/>
    </row>
    <row r="25" spans="1:12" x14ac:dyDescent="0.25">
      <c r="A25" s="16" t="s">
        <v>452</v>
      </c>
      <c r="B25" s="16" t="s">
        <v>85</v>
      </c>
      <c r="C25" s="16" t="s">
        <v>79</v>
      </c>
      <c r="D25" s="16" t="s">
        <v>77</v>
      </c>
      <c r="E25" s="16" t="s">
        <v>455</v>
      </c>
      <c r="F25" s="16" t="s">
        <v>456</v>
      </c>
      <c r="G25" s="46">
        <v>15</v>
      </c>
      <c r="H25" s="47">
        <v>76.319999999999993</v>
      </c>
      <c r="I25" s="47">
        <f t="shared" si="0"/>
        <v>1144.8</v>
      </c>
      <c r="J25" s="14"/>
      <c r="L25" s="15"/>
    </row>
    <row r="26" spans="1:12" x14ac:dyDescent="0.25">
      <c r="A26" s="16" t="s">
        <v>452</v>
      </c>
      <c r="B26" s="16" t="s">
        <v>85</v>
      </c>
      <c r="C26" s="16" t="s">
        <v>79</v>
      </c>
      <c r="D26" s="16" t="s">
        <v>77</v>
      </c>
      <c r="E26" s="16" t="s">
        <v>457</v>
      </c>
      <c r="F26" s="16" t="s">
        <v>458</v>
      </c>
      <c r="G26" s="46">
        <v>10</v>
      </c>
      <c r="H26" s="47">
        <v>2.76</v>
      </c>
      <c r="I26" s="47">
        <f t="shared" si="0"/>
        <v>27.599999999999998</v>
      </c>
      <c r="J26" s="14"/>
      <c r="L26" s="15"/>
    </row>
    <row r="27" spans="1:12" x14ac:dyDescent="0.25">
      <c r="A27" s="16" t="s">
        <v>452</v>
      </c>
      <c r="B27" s="16" t="s">
        <v>86</v>
      </c>
      <c r="C27" s="16" t="s">
        <v>79</v>
      </c>
      <c r="D27" s="16" t="s">
        <v>77</v>
      </c>
      <c r="E27" s="16" t="s">
        <v>453</v>
      </c>
      <c r="F27" s="16" t="s">
        <v>454</v>
      </c>
      <c r="G27" s="46">
        <v>4</v>
      </c>
      <c r="H27" s="47">
        <v>57.15</v>
      </c>
      <c r="I27" s="47">
        <f t="shared" si="0"/>
        <v>228.6</v>
      </c>
      <c r="J27" s="14"/>
      <c r="L27" s="15"/>
    </row>
    <row r="28" spans="1:12" x14ac:dyDescent="0.25">
      <c r="A28" s="16" t="s">
        <v>452</v>
      </c>
      <c r="B28" s="16" t="s">
        <v>86</v>
      </c>
      <c r="C28" s="16" t="s">
        <v>79</v>
      </c>
      <c r="D28" s="16" t="s">
        <v>77</v>
      </c>
      <c r="E28" s="16" t="s">
        <v>455</v>
      </c>
      <c r="F28" s="16" t="s">
        <v>456</v>
      </c>
      <c r="G28" s="46">
        <v>9</v>
      </c>
      <c r="H28" s="47">
        <v>76.319999999999993</v>
      </c>
      <c r="I28" s="47">
        <f t="shared" si="0"/>
        <v>686.87999999999988</v>
      </c>
      <c r="J28" s="14"/>
      <c r="L28" s="15"/>
    </row>
    <row r="29" spans="1:12" x14ac:dyDescent="0.25">
      <c r="A29" s="16" t="s">
        <v>452</v>
      </c>
      <c r="B29" s="16" t="s">
        <v>87</v>
      </c>
      <c r="C29" s="16" t="s">
        <v>79</v>
      </c>
      <c r="D29" s="16" t="s">
        <v>77</v>
      </c>
      <c r="E29" s="16" t="s">
        <v>453</v>
      </c>
      <c r="F29" s="16" t="s">
        <v>454</v>
      </c>
      <c r="G29" s="46">
        <v>4</v>
      </c>
      <c r="H29" s="47">
        <v>57.15</v>
      </c>
      <c r="I29" s="47">
        <f t="shared" si="0"/>
        <v>228.6</v>
      </c>
      <c r="J29" s="14"/>
      <c r="L29" s="15"/>
    </row>
    <row r="30" spans="1:12" x14ac:dyDescent="0.25">
      <c r="A30" s="16" t="s">
        <v>452</v>
      </c>
      <c r="B30" s="16" t="s">
        <v>87</v>
      </c>
      <c r="C30" s="16" t="s">
        <v>79</v>
      </c>
      <c r="D30" s="16" t="s">
        <v>77</v>
      </c>
      <c r="E30" s="16" t="s">
        <v>455</v>
      </c>
      <c r="F30" s="16" t="s">
        <v>456</v>
      </c>
      <c r="G30" s="46">
        <v>9</v>
      </c>
      <c r="H30" s="47">
        <v>76.319999999999993</v>
      </c>
      <c r="I30" s="47">
        <f t="shared" si="0"/>
        <v>686.87999999999988</v>
      </c>
      <c r="J30" s="14"/>
      <c r="L30" s="15"/>
    </row>
    <row r="31" spans="1:12" x14ac:dyDescent="0.25">
      <c r="A31" s="16" t="s">
        <v>452</v>
      </c>
      <c r="B31" s="16" t="s">
        <v>88</v>
      </c>
      <c r="C31" s="16" t="s">
        <v>79</v>
      </c>
      <c r="D31" s="16" t="s">
        <v>77</v>
      </c>
      <c r="E31" s="16" t="s">
        <v>453</v>
      </c>
      <c r="F31" s="16" t="s">
        <v>454</v>
      </c>
      <c r="G31" s="46">
        <v>4</v>
      </c>
      <c r="H31" s="47">
        <v>57.15</v>
      </c>
      <c r="I31" s="47">
        <f t="shared" si="0"/>
        <v>228.6</v>
      </c>
      <c r="J31" s="14"/>
      <c r="L31" s="15"/>
    </row>
    <row r="32" spans="1:12" x14ac:dyDescent="0.25">
      <c r="A32" s="16" t="s">
        <v>452</v>
      </c>
      <c r="B32" s="16" t="s">
        <v>88</v>
      </c>
      <c r="C32" s="16" t="s">
        <v>79</v>
      </c>
      <c r="D32" s="16" t="s">
        <v>77</v>
      </c>
      <c r="E32" s="16" t="s">
        <v>455</v>
      </c>
      <c r="F32" s="16" t="s">
        <v>456</v>
      </c>
      <c r="G32" s="46">
        <v>9</v>
      </c>
      <c r="H32" s="47">
        <v>76.319999999999993</v>
      </c>
      <c r="I32" s="47">
        <f t="shared" si="0"/>
        <v>686.87999999999988</v>
      </c>
      <c r="J32" s="14"/>
      <c r="L32" s="15"/>
    </row>
    <row r="33" spans="1:12" x14ac:dyDescent="0.25">
      <c r="A33" s="16" t="s">
        <v>452</v>
      </c>
      <c r="B33" s="16" t="s">
        <v>89</v>
      </c>
      <c r="C33" s="16" t="s">
        <v>79</v>
      </c>
      <c r="D33" s="16" t="s">
        <v>77</v>
      </c>
      <c r="E33" s="16" t="s">
        <v>453</v>
      </c>
      <c r="F33" s="16" t="s">
        <v>454</v>
      </c>
      <c r="G33" s="46">
        <v>4</v>
      </c>
      <c r="H33" s="47">
        <v>57.15</v>
      </c>
      <c r="I33" s="47">
        <f t="shared" si="0"/>
        <v>228.6</v>
      </c>
      <c r="J33" s="14"/>
      <c r="L33" s="15"/>
    </row>
    <row r="34" spans="1:12" x14ac:dyDescent="0.25">
      <c r="A34" s="16" t="s">
        <v>452</v>
      </c>
      <c r="B34" s="16" t="s">
        <v>89</v>
      </c>
      <c r="C34" s="16" t="s">
        <v>79</v>
      </c>
      <c r="D34" s="16" t="s">
        <v>77</v>
      </c>
      <c r="E34" s="16" t="s">
        <v>455</v>
      </c>
      <c r="F34" s="16" t="s">
        <v>456</v>
      </c>
      <c r="G34" s="46">
        <v>9</v>
      </c>
      <c r="H34" s="47">
        <v>76.319999999999993</v>
      </c>
      <c r="I34" s="47">
        <f t="shared" si="0"/>
        <v>686.87999999999988</v>
      </c>
      <c r="J34" s="14"/>
      <c r="L34" s="15"/>
    </row>
    <row r="35" spans="1:12" x14ac:dyDescent="0.25">
      <c r="A35" s="16" t="s">
        <v>452</v>
      </c>
      <c r="B35" s="16" t="s">
        <v>90</v>
      </c>
      <c r="C35" s="16" t="s">
        <v>79</v>
      </c>
      <c r="D35" s="16" t="s">
        <v>77</v>
      </c>
      <c r="E35" s="16" t="s">
        <v>453</v>
      </c>
      <c r="F35" s="16" t="s">
        <v>454</v>
      </c>
      <c r="G35" s="46">
        <v>4</v>
      </c>
      <c r="H35" s="47">
        <v>57.15</v>
      </c>
      <c r="I35" s="47">
        <f t="shared" si="0"/>
        <v>228.6</v>
      </c>
      <c r="J35" s="14"/>
      <c r="L35" s="15"/>
    </row>
    <row r="36" spans="1:12" x14ac:dyDescent="0.25">
      <c r="A36" s="16" t="s">
        <v>452</v>
      </c>
      <c r="B36" s="16" t="s">
        <v>90</v>
      </c>
      <c r="C36" s="16" t="s">
        <v>79</v>
      </c>
      <c r="D36" s="16" t="s">
        <v>77</v>
      </c>
      <c r="E36" s="16" t="s">
        <v>455</v>
      </c>
      <c r="F36" s="16" t="s">
        <v>456</v>
      </c>
      <c r="G36" s="46">
        <v>9</v>
      </c>
      <c r="H36" s="47">
        <v>76.319999999999993</v>
      </c>
      <c r="I36" s="47">
        <f t="shared" si="0"/>
        <v>686.87999999999988</v>
      </c>
      <c r="J36" s="14"/>
      <c r="L36" s="15"/>
    </row>
    <row r="37" spans="1:12" x14ac:dyDescent="0.25">
      <c r="A37" s="16" t="s">
        <v>452</v>
      </c>
      <c r="B37" s="16" t="s">
        <v>91</v>
      </c>
      <c r="C37" s="16" t="s">
        <v>79</v>
      </c>
      <c r="D37" s="16" t="s">
        <v>77</v>
      </c>
      <c r="E37" s="16" t="s">
        <v>453</v>
      </c>
      <c r="F37" s="16" t="s">
        <v>454</v>
      </c>
      <c r="G37" s="46">
        <v>2</v>
      </c>
      <c r="H37" s="47">
        <v>57.15</v>
      </c>
      <c r="I37" s="47">
        <f t="shared" si="0"/>
        <v>114.3</v>
      </c>
      <c r="J37" s="14"/>
      <c r="L37" s="15"/>
    </row>
    <row r="38" spans="1:12" x14ac:dyDescent="0.25">
      <c r="A38" s="16" t="s">
        <v>452</v>
      </c>
      <c r="B38" s="16" t="s">
        <v>91</v>
      </c>
      <c r="C38" s="16" t="s">
        <v>79</v>
      </c>
      <c r="D38" s="16" t="s">
        <v>77</v>
      </c>
      <c r="E38" s="16" t="s">
        <v>455</v>
      </c>
      <c r="F38" s="16" t="s">
        <v>456</v>
      </c>
      <c r="G38" s="46">
        <v>6</v>
      </c>
      <c r="H38" s="47">
        <v>76.319999999999993</v>
      </c>
      <c r="I38" s="47">
        <f t="shared" si="0"/>
        <v>457.91999999999996</v>
      </c>
      <c r="J38" s="14"/>
      <c r="L38" s="15"/>
    </row>
    <row r="39" spans="1:12" x14ac:dyDescent="0.25">
      <c r="A39" s="16" t="s">
        <v>452</v>
      </c>
      <c r="B39" s="16" t="s">
        <v>92</v>
      </c>
      <c r="C39" s="16" t="s">
        <v>79</v>
      </c>
      <c r="D39" s="16" t="s">
        <v>77</v>
      </c>
      <c r="E39" s="16" t="s">
        <v>453</v>
      </c>
      <c r="F39" s="16" t="s">
        <v>454</v>
      </c>
      <c r="G39" s="46">
        <v>4</v>
      </c>
      <c r="H39" s="47">
        <v>57.15</v>
      </c>
      <c r="I39" s="47">
        <f t="shared" si="0"/>
        <v>228.6</v>
      </c>
      <c r="J39" s="14"/>
      <c r="L39" s="15"/>
    </row>
    <row r="40" spans="1:12" x14ac:dyDescent="0.25">
      <c r="A40" s="16" t="s">
        <v>452</v>
      </c>
      <c r="B40" s="16" t="s">
        <v>92</v>
      </c>
      <c r="C40" s="16" t="s">
        <v>79</v>
      </c>
      <c r="D40" s="16" t="s">
        <v>77</v>
      </c>
      <c r="E40" s="16" t="s">
        <v>455</v>
      </c>
      <c r="F40" s="16" t="s">
        <v>456</v>
      </c>
      <c r="G40" s="46">
        <v>9</v>
      </c>
      <c r="H40" s="47">
        <v>76.319999999999993</v>
      </c>
      <c r="I40" s="47">
        <f t="shared" si="0"/>
        <v>686.87999999999988</v>
      </c>
      <c r="J40" s="14"/>
      <c r="L40" s="15"/>
    </row>
    <row r="41" spans="1:12" x14ac:dyDescent="0.25">
      <c r="A41" s="16" t="s">
        <v>452</v>
      </c>
      <c r="B41" s="16" t="s">
        <v>93</v>
      </c>
      <c r="C41" s="16" t="s">
        <v>79</v>
      </c>
      <c r="D41" s="16" t="s">
        <v>77</v>
      </c>
      <c r="E41" s="16" t="s">
        <v>453</v>
      </c>
      <c r="F41" s="16" t="s">
        <v>454</v>
      </c>
      <c r="G41" s="46">
        <v>4</v>
      </c>
      <c r="H41" s="47">
        <v>57.15</v>
      </c>
      <c r="I41" s="47">
        <f t="shared" si="0"/>
        <v>228.6</v>
      </c>
      <c r="J41" s="14"/>
      <c r="L41" s="15"/>
    </row>
    <row r="42" spans="1:12" x14ac:dyDescent="0.25">
      <c r="A42" s="16" t="s">
        <v>452</v>
      </c>
      <c r="B42" s="16" t="s">
        <v>93</v>
      </c>
      <c r="C42" s="16" t="s">
        <v>79</v>
      </c>
      <c r="D42" s="16" t="s">
        <v>77</v>
      </c>
      <c r="E42" s="16" t="s">
        <v>455</v>
      </c>
      <c r="F42" s="16" t="s">
        <v>456</v>
      </c>
      <c r="G42" s="46">
        <v>9</v>
      </c>
      <c r="H42" s="47">
        <v>76.319999999999993</v>
      </c>
      <c r="I42" s="47">
        <f t="shared" si="0"/>
        <v>686.87999999999988</v>
      </c>
      <c r="J42" s="14"/>
      <c r="L42" s="15"/>
    </row>
    <row r="43" spans="1:12" x14ac:dyDescent="0.25">
      <c r="A43" s="16" t="s">
        <v>452</v>
      </c>
      <c r="B43" s="16" t="s">
        <v>94</v>
      </c>
      <c r="C43" s="16" t="s">
        <v>79</v>
      </c>
      <c r="D43" s="16" t="s">
        <v>77</v>
      </c>
      <c r="E43" s="16" t="s">
        <v>453</v>
      </c>
      <c r="F43" s="16" t="s">
        <v>454</v>
      </c>
      <c r="G43" s="46">
        <v>6</v>
      </c>
      <c r="H43" s="47">
        <v>57.15</v>
      </c>
      <c r="I43" s="47">
        <f t="shared" si="0"/>
        <v>342.9</v>
      </c>
      <c r="J43" s="14"/>
      <c r="L43" s="15"/>
    </row>
    <row r="44" spans="1:12" x14ac:dyDescent="0.25">
      <c r="A44" s="16" t="s">
        <v>452</v>
      </c>
      <c r="B44" s="16" t="s">
        <v>94</v>
      </c>
      <c r="C44" s="16" t="s">
        <v>79</v>
      </c>
      <c r="D44" s="16" t="s">
        <v>77</v>
      </c>
      <c r="E44" s="16" t="s">
        <v>455</v>
      </c>
      <c r="F44" s="16" t="s">
        <v>456</v>
      </c>
      <c r="G44" s="46">
        <v>15</v>
      </c>
      <c r="H44" s="47">
        <v>76.319999999999993</v>
      </c>
      <c r="I44" s="47">
        <f t="shared" si="0"/>
        <v>1144.8</v>
      </c>
      <c r="J44" s="14"/>
      <c r="L44" s="15"/>
    </row>
    <row r="45" spans="1:12" x14ac:dyDescent="0.25">
      <c r="A45" s="16" t="s">
        <v>452</v>
      </c>
      <c r="B45" s="16" t="s">
        <v>95</v>
      </c>
      <c r="C45" s="16" t="s">
        <v>79</v>
      </c>
      <c r="D45" s="16" t="s">
        <v>77</v>
      </c>
      <c r="E45" s="16" t="s">
        <v>453</v>
      </c>
      <c r="F45" s="16" t="s">
        <v>454</v>
      </c>
      <c r="G45" s="46">
        <v>7</v>
      </c>
      <c r="H45" s="47">
        <v>57.15</v>
      </c>
      <c r="I45" s="47">
        <f t="shared" si="0"/>
        <v>400.05</v>
      </c>
      <c r="J45" s="14"/>
      <c r="L45" s="15"/>
    </row>
    <row r="46" spans="1:12" x14ac:dyDescent="0.25">
      <c r="A46" s="16" t="s">
        <v>452</v>
      </c>
      <c r="B46" s="16" t="s">
        <v>95</v>
      </c>
      <c r="C46" s="16" t="s">
        <v>79</v>
      </c>
      <c r="D46" s="16" t="s">
        <v>77</v>
      </c>
      <c r="E46" s="16" t="s">
        <v>455</v>
      </c>
      <c r="F46" s="16" t="s">
        <v>456</v>
      </c>
      <c r="G46" s="46">
        <v>12</v>
      </c>
      <c r="H46" s="47">
        <v>76.319999999999993</v>
      </c>
      <c r="I46" s="47">
        <f t="shared" si="0"/>
        <v>915.83999999999992</v>
      </c>
      <c r="J46" s="14"/>
      <c r="L46" s="15"/>
    </row>
    <row r="47" spans="1:12" x14ac:dyDescent="0.25">
      <c r="A47" s="16" t="s">
        <v>452</v>
      </c>
      <c r="B47" s="16" t="s">
        <v>96</v>
      </c>
      <c r="C47" s="16" t="s">
        <v>79</v>
      </c>
      <c r="D47" s="16" t="s">
        <v>77</v>
      </c>
      <c r="E47" s="16" t="s">
        <v>453</v>
      </c>
      <c r="F47" s="16" t="s">
        <v>454</v>
      </c>
      <c r="G47" s="46">
        <v>4</v>
      </c>
      <c r="H47" s="47">
        <v>57.15</v>
      </c>
      <c r="I47" s="47">
        <f t="shared" si="0"/>
        <v>228.6</v>
      </c>
      <c r="J47" s="14"/>
      <c r="L47" s="15"/>
    </row>
    <row r="48" spans="1:12" x14ac:dyDescent="0.25">
      <c r="A48" s="16" t="s">
        <v>452</v>
      </c>
      <c r="B48" s="16" t="s">
        <v>96</v>
      </c>
      <c r="C48" s="16" t="s">
        <v>79</v>
      </c>
      <c r="D48" s="16" t="s">
        <v>77</v>
      </c>
      <c r="E48" s="16" t="s">
        <v>455</v>
      </c>
      <c r="F48" s="16" t="s">
        <v>456</v>
      </c>
      <c r="G48" s="46">
        <v>9</v>
      </c>
      <c r="H48" s="47">
        <v>76.319999999999993</v>
      </c>
      <c r="I48" s="47">
        <f t="shared" si="0"/>
        <v>686.87999999999988</v>
      </c>
      <c r="J48" s="14"/>
      <c r="L48" s="15"/>
    </row>
    <row r="49" spans="1:12" x14ac:dyDescent="0.25">
      <c r="A49" s="16" t="s">
        <v>452</v>
      </c>
      <c r="B49" s="16" t="s">
        <v>97</v>
      </c>
      <c r="C49" s="16" t="s">
        <v>79</v>
      </c>
      <c r="D49" s="16" t="s">
        <v>77</v>
      </c>
      <c r="E49" s="16" t="s">
        <v>453</v>
      </c>
      <c r="F49" s="16" t="s">
        <v>454</v>
      </c>
      <c r="G49" s="46">
        <v>4</v>
      </c>
      <c r="H49" s="47">
        <v>57.15</v>
      </c>
      <c r="I49" s="47">
        <f t="shared" si="0"/>
        <v>228.6</v>
      </c>
      <c r="J49" s="14"/>
      <c r="L49" s="15"/>
    </row>
    <row r="50" spans="1:12" x14ac:dyDescent="0.25">
      <c r="A50" s="16" t="s">
        <v>452</v>
      </c>
      <c r="B50" s="16" t="s">
        <v>97</v>
      </c>
      <c r="C50" s="16" t="s">
        <v>79</v>
      </c>
      <c r="D50" s="16" t="s">
        <v>77</v>
      </c>
      <c r="E50" s="16" t="s">
        <v>455</v>
      </c>
      <c r="F50" s="16" t="s">
        <v>456</v>
      </c>
      <c r="G50" s="46">
        <v>9</v>
      </c>
      <c r="H50" s="47">
        <v>76.319999999999993</v>
      </c>
      <c r="I50" s="47">
        <f t="shared" si="0"/>
        <v>686.87999999999988</v>
      </c>
      <c r="J50" s="14"/>
      <c r="L50" s="15"/>
    </row>
    <row r="51" spans="1:12" x14ac:dyDescent="0.25">
      <c r="A51" s="16" t="s">
        <v>452</v>
      </c>
      <c r="B51" s="16" t="s">
        <v>98</v>
      </c>
      <c r="C51" s="16" t="s">
        <v>79</v>
      </c>
      <c r="D51" s="16" t="s">
        <v>77</v>
      </c>
      <c r="E51" s="16" t="s">
        <v>455</v>
      </c>
      <c r="F51" s="16" t="s">
        <v>456</v>
      </c>
      <c r="G51" s="46">
        <v>3</v>
      </c>
      <c r="H51" s="47">
        <v>76.319999999999993</v>
      </c>
      <c r="I51" s="47">
        <f t="shared" si="0"/>
        <v>228.95999999999998</v>
      </c>
      <c r="J51" s="14"/>
      <c r="L51" s="15"/>
    </row>
    <row r="52" spans="1:12" x14ac:dyDescent="0.25">
      <c r="A52" s="16" t="s">
        <v>452</v>
      </c>
      <c r="B52" s="16" t="s">
        <v>137</v>
      </c>
      <c r="C52" s="16" t="s">
        <v>79</v>
      </c>
      <c r="D52" s="16" t="s">
        <v>132</v>
      </c>
      <c r="E52" s="16" t="s">
        <v>453</v>
      </c>
      <c r="F52" s="16" t="s">
        <v>454</v>
      </c>
      <c r="G52" s="46">
        <v>4</v>
      </c>
      <c r="H52" s="47">
        <v>57.15</v>
      </c>
      <c r="I52" s="47">
        <f t="shared" si="0"/>
        <v>228.6</v>
      </c>
      <c r="J52" s="14"/>
      <c r="L52" s="15"/>
    </row>
    <row r="53" spans="1:12" x14ac:dyDescent="0.25">
      <c r="A53" s="16" t="s">
        <v>452</v>
      </c>
      <c r="B53" s="16" t="s">
        <v>137</v>
      </c>
      <c r="C53" s="16" t="s">
        <v>79</v>
      </c>
      <c r="D53" s="16" t="s">
        <v>132</v>
      </c>
      <c r="E53" s="16" t="s">
        <v>455</v>
      </c>
      <c r="F53" s="16" t="s">
        <v>456</v>
      </c>
      <c r="G53" s="46">
        <v>9</v>
      </c>
      <c r="H53" s="47">
        <v>76.319999999999993</v>
      </c>
      <c r="I53" s="47">
        <f t="shared" si="0"/>
        <v>686.87999999999988</v>
      </c>
      <c r="J53" s="14"/>
      <c r="L53" s="15"/>
    </row>
    <row r="54" spans="1:12" x14ac:dyDescent="0.25">
      <c r="A54" s="16" t="s">
        <v>452</v>
      </c>
      <c r="B54" s="16" t="s">
        <v>99</v>
      </c>
      <c r="C54" s="16" t="s">
        <v>79</v>
      </c>
      <c r="D54" s="16" t="s">
        <v>77</v>
      </c>
      <c r="E54" s="16" t="s">
        <v>453</v>
      </c>
      <c r="F54" s="16" t="s">
        <v>454</v>
      </c>
      <c r="G54" s="46">
        <v>4</v>
      </c>
      <c r="H54" s="47">
        <v>57.15</v>
      </c>
      <c r="I54" s="47">
        <f t="shared" si="0"/>
        <v>228.6</v>
      </c>
      <c r="J54" s="14"/>
      <c r="L54" s="15"/>
    </row>
    <row r="55" spans="1:12" x14ac:dyDescent="0.25">
      <c r="A55" s="16" t="s">
        <v>452</v>
      </c>
      <c r="B55" s="16" t="s">
        <v>99</v>
      </c>
      <c r="C55" s="16" t="s">
        <v>79</v>
      </c>
      <c r="D55" s="16" t="s">
        <v>77</v>
      </c>
      <c r="E55" s="16" t="s">
        <v>455</v>
      </c>
      <c r="F55" s="16" t="s">
        <v>456</v>
      </c>
      <c r="G55" s="46">
        <v>12</v>
      </c>
      <c r="H55" s="47">
        <v>76.319999999999993</v>
      </c>
      <c r="I55" s="47">
        <f t="shared" si="0"/>
        <v>915.83999999999992</v>
      </c>
      <c r="J55" s="14"/>
      <c r="L55" s="15"/>
    </row>
    <row r="56" spans="1:12" x14ac:dyDescent="0.25">
      <c r="A56" s="16" t="s">
        <v>452</v>
      </c>
      <c r="B56" s="16" t="s">
        <v>99</v>
      </c>
      <c r="C56" s="16" t="s">
        <v>79</v>
      </c>
      <c r="D56" s="16" t="s">
        <v>77</v>
      </c>
      <c r="E56" s="16" t="s">
        <v>457</v>
      </c>
      <c r="F56" s="16" t="s">
        <v>458</v>
      </c>
      <c r="G56" s="46">
        <v>16</v>
      </c>
      <c r="H56" s="47">
        <v>2.76</v>
      </c>
      <c r="I56" s="47">
        <f t="shared" si="0"/>
        <v>44.16</v>
      </c>
      <c r="J56" s="14"/>
      <c r="L56" s="15"/>
    </row>
    <row r="57" spans="1:12" x14ac:dyDescent="0.25">
      <c r="A57" s="16" t="s">
        <v>452</v>
      </c>
      <c r="B57" s="16" t="s">
        <v>100</v>
      </c>
      <c r="C57" s="16" t="s">
        <v>79</v>
      </c>
      <c r="D57" s="16" t="s">
        <v>77</v>
      </c>
      <c r="E57" s="16" t="s">
        <v>453</v>
      </c>
      <c r="F57" s="16" t="s">
        <v>454</v>
      </c>
      <c r="G57" s="46">
        <v>4</v>
      </c>
      <c r="H57" s="47">
        <v>57.15</v>
      </c>
      <c r="I57" s="47">
        <f t="shared" si="0"/>
        <v>228.6</v>
      </c>
      <c r="J57" s="14"/>
      <c r="L57" s="15"/>
    </row>
    <row r="58" spans="1:12" x14ac:dyDescent="0.25">
      <c r="A58" s="16" t="s">
        <v>452</v>
      </c>
      <c r="B58" s="16" t="s">
        <v>100</v>
      </c>
      <c r="C58" s="16" t="s">
        <v>79</v>
      </c>
      <c r="D58" s="16" t="s">
        <v>77</v>
      </c>
      <c r="E58" s="16" t="s">
        <v>455</v>
      </c>
      <c r="F58" s="16" t="s">
        <v>456</v>
      </c>
      <c r="G58" s="46">
        <v>9</v>
      </c>
      <c r="H58" s="47">
        <v>76.319999999999993</v>
      </c>
      <c r="I58" s="47">
        <f t="shared" si="0"/>
        <v>686.87999999999988</v>
      </c>
      <c r="J58" s="14"/>
      <c r="L58" s="15"/>
    </row>
    <row r="59" spans="1:12" x14ac:dyDescent="0.25">
      <c r="A59" s="16" t="s">
        <v>452</v>
      </c>
      <c r="B59" s="16" t="s">
        <v>101</v>
      </c>
      <c r="C59" s="16" t="s">
        <v>79</v>
      </c>
      <c r="D59" s="16" t="s">
        <v>77</v>
      </c>
      <c r="E59" s="16" t="s">
        <v>453</v>
      </c>
      <c r="F59" s="16" t="s">
        <v>454</v>
      </c>
      <c r="G59" s="46">
        <v>6</v>
      </c>
      <c r="H59" s="47">
        <v>57.15</v>
      </c>
      <c r="I59" s="47">
        <f t="shared" si="0"/>
        <v>342.9</v>
      </c>
      <c r="J59" s="14"/>
      <c r="L59" s="15"/>
    </row>
    <row r="60" spans="1:12" x14ac:dyDescent="0.25">
      <c r="A60" s="16" t="s">
        <v>452</v>
      </c>
      <c r="B60" s="16" t="s">
        <v>101</v>
      </c>
      <c r="C60" s="16" t="s">
        <v>79</v>
      </c>
      <c r="D60" s="16" t="s">
        <v>77</v>
      </c>
      <c r="E60" s="16" t="s">
        <v>455</v>
      </c>
      <c r="F60" s="16" t="s">
        <v>456</v>
      </c>
      <c r="G60" s="46">
        <v>14</v>
      </c>
      <c r="H60" s="47">
        <v>76.319999999999993</v>
      </c>
      <c r="I60" s="47">
        <f t="shared" si="0"/>
        <v>1068.48</v>
      </c>
      <c r="J60" s="14"/>
      <c r="L60" s="15"/>
    </row>
    <row r="61" spans="1:12" x14ac:dyDescent="0.25">
      <c r="A61" s="16" t="s">
        <v>452</v>
      </c>
      <c r="B61" s="16" t="s">
        <v>102</v>
      </c>
      <c r="C61" s="16" t="s">
        <v>79</v>
      </c>
      <c r="D61" s="16" t="s">
        <v>77</v>
      </c>
      <c r="E61" s="16" t="s">
        <v>453</v>
      </c>
      <c r="F61" s="16" t="s">
        <v>454</v>
      </c>
      <c r="G61" s="46">
        <v>4</v>
      </c>
      <c r="H61" s="47">
        <v>57.15</v>
      </c>
      <c r="I61" s="47">
        <f t="shared" si="0"/>
        <v>228.6</v>
      </c>
      <c r="J61" s="14"/>
      <c r="L61" s="15"/>
    </row>
    <row r="62" spans="1:12" x14ac:dyDescent="0.25">
      <c r="A62" s="16" t="s">
        <v>452</v>
      </c>
      <c r="B62" s="16" t="s">
        <v>102</v>
      </c>
      <c r="C62" s="16" t="s">
        <v>79</v>
      </c>
      <c r="D62" s="16" t="s">
        <v>77</v>
      </c>
      <c r="E62" s="16" t="s">
        <v>455</v>
      </c>
      <c r="F62" s="16" t="s">
        <v>456</v>
      </c>
      <c r="G62" s="46">
        <v>9</v>
      </c>
      <c r="H62" s="47">
        <v>76.319999999999993</v>
      </c>
      <c r="I62" s="47">
        <f t="shared" si="0"/>
        <v>686.87999999999988</v>
      </c>
      <c r="J62" s="14"/>
      <c r="L62" s="15"/>
    </row>
    <row r="63" spans="1:12" x14ac:dyDescent="0.25">
      <c r="A63" s="16" t="s">
        <v>452</v>
      </c>
      <c r="B63" s="16" t="s">
        <v>103</v>
      </c>
      <c r="C63" s="16" t="s">
        <v>79</v>
      </c>
      <c r="D63" s="16" t="s">
        <v>77</v>
      </c>
      <c r="E63" s="16" t="s">
        <v>453</v>
      </c>
      <c r="F63" s="16" t="s">
        <v>454</v>
      </c>
      <c r="G63" s="46">
        <v>4</v>
      </c>
      <c r="H63" s="47">
        <v>57.15</v>
      </c>
      <c r="I63" s="47">
        <f t="shared" si="0"/>
        <v>228.6</v>
      </c>
      <c r="J63" s="14"/>
      <c r="L63" s="15"/>
    </row>
    <row r="64" spans="1:12" x14ac:dyDescent="0.25">
      <c r="A64" s="16" t="s">
        <v>452</v>
      </c>
      <c r="B64" s="16" t="s">
        <v>103</v>
      </c>
      <c r="C64" s="16" t="s">
        <v>79</v>
      </c>
      <c r="D64" s="16" t="s">
        <v>77</v>
      </c>
      <c r="E64" s="16" t="s">
        <v>455</v>
      </c>
      <c r="F64" s="16" t="s">
        <v>456</v>
      </c>
      <c r="G64" s="46">
        <v>9</v>
      </c>
      <c r="H64" s="47">
        <v>76.319999999999993</v>
      </c>
      <c r="I64" s="47">
        <f t="shared" si="0"/>
        <v>686.87999999999988</v>
      </c>
      <c r="J64" s="14"/>
      <c r="L64" s="15"/>
    </row>
    <row r="65" spans="1:12" x14ac:dyDescent="0.25">
      <c r="A65" s="16" t="s">
        <v>452</v>
      </c>
      <c r="B65" s="16" t="s">
        <v>138</v>
      </c>
      <c r="C65" s="16" t="s">
        <v>79</v>
      </c>
      <c r="D65" s="16" t="s">
        <v>132</v>
      </c>
      <c r="E65" s="16" t="s">
        <v>453</v>
      </c>
      <c r="F65" s="16" t="s">
        <v>454</v>
      </c>
      <c r="G65" s="46">
        <v>1</v>
      </c>
      <c r="H65" s="47">
        <v>57.15</v>
      </c>
      <c r="I65" s="47">
        <f t="shared" si="0"/>
        <v>57.15</v>
      </c>
      <c r="J65" s="14"/>
      <c r="L65" s="15"/>
    </row>
    <row r="66" spans="1:12" x14ac:dyDescent="0.25">
      <c r="A66" s="16" t="s">
        <v>452</v>
      </c>
      <c r="B66" s="16" t="s">
        <v>138</v>
      </c>
      <c r="C66" s="16" t="s">
        <v>79</v>
      </c>
      <c r="D66" s="16" t="s">
        <v>132</v>
      </c>
      <c r="E66" s="16" t="s">
        <v>455</v>
      </c>
      <c r="F66" s="16" t="s">
        <v>456</v>
      </c>
      <c r="G66" s="46">
        <v>12</v>
      </c>
      <c r="H66" s="47">
        <v>76.319999999999993</v>
      </c>
      <c r="I66" s="47">
        <f t="shared" si="0"/>
        <v>915.83999999999992</v>
      </c>
      <c r="J66" s="14"/>
      <c r="L66" s="15"/>
    </row>
    <row r="67" spans="1:12" x14ac:dyDescent="0.25">
      <c r="A67" s="16" t="s">
        <v>452</v>
      </c>
      <c r="B67" s="16" t="s">
        <v>104</v>
      </c>
      <c r="C67" s="16" t="s">
        <v>79</v>
      </c>
      <c r="D67" s="16" t="s">
        <v>77</v>
      </c>
      <c r="E67" s="16" t="s">
        <v>453</v>
      </c>
      <c r="F67" s="16" t="s">
        <v>454</v>
      </c>
      <c r="G67" s="46">
        <v>2</v>
      </c>
      <c r="H67" s="47">
        <v>57.15</v>
      </c>
      <c r="I67" s="47">
        <f t="shared" si="0"/>
        <v>114.3</v>
      </c>
      <c r="J67" s="14"/>
      <c r="L67" s="15"/>
    </row>
    <row r="68" spans="1:12" x14ac:dyDescent="0.25">
      <c r="A68" s="16" t="s">
        <v>452</v>
      </c>
      <c r="B68" s="16" t="s">
        <v>104</v>
      </c>
      <c r="C68" s="16" t="s">
        <v>79</v>
      </c>
      <c r="D68" s="16" t="s">
        <v>77</v>
      </c>
      <c r="E68" s="16" t="s">
        <v>455</v>
      </c>
      <c r="F68" s="16" t="s">
        <v>456</v>
      </c>
      <c r="G68" s="46">
        <v>9</v>
      </c>
      <c r="H68" s="47">
        <v>76.319999999999993</v>
      </c>
      <c r="I68" s="47">
        <f t="shared" si="0"/>
        <v>686.87999999999988</v>
      </c>
      <c r="J68" s="14"/>
      <c r="L68" s="15"/>
    </row>
    <row r="69" spans="1:12" x14ac:dyDescent="0.25">
      <c r="A69" s="16" t="s">
        <v>452</v>
      </c>
      <c r="B69" s="16" t="s">
        <v>139</v>
      </c>
      <c r="C69" s="16" t="s">
        <v>79</v>
      </c>
      <c r="D69" s="16" t="s">
        <v>132</v>
      </c>
      <c r="E69" s="16" t="s">
        <v>453</v>
      </c>
      <c r="F69" s="16" t="s">
        <v>454</v>
      </c>
      <c r="G69" s="46">
        <v>3</v>
      </c>
      <c r="H69" s="47">
        <v>57.15</v>
      </c>
      <c r="I69" s="47">
        <f t="shared" ref="I69:I132" si="1">G69*H69</f>
        <v>171.45</v>
      </c>
      <c r="J69" s="14"/>
      <c r="L69" s="15"/>
    </row>
    <row r="70" spans="1:12" x14ac:dyDescent="0.25">
      <c r="A70" s="16" t="s">
        <v>452</v>
      </c>
      <c r="B70" s="16" t="s">
        <v>139</v>
      </c>
      <c r="C70" s="16" t="s">
        <v>79</v>
      </c>
      <c r="D70" s="16" t="s">
        <v>132</v>
      </c>
      <c r="E70" s="16" t="s">
        <v>455</v>
      </c>
      <c r="F70" s="16" t="s">
        <v>456</v>
      </c>
      <c r="G70" s="46">
        <v>10</v>
      </c>
      <c r="H70" s="47">
        <v>76.319999999999993</v>
      </c>
      <c r="I70" s="47">
        <f t="shared" si="1"/>
        <v>763.19999999999993</v>
      </c>
      <c r="J70" s="14"/>
      <c r="L70" s="15"/>
    </row>
    <row r="71" spans="1:12" x14ac:dyDescent="0.25">
      <c r="A71" s="16" t="s">
        <v>452</v>
      </c>
      <c r="B71" s="16" t="s">
        <v>105</v>
      </c>
      <c r="C71" s="16" t="s">
        <v>79</v>
      </c>
      <c r="D71" s="16" t="s">
        <v>77</v>
      </c>
      <c r="E71" s="16" t="s">
        <v>453</v>
      </c>
      <c r="F71" s="16" t="s">
        <v>454</v>
      </c>
      <c r="G71" s="46">
        <v>2</v>
      </c>
      <c r="H71" s="47">
        <v>57.15</v>
      </c>
      <c r="I71" s="47">
        <f t="shared" si="1"/>
        <v>114.3</v>
      </c>
      <c r="J71" s="14"/>
      <c r="L71" s="15"/>
    </row>
    <row r="72" spans="1:12" x14ac:dyDescent="0.25">
      <c r="A72" s="16" t="s">
        <v>452</v>
      </c>
      <c r="B72" s="16" t="s">
        <v>105</v>
      </c>
      <c r="C72" s="16" t="s">
        <v>79</v>
      </c>
      <c r="D72" s="16" t="s">
        <v>77</v>
      </c>
      <c r="E72" s="16" t="s">
        <v>455</v>
      </c>
      <c r="F72" s="16" t="s">
        <v>456</v>
      </c>
      <c r="G72" s="46">
        <v>9</v>
      </c>
      <c r="H72" s="47">
        <v>76.319999999999993</v>
      </c>
      <c r="I72" s="47">
        <f t="shared" si="1"/>
        <v>686.87999999999988</v>
      </c>
      <c r="J72" s="14"/>
      <c r="L72" s="15"/>
    </row>
    <row r="73" spans="1:12" x14ac:dyDescent="0.25">
      <c r="A73" s="16" t="s">
        <v>452</v>
      </c>
      <c r="B73" s="16" t="s">
        <v>106</v>
      </c>
      <c r="C73" s="16" t="s">
        <v>79</v>
      </c>
      <c r="D73" s="16" t="s">
        <v>77</v>
      </c>
      <c r="E73" s="16" t="s">
        <v>453</v>
      </c>
      <c r="F73" s="16" t="s">
        <v>454</v>
      </c>
      <c r="G73" s="46">
        <v>2</v>
      </c>
      <c r="H73" s="47">
        <v>57.15</v>
      </c>
      <c r="I73" s="47">
        <f t="shared" si="1"/>
        <v>114.3</v>
      </c>
      <c r="J73" s="14"/>
      <c r="L73" s="15"/>
    </row>
    <row r="74" spans="1:12" x14ac:dyDescent="0.25">
      <c r="A74" s="16" t="s">
        <v>452</v>
      </c>
      <c r="B74" s="16" t="s">
        <v>106</v>
      </c>
      <c r="C74" s="16" t="s">
        <v>79</v>
      </c>
      <c r="D74" s="16" t="s">
        <v>77</v>
      </c>
      <c r="E74" s="16" t="s">
        <v>455</v>
      </c>
      <c r="F74" s="16" t="s">
        <v>456</v>
      </c>
      <c r="G74" s="46">
        <v>9</v>
      </c>
      <c r="H74" s="47">
        <v>76.319999999999993</v>
      </c>
      <c r="I74" s="47">
        <f t="shared" si="1"/>
        <v>686.87999999999988</v>
      </c>
      <c r="J74" s="14"/>
      <c r="L74" s="15"/>
    </row>
    <row r="75" spans="1:12" x14ac:dyDescent="0.25">
      <c r="A75" s="16" t="s">
        <v>452</v>
      </c>
      <c r="B75" s="16" t="s">
        <v>107</v>
      </c>
      <c r="C75" s="16" t="s">
        <v>79</v>
      </c>
      <c r="D75" s="16" t="s">
        <v>77</v>
      </c>
      <c r="E75" s="16" t="s">
        <v>453</v>
      </c>
      <c r="F75" s="16" t="s">
        <v>454</v>
      </c>
      <c r="G75" s="46">
        <v>4</v>
      </c>
      <c r="H75" s="47">
        <v>57.15</v>
      </c>
      <c r="I75" s="47">
        <f t="shared" si="1"/>
        <v>228.6</v>
      </c>
      <c r="J75" s="14"/>
      <c r="L75" s="15"/>
    </row>
    <row r="76" spans="1:12" x14ac:dyDescent="0.25">
      <c r="A76" s="16" t="s">
        <v>452</v>
      </c>
      <c r="B76" s="16" t="s">
        <v>107</v>
      </c>
      <c r="C76" s="16" t="s">
        <v>79</v>
      </c>
      <c r="D76" s="16" t="s">
        <v>77</v>
      </c>
      <c r="E76" s="16" t="s">
        <v>455</v>
      </c>
      <c r="F76" s="16" t="s">
        <v>456</v>
      </c>
      <c r="G76" s="46">
        <v>9</v>
      </c>
      <c r="H76" s="47">
        <v>76.319999999999993</v>
      </c>
      <c r="I76" s="47">
        <f t="shared" si="1"/>
        <v>686.87999999999988</v>
      </c>
      <c r="J76" s="14"/>
      <c r="L76" s="15"/>
    </row>
    <row r="77" spans="1:12" x14ac:dyDescent="0.25">
      <c r="A77" s="16" t="s">
        <v>452</v>
      </c>
      <c r="B77" s="16" t="s">
        <v>108</v>
      </c>
      <c r="C77" s="16" t="s">
        <v>79</v>
      </c>
      <c r="D77" s="16" t="s">
        <v>77</v>
      </c>
      <c r="E77" s="16" t="s">
        <v>453</v>
      </c>
      <c r="F77" s="16" t="s">
        <v>454</v>
      </c>
      <c r="G77" s="46">
        <v>4</v>
      </c>
      <c r="H77" s="47">
        <v>57.15</v>
      </c>
      <c r="I77" s="47">
        <f t="shared" si="1"/>
        <v>228.6</v>
      </c>
      <c r="J77" s="14"/>
      <c r="L77" s="15"/>
    </row>
    <row r="78" spans="1:12" x14ac:dyDescent="0.25">
      <c r="A78" s="16" t="s">
        <v>452</v>
      </c>
      <c r="B78" s="16" t="s">
        <v>108</v>
      </c>
      <c r="C78" s="16" t="s">
        <v>79</v>
      </c>
      <c r="D78" s="16" t="s">
        <v>77</v>
      </c>
      <c r="E78" s="16" t="s">
        <v>455</v>
      </c>
      <c r="F78" s="16" t="s">
        <v>456</v>
      </c>
      <c r="G78" s="46">
        <v>12</v>
      </c>
      <c r="H78" s="47">
        <v>76.319999999999993</v>
      </c>
      <c r="I78" s="47">
        <f t="shared" si="1"/>
        <v>915.83999999999992</v>
      </c>
      <c r="J78" s="14"/>
      <c r="L78" s="15"/>
    </row>
    <row r="79" spans="1:12" x14ac:dyDescent="0.25">
      <c r="A79" s="16" t="s">
        <v>452</v>
      </c>
      <c r="B79" s="16" t="s">
        <v>109</v>
      </c>
      <c r="C79" s="16" t="s">
        <v>79</v>
      </c>
      <c r="D79" s="16" t="s">
        <v>77</v>
      </c>
      <c r="E79" s="16" t="s">
        <v>453</v>
      </c>
      <c r="F79" s="16" t="s">
        <v>454</v>
      </c>
      <c r="G79" s="46">
        <v>4</v>
      </c>
      <c r="H79" s="47">
        <v>57.15</v>
      </c>
      <c r="I79" s="47">
        <f t="shared" si="1"/>
        <v>228.6</v>
      </c>
      <c r="J79" s="14"/>
      <c r="L79" s="15"/>
    </row>
    <row r="80" spans="1:12" x14ac:dyDescent="0.25">
      <c r="A80" s="16" t="s">
        <v>452</v>
      </c>
      <c r="B80" s="16" t="s">
        <v>109</v>
      </c>
      <c r="C80" s="16" t="s">
        <v>79</v>
      </c>
      <c r="D80" s="16" t="s">
        <v>77</v>
      </c>
      <c r="E80" s="16" t="s">
        <v>455</v>
      </c>
      <c r="F80" s="16" t="s">
        <v>456</v>
      </c>
      <c r="G80" s="46">
        <v>9</v>
      </c>
      <c r="H80" s="47">
        <v>76.319999999999993</v>
      </c>
      <c r="I80" s="47">
        <f t="shared" si="1"/>
        <v>686.87999999999988</v>
      </c>
      <c r="J80" s="14"/>
      <c r="L80" s="15"/>
    </row>
    <row r="81" spans="1:12" x14ac:dyDescent="0.25">
      <c r="A81" s="16" t="s">
        <v>452</v>
      </c>
      <c r="B81" s="16" t="s">
        <v>110</v>
      </c>
      <c r="C81" s="16" t="s">
        <v>79</v>
      </c>
      <c r="D81" s="16" t="s">
        <v>77</v>
      </c>
      <c r="E81" s="16" t="s">
        <v>453</v>
      </c>
      <c r="F81" s="16" t="s">
        <v>454</v>
      </c>
      <c r="G81" s="46">
        <v>4</v>
      </c>
      <c r="H81" s="47">
        <v>57.15</v>
      </c>
      <c r="I81" s="47">
        <f t="shared" si="1"/>
        <v>228.6</v>
      </c>
      <c r="J81" s="14"/>
      <c r="L81" s="15"/>
    </row>
    <row r="82" spans="1:12" x14ac:dyDescent="0.25">
      <c r="A82" s="16" t="s">
        <v>452</v>
      </c>
      <c r="B82" s="16" t="s">
        <v>110</v>
      </c>
      <c r="C82" s="16" t="s">
        <v>79</v>
      </c>
      <c r="D82" s="16" t="s">
        <v>77</v>
      </c>
      <c r="E82" s="16" t="s">
        <v>455</v>
      </c>
      <c r="F82" s="16" t="s">
        <v>456</v>
      </c>
      <c r="G82" s="46">
        <v>9</v>
      </c>
      <c r="H82" s="47">
        <v>76.319999999999993</v>
      </c>
      <c r="I82" s="47">
        <f t="shared" si="1"/>
        <v>686.87999999999988</v>
      </c>
      <c r="J82" s="14"/>
      <c r="L82" s="15"/>
    </row>
    <row r="83" spans="1:12" x14ac:dyDescent="0.25">
      <c r="A83" s="16" t="s">
        <v>452</v>
      </c>
      <c r="B83" s="16" t="s">
        <v>111</v>
      </c>
      <c r="C83" s="16" t="s">
        <v>79</v>
      </c>
      <c r="D83" s="16" t="s">
        <v>77</v>
      </c>
      <c r="E83" s="16" t="s">
        <v>453</v>
      </c>
      <c r="F83" s="16" t="s">
        <v>454</v>
      </c>
      <c r="G83" s="46">
        <v>4</v>
      </c>
      <c r="H83" s="47">
        <v>57.15</v>
      </c>
      <c r="I83" s="47">
        <f t="shared" si="1"/>
        <v>228.6</v>
      </c>
      <c r="J83" s="14"/>
      <c r="L83" s="15"/>
    </row>
    <row r="84" spans="1:12" x14ac:dyDescent="0.25">
      <c r="A84" s="16" t="s">
        <v>452</v>
      </c>
      <c r="B84" s="16" t="s">
        <v>111</v>
      </c>
      <c r="C84" s="16" t="s">
        <v>79</v>
      </c>
      <c r="D84" s="16" t="s">
        <v>77</v>
      </c>
      <c r="E84" s="16" t="s">
        <v>455</v>
      </c>
      <c r="F84" s="16" t="s">
        <v>456</v>
      </c>
      <c r="G84" s="46">
        <v>9</v>
      </c>
      <c r="H84" s="47">
        <v>76.319999999999993</v>
      </c>
      <c r="I84" s="47">
        <f t="shared" si="1"/>
        <v>686.87999999999988</v>
      </c>
      <c r="J84" s="14"/>
      <c r="L84" s="15"/>
    </row>
    <row r="85" spans="1:12" x14ac:dyDescent="0.25">
      <c r="A85" s="16" t="s">
        <v>452</v>
      </c>
      <c r="B85" s="16" t="s">
        <v>112</v>
      </c>
      <c r="C85" s="16" t="s">
        <v>79</v>
      </c>
      <c r="D85" s="16" t="s">
        <v>77</v>
      </c>
      <c r="E85" s="16" t="s">
        <v>453</v>
      </c>
      <c r="F85" s="16" t="s">
        <v>454</v>
      </c>
      <c r="G85" s="46">
        <v>7</v>
      </c>
      <c r="H85" s="47">
        <v>57.15</v>
      </c>
      <c r="I85" s="47">
        <f t="shared" si="1"/>
        <v>400.05</v>
      </c>
      <c r="J85" s="14"/>
      <c r="L85" s="15"/>
    </row>
    <row r="86" spans="1:12" x14ac:dyDescent="0.25">
      <c r="A86" s="16" t="s">
        <v>452</v>
      </c>
      <c r="B86" s="16" t="s">
        <v>112</v>
      </c>
      <c r="C86" s="16" t="s">
        <v>79</v>
      </c>
      <c r="D86" s="16" t="s">
        <v>77</v>
      </c>
      <c r="E86" s="16" t="s">
        <v>455</v>
      </c>
      <c r="F86" s="16" t="s">
        <v>456</v>
      </c>
      <c r="G86" s="46">
        <v>14</v>
      </c>
      <c r="H86" s="47">
        <v>76.319999999999993</v>
      </c>
      <c r="I86" s="47">
        <f t="shared" si="1"/>
        <v>1068.48</v>
      </c>
      <c r="J86" s="14"/>
      <c r="L86" s="15"/>
    </row>
    <row r="87" spans="1:12" x14ac:dyDescent="0.25">
      <c r="A87" s="16" t="s">
        <v>452</v>
      </c>
      <c r="B87" s="16" t="s">
        <v>113</v>
      </c>
      <c r="C87" s="16" t="s">
        <v>79</v>
      </c>
      <c r="D87" s="16" t="s">
        <v>77</v>
      </c>
      <c r="E87" s="16" t="s">
        <v>453</v>
      </c>
      <c r="F87" s="16" t="s">
        <v>454</v>
      </c>
      <c r="G87" s="46">
        <v>7</v>
      </c>
      <c r="H87" s="47">
        <v>57.15</v>
      </c>
      <c r="I87" s="47">
        <f t="shared" si="1"/>
        <v>400.05</v>
      </c>
      <c r="J87" s="14"/>
      <c r="L87" s="15"/>
    </row>
    <row r="88" spans="1:12" x14ac:dyDescent="0.25">
      <c r="A88" s="16" t="s">
        <v>452</v>
      </c>
      <c r="B88" s="16" t="s">
        <v>113</v>
      </c>
      <c r="C88" s="16" t="s">
        <v>79</v>
      </c>
      <c r="D88" s="16" t="s">
        <v>77</v>
      </c>
      <c r="E88" s="16" t="s">
        <v>455</v>
      </c>
      <c r="F88" s="16" t="s">
        <v>456</v>
      </c>
      <c r="G88" s="46">
        <v>15</v>
      </c>
      <c r="H88" s="47">
        <v>76.319999999999993</v>
      </c>
      <c r="I88" s="47">
        <f t="shared" si="1"/>
        <v>1144.8</v>
      </c>
      <c r="J88" s="14"/>
      <c r="L88" s="15"/>
    </row>
    <row r="89" spans="1:12" x14ac:dyDescent="0.25">
      <c r="A89" s="16" t="s">
        <v>452</v>
      </c>
      <c r="B89" s="16" t="s">
        <v>140</v>
      </c>
      <c r="C89" s="16" t="s">
        <v>79</v>
      </c>
      <c r="D89" s="16" t="s">
        <v>132</v>
      </c>
      <c r="E89" s="16" t="s">
        <v>453</v>
      </c>
      <c r="F89" s="16" t="s">
        <v>454</v>
      </c>
      <c r="G89" s="46">
        <v>4</v>
      </c>
      <c r="H89" s="47">
        <v>57.15</v>
      </c>
      <c r="I89" s="47">
        <f t="shared" si="1"/>
        <v>228.6</v>
      </c>
      <c r="J89" s="14"/>
      <c r="L89" s="15"/>
    </row>
    <row r="90" spans="1:12" x14ac:dyDescent="0.25">
      <c r="A90" s="16" t="s">
        <v>452</v>
      </c>
      <c r="B90" s="16" t="s">
        <v>140</v>
      </c>
      <c r="C90" s="16" t="s">
        <v>79</v>
      </c>
      <c r="D90" s="16" t="s">
        <v>132</v>
      </c>
      <c r="E90" s="16" t="s">
        <v>455</v>
      </c>
      <c r="F90" s="16" t="s">
        <v>456</v>
      </c>
      <c r="G90" s="46">
        <v>9</v>
      </c>
      <c r="H90" s="47">
        <v>76.319999999999993</v>
      </c>
      <c r="I90" s="47">
        <f t="shared" si="1"/>
        <v>686.87999999999988</v>
      </c>
      <c r="J90" s="14"/>
      <c r="L90" s="15"/>
    </row>
    <row r="91" spans="1:12" x14ac:dyDescent="0.25">
      <c r="A91" s="16" t="s">
        <v>452</v>
      </c>
      <c r="B91" s="16" t="s">
        <v>114</v>
      </c>
      <c r="C91" s="16" t="s">
        <v>79</v>
      </c>
      <c r="D91" s="16" t="s">
        <v>77</v>
      </c>
      <c r="E91" s="16" t="s">
        <v>453</v>
      </c>
      <c r="F91" s="16" t="s">
        <v>454</v>
      </c>
      <c r="G91" s="46">
        <v>4</v>
      </c>
      <c r="H91" s="47">
        <v>57.15</v>
      </c>
      <c r="I91" s="47">
        <f t="shared" si="1"/>
        <v>228.6</v>
      </c>
      <c r="J91" s="14"/>
      <c r="L91" s="15"/>
    </row>
    <row r="92" spans="1:12" x14ac:dyDescent="0.25">
      <c r="A92" s="16" t="s">
        <v>452</v>
      </c>
      <c r="B92" s="16" t="s">
        <v>114</v>
      </c>
      <c r="C92" s="16" t="s">
        <v>79</v>
      </c>
      <c r="D92" s="16" t="s">
        <v>77</v>
      </c>
      <c r="E92" s="16" t="s">
        <v>455</v>
      </c>
      <c r="F92" s="16" t="s">
        <v>456</v>
      </c>
      <c r="G92" s="46">
        <v>9</v>
      </c>
      <c r="H92" s="47">
        <v>76.319999999999993</v>
      </c>
      <c r="I92" s="47">
        <f t="shared" si="1"/>
        <v>686.87999999999988</v>
      </c>
      <c r="J92" s="14"/>
      <c r="L92" s="15"/>
    </row>
    <row r="93" spans="1:12" x14ac:dyDescent="0.25">
      <c r="A93" s="16" t="s">
        <v>452</v>
      </c>
      <c r="B93" s="16" t="s">
        <v>115</v>
      </c>
      <c r="C93" s="16" t="s">
        <v>79</v>
      </c>
      <c r="D93" s="16" t="s">
        <v>77</v>
      </c>
      <c r="E93" s="16" t="s">
        <v>453</v>
      </c>
      <c r="F93" s="16" t="s">
        <v>454</v>
      </c>
      <c r="G93" s="46">
        <v>4</v>
      </c>
      <c r="H93" s="47">
        <v>57.15</v>
      </c>
      <c r="I93" s="47">
        <f t="shared" si="1"/>
        <v>228.6</v>
      </c>
      <c r="J93" s="14"/>
      <c r="L93" s="15"/>
    </row>
    <row r="94" spans="1:12" x14ac:dyDescent="0.25">
      <c r="A94" s="16" t="s">
        <v>452</v>
      </c>
      <c r="B94" s="16" t="s">
        <v>115</v>
      </c>
      <c r="C94" s="16" t="s">
        <v>79</v>
      </c>
      <c r="D94" s="16" t="s">
        <v>77</v>
      </c>
      <c r="E94" s="16" t="s">
        <v>455</v>
      </c>
      <c r="F94" s="16" t="s">
        <v>456</v>
      </c>
      <c r="G94" s="46">
        <v>9</v>
      </c>
      <c r="H94" s="47">
        <v>76.319999999999993</v>
      </c>
      <c r="I94" s="47">
        <f t="shared" si="1"/>
        <v>686.87999999999988</v>
      </c>
      <c r="J94" s="14"/>
      <c r="L94" s="15"/>
    </row>
    <row r="95" spans="1:12" x14ac:dyDescent="0.25">
      <c r="A95" s="16" t="s">
        <v>452</v>
      </c>
      <c r="B95" s="16" t="s">
        <v>116</v>
      </c>
      <c r="C95" s="16" t="s">
        <v>79</v>
      </c>
      <c r="D95" s="16" t="s">
        <v>77</v>
      </c>
      <c r="E95" s="16" t="s">
        <v>453</v>
      </c>
      <c r="F95" s="16" t="s">
        <v>454</v>
      </c>
      <c r="G95" s="46">
        <v>4</v>
      </c>
      <c r="H95" s="47">
        <v>57.15</v>
      </c>
      <c r="I95" s="47">
        <f t="shared" si="1"/>
        <v>228.6</v>
      </c>
      <c r="J95" s="14"/>
      <c r="L95" s="15"/>
    </row>
    <row r="96" spans="1:12" x14ac:dyDescent="0.25">
      <c r="A96" s="16" t="s">
        <v>452</v>
      </c>
      <c r="B96" s="16" t="s">
        <v>116</v>
      </c>
      <c r="C96" s="16" t="s">
        <v>79</v>
      </c>
      <c r="D96" s="16" t="s">
        <v>77</v>
      </c>
      <c r="E96" s="16" t="s">
        <v>455</v>
      </c>
      <c r="F96" s="16" t="s">
        <v>456</v>
      </c>
      <c r="G96" s="46">
        <v>9</v>
      </c>
      <c r="H96" s="47">
        <v>76.319999999999993</v>
      </c>
      <c r="I96" s="47">
        <f t="shared" si="1"/>
        <v>686.87999999999988</v>
      </c>
      <c r="J96" s="14"/>
      <c r="L96" s="15"/>
    </row>
    <row r="97" spans="1:12" x14ac:dyDescent="0.25">
      <c r="A97" s="16" t="s">
        <v>452</v>
      </c>
      <c r="B97" s="16" t="s">
        <v>117</v>
      </c>
      <c r="C97" s="16" t="s">
        <v>79</v>
      </c>
      <c r="D97" s="16" t="s">
        <v>77</v>
      </c>
      <c r="E97" s="16" t="s">
        <v>453</v>
      </c>
      <c r="F97" s="16" t="s">
        <v>454</v>
      </c>
      <c r="G97" s="46">
        <v>4</v>
      </c>
      <c r="H97" s="47">
        <v>57.15</v>
      </c>
      <c r="I97" s="47">
        <f t="shared" si="1"/>
        <v>228.6</v>
      </c>
      <c r="J97" s="14"/>
      <c r="L97" s="15"/>
    </row>
    <row r="98" spans="1:12" x14ac:dyDescent="0.25">
      <c r="A98" s="16" t="s">
        <v>452</v>
      </c>
      <c r="B98" s="16" t="s">
        <v>117</v>
      </c>
      <c r="C98" s="16" t="s">
        <v>79</v>
      </c>
      <c r="D98" s="16" t="s">
        <v>77</v>
      </c>
      <c r="E98" s="16" t="s">
        <v>455</v>
      </c>
      <c r="F98" s="16" t="s">
        <v>456</v>
      </c>
      <c r="G98" s="46">
        <v>9</v>
      </c>
      <c r="H98" s="47">
        <v>76.319999999999993</v>
      </c>
      <c r="I98" s="47">
        <f t="shared" si="1"/>
        <v>686.87999999999988</v>
      </c>
      <c r="J98" s="14"/>
      <c r="L98" s="15"/>
    </row>
    <row r="99" spans="1:12" x14ac:dyDescent="0.25">
      <c r="A99" s="16" t="s">
        <v>452</v>
      </c>
      <c r="B99" s="16" t="s">
        <v>118</v>
      </c>
      <c r="C99" s="16" t="s">
        <v>79</v>
      </c>
      <c r="D99" s="16" t="s">
        <v>77</v>
      </c>
      <c r="E99" s="16" t="s">
        <v>453</v>
      </c>
      <c r="F99" s="16" t="s">
        <v>454</v>
      </c>
      <c r="G99" s="46">
        <v>2</v>
      </c>
      <c r="H99" s="47">
        <v>57.15</v>
      </c>
      <c r="I99" s="47">
        <f t="shared" si="1"/>
        <v>114.3</v>
      </c>
      <c r="J99" s="14"/>
      <c r="L99" s="15"/>
    </row>
    <row r="100" spans="1:12" x14ac:dyDescent="0.25">
      <c r="A100" s="16" t="s">
        <v>452</v>
      </c>
      <c r="B100" s="16" t="s">
        <v>118</v>
      </c>
      <c r="C100" s="16" t="s">
        <v>79</v>
      </c>
      <c r="D100" s="16" t="s">
        <v>77</v>
      </c>
      <c r="E100" s="16" t="s">
        <v>455</v>
      </c>
      <c r="F100" s="16" t="s">
        <v>456</v>
      </c>
      <c r="G100" s="46">
        <v>8</v>
      </c>
      <c r="H100" s="47">
        <v>76.319999999999993</v>
      </c>
      <c r="I100" s="47">
        <f t="shared" si="1"/>
        <v>610.55999999999995</v>
      </c>
      <c r="J100" s="14"/>
      <c r="L100" s="15"/>
    </row>
    <row r="101" spans="1:12" x14ac:dyDescent="0.25">
      <c r="A101" s="16" t="s">
        <v>452</v>
      </c>
      <c r="B101" s="16" t="s">
        <v>119</v>
      </c>
      <c r="C101" s="16" t="s">
        <v>79</v>
      </c>
      <c r="D101" s="16" t="s">
        <v>77</v>
      </c>
      <c r="E101" s="16" t="s">
        <v>453</v>
      </c>
      <c r="F101" s="16" t="s">
        <v>454</v>
      </c>
      <c r="G101" s="46">
        <v>2</v>
      </c>
      <c r="H101" s="47">
        <v>57.15</v>
      </c>
      <c r="I101" s="47">
        <f t="shared" si="1"/>
        <v>114.3</v>
      </c>
      <c r="J101" s="14"/>
      <c r="L101" s="15"/>
    </row>
    <row r="102" spans="1:12" x14ac:dyDescent="0.25">
      <c r="A102" s="16" t="s">
        <v>452</v>
      </c>
      <c r="B102" s="16" t="s">
        <v>119</v>
      </c>
      <c r="C102" s="16" t="s">
        <v>79</v>
      </c>
      <c r="D102" s="16" t="s">
        <v>77</v>
      </c>
      <c r="E102" s="16" t="s">
        <v>455</v>
      </c>
      <c r="F102" s="16" t="s">
        <v>456</v>
      </c>
      <c r="G102" s="46">
        <v>8</v>
      </c>
      <c r="H102" s="47">
        <v>76.319999999999993</v>
      </c>
      <c r="I102" s="47">
        <f t="shared" si="1"/>
        <v>610.55999999999995</v>
      </c>
      <c r="J102" s="14"/>
      <c r="L102" s="15"/>
    </row>
    <row r="103" spans="1:12" x14ac:dyDescent="0.25">
      <c r="A103" s="16" t="s">
        <v>452</v>
      </c>
      <c r="B103" s="16" t="s">
        <v>120</v>
      </c>
      <c r="C103" s="16" t="s">
        <v>79</v>
      </c>
      <c r="D103" s="16" t="s">
        <v>77</v>
      </c>
      <c r="E103" s="16" t="s">
        <v>453</v>
      </c>
      <c r="F103" s="16" t="s">
        <v>454</v>
      </c>
      <c r="G103" s="46">
        <v>6</v>
      </c>
      <c r="H103" s="47">
        <v>57.15</v>
      </c>
      <c r="I103" s="47">
        <f t="shared" si="1"/>
        <v>342.9</v>
      </c>
      <c r="J103" s="14"/>
      <c r="L103" s="15"/>
    </row>
    <row r="104" spans="1:12" x14ac:dyDescent="0.25">
      <c r="A104" s="16" t="s">
        <v>452</v>
      </c>
      <c r="B104" s="16" t="s">
        <v>120</v>
      </c>
      <c r="C104" s="16" t="s">
        <v>79</v>
      </c>
      <c r="D104" s="16" t="s">
        <v>77</v>
      </c>
      <c r="E104" s="16" t="s">
        <v>455</v>
      </c>
      <c r="F104" s="16" t="s">
        <v>456</v>
      </c>
      <c r="G104" s="46">
        <v>11</v>
      </c>
      <c r="H104" s="47">
        <v>76.319999999999993</v>
      </c>
      <c r="I104" s="47">
        <f t="shared" si="1"/>
        <v>839.52</v>
      </c>
      <c r="J104" s="14"/>
      <c r="L104" s="15"/>
    </row>
    <row r="105" spans="1:12" x14ac:dyDescent="0.25">
      <c r="A105" s="16" t="s">
        <v>452</v>
      </c>
      <c r="B105" s="16" t="s">
        <v>121</v>
      </c>
      <c r="C105" s="16" t="s">
        <v>79</v>
      </c>
      <c r="D105" s="16" t="s">
        <v>77</v>
      </c>
      <c r="E105" s="16" t="s">
        <v>453</v>
      </c>
      <c r="F105" s="16" t="s">
        <v>454</v>
      </c>
      <c r="G105" s="46">
        <v>2</v>
      </c>
      <c r="H105" s="47">
        <v>57.15</v>
      </c>
      <c r="I105" s="47">
        <f t="shared" si="1"/>
        <v>114.3</v>
      </c>
      <c r="J105" s="14"/>
      <c r="L105" s="15"/>
    </row>
    <row r="106" spans="1:12" x14ac:dyDescent="0.25">
      <c r="A106" s="16" t="s">
        <v>452</v>
      </c>
      <c r="B106" s="16" t="s">
        <v>121</v>
      </c>
      <c r="C106" s="16" t="s">
        <v>79</v>
      </c>
      <c r="D106" s="16" t="s">
        <v>77</v>
      </c>
      <c r="E106" s="16" t="s">
        <v>455</v>
      </c>
      <c r="F106" s="16" t="s">
        <v>456</v>
      </c>
      <c r="G106" s="46">
        <v>8</v>
      </c>
      <c r="H106" s="47">
        <v>76.319999999999993</v>
      </c>
      <c r="I106" s="47">
        <f t="shared" si="1"/>
        <v>610.55999999999995</v>
      </c>
      <c r="J106" s="14"/>
      <c r="L106" s="15"/>
    </row>
    <row r="107" spans="1:12" x14ac:dyDescent="0.25">
      <c r="A107" s="16" t="s">
        <v>452</v>
      </c>
      <c r="B107" s="16" t="s">
        <v>122</v>
      </c>
      <c r="C107" s="16" t="s">
        <v>79</v>
      </c>
      <c r="D107" s="16" t="s">
        <v>77</v>
      </c>
      <c r="E107" s="16" t="s">
        <v>453</v>
      </c>
      <c r="F107" s="16" t="s">
        <v>454</v>
      </c>
      <c r="G107" s="46">
        <v>2</v>
      </c>
      <c r="H107" s="47">
        <v>57.15</v>
      </c>
      <c r="I107" s="47">
        <f t="shared" si="1"/>
        <v>114.3</v>
      </c>
      <c r="J107" s="14"/>
      <c r="L107" s="15"/>
    </row>
    <row r="108" spans="1:12" x14ac:dyDescent="0.25">
      <c r="A108" s="16" t="s">
        <v>452</v>
      </c>
      <c r="B108" s="16" t="s">
        <v>122</v>
      </c>
      <c r="C108" s="16" t="s">
        <v>79</v>
      </c>
      <c r="D108" s="16" t="s">
        <v>77</v>
      </c>
      <c r="E108" s="16" t="s">
        <v>455</v>
      </c>
      <c r="F108" s="16" t="s">
        <v>456</v>
      </c>
      <c r="G108" s="46">
        <v>9</v>
      </c>
      <c r="H108" s="47">
        <v>76.319999999999993</v>
      </c>
      <c r="I108" s="47">
        <f t="shared" si="1"/>
        <v>686.87999999999988</v>
      </c>
      <c r="J108" s="14"/>
      <c r="L108" s="15"/>
    </row>
    <row r="109" spans="1:12" x14ac:dyDescent="0.25">
      <c r="A109" s="16" t="s">
        <v>452</v>
      </c>
      <c r="B109" s="16" t="s">
        <v>123</v>
      </c>
      <c r="C109" s="16" t="s">
        <v>79</v>
      </c>
      <c r="D109" s="16" t="s">
        <v>77</v>
      </c>
      <c r="E109" s="16" t="s">
        <v>453</v>
      </c>
      <c r="F109" s="16" t="s">
        <v>454</v>
      </c>
      <c r="G109" s="46">
        <v>5</v>
      </c>
      <c r="H109" s="47">
        <v>57.15</v>
      </c>
      <c r="I109" s="47">
        <f t="shared" si="1"/>
        <v>285.75</v>
      </c>
      <c r="J109" s="14"/>
      <c r="L109" s="15"/>
    </row>
    <row r="110" spans="1:12" x14ac:dyDescent="0.25">
      <c r="A110" s="16" t="s">
        <v>452</v>
      </c>
      <c r="B110" s="16" t="s">
        <v>123</v>
      </c>
      <c r="C110" s="16" t="s">
        <v>79</v>
      </c>
      <c r="D110" s="16" t="s">
        <v>77</v>
      </c>
      <c r="E110" s="16" t="s">
        <v>455</v>
      </c>
      <c r="F110" s="16" t="s">
        <v>456</v>
      </c>
      <c r="G110" s="46">
        <v>8</v>
      </c>
      <c r="H110" s="47">
        <v>76.319999999999993</v>
      </c>
      <c r="I110" s="47">
        <f t="shared" si="1"/>
        <v>610.55999999999995</v>
      </c>
      <c r="J110" s="14"/>
      <c r="L110" s="15"/>
    </row>
    <row r="111" spans="1:12" x14ac:dyDescent="0.25">
      <c r="A111" s="16" t="s">
        <v>452</v>
      </c>
      <c r="B111" s="16" t="s">
        <v>124</v>
      </c>
      <c r="C111" s="16" t="s">
        <v>79</v>
      </c>
      <c r="D111" s="16" t="s">
        <v>77</v>
      </c>
      <c r="E111" s="16" t="s">
        <v>453</v>
      </c>
      <c r="F111" s="16" t="s">
        <v>454</v>
      </c>
      <c r="G111" s="46">
        <v>2</v>
      </c>
      <c r="H111" s="47">
        <v>57.15</v>
      </c>
      <c r="I111" s="47">
        <f t="shared" si="1"/>
        <v>114.3</v>
      </c>
      <c r="J111" s="14"/>
      <c r="L111" s="15"/>
    </row>
    <row r="112" spans="1:12" x14ac:dyDescent="0.25">
      <c r="A112" s="16" t="s">
        <v>452</v>
      </c>
      <c r="B112" s="16" t="s">
        <v>124</v>
      </c>
      <c r="C112" s="16" t="s">
        <v>79</v>
      </c>
      <c r="D112" s="16" t="s">
        <v>77</v>
      </c>
      <c r="E112" s="16" t="s">
        <v>455</v>
      </c>
      <c r="F112" s="16" t="s">
        <v>456</v>
      </c>
      <c r="G112" s="46">
        <v>7</v>
      </c>
      <c r="H112" s="47">
        <v>76.319999999999993</v>
      </c>
      <c r="I112" s="47">
        <f t="shared" si="1"/>
        <v>534.24</v>
      </c>
      <c r="J112" s="14"/>
      <c r="L112" s="15"/>
    </row>
    <row r="113" spans="1:12" x14ac:dyDescent="0.25">
      <c r="A113" s="16" t="s">
        <v>452</v>
      </c>
      <c r="B113" s="16" t="s">
        <v>125</v>
      </c>
      <c r="C113" s="16" t="s">
        <v>79</v>
      </c>
      <c r="D113" s="16" t="s">
        <v>77</v>
      </c>
      <c r="E113" s="16" t="s">
        <v>453</v>
      </c>
      <c r="F113" s="16" t="s">
        <v>454</v>
      </c>
      <c r="G113" s="46">
        <v>2</v>
      </c>
      <c r="H113" s="47">
        <v>57.15</v>
      </c>
      <c r="I113" s="47">
        <f t="shared" si="1"/>
        <v>114.3</v>
      </c>
      <c r="J113" s="14"/>
      <c r="L113" s="15"/>
    </row>
    <row r="114" spans="1:12" x14ac:dyDescent="0.25">
      <c r="A114" s="16" t="s">
        <v>452</v>
      </c>
      <c r="B114" s="16" t="s">
        <v>125</v>
      </c>
      <c r="C114" s="16" t="s">
        <v>79</v>
      </c>
      <c r="D114" s="16" t="s">
        <v>77</v>
      </c>
      <c r="E114" s="16" t="s">
        <v>455</v>
      </c>
      <c r="F114" s="16" t="s">
        <v>456</v>
      </c>
      <c r="G114" s="46">
        <v>4</v>
      </c>
      <c r="H114" s="47">
        <v>76.319999999999993</v>
      </c>
      <c r="I114" s="47">
        <f t="shared" si="1"/>
        <v>305.27999999999997</v>
      </c>
      <c r="J114" s="14"/>
      <c r="L114" s="15"/>
    </row>
    <row r="115" spans="1:12" x14ac:dyDescent="0.25">
      <c r="A115" s="16" t="s">
        <v>452</v>
      </c>
      <c r="B115" s="16" t="s">
        <v>126</v>
      </c>
      <c r="C115" s="16" t="s">
        <v>79</v>
      </c>
      <c r="D115" s="16" t="s">
        <v>77</v>
      </c>
      <c r="E115" s="16" t="s">
        <v>453</v>
      </c>
      <c r="F115" s="16" t="s">
        <v>454</v>
      </c>
      <c r="G115" s="46">
        <v>1</v>
      </c>
      <c r="H115" s="47">
        <v>57.15</v>
      </c>
      <c r="I115" s="47">
        <f t="shared" si="1"/>
        <v>57.15</v>
      </c>
      <c r="J115" s="14"/>
      <c r="L115" s="15"/>
    </row>
    <row r="116" spans="1:12" x14ac:dyDescent="0.25">
      <c r="A116" s="16" t="s">
        <v>452</v>
      </c>
      <c r="B116" s="16" t="s">
        <v>126</v>
      </c>
      <c r="C116" s="16" t="s">
        <v>79</v>
      </c>
      <c r="D116" s="16" t="s">
        <v>77</v>
      </c>
      <c r="E116" s="16" t="s">
        <v>455</v>
      </c>
      <c r="F116" s="16" t="s">
        <v>456</v>
      </c>
      <c r="G116" s="46">
        <v>2</v>
      </c>
      <c r="H116" s="47">
        <v>76.319999999999993</v>
      </c>
      <c r="I116" s="47">
        <f t="shared" si="1"/>
        <v>152.63999999999999</v>
      </c>
      <c r="J116" s="14"/>
      <c r="L116" s="15"/>
    </row>
    <row r="117" spans="1:12" x14ac:dyDescent="0.25">
      <c r="A117" s="16" t="s">
        <v>452</v>
      </c>
      <c r="B117" s="16" t="s">
        <v>127</v>
      </c>
      <c r="C117" s="16" t="s">
        <v>79</v>
      </c>
      <c r="D117" s="16" t="s">
        <v>77</v>
      </c>
      <c r="E117" s="16" t="s">
        <v>453</v>
      </c>
      <c r="F117" s="16" t="s">
        <v>454</v>
      </c>
      <c r="G117" s="46">
        <v>2</v>
      </c>
      <c r="H117" s="47">
        <v>57.15</v>
      </c>
      <c r="I117" s="47">
        <f t="shared" si="1"/>
        <v>114.3</v>
      </c>
      <c r="J117" s="14"/>
      <c r="L117" s="15"/>
    </row>
    <row r="118" spans="1:12" x14ac:dyDescent="0.25">
      <c r="A118" s="16" t="s">
        <v>452</v>
      </c>
      <c r="B118" s="16" t="s">
        <v>127</v>
      </c>
      <c r="C118" s="16" t="s">
        <v>79</v>
      </c>
      <c r="D118" s="16" t="s">
        <v>77</v>
      </c>
      <c r="E118" s="16" t="s">
        <v>455</v>
      </c>
      <c r="F118" s="16" t="s">
        <v>456</v>
      </c>
      <c r="G118" s="46">
        <v>6</v>
      </c>
      <c r="H118" s="47">
        <v>76.319999999999993</v>
      </c>
      <c r="I118" s="47">
        <f t="shared" si="1"/>
        <v>457.91999999999996</v>
      </c>
      <c r="J118" s="14"/>
      <c r="L118" s="15"/>
    </row>
    <row r="119" spans="1:12" x14ac:dyDescent="0.25">
      <c r="A119" s="16" t="s">
        <v>452</v>
      </c>
      <c r="B119" s="16" t="s">
        <v>128</v>
      </c>
      <c r="C119" s="16" t="s">
        <v>79</v>
      </c>
      <c r="D119" s="16" t="s">
        <v>77</v>
      </c>
      <c r="E119" s="16" t="s">
        <v>453</v>
      </c>
      <c r="F119" s="16" t="s">
        <v>454</v>
      </c>
      <c r="G119" s="46">
        <v>5</v>
      </c>
      <c r="H119" s="47">
        <v>57.15</v>
      </c>
      <c r="I119" s="47">
        <f t="shared" si="1"/>
        <v>285.75</v>
      </c>
      <c r="J119" s="14"/>
      <c r="L119" s="15"/>
    </row>
    <row r="120" spans="1:12" x14ac:dyDescent="0.25">
      <c r="A120" s="16" t="s">
        <v>452</v>
      </c>
      <c r="B120" s="16" t="s">
        <v>128</v>
      </c>
      <c r="C120" s="16" t="s">
        <v>79</v>
      </c>
      <c r="D120" s="16" t="s">
        <v>77</v>
      </c>
      <c r="E120" s="16" t="s">
        <v>455</v>
      </c>
      <c r="F120" s="16" t="s">
        <v>456</v>
      </c>
      <c r="G120" s="46">
        <v>8</v>
      </c>
      <c r="H120" s="47">
        <v>76.319999999999993</v>
      </c>
      <c r="I120" s="47">
        <f t="shared" si="1"/>
        <v>610.55999999999995</v>
      </c>
      <c r="J120" s="14"/>
      <c r="L120" s="15"/>
    </row>
    <row r="121" spans="1:12" x14ac:dyDescent="0.25">
      <c r="A121" s="16" t="s">
        <v>452</v>
      </c>
      <c r="B121" s="16" t="s">
        <v>129</v>
      </c>
      <c r="C121" s="16" t="s">
        <v>79</v>
      </c>
      <c r="D121" s="16" t="s">
        <v>77</v>
      </c>
      <c r="E121" s="16" t="s">
        <v>453</v>
      </c>
      <c r="F121" s="16" t="s">
        <v>454</v>
      </c>
      <c r="G121" s="46">
        <v>5</v>
      </c>
      <c r="H121" s="47">
        <v>57.15</v>
      </c>
      <c r="I121" s="47">
        <f t="shared" si="1"/>
        <v>285.75</v>
      </c>
      <c r="J121" s="14"/>
      <c r="L121" s="15"/>
    </row>
    <row r="122" spans="1:12" x14ac:dyDescent="0.25">
      <c r="A122" s="16" t="s">
        <v>452</v>
      </c>
      <c r="B122" s="16" t="s">
        <v>129</v>
      </c>
      <c r="C122" s="16" t="s">
        <v>79</v>
      </c>
      <c r="D122" s="16" t="s">
        <v>77</v>
      </c>
      <c r="E122" s="16" t="s">
        <v>455</v>
      </c>
      <c r="F122" s="16" t="s">
        <v>456</v>
      </c>
      <c r="G122" s="46">
        <v>8</v>
      </c>
      <c r="H122" s="47">
        <v>76.319999999999993</v>
      </c>
      <c r="I122" s="47">
        <f t="shared" si="1"/>
        <v>610.55999999999995</v>
      </c>
      <c r="J122" s="14"/>
      <c r="L122" s="15"/>
    </row>
    <row r="123" spans="1:12" x14ac:dyDescent="0.25">
      <c r="A123" s="16" t="s">
        <v>452</v>
      </c>
      <c r="B123" s="16" t="s">
        <v>130</v>
      </c>
      <c r="C123" s="16" t="s">
        <v>79</v>
      </c>
      <c r="D123" s="16" t="s">
        <v>77</v>
      </c>
      <c r="E123" s="16" t="s">
        <v>453</v>
      </c>
      <c r="F123" s="16" t="s">
        <v>454</v>
      </c>
      <c r="G123" s="46">
        <v>5</v>
      </c>
      <c r="H123" s="47">
        <v>57.15</v>
      </c>
      <c r="I123" s="47">
        <f t="shared" si="1"/>
        <v>285.75</v>
      </c>
      <c r="J123" s="14"/>
      <c r="L123" s="15"/>
    </row>
    <row r="124" spans="1:12" x14ac:dyDescent="0.25">
      <c r="A124" s="16" t="s">
        <v>452</v>
      </c>
      <c r="B124" s="16" t="s">
        <v>130</v>
      </c>
      <c r="C124" s="16" t="s">
        <v>79</v>
      </c>
      <c r="D124" s="16" t="s">
        <v>77</v>
      </c>
      <c r="E124" s="16" t="s">
        <v>455</v>
      </c>
      <c r="F124" s="16" t="s">
        <v>456</v>
      </c>
      <c r="G124" s="46">
        <v>8</v>
      </c>
      <c r="H124" s="47">
        <v>76.319999999999993</v>
      </c>
      <c r="I124" s="47">
        <f t="shared" si="1"/>
        <v>610.55999999999995</v>
      </c>
      <c r="J124" s="14"/>
      <c r="L124" s="15"/>
    </row>
    <row r="125" spans="1:12" x14ac:dyDescent="0.25">
      <c r="A125" s="16" t="s">
        <v>452</v>
      </c>
      <c r="B125" s="16" t="s">
        <v>130</v>
      </c>
      <c r="C125" s="16" t="s">
        <v>79</v>
      </c>
      <c r="D125" s="16" t="s">
        <v>77</v>
      </c>
      <c r="E125" s="16" t="s">
        <v>457</v>
      </c>
      <c r="F125" s="16" t="s">
        <v>458</v>
      </c>
      <c r="G125" s="46">
        <v>13</v>
      </c>
      <c r="H125" s="47">
        <v>2.76</v>
      </c>
      <c r="I125" s="47">
        <f t="shared" si="1"/>
        <v>35.879999999999995</v>
      </c>
      <c r="J125" s="14"/>
      <c r="L125" s="15"/>
    </row>
    <row r="126" spans="1:12" x14ac:dyDescent="0.25">
      <c r="A126" s="16" t="s">
        <v>452</v>
      </c>
      <c r="B126" s="16" t="s">
        <v>131</v>
      </c>
      <c r="C126" s="16" t="s">
        <v>79</v>
      </c>
      <c r="D126" s="16" t="s">
        <v>77</v>
      </c>
      <c r="E126" s="16" t="s">
        <v>453</v>
      </c>
      <c r="F126" s="16" t="s">
        <v>454</v>
      </c>
      <c r="G126" s="46">
        <v>3</v>
      </c>
      <c r="H126" s="47">
        <v>57.15</v>
      </c>
      <c r="I126" s="47">
        <f t="shared" si="1"/>
        <v>171.45</v>
      </c>
      <c r="J126" s="14"/>
      <c r="L126" s="15"/>
    </row>
    <row r="127" spans="1:12" x14ac:dyDescent="0.25">
      <c r="A127" s="16" t="s">
        <v>452</v>
      </c>
      <c r="B127" s="16" t="s">
        <v>131</v>
      </c>
      <c r="C127" s="16" t="s">
        <v>79</v>
      </c>
      <c r="D127" s="16" t="s">
        <v>77</v>
      </c>
      <c r="E127" s="16" t="s">
        <v>455</v>
      </c>
      <c r="F127" s="16" t="s">
        <v>456</v>
      </c>
      <c r="G127" s="46">
        <v>7</v>
      </c>
      <c r="H127" s="47">
        <v>76.319999999999993</v>
      </c>
      <c r="I127" s="47">
        <f t="shared" si="1"/>
        <v>534.24</v>
      </c>
      <c r="J127" s="14"/>
      <c r="L127" s="15"/>
    </row>
    <row r="128" spans="1:12" x14ac:dyDescent="0.25">
      <c r="A128" s="16" t="s">
        <v>459</v>
      </c>
      <c r="B128" s="16" t="s">
        <v>142</v>
      </c>
      <c r="C128" s="16" t="s">
        <v>79</v>
      </c>
      <c r="D128" s="16" t="s">
        <v>77</v>
      </c>
      <c r="E128" s="16" t="s">
        <v>453</v>
      </c>
      <c r="F128" s="16" t="s">
        <v>454</v>
      </c>
      <c r="G128" s="46">
        <v>11</v>
      </c>
      <c r="H128" s="47">
        <v>57.15</v>
      </c>
      <c r="I128" s="47">
        <f t="shared" si="1"/>
        <v>628.65</v>
      </c>
      <c r="J128" s="14"/>
      <c r="L128" s="15"/>
    </row>
    <row r="129" spans="1:12" x14ac:dyDescent="0.25">
      <c r="A129" s="16" t="s">
        <v>459</v>
      </c>
      <c r="B129" s="16" t="s">
        <v>143</v>
      </c>
      <c r="C129" s="16" t="s">
        <v>79</v>
      </c>
      <c r="D129" s="16" t="s">
        <v>132</v>
      </c>
      <c r="E129" s="16" t="s">
        <v>453</v>
      </c>
      <c r="F129" s="16" t="s">
        <v>454</v>
      </c>
      <c r="G129" s="46">
        <v>15</v>
      </c>
      <c r="H129" s="47">
        <v>57.15</v>
      </c>
      <c r="I129" s="47">
        <f t="shared" si="1"/>
        <v>857.25</v>
      </c>
      <c r="J129" s="14"/>
      <c r="L129" s="15"/>
    </row>
    <row r="130" spans="1:12" x14ac:dyDescent="0.25">
      <c r="A130" s="16" t="s">
        <v>459</v>
      </c>
      <c r="B130" s="16" t="s">
        <v>143</v>
      </c>
      <c r="C130" s="16" t="s">
        <v>79</v>
      </c>
      <c r="D130" s="16" t="s">
        <v>132</v>
      </c>
      <c r="E130" s="16" t="s">
        <v>457</v>
      </c>
      <c r="F130" s="16" t="s">
        <v>458</v>
      </c>
      <c r="G130" s="46">
        <v>19</v>
      </c>
      <c r="H130" s="47">
        <v>2.76</v>
      </c>
      <c r="I130" s="47">
        <f t="shared" si="1"/>
        <v>52.44</v>
      </c>
      <c r="J130" s="14"/>
      <c r="L130" s="15"/>
    </row>
    <row r="131" spans="1:12" x14ac:dyDescent="0.25">
      <c r="A131" s="16" t="s">
        <v>459</v>
      </c>
      <c r="B131" s="16" t="s">
        <v>144</v>
      </c>
      <c r="C131" s="16" t="s">
        <v>79</v>
      </c>
      <c r="D131" s="16" t="s">
        <v>132</v>
      </c>
      <c r="E131" s="16" t="s">
        <v>453</v>
      </c>
      <c r="F131" s="16" t="s">
        <v>454</v>
      </c>
      <c r="G131" s="46">
        <v>10</v>
      </c>
      <c r="H131" s="47">
        <v>57.15</v>
      </c>
      <c r="I131" s="47">
        <f t="shared" si="1"/>
        <v>571.5</v>
      </c>
      <c r="J131" s="14"/>
      <c r="L131" s="15"/>
    </row>
    <row r="132" spans="1:12" x14ac:dyDescent="0.25">
      <c r="A132" s="16" t="s">
        <v>459</v>
      </c>
      <c r="B132" s="16" t="s">
        <v>144</v>
      </c>
      <c r="C132" s="16" t="s">
        <v>79</v>
      </c>
      <c r="D132" s="16" t="s">
        <v>132</v>
      </c>
      <c r="E132" s="16" t="s">
        <v>457</v>
      </c>
      <c r="F132" s="16" t="s">
        <v>458</v>
      </c>
      <c r="G132" s="46">
        <v>7</v>
      </c>
      <c r="H132" s="47">
        <v>2.76</v>
      </c>
      <c r="I132" s="47">
        <f t="shared" si="1"/>
        <v>19.32</v>
      </c>
      <c r="J132" s="14"/>
      <c r="L132" s="15"/>
    </row>
    <row r="133" spans="1:12" x14ac:dyDescent="0.25">
      <c r="A133" s="16" t="s">
        <v>460</v>
      </c>
      <c r="B133" s="16" t="s">
        <v>146</v>
      </c>
      <c r="C133" s="16" t="s">
        <v>147</v>
      </c>
      <c r="D133" s="16" t="s">
        <v>77</v>
      </c>
      <c r="E133" s="16" t="s">
        <v>461</v>
      </c>
      <c r="F133" s="16" t="s">
        <v>462</v>
      </c>
      <c r="G133" s="46">
        <v>1</v>
      </c>
      <c r="H133" s="47">
        <v>29.94</v>
      </c>
      <c r="I133" s="47">
        <f t="shared" ref="I133:I196" si="2">G133*H133</f>
        <v>29.94</v>
      </c>
      <c r="J133" s="14"/>
      <c r="L133" s="15"/>
    </row>
    <row r="134" spans="1:12" x14ac:dyDescent="0.25">
      <c r="A134" s="16" t="s">
        <v>460</v>
      </c>
      <c r="B134" s="16" t="s">
        <v>146</v>
      </c>
      <c r="C134" s="16" t="s">
        <v>147</v>
      </c>
      <c r="D134" s="16" t="s">
        <v>77</v>
      </c>
      <c r="E134" s="16" t="s">
        <v>463</v>
      </c>
      <c r="F134" s="16" t="s">
        <v>464</v>
      </c>
      <c r="G134" s="46">
        <v>1</v>
      </c>
      <c r="H134" s="47">
        <v>20.74</v>
      </c>
      <c r="I134" s="47">
        <f t="shared" si="2"/>
        <v>20.74</v>
      </c>
      <c r="J134" s="14"/>
      <c r="L134" s="15"/>
    </row>
    <row r="135" spans="1:12" x14ac:dyDescent="0.25">
      <c r="A135" s="16" t="s">
        <v>460</v>
      </c>
      <c r="B135" s="16" t="s">
        <v>146</v>
      </c>
      <c r="C135" s="16" t="s">
        <v>147</v>
      </c>
      <c r="D135" s="16" t="s">
        <v>77</v>
      </c>
      <c r="E135" s="16" t="s">
        <v>453</v>
      </c>
      <c r="F135" s="16" t="s">
        <v>454</v>
      </c>
      <c r="G135" s="46">
        <v>19</v>
      </c>
      <c r="H135" s="47">
        <v>57.15</v>
      </c>
      <c r="I135" s="47">
        <f t="shared" si="2"/>
        <v>1085.8499999999999</v>
      </c>
      <c r="J135" s="14"/>
      <c r="L135" s="15"/>
    </row>
    <row r="136" spans="1:12" x14ac:dyDescent="0.25">
      <c r="A136" s="16" t="s">
        <v>460</v>
      </c>
      <c r="B136" s="16" t="s">
        <v>146</v>
      </c>
      <c r="C136" s="16" t="s">
        <v>79</v>
      </c>
      <c r="D136" s="16" t="s">
        <v>132</v>
      </c>
      <c r="E136" s="16" t="s">
        <v>453</v>
      </c>
      <c r="F136" s="16" t="s">
        <v>454</v>
      </c>
      <c r="G136" s="46">
        <v>10</v>
      </c>
      <c r="H136" s="47">
        <v>57.15</v>
      </c>
      <c r="I136" s="47">
        <f t="shared" si="2"/>
        <v>571.5</v>
      </c>
      <c r="J136" s="14"/>
      <c r="L136" s="15"/>
    </row>
    <row r="137" spans="1:12" x14ac:dyDescent="0.25">
      <c r="A137" s="16" t="s">
        <v>460</v>
      </c>
      <c r="B137" s="16" t="s">
        <v>146</v>
      </c>
      <c r="C137" s="16" t="s">
        <v>79</v>
      </c>
      <c r="D137" s="16" t="s">
        <v>132</v>
      </c>
      <c r="E137" s="16" t="s">
        <v>457</v>
      </c>
      <c r="F137" s="16" t="s">
        <v>458</v>
      </c>
      <c r="G137" s="46">
        <v>34</v>
      </c>
      <c r="H137" s="47">
        <v>2.76</v>
      </c>
      <c r="I137" s="47">
        <f t="shared" si="2"/>
        <v>93.839999999999989</v>
      </c>
      <c r="J137" s="14"/>
      <c r="L137" s="15"/>
    </row>
    <row r="138" spans="1:12" x14ac:dyDescent="0.25">
      <c r="A138" s="16" t="s">
        <v>460</v>
      </c>
      <c r="B138" s="16" t="s">
        <v>148</v>
      </c>
      <c r="C138" s="16" t="s">
        <v>79</v>
      </c>
      <c r="D138" s="16" t="s">
        <v>77</v>
      </c>
      <c r="E138" s="16" t="s">
        <v>465</v>
      </c>
      <c r="F138" s="16" t="s">
        <v>466</v>
      </c>
      <c r="G138" s="46">
        <v>1</v>
      </c>
      <c r="H138" s="47">
        <v>5.39</v>
      </c>
      <c r="I138" s="47">
        <f t="shared" si="2"/>
        <v>5.39</v>
      </c>
      <c r="J138" s="14"/>
      <c r="L138" s="15"/>
    </row>
    <row r="139" spans="1:12" x14ac:dyDescent="0.25">
      <c r="A139" s="16" t="s">
        <v>460</v>
      </c>
      <c r="B139" s="16" t="s">
        <v>148</v>
      </c>
      <c r="C139" s="16" t="s">
        <v>79</v>
      </c>
      <c r="D139" s="16" t="s">
        <v>77</v>
      </c>
      <c r="E139" s="16" t="s">
        <v>455</v>
      </c>
      <c r="F139" s="16" t="s">
        <v>456</v>
      </c>
      <c r="G139" s="46">
        <v>31</v>
      </c>
      <c r="H139" s="47">
        <v>76.319999999999993</v>
      </c>
      <c r="I139" s="47">
        <f t="shared" si="2"/>
        <v>2365.9199999999996</v>
      </c>
      <c r="J139" s="14"/>
      <c r="L139" s="15"/>
    </row>
    <row r="140" spans="1:12" x14ac:dyDescent="0.25">
      <c r="A140" s="16" t="s">
        <v>460</v>
      </c>
      <c r="B140" s="16" t="s">
        <v>148</v>
      </c>
      <c r="C140" s="16" t="s">
        <v>79</v>
      </c>
      <c r="D140" s="16" t="s">
        <v>77</v>
      </c>
      <c r="E140" s="16" t="s">
        <v>457</v>
      </c>
      <c r="F140" s="16" t="s">
        <v>458</v>
      </c>
      <c r="G140" s="46">
        <v>36</v>
      </c>
      <c r="H140" s="47">
        <v>2.76</v>
      </c>
      <c r="I140" s="47">
        <f t="shared" si="2"/>
        <v>99.359999999999985</v>
      </c>
      <c r="J140" s="14"/>
      <c r="L140" s="15"/>
    </row>
    <row r="141" spans="1:12" x14ac:dyDescent="0.25">
      <c r="A141" s="16" t="s">
        <v>460</v>
      </c>
      <c r="B141" s="16" t="s">
        <v>161</v>
      </c>
      <c r="C141" s="16" t="s">
        <v>79</v>
      </c>
      <c r="D141" s="16" t="s">
        <v>132</v>
      </c>
      <c r="E141" s="16" t="s">
        <v>455</v>
      </c>
      <c r="F141" s="16" t="s">
        <v>456</v>
      </c>
      <c r="G141" s="46">
        <v>28</v>
      </c>
      <c r="H141" s="47">
        <v>76.319999999999993</v>
      </c>
      <c r="I141" s="47">
        <f t="shared" si="2"/>
        <v>2136.96</v>
      </c>
      <c r="J141" s="14"/>
      <c r="L141" s="15"/>
    </row>
    <row r="142" spans="1:12" x14ac:dyDescent="0.25">
      <c r="A142" s="16" t="s">
        <v>460</v>
      </c>
      <c r="B142" s="16" t="s">
        <v>161</v>
      </c>
      <c r="C142" s="16" t="s">
        <v>79</v>
      </c>
      <c r="D142" s="16" t="s">
        <v>132</v>
      </c>
      <c r="E142" s="16" t="s">
        <v>457</v>
      </c>
      <c r="F142" s="16" t="s">
        <v>458</v>
      </c>
      <c r="G142" s="46">
        <v>33</v>
      </c>
      <c r="H142" s="47">
        <v>2.76</v>
      </c>
      <c r="I142" s="47">
        <f t="shared" si="2"/>
        <v>91.08</v>
      </c>
      <c r="J142" s="14"/>
      <c r="L142" s="15"/>
    </row>
    <row r="143" spans="1:12" x14ac:dyDescent="0.25">
      <c r="A143" s="16" t="s">
        <v>460</v>
      </c>
      <c r="B143" s="16" t="s">
        <v>149</v>
      </c>
      <c r="C143" s="16" t="s">
        <v>79</v>
      </c>
      <c r="D143" s="16" t="s">
        <v>77</v>
      </c>
      <c r="E143" s="16" t="s">
        <v>461</v>
      </c>
      <c r="F143" s="16" t="s">
        <v>462</v>
      </c>
      <c r="G143" s="46">
        <v>1</v>
      </c>
      <c r="H143" s="47">
        <v>29.94</v>
      </c>
      <c r="I143" s="47">
        <f t="shared" si="2"/>
        <v>29.94</v>
      </c>
      <c r="J143" s="14"/>
      <c r="L143" s="15"/>
    </row>
    <row r="144" spans="1:12" x14ac:dyDescent="0.25">
      <c r="A144" s="16" t="s">
        <v>460</v>
      </c>
      <c r="B144" s="16" t="s">
        <v>149</v>
      </c>
      <c r="C144" s="16" t="s">
        <v>79</v>
      </c>
      <c r="D144" s="16" t="s">
        <v>77</v>
      </c>
      <c r="E144" s="16" t="s">
        <v>463</v>
      </c>
      <c r="F144" s="16" t="s">
        <v>464</v>
      </c>
      <c r="G144" s="46">
        <v>1</v>
      </c>
      <c r="H144" s="47">
        <v>20.74</v>
      </c>
      <c r="I144" s="47">
        <f t="shared" si="2"/>
        <v>20.74</v>
      </c>
      <c r="J144" s="14"/>
      <c r="L144" s="15"/>
    </row>
    <row r="145" spans="1:12" x14ac:dyDescent="0.25">
      <c r="A145" s="16" t="s">
        <v>460</v>
      </c>
      <c r="B145" s="16" t="s">
        <v>149</v>
      </c>
      <c r="C145" s="16" t="s">
        <v>79</v>
      </c>
      <c r="D145" s="16" t="s">
        <v>77</v>
      </c>
      <c r="E145" s="16" t="s">
        <v>455</v>
      </c>
      <c r="F145" s="16" t="s">
        <v>456</v>
      </c>
      <c r="G145" s="46">
        <v>34</v>
      </c>
      <c r="H145" s="47">
        <v>76.319999999999993</v>
      </c>
      <c r="I145" s="47">
        <f t="shared" si="2"/>
        <v>2594.8799999999997</v>
      </c>
      <c r="J145" s="14"/>
      <c r="L145" s="15"/>
    </row>
    <row r="146" spans="1:12" x14ac:dyDescent="0.25">
      <c r="A146" s="16" t="s">
        <v>460</v>
      </c>
      <c r="B146" s="16" t="s">
        <v>149</v>
      </c>
      <c r="C146" s="16" t="s">
        <v>79</v>
      </c>
      <c r="D146" s="16" t="s">
        <v>132</v>
      </c>
      <c r="E146" s="16" t="s">
        <v>455</v>
      </c>
      <c r="F146" s="16" t="s">
        <v>456</v>
      </c>
      <c r="G146" s="46">
        <v>7</v>
      </c>
      <c r="H146" s="47">
        <v>76.319999999999993</v>
      </c>
      <c r="I146" s="47">
        <f t="shared" si="2"/>
        <v>534.24</v>
      </c>
      <c r="J146" s="14"/>
      <c r="L146" s="15"/>
    </row>
    <row r="147" spans="1:12" x14ac:dyDescent="0.25">
      <c r="A147" s="16" t="s">
        <v>460</v>
      </c>
      <c r="B147" s="16" t="s">
        <v>149</v>
      </c>
      <c r="C147" s="16" t="s">
        <v>79</v>
      </c>
      <c r="D147" s="16" t="s">
        <v>132</v>
      </c>
      <c r="E147" s="16" t="s">
        <v>457</v>
      </c>
      <c r="F147" s="16" t="s">
        <v>458</v>
      </c>
      <c r="G147" s="46">
        <v>48</v>
      </c>
      <c r="H147" s="47">
        <v>2.76</v>
      </c>
      <c r="I147" s="47">
        <f t="shared" si="2"/>
        <v>132.47999999999999</v>
      </c>
      <c r="J147" s="14"/>
      <c r="L147" s="15"/>
    </row>
    <row r="148" spans="1:12" x14ac:dyDescent="0.25">
      <c r="A148" s="16" t="s">
        <v>460</v>
      </c>
      <c r="B148" s="16" t="s">
        <v>150</v>
      </c>
      <c r="C148" s="16" t="s">
        <v>79</v>
      </c>
      <c r="D148" s="16" t="s">
        <v>77</v>
      </c>
      <c r="E148" s="16" t="s">
        <v>467</v>
      </c>
      <c r="F148" s="16" t="s">
        <v>468</v>
      </c>
      <c r="G148" s="46">
        <v>1</v>
      </c>
      <c r="H148" s="47">
        <v>44.07</v>
      </c>
      <c r="I148" s="47">
        <f t="shared" si="2"/>
        <v>44.07</v>
      </c>
      <c r="J148" s="14"/>
      <c r="L148" s="15"/>
    </row>
    <row r="149" spans="1:12" x14ac:dyDescent="0.25">
      <c r="A149" s="16" t="s">
        <v>460</v>
      </c>
      <c r="B149" s="16" t="s">
        <v>150</v>
      </c>
      <c r="C149" s="16" t="s">
        <v>79</v>
      </c>
      <c r="D149" s="16" t="s">
        <v>77</v>
      </c>
      <c r="E149" s="16" t="s">
        <v>469</v>
      </c>
      <c r="F149" s="16" t="s">
        <v>470</v>
      </c>
      <c r="G149" s="46">
        <v>2</v>
      </c>
      <c r="H149" s="47">
        <v>52.99</v>
      </c>
      <c r="I149" s="47">
        <f t="shared" si="2"/>
        <v>105.98</v>
      </c>
      <c r="J149" s="14"/>
      <c r="L149" s="15"/>
    </row>
    <row r="150" spans="1:12" x14ac:dyDescent="0.25">
      <c r="A150" s="16" t="s">
        <v>460</v>
      </c>
      <c r="B150" s="16" t="s">
        <v>150</v>
      </c>
      <c r="C150" s="16" t="s">
        <v>79</v>
      </c>
      <c r="D150" s="16" t="s">
        <v>77</v>
      </c>
      <c r="E150" s="16" t="s">
        <v>471</v>
      </c>
      <c r="F150" s="16" t="s">
        <v>472</v>
      </c>
      <c r="G150" s="46">
        <v>1</v>
      </c>
      <c r="H150" s="47">
        <v>13.92</v>
      </c>
      <c r="I150" s="47">
        <f t="shared" si="2"/>
        <v>13.92</v>
      </c>
      <c r="J150" s="14"/>
      <c r="L150" s="15"/>
    </row>
    <row r="151" spans="1:12" x14ac:dyDescent="0.25">
      <c r="A151" s="16" t="s">
        <v>460</v>
      </c>
      <c r="B151" s="16" t="s">
        <v>150</v>
      </c>
      <c r="C151" s="16" t="s">
        <v>79</v>
      </c>
      <c r="D151" s="16" t="s">
        <v>77</v>
      </c>
      <c r="E151" s="16" t="s">
        <v>461</v>
      </c>
      <c r="F151" s="16" t="s">
        <v>462</v>
      </c>
      <c r="G151" s="46">
        <v>1</v>
      </c>
      <c r="H151" s="47">
        <v>29.94</v>
      </c>
      <c r="I151" s="47">
        <f t="shared" si="2"/>
        <v>29.94</v>
      </c>
      <c r="J151" s="14"/>
      <c r="L151" s="15"/>
    </row>
    <row r="152" spans="1:12" x14ac:dyDescent="0.25">
      <c r="A152" s="16" t="s">
        <v>460</v>
      </c>
      <c r="B152" s="16" t="s">
        <v>150</v>
      </c>
      <c r="C152" s="16" t="s">
        <v>79</v>
      </c>
      <c r="D152" s="16" t="s">
        <v>77</v>
      </c>
      <c r="E152" s="16" t="s">
        <v>463</v>
      </c>
      <c r="F152" s="16" t="s">
        <v>464</v>
      </c>
      <c r="G152" s="46">
        <v>1</v>
      </c>
      <c r="H152" s="47">
        <v>20.74</v>
      </c>
      <c r="I152" s="47">
        <f t="shared" si="2"/>
        <v>20.74</v>
      </c>
      <c r="J152" s="14"/>
      <c r="L152" s="15"/>
    </row>
    <row r="153" spans="1:12" x14ac:dyDescent="0.25">
      <c r="A153" s="16" t="s">
        <v>460</v>
      </c>
      <c r="B153" s="16" t="s">
        <v>150</v>
      </c>
      <c r="C153" s="16" t="s">
        <v>79</v>
      </c>
      <c r="D153" s="16" t="s">
        <v>77</v>
      </c>
      <c r="E153" s="16" t="s">
        <v>453</v>
      </c>
      <c r="F153" s="16" t="s">
        <v>454</v>
      </c>
      <c r="G153" s="46">
        <v>30</v>
      </c>
      <c r="H153" s="47">
        <v>57.15</v>
      </c>
      <c r="I153" s="47">
        <f t="shared" si="2"/>
        <v>1714.5</v>
      </c>
      <c r="J153" s="14"/>
      <c r="L153" s="15"/>
    </row>
    <row r="154" spans="1:12" x14ac:dyDescent="0.25">
      <c r="A154" s="16" t="s">
        <v>460</v>
      </c>
      <c r="B154" s="16" t="s">
        <v>150</v>
      </c>
      <c r="C154" s="16" t="s">
        <v>79</v>
      </c>
      <c r="D154" s="16" t="s">
        <v>77</v>
      </c>
      <c r="E154" s="16" t="s">
        <v>457</v>
      </c>
      <c r="F154" s="16" t="s">
        <v>458</v>
      </c>
      <c r="G154" s="46">
        <v>35</v>
      </c>
      <c r="H154" s="47">
        <v>2.76</v>
      </c>
      <c r="I154" s="47">
        <f t="shared" si="2"/>
        <v>96.6</v>
      </c>
      <c r="J154" s="14"/>
      <c r="L154" s="15"/>
    </row>
    <row r="155" spans="1:12" x14ac:dyDescent="0.25">
      <c r="A155" s="16" t="s">
        <v>460</v>
      </c>
      <c r="B155" s="16" t="s">
        <v>162</v>
      </c>
      <c r="C155" s="16" t="s">
        <v>79</v>
      </c>
      <c r="D155" s="16" t="s">
        <v>132</v>
      </c>
      <c r="E155" s="16" t="s">
        <v>455</v>
      </c>
      <c r="F155" s="16" t="s">
        <v>456</v>
      </c>
      <c r="G155" s="46">
        <v>22</v>
      </c>
      <c r="H155" s="47">
        <v>76.319999999999993</v>
      </c>
      <c r="I155" s="47">
        <f t="shared" si="2"/>
        <v>1679.04</v>
      </c>
      <c r="J155" s="14"/>
      <c r="L155" s="15"/>
    </row>
    <row r="156" spans="1:12" x14ac:dyDescent="0.25">
      <c r="A156" s="16" t="s">
        <v>460</v>
      </c>
      <c r="B156" s="16" t="s">
        <v>162</v>
      </c>
      <c r="C156" s="16" t="s">
        <v>79</v>
      </c>
      <c r="D156" s="16" t="s">
        <v>132</v>
      </c>
      <c r="E156" s="16" t="s">
        <v>457</v>
      </c>
      <c r="F156" s="16" t="s">
        <v>458</v>
      </c>
      <c r="G156" s="46">
        <v>26</v>
      </c>
      <c r="H156" s="47">
        <v>2.76</v>
      </c>
      <c r="I156" s="47">
        <f t="shared" si="2"/>
        <v>71.759999999999991</v>
      </c>
      <c r="J156" s="14"/>
      <c r="L156" s="15"/>
    </row>
    <row r="157" spans="1:12" x14ac:dyDescent="0.25">
      <c r="A157" s="16" t="s">
        <v>460</v>
      </c>
      <c r="B157" s="16" t="s">
        <v>151</v>
      </c>
      <c r="C157" s="16" t="s">
        <v>79</v>
      </c>
      <c r="D157" s="16" t="s">
        <v>77</v>
      </c>
      <c r="E157" s="16" t="s">
        <v>471</v>
      </c>
      <c r="F157" s="16" t="s">
        <v>472</v>
      </c>
      <c r="G157" s="46">
        <v>2</v>
      </c>
      <c r="H157" s="47">
        <v>13.92</v>
      </c>
      <c r="I157" s="47">
        <f t="shared" si="2"/>
        <v>27.84</v>
      </c>
      <c r="J157" s="14"/>
      <c r="L157" s="15"/>
    </row>
    <row r="158" spans="1:12" x14ac:dyDescent="0.25">
      <c r="A158" s="16" t="s">
        <v>460</v>
      </c>
      <c r="B158" s="16" t="s">
        <v>151</v>
      </c>
      <c r="C158" s="16" t="s">
        <v>79</v>
      </c>
      <c r="D158" s="16" t="s">
        <v>77</v>
      </c>
      <c r="E158" s="16" t="s">
        <v>455</v>
      </c>
      <c r="F158" s="16" t="s">
        <v>456</v>
      </c>
      <c r="G158" s="46">
        <v>27</v>
      </c>
      <c r="H158" s="47">
        <v>76.319999999999993</v>
      </c>
      <c r="I158" s="47">
        <f t="shared" si="2"/>
        <v>2060.64</v>
      </c>
      <c r="J158" s="14"/>
      <c r="L158" s="15"/>
    </row>
    <row r="159" spans="1:12" x14ac:dyDescent="0.25">
      <c r="A159" s="16" t="s">
        <v>460</v>
      </c>
      <c r="B159" s="16" t="s">
        <v>151</v>
      </c>
      <c r="C159" s="16" t="s">
        <v>79</v>
      </c>
      <c r="D159" s="16" t="s">
        <v>77</v>
      </c>
      <c r="E159" s="16" t="s">
        <v>457</v>
      </c>
      <c r="F159" s="16" t="s">
        <v>458</v>
      </c>
      <c r="G159" s="46">
        <v>32</v>
      </c>
      <c r="H159" s="47">
        <v>2.76</v>
      </c>
      <c r="I159" s="47">
        <f t="shared" si="2"/>
        <v>88.32</v>
      </c>
      <c r="J159" s="14"/>
      <c r="L159" s="15"/>
    </row>
    <row r="160" spans="1:12" x14ac:dyDescent="0.25">
      <c r="A160" s="16" t="s">
        <v>460</v>
      </c>
      <c r="B160" s="16" t="s">
        <v>152</v>
      </c>
      <c r="C160" s="16" t="s">
        <v>79</v>
      </c>
      <c r="D160" s="16" t="s">
        <v>77</v>
      </c>
      <c r="E160" s="16" t="s">
        <v>471</v>
      </c>
      <c r="F160" s="16" t="s">
        <v>472</v>
      </c>
      <c r="G160" s="46">
        <v>1</v>
      </c>
      <c r="H160" s="47">
        <v>13.92</v>
      </c>
      <c r="I160" s="47">
        <f t="shared" si="2"/>
        <v>13.92</v>
      </c>
      <c r="J160" s="14"/>
      <c r="L160" s="15"/>
    </row>
    <row r="161" spans="1:12" x14ac:dyDescent="0.25">
      <c r="A161" s="16" t="s">
        <v>460</v>
      </c>
      <c r="B161" s="16" t="s">
        <v>152</v>
      </c>
      <c r="C161" s="16" t="s">
        <v>79</v>
      </c>
      <c r="D161" s="16" t="s">
        <v>77</v>
      </c>
      <c r="E161" s="16" t="s">
        <v>455</v>
      </c>
      <c r="F161" s="16" t="s">
        <v>456</v>
      </c>
      <c r="G161" s="46">
        <v>22</v>
      </c>
      <c r="H161" s="47">
        <v>76.319999999999993</v>
      </c>
      <c r="I161" s="47">
        <f t="shared" si="2"/>
        <v>1679.04</v>
      </c>
      <c r="J161" s="14"/>
      <c r="L161" s="15"/>
    </row>
    <row r="162" spans="1:12" x14ac:dyDescent="0.25">
      <c r="A162" s="16" t="s">
        <v>460</v>
      </c>
      <c r="B162" s="16" t="s">
        <v>152</v>
      </c>
      <c r="C162" s="16" t="s">
        <v>79</v>
      </c>
      <c r="D162" s="16" t="s">
        <v>77</v>
      </c>
      <c r="E162" s="16" t="s">
        <v>457</v>
      </c>
      <c r="F162" s="16" t="s">
        <v>458</v>
      </c>
      <c r="G162" s="46">
        <v>26</v>
      </c>
      <c r="H162" s="47">
        <v>2.76</v>
      </c>
      <c r="I162" s="47">
        <f t="shared" si="2"/>
        <v>71.759999999999991</v>
      </c>
      <c r="J162" s="14"/>
      <c r="L162" s="15"/>
    </row>
    <row r="163" spans="1:12" x14ac:dyDescent="0.25">
      <c r="A163" s="16" t="s">
        <v>460</v>
      </c>
      <c r="B163" s="16" t="s">
        <v>153</v>
      </c>
      <c r="C163" s="16" t="s">
        <v>79</v>
      </c>
      <c r="D163" s="16" t="s">
        <v>77</v>
      </c>
      <c r="E163" s="16" t="s">
        <v>455</v>
      </c>
      <c r="F163" s="16" t="s">
        <v>456</v>
      </c>
      <c r="G163" s="46">
        <v>28</v>
      </c>
      <c r="H163" s="47">
        <v>76.319999999999993</v>
      </c>
      <c r="I163" s="47">
        <f t="shared" si="2"/>
        <v>2136.96</v>
      </c>
      <c r="J163" s="14"/>
      <c r="L163" s="15"/>
    </row>
    <row r="164" spans="1:12" x14ac:dyDescent="0.25">
      <c r="A164" s="16" t="s">
        <v>460</v>
      </c>
      <c r="B164" s="16" t="s">
        <v>153</v>
      </c>
      <c r="C164" s="16" t="s">
        <v>79</v>
      </c>
      <c r="D164" s="16" t="s">
        <v>77</v>
      </c>
      <c r="E164" s="16" t="s">
        <v>457</v>
      </c>
      <c r="F164" s="16" t="s">
        <v>458</v>
      </c>
      <c r="G164" s="46">
        <v>32</v>
      </c>
      <c r="H164" s="47">
        <v>2.76</v>
      </c>
      <c r="I164" s="47">
        <f t="shared" si="2"/>
        <v>88.32</v>
      </c>
      <c r="J164" s="14"/>
      <c r="L164" s="15"/>
    </row>
    <row r="165" spans="1:12" x14ac:dyDescent="0.25">
      <c r="A165" s="16" t="s">
        <v>460</v>
      </c>
      <c r="B165" s="16" t="s">
        <v>163</v>
      </c>
      <c r="C165" s="16" t="s">
        <v>79</v>
      </c>
      <c r="D165" s="16" t="s">
        <v>132</v>
      </c>
      <c r="E165" s="16" t="s">
        <v>453</v>
      </c>
      <c r="F165" s="16" t="s">
        <v>454</v>
      </c>
      <c r="G165" s="46">
        <v>14</v>
      </c>
      <c r="H165" s="47">
        <v>57.15</v>
      </c>
      <c r="I165" s="47">
        <f t="shared" si="2"/>
        <v>800.1</v>
      </c>
      <c r="J165" s="14"/>
      <c r="L165" s="15"/>
    </row>
    <row r="166" spans="1:12" x14ac:dyDescent="0.25">
      <c r="A166" s="16" t="s">
        <v>460</v>
      </c>
      <c r="B166" s="16" t="s">
        <v>163</v>
      </c>
      <c r="C166" s="16" t="s">
        <v>79</v>
      </c>
      <c r="D166" s="16" t="s">
        <v>132</v>
      </c>
      <c r="E166" s="16" t="s">
        <v>457</v>
      </c>
      <c r="F166" s="16" t="s">
        <v>458</v>
      </c>
      <c r="G166" s="46">
        <v>16</v>
      </c>
      <c r="H166" s="47">
        <v>2.76</v>
      </c>
      <c r="I166" s="47">
        <f t="shared" si="2"/>
        <v>44.16</v>
      </c>
      <c r="J166" s="14"/>
      <c r="L166" s="15"/>
    </row>
    <row r="167" spans="1:12" x14ac:dyDescent="0.25">
      <c r="A167" s="16" t="s">
        <v>460</v>
      </c>
      <c r="B167" s="16" t="s">
        <v>154</v>
      </c>
      <c r="C167" s="16" t="s">
        <v>79</v>
      </c>
      <c r="D167" s="16" t="s">
        <v>77</v>
      </c>
      <c r="E167" s="16" t="s">
        <v>471</v>
      </c>
      <c r="F167" s="16" t="s">
        <v>472</v>
      </c>
      <c r="G167" s="46">
        <v>2</v>
      </c>
      <c r="H167" s="47">
        <v>13.92</v>
      </c>
      <c r="I167" s="47">
        <f t="shared" si="2"/>
        <v>27.84</v>
      </c>
      <c r="J167" s="14"/>
      <c r="L167" s="15"/>
    </row>
    <row r="168" spans="1:12" x14ac:dyDescent="0.25">
      <c r="A168" s="16" t="s">
        <v>460</v>
      </c>
      <c r="B168" s="16" t="s">
        <v>154</v>
      </c>
      <c r="C168" s="16" t="s">
        <v>79</v>
      </c>
      <c r="D168" s="16" t="s">
        <v>77</v>
      </c>
      <c r="E168" s="16" t="s">
        <v>455</v>
      </c>
      <c r="F168" s="16" t="s">
        <v>456</v>
      </c>
      <c r="G168" s="46">
        <v>31</v>
      </c>
      <c r="H168" s="47">
        <v>76.319999999999993</v>
      </c>
      <c r="I168" s="47">
        <f t="shared" si="2"/>
        <v>2365.9199999999996</v>
      </c>
      <c r="J168" s="14"/>
      <c r="L168" s="17"/>
    </row>
    <row r="169" spans="1:12" x14ac:dyDescent="0.25">
      <c r="A169" s="16" t="s">
        <v>460</v>
      </c>
      <c r="B169" s="16" t="s">
        <v>154</v>
      </c>
      <c r="C169" s="16" t="s">
        <v>79</v>
      </c>
      <c r="D169" s="16" t="s">
        <v>77</v>
      </c>
      <c r="E169" s="16" t="s">
        <v>457</v>
      </c>
      <c r="F169" s="16" t="s">
        <v>458</v>
      </c>
      <c r="G169" s="46">
        <v>37</v>
      </c>
      <c r="H169" s="47">
        <v>2.76</v>
      </c>
      <c r="I169" s="47">
        <f t="shared" si="2"/>
        <v>102.11999999999999</v>
      </c>
      <c r="J169" s="14"/>
      <c r="L169" s="15"/>
    </row>
    <row r="170" spans="1:12" x14ac:dyDescent="0.25">
      <c r="A170" s="16" t="s">
        <v>460</v>
      </c>
      <c r="B170" s="16" t="s">
        <v>155</v>
      </c>
      <c r="C170" s="16" t="s">
        <v>79</v>
      </c>
      <c r="D170" s="16" t="s">
        <v>77</v>
      </c>
      <c r="E170" s="16" t="s">
        <v>471</v>
      </c>
      <c r="F170" s="16" t="s">
        <v>472</v>
      </c>
      <c r="G170" s="46">
        <v>1</v>
      </c>
      <c r="H170" s="47">
        <v>13.92</v>
      </c>
      <c r="I170" s="47">
        <f t="shared" si="2"/>
        <v>13.92</v>
      </c>
      <c r="J170" s="14"/>
      <c r="L170" s="15"/>
    </row>
    <row r="171" spans="1:12" x14ac:dyDescent="0.25">
      <c r="A171" s="16" t="s">
        <v>460</v>
      </c>
      <c r="B171" s="16" t="s">
        <v>155</v>
      </c>
      <c r="C171" s="16" t="s">
        <v>79</v>
      </c>
      <c r="D171" s="16" t="s">
        <v>77</v>
      </c>
      <c r="E171" s="16" t="s">
        <v>455</v>
      </c>
      <c r="F171" s="16" t="s">
        <v>456</v>
      </c>
      <c r="G171" s="46">
        <v>30</v>
      </c>
      <c r="H171" s="47">
        <v>76.319999999999993</v>
      </c>
      <c r="I171" s="47">
        <f t="shared" si="2"/>
        <v>2289.6</v>
      </c>
      <c r="J171" s="14"/>
      <c r="L171" s="15"/>
    </row>
    <row r="172" spans="1:12" x14ac:dyDescent="0.25">
      <c r="A172" s="16" t="s">
        <v>460</v>
      </c>
      <c r="B172" s="16" t="s">
        <v>155</v>
      </c>
      <c r="C172" s="16" t="s">
        <v>79</v>
      </c>
      <c r="D172" s="16" t="s">
        <v>77</v>
      </c>
      <c r="E172" s="16" t="s">
        <v>457</v>
      </c>
      <c r="F172" s="16" t="s">
        <v>458</v>
      </c>
      <c r="G172" s="46">
        <v>36</v>
      </c>
      <c r="H172" s="47">
        <v>2.76</v>
      </c>
      <c r="I172" s="47">
        <f t="shared" si="2"/>
        <v>99.359999999999985</v>
      </c>
      <c r="J172" s="14"/>
      <c r="L172" s="15"/>
    </row>
    <row r="173" spans="1:12" x14ac:dyDescent="0.25">
      <c r="A173" s="16" t="s">
        <v>460</v>
      </c>
      <c r="B173" s="16" t="s">
        <v>156</v>
      </c>
      <c r="C173" s="16" t="s">
        <v>79</v>
      </c>
      <c r="D173" s="16" t="s">
        <v>77</v>
      </c>
      <c r="E173" s="16" t="s">
        <v>455</v>
      </c>
      <c r="F173" s="16" t="s">
        <v>456</v>
      </c>
      <c r="G173" s="46">
        <v>19</v>
      </c>
      <c r="H173" s="47">
        <v>76.319999999999993</v>
      </c>
      <c r="I173" s="47">
        <f t="shared" si="2"/>
        <v>1450.08</v>
      </c>
      <c r="J173" s="14"/>
    </row>
    <row r="174" spans="1:12" x14ac:dyDescent="0.25">
      <c r="A174" s="16" t="s">
        <v>460</v>
      </c>
      <c r="B174" s="16" t="s">
        <v>156</v>
      </c>
      <c r="C174" s="16" t="s">
        <v>79</v>
      </c>
      <c r="D174" s="16" t="s">
        <v>77</v>
      </c>
      <c r="E174" s="16" t="s">
        <v>457</v>
      </c>
      <c r="F174" s="16" t="s">
        <v>458</v>
      </c>
      <c r="G174" s="46">
        <v>16</v>
      </c>
      <c r="H174" s="47">
        <v>2.76</v>
      </c>
      <c r="I174" s="47">
        <f t="shared" si="2"/>
        <v>44.16</v>
      </c>
      <c r="J174" s="14"/>
    </row>
    <row r="175" spans="1:12" x14ac:dyDescent="0.25">
      <c r="A175" s="16" t="s">
        <v>460</v>
      </c>
      <c r="B175" s="16" t="s">
        <v>164</v>
      </c>
      <c r="C175" s="16" t="s">
        <v>79</v>
      </c>
      <c r="D175" s="16" t="s">
        <v>132</v>
      </c>
      <c r="E175" s="16" t="s">
        <v>461</v>
      </c>
      <c r="F175" s="16" t="s">
        <v>462</v>
      </c>
      <c r="G175" s="46">
        <v>1</v>
      </c>
      <c r="H175" s="47">
        <v>29.94</v>
      </c>
      <c r="I175" s="47">
        <f t="shared" si="2"/>
        <v>29.94</v>
      </c>
      <c r="J175" s="14"/>
    </row>
    <row r="176" spans="1:12" x14ac:dyDescent="0.25">
      <c r="A176" s="16" t="s">
        <v>460</v>
      </c>
      <c r="B176" s="16" t="s">
        <v>164</v>
      </c>
      <c r="C176" s="16" t="s">
        <v>79</v>
      </c>
      <c r="D176" s="16" t="s">
        <v>132</v>
      </c>
      <c r="E176" s="16" t="s">
        <v>463</v>
      </c>
      <c r="F176" s="16" t="s">
        <v>464</v>
      </c>
      <c r="G176" s="46">
        <v>1</v>
      </c>
      <c r="H176" s="47">
        <v>20.74</v>
      </c>
      <c r="I176" s="47">
        <f t="shared" si="2"/>
        <v>20.74</v>
      </c>
      <c r="J176" s="14"/>
    </row>
    <row r="177" spans="1:10" x14ac:dyDescent="0.25">
      <c r="A177" s="16" t="s">
        <v>460</v>
      </c>
      <c r="B177" s="16" t="s">
        <v>164</v>
      </c>
      <c r="C177" s="16" t="s">
        <v>79</v>
      </c>
      <c r="D177" s="16" t="s">
        <v>132</v>
      </c>
      <c r="E177" s="16" t="s">
        <v>455</v>
      </c>
      <c r="F177" s="16" t="s">
        <v>456</v>
      </c>
      <c r="G177" s="46">
        <v>14</v>
      </c>
      <c r="H177" s="47">
        <v>76.319999999999993</v>
      </c>
      <c r="I177" s="47">
        <f t="shared" si="2"/>
        <v>1068.48</v>
      </c>
      <c r="J177" s="14"/>
    </row>
    <row r="178" spans="1:10" x14ac:dyDescent="0.25">
      <c r="A178" s="16" t="s">
        <v>460</v>
      </c>
      <c r="B178" s="16" t="s">
        <v>164</v>
      </c>
      <c r="C178" s="16" t="s">
        <v>79</v>
      </c>
      <c r="D178" s="16" t="s">
        <v>132</v>
      </c>
      <c r="E178" s="16" t="s">
        <v>457</v>
      </c>
      <c r="F178" s="16" t="s">
        <v>458</v>
      </c>
      <c r="G178" s="46">
        <v>17</v>
      </c>
      <c r="H178" s="47">
        <v>2.76</v>
      </c>
      <c r="I178" s="47">
        <f t="shared" si="2"/>
        <v>46.919999999999995</v>
      </c>
      <c r="J178" s="14"/>
    </row>
    <row r="179" spans="1:10" x14ac:dyDescent="0.25">
      <c r="A179" s="16" t="s">
        <v>460</v>
      </c>
      <c r="B179" s="16" t="s">
        <v>165</v>
      </c>
      <c r="C179" s="16" t="s">
        <v>79</v>
      </c>
      <c r="D179" s="16" t="s">
        <v>132</v>
      </c>
      <c r="E179" s="16" t="s">
        <v>453</v>
      </c>
      <c r="F179" s="16" t="s">
        <v>454</v>
      </c>
      <c r="G179" s="46">
        <v>13</v>
      </c>
      <c r="H179" s="47">
        <v>57.15</v>
      </c>
      <c r="I179" s="47">
        <f t="shared" si="2"/>
        <v>742.94999999999993</v>
      </c>
      <c r="J179" s="14"/>
    </row>
    <row r="180" spans="1:10" x14ac:dyDescent="0.25">
      <c r="A180" s="16" t="s">
        <v>460</v>
      </c>
      <c r="B180" s="16" t="s">
        <v>166</v>
      </c>
      <c r="C180" s="16" t="s">
        <v>79</v>
      </c>
      <c r="D180" s="16" t="s">
        <v>132</v>
      </c>
      <c r="E180" s="16" t="s">
        <v>471</v>
      </c>
      <c r="F180" s="16" t="s">
        <v>472</v>
      </c>
      <c r="G180" s="46">
        <v>1</v>
      </c>
      <c r="H180" s="47">
        <v>13.92</v>
      </c>
      <c r="I180" s="47">
        <f t="shared" si="2"/>
        <v>13.92</v>
      </c>
      <c r="J180" s="14"/>
    </row>
    <row r="181" spans="1:10" x14ac:dyDescent="0.25">
      <c r="A181" s="16" t="s">
        <v>460</v>
      </c>
      <c r="B181" s="16" t="s">
        <v>166</v>
      </c>
      <c r="C181" s="16" t="s">
        <v>79</v>
      </c>
      <c r="D181" s="16" t="s">
        <v>132</v>
      </c>
      <c r="E181" s="16" t="s">
        <v>455</v>
      </c>
      <c r="F181" s="16" t="s">
        <v>456</v>
      </c>
      <c r="G181" s="46">
        <v>17</v>
      </c>
      <c r="H181" s="47">
        <v>76.319999999999993</v>
      </c>
      <c r="I181" s="47">
        <f t="shared" si="2"/>
        <v>1297.4399999999998</v>
      </c>
      <c r="J181" s="14"/>
    </row>
    <row r="182" spans="1:10" x14ac:dyDescent="0.25">
      <c r="A182" s="16" t="s">
        <v>460</v>
      </c>
      <c r="B182" s="16" t="s">
        <v>166</v>
      </c>
      <c r="C182" s="16" t="s">
        <v>79</v>
      </c>
      <c r="D182" s="16" t="s">
        <v>132</v>
      </c>
      <c r="E182" s="16" t="s">
        <v>457</v>
      </c>
      <c r="F182" s="16" t="s">
        <v>458</v>
      </c>
      <c r="G182" s="46">
        <v>20</v>
      </c>
      <c r="H182" s="47">
        <v>2.76</v>
      </c>
      <c r="I182" s="47">
        <f t="shared" si="2"/>
        <v>55.199999999999996</v>
      </c>
      <c r="J182" s="14"/>
    </row>
    <row r="183" spans="1:10" x14ac:dyDescent="0.25">
      <c r="A183" s="16" t="s">
        <v>460</v>
      </c>
      <c r="B183" s="16" t="s">
        <v>157</v>
      </c>
      <c r="C183" s="16" t="s">
        <v>79</v>
      </c>
      <c r="D183" s="16" t="s">
        <v>77</v>
      </c>
      <c r="E183" s="16" t="s">
        <v>471</v>
      </c>
      <c r="F183" s="16" t="s">
        <v>472</v>
      </c>
      <c r="G183" s="46">
        <v>1</v>
      </c>
      <c r="H183" s="47">
        <v>13.92</v>
      </c>
      <c r="I183" s="47">
        <f t="shared" si="2"/>
        <v>13.92</v>
      </c>
      <c r="J183" s="14"/>
    </row>
    <row r="184" spans="1:10" x14ac:dyDescent="0.25">
      <c r="A184" s="16" t="s">
        <v>460</v>
      </c>
      <c r="B184" s="16" t="s">
        <v>157</v>
      </c>
      <c r="C184" s="16" t="s">
        <v>79</v>
      </c>
      <c r="D184" s="16" t="s">
        <v>77</v>
      </c>
      <c r="E184" s="16" t="s">
        <v>455</v>
      </c>
      <c r="F184" s="16" t="s">
        <v>456</v>
      </c>
      <c r="G184" s="46">
        <v>11</v>
      </c>
      <c r="H184" s="47">
        <v>76.319999999999993</v>
      </c>
      <c r="I184" s="47">
        <f t="shared" si="2"/>
        <v>839.52</v>
      </c>
      <c r="J184" s="14"/>
    </row>
    <row r="185" spans="1:10" x14ac:dyDescent="0.25">
      <c r="A185" s="16" t="s">
        <v>460</v>
      </c>
      <c r="B185" s="16" t="s">
        <v>157</v>
      </c>
      <c r="C185" s="16" t="s">
        <v>79</v>
      </c>
      <c r="D185" s="16" t="s">
        <v>77</v>
      </c>
      <c r="E185" s="16" t="s">
        <v>457</v>
      </c>
      <c r="F185" s="16" t="s">
        <v>458</v>
      </c>
      <c r="G185" s="46">
        <v>13</v>
      </c>
      <c r="H185" s="47">
        <v>2.76</v>
      </c>
      <c r="I185" s="47">
        <f t="shared" si="2"/>
        <v>35.879999999999995</v>
      </c>
      <c r="J185" s="14"/>
    </row>
    <row r="186" spans="1:10" x14ac:dyDescent="0.25">
      <c r="A186" s="16" t="s">
        <v>460</v>
      </c>
      <c r="B186" s="16" t="s">
        <v>158</v>
      </c>
      <c r="C186" s="16" t="s">
        <v>79</v>
      </c>
      <c r="D186" s="16" t="s">
        <v>77</v>
      </c>
      <c r="E186" s="16" t="s">
        <v>455</v>
      </c>
      <c r="F186" s="16" t="s">
        <v>456</v>
      </c>
      <c r="G186" s="46">
        <v>9</v>
      </c>
      <c r="H186" s="47">
        <v>76.319999999999993</v>
      </c>
      <c r="I186" s="47">
        <f t="shared" si="2"/>
        <v>686.87999999999988</v>
      </c>
      <c r="J186" s="14"/>
    </row>
    <row r="187" spans="1:10" x14ac:dyDescent="0.25">
      <c r="A187" s="16" t="s">
        <v>460</v>
      </c>
      <c r="B187" s="16" t="s">
        <v>158</v>
      </c>
      <c r="C187" s="16" t="s">
        <v>79</v>
      </c>
      <c r="D187" s="16" t="s">
        <v>77</v>
      </c>
      <c r="E187" s="16" t="s">
        <v>457</v>
      </c>
      <c r="F187" s="16" t="s">
        <v>458</v>
      </c>
      <c r="G187" s="46">
        <v>12</v>
      </c>
      <c r="H187" s="47">
        <v>2.76</v>
      </c>
      <c r="I187" s="47">
        <f t="shared" si="2"/>
        <v>33.119999999999997</v>
      </c>
      <c r="J187" s="14"/>
    </row>
    <row r="188" spans="1:10" x14ac:dyDescent="0.25">
      <c r="A188" s="16" t="s">
        <v>460</v>
      </c>
      <c r="B188" s="16" t="s">
        <v>159</v>
      </c>
      <c r="C188" s="16" t="s">
        <v>79</v>
      </c>
      <c r="D188" s="16" t="s">
        <v>77</v>
      </c>
      <c r="E188" s="16" t="s">
        <v>455</v>
      </c>
      <c r="F188" s="16" t="s">
        <v>456</v>
      </c>
      <c r="G188" s="46">
        <v>8</v>
      </c>
      <c r="H188" s="47">
        <v>76.319999999999993</v>
      </c>
      <c r="I188" s="47">
        <f t="shared" si="2"/>
        <v>610.55999999999995</v>
      </c>
      <c r="J188" s="14"/>
    </row>
    <row r="189" spans="1:10" x14ac:dyDescent="0.25">
      <c r="A189" s="16" t="s">
        <v>460</v>
      </c>
      <c r="B189" s="16" t="s">
        <v>160</v>
      </c>
      <c r="C189" s="16" t="s">
        <v>79</v>
      </c>
      <c r="D189" s="16" t="s">
        <v>77</v>
      </c>
      <c r="E189" s="16" t="s">
        <v>453</v>
      </c>
      <c r="F189" s="16" t="s">
        <v>454</v>
      </c>
      <c r="G189" s="46">
        <v>10</v>
      </c>
      <c r="H189" s="47">
        <v>57.15</v>
      </c>
      <c r="I189" s="47">
        <f t="shared" si="2"/>
        <v>571.5</v>
      </c>
      <c r="J189" s="14"/>
    </row>
    <row r="190" spans="1:10" x14ac:dyDescent="0.25">
      <c r="A190" s="16" t="s">
        <v>460</v>
      </c>
      <c r="B190" s="16" t="s">
        <v>160</v>
      </c>
      <c r="C190" s="16" t="s">
        <v>79</v>
      </c>
      <c r="D190" s="16" t="s">
        <v>77</v>
      </c>
      <c r="E190" s="16" t="s">
        <v>457</v>
      </c>
      <c r="F190" s="16" t="s">
        <v>458</v>
      </c>
      <c r="G190" s="46">
        <v>13</v>
      </c>
      <c r="H190" s="47">
        <v>2.76</v>
      </c>
      <c r="I190" s="47">
        <f t="shared" si="2"/>
        <v>35.879999999999995</v>
      </c>
      <c r="J190" s="14"/>
    </row>
    <row r="191" spans="1:10" x14ac:dyDescent="0.25">
      <c r="A191" s="16" t="s">
        <v>473</v>
      </c>
      <c r="B191" s="16" t="s">
        <v>168</v>
      </c>
      <c r="C191" s="16" t="s">
        <v>169</v>
      </c>
      <c r="D191" s="16" t="s">
        <v>77</v>
      </c>
      <c r="E191" s="16" t="s">
        <v>453</v>
      </c>
      <c r="F191" s="16" t="s">
        <v>454</v>
      </c>
      <c r="G191" s="46">
        <v>1</v>
      </c>
      <c r="H191" s="47">
        <v>57.15</v>
      </c>
      <c r="I191" s="47">
        <f t="shared" si="2"/>
        <v>57.15</v>
      </c>
      <c r="J191" s="14"/>
    </row>
    <row r="192" spans="1:10" x14ac:dyDescent="0.25">
      <c r="A192" s="16" t="s">
        <v>473</v>
      </c>
      <c r="B192" s="16" t="s">
        <v>170</v>
      </c>
      <c r="C192" s="16" t="s">
        <v>169</v>
      </c>
      <c r="D192" s="16" t="s">
        <v>77</v>
      </c>
      <c r="E192" s="16" t="s">
        <v>453</v>
      </c>
      <c r="F192" s="16" t="s">
        <v>454</v>
      </c>
      <c r="G192" s="46">
        <v>1</v>
      </c>
      <c r="H192" s="47">
        <v>57.15</v>
      </c>
      <c r="I192" s="47">
        <f t="shared" si="2"/>
        <v>57.15</v>
      </c>
      <c r="J192" s="14"/>
    </row>
    <row r="193" spans="1:11" x14ac:dyDescent="0.25">
      <c r="A193" s="16" t="s">
        <v>473</v>
      </c>
      <c r="B193" s="16" t="s">
        <v>171</v>
      </c>
      <c r="C193" s="16" t="s">
        <v>169</v>
      </c>
      <c r="D193" s="16" t="s">
        <v>77</v>
      </c>
      <c r="E193" s="16" t="s">
        <v>453</v>
      </c>
      <c r="F193" s="16" t="s">
        <v>454</v>
      </c>
      <c r="G193" s="46">
        <v>1</v>
      </c>
      <c r="H193" s="47">
        <v>57.15</v>
      </c>
      <c r="I193" s="47">
        <f t="shared" si="2"/>
        <v>57.15</v>
      </c>
      <c r="J193" s="14"/>
    </row>
    <row r="194" spans="1:11" x14ac:dyDescent="0.25">
      <c r="A194" s="16" t="s">
        <v>473</v>
      </c>
      <c r="B194" s="16" t="s">
        <v>172</v>
      </c>
      <c r="C194" s="16" t="s">
        <v>169</v>
      </c>
      <c r="D194" s="16" t="s">
        <v>77</v>
      </c>
      <c r="E194" s="16" t="s">
        <v>453</v>
      </c>
      <c r="F194" s="16" t="s">
        <v>454</v>
      </c>
      <c r="G194" s="46">
        <v>1</v>
      </c>
      <c r="H194" s="47">
        <v>57.15</v>
      </c>
      <c r="I194" s="47">
        <f t="shared" si="2"/>
        <v>57.15</v>
      </c>
      <c r="J194" s="14"/>
    </row>
    <row r="195" spans="1:11" x14ac:dyDescent="0.25">
      <c r="A195" s="16" t="s">
        <v>473</v>
      </c>
      <c r="B195" s="16" t="s">
        <v>173</v>
      </c>
      <c r="C195" s="16" t="s">
        <v>169</v>
      </c>
      <c r="D195" s="16" t="s">
        <v>77</v>
      </c>
      <c r="E195" s="16" t="s">
        <v>453</v>
      </c>
      <c r="F195" s="16" t="s">
        <v>454</v>
      </c>
      <c r="G195" s="46">
        <v>1</v>
      </c>
      <c r="H195" s="47">
        <v>57.15</v>
      </c>
      <c r="I195" s="47">
        <f t="shared" si="2"/>
        <v>57.15</v>
      </c>
      <c r="J195" s="14"/>
    </row>
    <row r="196" spans="1:11" x14ac:dyDescent="0.25">
      <c r="A196" s="16" t="s">
        <v>473</v>
      </c>
      <c r="B196" s="16" t="s">
        <v>174</v>
      </c>
      <c r="C196" s="16" t="s">
        <v>175</v>
      </c>
      <c r="D196" s="16" t="s">
        <v>77</v>
      </c>
      <c r="E196" s="16" t="s">
        <v>453</v>
      </c>
      <c r="F196" s="16" t="s">
        <v>454</v>
      </c>
      <c r="G196" s="46">
        <v>1</v>
      </c>
      <c r="H196" s="47">
        <v>57.15</v>
      </c>
      <c r="I196" s="47">
        <f t="shared" si="2"/>
        <v>57.15</v>
      </c>
      <c r="J196" s="14"/>
    </row>
    <row r="197" spans="1:11" x14ac:dyDescent="0.25">
      <c r="A197" s="16" t="s">
        <v>473</v>
      </c>
      <c r="B197" s="16" t="s">
        <v>176</v>
      </c>
      <c r="C197" s="16" t="s">
        <v>175</v>
      </c>
      <c r="D197" s="16" t="s">
        <v>77</v>
      </c>
      <c r="E197" s="16" t="s">
        <v>453</v>
      </c>
      <c r="F197" s="16" t="s">
        <v>454</v>
      </c>
      <c r="G197" s="46">
        <v>1</v>
      </c>
      <c r="H197" s="47">
        <v>57.15</v>
      </c>
      <c r="I197" s="47">
        <f t="shared" ref="I197:I260" si="3">G197*H197</f>
        <v>57.15</v>
      </c>
      <c r="J197" s="14"/>
      <c r="K197" s="10"/>
    </row>
    <row r="198" spans="1:11" x14ac:dyDescent="0.25">
      <c r="A198" s="16" t="s">
        <v>473</v>
      </c>
      <c r="B198" s="16" t="s">
        <v>177</v>
      </c>
      <c r="C198" s="16" t="s">
        <v>175</v>
      </c>
      <c r="D198" s="16" t="s">
        <v>77</v>
      </c>
      <c r="E198" s="16" t="s">
        <v>453</v>
      </c>
      <c r="F198" s="16" t="s">
        <v>454</v>
      </c>
      <c r="G198" s="46">
        <v>1</v>
      </c>
      <c r="H198" s="47">
        <v>57.15</v>
      </c>
      <c r="I198" s="47">
        <f t="shared" si="3"/>
        <v>57.15</v>
      </c>
      <c r="J198" s="14"/>
      <c r="K198" s="10"/>
    </row>
    <row r="199" spans="1:11" x14ac:dyDescent="0.25">
      <c r="A199" s="16" t="s">
        <v>473</v>
      </c>
      <c r="B199" s="16" t="s">
        <v>178</v>
      </c>
      <c r="C199" s="16" t="s">
        <v>175</v>
      </c>
      <c r="D199" s="16" t="s">
        <v>77</v>
      </c>
      <c r="E199" s="16" t="s">
        <v>453</v>
      </c>
      <c r="F199" s="16" t="s">
        <v>454</v>
      </c>
      <c r="G199" s="46">
        <v>1</v>
      </c>
      <c r="H199" s="47">
        <v>57.15</v>
      </c>
      <c r="I199" s="47">
        <f t="shared" si="3"/>
        <v>57.15</v>
      </c>
      <c r="J199" s="14"/>
      <c r="K199" s="10"/>
    </row>
    <row r="200" spans="1:11" x14ac:dyDescent="0.25">
      <c r="A200" s="16" t="s">
        <v>473</v>
      </c>
      <c r="B200" s="16" t="s">
        <v>179</v>
      </c>
      <c r="C200" s="16" t="s">
        <v>175</v>
      </c>
      <c r="D200" s="16" t="s">
        <v>77</v>
      </c>
      <c r="E200" s="16" t="s">
        <v>453</v>
      </c>
      <c r="F200" s="16" t="s">
        <v>454</v>
      </c>
      <c r="G200" s="46">
        <v>1</v>
      </c>
      <c r="H200" s="47">
        <v>57.15</v>
      </c>
      <c r="I200" s="47">
        <f t="shared" si="3"/>
        <v>57.15</v>
      </c>
      <c r="J200" s="14"/>
      <c r="K200" s="10"/>
    </row>
    <row r="201" spans="1:11" x14ac:dyDescent="0.25">
      <c r="A201" s="16" t="s">
        <v>473</v>
      </c>
      <c r="B201" s="16" t="s">
        <v>180</v>
      </c>
      <c r="C201" s="16" t="s">
        <v>175</v>
      </c>
      <c r="D201" s="16" t="s">
        <v>77</v>
      </c>
      <c r="E201" s="16" t="s">
        <v>453</v>
      </c>
      <c r="F201" s="16" t="s">
        <v>454</v>
      </c>
      <c r="G201" s="46">
        <v>1</v>
      </c>
      <c r="H201" s="47">
        <v>57.15</v>
      </c>
      <c r="I201" s="47">
        <f t="shared" si="3"/>
        <v>57.15</v>
      </c>
      <c r="J201" s="14"/>
      <c r="K201" s="10"/>
    </row>
    <row r="202" spans="1:11" x14ac:dyDescent="0.25">
      <c r="A202" s="16" t="s">
        <v>473</v>
      </c>
      <c r="B202" s="16" t="s">
        <v>181</v>
      </c>
      <c r="C202" s="16" t="s">
        <v>175</v>
      </c>
      <c r="D202" s="16" t="s">
        <v>77</v>
      </c>
      <c r="E202" s="16" t="s">
        <v>453</v>
      </c>
      <c r="F202" s="16" t="s">
        <v>454</v>
      </c>
      <c r="G202" s="46">
        <v>1</v>
      </c>
      <c r="H202" s="47">
        <v>57.15</v>
      </c>
      <c r="I202" s="47">
        <f t="shared" si="3"/>
        <v>57.15</v>
      </c>
      <c r="J202" s="14"/>
      <c r="K202" s="10"/>
    </row>
    <row r="203" spans="1:11" x14ac:dyDescent="0.25">
      <c r="A203" s="16" t="s">
        <v>473</v>
      </c>
      <c r="B203" s="16" t="s">
        <v>182</v>
      </c>
      <c r="C203" s="16" t="s">
        <v>183</v>
      </c>
      <c r="D203" s="16" t="s">
        <v>77</v>
      </c>
      <c r="E203" s="16" t="s">
        <v>453</v>
      </c>
      <c r="F203" s="16" t="s">
        <v>454</v>
      </c>
      <c r="G203" s="46">
        <v>1</v>
      </c>
      <c r="H203" s="47">
        <v>57.15</v>
      </c>
      <c r="I203" s="47">
        <f t="shared" si="3"/>
        <v>57.15</v>
      </c>
      <c r="J203" s="14"/>
      <c r="K203" s="10"/>
    </row>
    <row r="204" spans="1:11" x14ac:dyDescent="0.25">
      <c r="A204" s="16" t="s">
        <v>473</v>
      </c>
      <c r="B204" s="16" t="s">
        <v>184</v>
      </c>
      <c r="C204" s="16" t="s">
        <v>183</v>
      </c>
      <c r="D204" s="16" t="s">
        <v>77</v>
      </c>
      <c r="E204" s="16" t="s">
        <v>453</v>
      </c>
      <c r="F204" s="16" t="s">
        <v>454</v>
      </c>
      <c r="G204" s="46">
        <v>1</v>
      </c>
      <c r="H204" s="47">
        <v>57.15</v>
      </c>
      <c r="I204" s="47">
        <f t="shared" si="3"/>
        <v>57.15</v>
      </c>
      <c r="J204" s="14"/>
      <c r="K204" s="10"/>
    </row>
    <row r="205" spans="1:11" x14ac:dyDescent="0.25">
      <c r="A205" s="16" t="s">
        <v>473</v>
      </c>
      <c r="B205" s="16" t="s">
        <v>185</v>
      </c>
      <c r="C205" s="16" t="s">
        <v>183</v>
      </c>
      <c r="D205" s="16" t="s">
        <v>77</v>
      </c>
      <c r="E205" s="16" t="s">
        <v>453</v>
      </c>
      <c r="F205" s="16" t="s">
        <v>454</v>
      </c>
      <c r="G205" s="46">
        <v>1</v>
      </c>
      <c r="H205" s="47">
        <v>57.15</v>
      </c>
      <c r="I205" s="47">
        <f t="shared" si="3"/>
        <v>57.15</v>
      </c>
      <c r="J205" s="14"/>
      <c r="K205" s="10"/>
    </row>
    <row r="206" spans="1:11" x14ac:dyDescent="0.25">
      <c r="A206" s="16" t="s">
        <v>473</v>
      </c>
      <c r="B206" s="16" t="s">
        <v>186</v>
      </c>
      <c r="C206" s="16" t="s">
        <v>183</v>
      </c>
      <c r="D206" s="16" t="s">
        <v>77</v>
      </c>
      <c r="E206" s="16" t="s">
        <v>453</v>
      </c>
      <c r="F206" s="16" t="s">
        <v>454</v>
      </c>
      <c r="G206" s="46">
        <v>1</v>
      </c>
      <c r="H206" s="47">
        <v>57.15</v>
      </c>
      <c r="I206" s="47">
        <f t="shared" si="3"/>
        <v>57.15</v>
      </c>
      <c r="J206" s="14"/>
      <c r="K206" s="10"/>
    </row>
    <row r="207" spans="1:11" x14ac:dyDescent="0.25">
      <c r="A207" s="16" t="s">
        <v>473</v>
      </c>
      <c r="B207" s="16" t="s">
        <v>187</v>
      </c>
      <c r="C207" s="16" t="s">
        <v>183</v>
      </c>
      <c r="D207" s="16" t="s">
        <v>77</v>
      </c>
      <c r="E207" s="16" t="s">
        <v>453</v>
      </c>
      <c r="F207" s="16" t="s">
        <v>454</v>
      </c>
      <c r="G207" s="46">
        <v>1</v>
      </c>
      <c r="H207" s="47">
        <v>57.15</v>
      </c>
      <c r="I207" s="47">
        <f t="shared" si="3"/>
        <v>57.15</v>
      </c>
      <c r="J207" s="14"/>
      <c r="K207" s="10"/>
    </row>
    <row r="208" spans="1:11" x14ac:dyDescent="0.25">
      <c r="A208" s="16" t="s">
        <v>473</v>
      </c>
      <c r="B208" s="16" t="s">
        <v>188</v>
      </c>
      <c r="C208" s="16" t="s">
        <v>183</v>
      </c>
      <c r="D208" s="16" t="s">
        <v>77</v>
      </c>
      <c r="E208" s="16" t="s">
        <v>453</v>
      </c>
      <c r="F208" s="16" t="s">
        <v>454</v>
      </c>
      <c r="G208" s="46">
        <v>1</v>
      </c>
      <c r="H208" s="47">
        <v>57.15</v>
      </c>
      <c r="I208" s="47">
        <f t="shared" si="3"/>
        <v>57.15</v>
      </c>
      <c r="J208" s="14"/>
      <c r="K208" s="10"/>
    </row>
    <row r="209" spans="1:11" x14ac:dyDescent="0.25">
      <c r="A209" s="16" t="s">
        <v>473</v>
      </c>
      <c r="B209" s="16" t="s">
        <v>189</v>
      </c>
      <c r="C209" s="16" t="s">
        <v>183</v>
      </c>
      <c r="D209" s="16" t="s">
        <v>77</v>
      </c>
      <c r="E209" s="16" t="s">
        <v>453</v>
      </c>
      <c r="F209" s="16" t="s">
        <v>454</v>
      </c>
      <c r="G209" s="46">
        <v>1</v>
      </c>
      <c r="H209" s="47">
        <v>57.15</v>
      </c>
      <c r="I209" s="47">
        <f t="shared" si="3"/>
        <v>57.15</v>
      </c>
      <c r="J209" s="14"/>
      <c r="K209" s="10"/>
    </row>
    <row r="210" spans="1:11" x14ac:dyDescent="0.25">
      <c r="A210" s="16" t="s">
        <v>473</v>
      </c>
      <c r="B210" s="16" t="s">
        <v>190</v>
      </c>
      <c r="C210" s="16" t="s">
        <v>183</v>
      </c>
      <c r="D210" s="16" t="s">
        <v>77</v>
      </c>
      <c r="E210" s="16" t="s">
        <v>453</v>
      </c>
      <c r="F210" s="16" t="s">
        <v>454</v>
      </c>
      <c r="G210" s="46">
        <v>1</v>
      </c>
      <c r="H210" s="47">
        <v>57.15</v>
      </c>
      <c r="I210" s="47">
        <f t="shared" si="3"/>
        <v>57.15</v>
      </c>
      <c r="J210" s="14"/>
      <c r="K210" s="10"/>
    </row>
    <row r="211" spans="1:11" x14ac:dyDescent="0.25">
      <c r="A211" s="16" t="s">
        <v>473</v>
      </c>
      <c r="B211" s="16" t="s">
        <v>191</v>
      </c>
      <c r="C211" s="16" t="s">
        <v>183</v>
      </c>
      <c r="D211" s="16" t="s">
        <v>77</v>
      </c>
      <c r="E211" s="16" t="s">
        <v>453</v>
      </c>
      <c r="F211" s="16" t="s">
        <v>454</v>
      </c>
      <c r="G211" s="46">
        <v>1</v>
      </c>
      <c r="H211" s="47">
        <v>57.15</v>
      </c>
      <c r="I211" s="47">
        <f t="shared" si="3"/>
        <v>57.15</v>
      </c>
      <c r="J211" s="14"/>
      <c r="K211" s="10"/>
    </row>
    <row r="212" spans="1:11" x14ac:dyDescent="0.25">
      <c r="A212" s="16" t="s">
        <v>473</v>
      </c>
      <c r="B212" s="16" t="s">
        <v>192</v>
      </c>
      <c r="C212" s="16" t="s">
        <v>183</v>
      </c>
      <c r="D212" s="16" t="s">
        <v>77</v>
      </c>
      <c r="E212" s="16" t="s">
        <v>453</v>
      </c>
      <c r="F212" s="16" t="s">
        <v>454</v>
      </c>
      <c r="G212" s="46">
        <v>1</v>
      </c>
      <c r="H212" s="47">
        <v>57.15</v>
      </c>
      <c r="I212" s="47">
        <f t="shared" si="3"/>
        <v>57.15</v>
      </c>
      <c r="J212" s="14"/>
      <c r="K212" s="10"/>
    </row>
    <row r="213" spans="1:11" x14ac:dyDescent="0.25">
      <c r="A213" s="16" t="s">
        <v>473</v>
      </c>
      <c r="B213" s="16" t="s">
        <v>193</v>
      </c>
      <c r="C213" s="16" t="s">
        <v>183</v>
      </c>
      <c r="D213" s="16" t="s">
        <v>77</v>
      </c>
      <c r="E213" s="16" t="s">
        <v>453</v>
      </c>
      <c r="F213" s="16" t="s">
        <v>454</v>
      </c>
      <c r="G213" s="46">
        <v>1</v>
      </c>
      <c r="H213" s="47">
        <v>57.15</v>
      </c>
      <c r="I213" s="47">
        <f t="shared" si="3"/>
        <v>57.15</v>
      </c>
      <c r="J213" s="14"/>
      <c r="K213" s="10"/>
    </row>
    <row r="214" spans="1:11" x14ac:dyDescent="0.25">
      <c r="A214" s="16" t="s">
        <v>473</v>
      </c>
      <c r="B214" s="16" t="s">
        <v>194</v>
      </c>
      <c r="C214" s="16" t="s">
        <v>183</v>
      </c>
      <c r="D214" s="16" t="s">
        <v>77</v>
      </c>
      <c r="E214" s="16" t="s">
        <v>453</v>
      </c>
      <c r="F214" s="16" t="s">
        <v>454</v>
      </c>
      <c r="G214" s="46">
        <v>1</v>
      </c>
      <c r="H214" s="47">
        <v>57.15</v>
      </c>
      <c r="I214" s="47">
        <f t="shared" si="3"/>
        <v>57.15</v>
      </c>
      <c r="J214" s="14"/>
      <c r="K214" s="10"/>
    </row>
    <row r="215" spans="1:11" x14ac:dyDescent="0.25">
      <c r="A215" s="16" t="s">
        <v>473</v>
      </c>
      <c r="B215" s="16" t="s">
        <v>195</v>
      </c>
      <c r="C215" s="16" t="s">
        <v>183</v>
      </c>
      <c r="D215" s="16" t="s">
        <v>77</v>
      </c>
      <c r="E215" s="16" t="s">
        <v>453</v>
      </c>
      <c r="F215" s="16" t="s">
        <v>454</v>
      </c>
      <c r="G215" s="46">
        <v>1</v>
      </c>
      <c r="H215" s="47">
        <v>57.15</v>
      </c>
      <c r="I215" s="47">
        <f t="shared" si="3"/>
        <v>57.15</v>
      </c>
      <c r="J215" s="14"/>
      <c r="K215" s="10"/>
    </row>
    <row r="216" spans="1:11" x14ac:dyDescent="0.25">
      <c r="A216" s="16" t="s">
        <v>473</v>
      </c>
      <c r="B216" s="16" t="s">
        <v>196</v>
      </c>
      <c r="C216" s="16" t="s">
        <v>183</v>
      </c>
      <c r="D216" s="16" t="s">
        <v>77</v>
      </c>
      <c r="E216" s="16" t="s">
        <v>453</v>
      </c>
      <c r="F216" s="16" t="s">
        <v>454</v>
      </c>
      <c r="G216" s="46">
        <v>1</v>
      </c>
      <c r="H216" s="47">
        <v>57.15</v>
      </c>
      <c r="I216" s="47">
        <f t="shared" si="3"/>
        <v>57.15</v>
      </c>
      <c r="J216" s="14"/>
      <c r="K216" s="10"/>
    </row>
    <row r="217" spans="1:11" x14ac:dyDescent="0.25">
      <c r="A217" s="16" t="s">
        <v>473</v>
      </c>
      <c r="B217" s="16" t="s">
        <v>197</v>
      </c>
      <c r="C217" s="16" t="s">
        <v>183</v>
      </c>
      <c r="D217" s="16" t="s">
        <v>77</v>
      </c>
      <c r="E217" s="16" t="s">
        <v>453</v>
      </c>
      <c r="F217" s="16" t="s">
        <v>454</v>
      </c>
      <c r="G217" s="46">
        <v>1</v>
      </c>
      <c r="H217" s="47">
        <v>57.15</v>
      </c>
      <c r="I217" s="47">
        <f t="shared" si="3"/>
        <v>57.15</v>
      </c>
      <c r="J217" s="14"/>
      <c r="K217" s="10"/>
    </row>
    <row r="218" spans="1:11" x14ac:dyDescent="0.25">
      <c r="A218" s="16" t="s">
        <v>473</v>
      </c>
      <c r="B218" s="16" t="s">
        <v>198</v>
      </c>
      <c r="C218" s="16" t="s">
        <v>183</v>
      </c>
      <c r="D218" s="16" t="s">
        <v>77</v>
      </c>
      <c r="E218" s="16" t="s">
        <v>453</v>
      </c>
      <c r="F218" s="16" t="s">
        <v>454</v>
      </c>
      <c r="G218" s="46">
        <v>1</v>
      </c>
      <c r="H218" s="47">
        <v>57.15</v>
      </c>
      <c r="I218" s="47">
        <f t="shared" si="3"/>
        <v>57.15</v>
      </c>
      <c r="J218" s="14"/>
      <c r="K218" s="10"/>
    </row>
    <row r="219" spans="1:11" x14ac:dyDescent="0.25">
      <c r="A219" s="16" t="s">
        <v>473</v>
      </c>
      <c r="B219" s="16" t="s">
        <v>199</v>
      </c>
      <c r="C219" s="16" t="s">
        <v>183</v>
      </c>
      <c r="D219" s="16" t="s">
        <v>77</v>
      </c>
      <c r="E219" s="16" t="s">
        <v>453</v>
      </c>
      <c r="F219" s="16" t="s">
        <v>454</v>
      </c>
      <c r="G219" s="46">
        <v>1</v>
      </c>
      <c r="H219" s="47">
        <v>57.15</v>
      </c>
      <c r="I219" s="47">
        <f t="shared" si="3"/>
        <v>57.15</v>
      </c>
      <c r="J219" s="14"/>
      <c r="K219" s="10"/>
    </row>
    <row r="220" spans="1:11" x14ac:dyDescent="0.25">
      <c r="A220" s="16" t="s">
        <v>473</v>
      </c>
      <c r="B220" s="16" t="s">
        <v>200</v>
      </c>
      <c r="C220" s="16" t="s">
        <v>183</v>
      </c>
      <c r="D220" s="16" t="s">
        <v>77</v>
      </c>
      <c r="E220" s="16" t="s">
        <v>453</v>
      </c>
      <c r="F220" s="16" t="s">
        <v>454</v>
      </c>
      <c r="G220" s="46">
        <v>1</v>
      </c>
      <c r="H220" s="47">
        <v>57.15</v>
      </c>
      <c r="I220" s="47">
        <f t="shared" si="3"/>
        <v>57.15</v>
      </c>
      <c r="J220" s="14"/>
      <c r="K220" s="10"/>
    </row>
    <row r="221" spans="1:11" x14ac:dyDescent="0.25">
      <c r="A221" s="16" t="s">
        <v>473</v>
      </c>
      <c r="B221" s="16" t="s">
        <v>201</v>
      </c>
      <c r="C221" s="16" t="s">
        <v>183</v>
      </c>
      <c r="D221" s="16" t="s">
        <v>77</v>
      </c>
      <c r="E221" s="16" t="s">
        <v>453</v>
      </c>
      <c r="F221" s="16" t="s">
        <v>454</v>
      </c>
      <c r="G221" s="46">
        <v>1</v>
      </c>
      <c r="H221" s="47">
        <v>57.15</v>
      </c>
      <c r="I221" s="47">
        <f t="shared" si="3"/>
        <v>57.15</v>
      </c>
      <c r="J221" s="14"/>
      <c r="K221" s="10"/>
    </row>
    <row r="222" spans="1:11" x14ac:dyDescent="0.25">
      <c r="A222" s="16" t="s">
        <v>473</v>
      </c>
      <c r="B222" s="16" t="s">
        <v>202</v>
      </c>
      <c r="C222" s="16" t="s">
        <v>183</v>
      </c>
      <c r="D222" s="16" t="s">
        <v>77</v>
      </c>
      <c r="E222" s="16" t="s">
        <v>453</v>
      </c>
      <c r="F222" s="16" t="s">
        <v>454</v>
      </c>
      <c r="G222" s="46">
        <v>1</v>
      </c>
      <c r="H222" s="47">
        <v>57.15</v>
      </c>
      <c r="I222" s="47">
        <f t="shared" si="3"/>
        <v>57.15</v>
      </c>
      <c r="J222" s="14"/>
      <c r="K222" s="10"/>
    </row>
    <row r="223" spans="1:11" x14ac:dyDescent="0.25">
      <c r="A223" s="16" t="s">
        <v>473</v>
      </c>
      <c r="B223" s="16" t="s">
        <v>203</v>
      </c>
      <c r="C223" s="16" t="s">
        <v>183</v>
      </c>
      <c r="D223" s="16" t="s">
        <v>77</v>
      </c>
      <c r="E223" s="16" t="s">
        <v>453</v>
      </c>
      <c r="F223" s="16" t="s">
        <v>454</v>
      </c>
      <c r="G223" s="46">
        <v>1</v>
      </c>
      <c r="H223" s="47">
        <v>57.15</v>
      </c>
      <c r="I223" s="47">
        <f t="shared" si="3"/>
        <v>57.15</v>
      </c>
      <c r="J223" s="14"/>
      <c r="K223" s="10"/>
    </row>
    <row r="224" spans="1:11" x14ac:dyDescent="0.25">
      <c r="A224" s="16" t="s">
        <v>473</v>
      </c>
      <c r="B224" s="16" t="s">
        <v>204</v>
      </c>
      <c r="C224" s="16" t="s">
        <v>183</v>
      </c>
      <c r="D224" s="16" t="s">
        <v>77</v>
      </c>
      <c r="E224" s="16" t="s">
        <v>453</v>
      </c>
      <c r="F224" s="16" t="s">
        <v>454</v>
      </c>
      <c r="G224" s="46">
        <v>1</v>
      </c>
      <c r="H224" s="47">
        <v>57.15</v>
      </c>
      <c r="I224" s="47">
        <f t="shared" si="3"/>
        <v>57.15</v>
      </c>
      <c r="J224" s="14"/>
      <c r="K224" s="10"/>
    </row>
    <row r="225" spans="1:11" x14ac:dyDescent="0.25">
      <c r="A225" s="16" t="s">
        <v>473</v>
      </c>
      <c r="B225" s="16" t="s">
        <v>205</v>
      </c>
      <c r="C225" s="16" t="s">
        <v>183</v>
      </c>
      <c r="D225" s="16" t="s">
        <v>77</v>
      </c>
      <c r="E225" s="16" t="s">
        <v>453</v>
      </c>
      <c r="F225" s="16" t="s">
        <v>454</v>
      </c>
      <c r="G225" s="46">
        <v>1</v>
      </c>
      <c r="H225" s="47">
        <v>57.15</v>
      </c>
      <c r="I225" s="47">
        <f t="shared" si="3"/>
        <v>57.15</v>
      </c>
      <c r="J225" s="14"/>
      <c r="K225" s="10"/>
    </row>
    <row r="226" spans="1:11" x14ac:dyDescent="0.25">
      <c r="A226" s="16" t="s">
        <v>473</v>
      </c>
      <c r="B226" s="16" t="s">
        <v>206</v>
      </c>
      <c r="C226" s="16" t="s">
        <v>183</v>
      </c>
      <c r="D226" s="16" t="s">
        <v>77</v>
      </c>
      <c r="E226" s="16" t="s">
        <v>453</v>
      </c>
      <c r="F226" s="16" t="s">
        <v>454</v>
      </c>
      <c r="G226" s="46">
        <v>1</v>
      </c>
      <c r="H226" s="47">
        <v>57.15</v>
      </c>
      <c r="I226" s="47">
        <f t="shared" si="3"/>
        <v>57.15</v>
      </c>
      <c r="J226" s="14"/>
      <c r="K226" s="10"/>
    </row>
    <row r="227" spans="1:11" x14ac:dyDescent="0.25">
      <c r="A227" s="16" t="s">
        <v>473</v>
      </c>
      <c r="B227" s="16" t="s">
        <v>207</v>
      </c>
      <c r="C227" s="16" t="s">
        <v>183</v>
      </c>
      <c r="D227" s="16" t="s">
        <v>77</v>
      </c>
      <c r="E227" s="16" t="s">
        <v>453</v>
      </c>
      <c r="F227" s="16" t="s">
        <v>454</v>
      </c>
      <c r="G227" s="46">
        <v>1</v>
      </c>
      <c r="H227" s="47">
        <v>57.15</v>
      </c>
      <c r="I227" s="47">
        <f t="shared" si="3"/>
        <v>57.15</v>
      </c>
      <c r="J227" s="14"/>
      <c r="K227" s="10"/>
    </row>
    <row r="228" spans="1:11" x14ac:dyDescent="0.25">
      <c r="A228" s="16" t="s">
        <v>473</v>
      </c>
      <c r="B228" s="16" t="s">
        <v>208</v>
      </c>
      <c r="C228" s="16" t="s">
        <v>183</v>
      </c>
      <c r="D228" s="16" t="s">
        <v>77</v>
      </c>
      <c r="E228" s="16" t="s">
        <v>453</v>
      </c>
      <c r="F228" s="16" t="s">
        <v>454</v>
      </c>
      <c r="G228" s="46">
        <v>1</v>
      </c>
      <c r="H228" s="47">
        <v>57.15</v>
      </c>
      <c r="I228" s="47">
        <f t="shared" si="3"/>
        <v>57.15</v>
      </c>
      <c r="J228" s="14"/>
      <c r="K228" s="10"/>
    </row>
    <row r="229" spans="1:11" x14ac:dyDescent="0.25">
      <c r="A229" s="16" t="s">
        <v>473</v>
      </c>
      <c r="B229" s="16" t="s">
        <v>209</v>
      </c>
      <c r="C229" s="16" t="s">
        <v>183</v>
      </c>
      <c r="D229" s="16" t="s">
        <v>77</v>
      </c>
      <c r="E229" s="16" t="s">
        <v>453</v>
      </c>
      <c r="F229" s="16" t="s">
        <v>454</v>
      </c>
      <c r="G229" s="46">
        <v>1</v>
      </c>
      <c r="H229" s="47">
        <v>57.15</v>
      </c>
      <c r="I229" s="47">
        <f t="shared" si="3"/>
        <v>57.15</v>
      </c>
      <c r="J229" s="14"/>
      <c r="K229" s="10"/>
    </row>
    <row r="230" spans="1:11" x14ac:dyDescent="0.25">
      <c r="A230" s="16" t="s">
        <v>473</v>
      </c>
      <c r="B230" s="16" t="s">
        <v>210</v>
      </c>
      <c r="C230" s="16" t="s">
        <v>183</v>
      </c>
      <c r="D230" s="16" t="s">
        <v>77</v>
      </c>
      <c r="E230" s="16" t="s">
        <v>453</v>
      </c>
      <c r="F230" s="16" t="s">
        <v>454</v>
      </c>
      <c r="G230" s="46">
        <v>1</v>
      </c>
      <c r="H230" s="47">
        <v>57.15</v>
      </c>
      <c r="I230" s="47">
        <f t="shared" si="3"/>
        <v>57.15</v>
      </c>
      <c r="J230" s="14"/>
      <c r="K230" s="10"/>
    </row>
    <row r="231" spans="1:11" x14ac:dyDescent="0.25">
      <c r="A231" s="16" t="s">
        <v>473</v>
      </c>
      <c r="B231" s="16" t="s">
        <v>211</v>
      </c>
      <c r="C231" s="16" t="s">
        <v>183</v>
      </c>
      <c r="D231" s="16" t="s">
        <v>77</v>
      </c>
      <c r="E231" s="16" t="s">
        <v>453</v>
      </c>
      <c r="F231" s="16" t="s">
        <v>454</v>
      </c>
      <c r="G231" s="46">
        <v>1</v>
      </c>
      <c r="H231" s="47">
        <v>57.15</v>
      </c>
      <c r="I231" s="47">
        <f t="shared" si="3"/>
        <v>57.15</v>
      </c>
      <c r="J231" s="14"/>
      <c r="K231" s="10"/>
    </row>
    <row r="232" spans="1:11" x14ac:dyDescent="0.25">
      <c r="A232" s="16" t="s">
        <v>473</v>
      </c>
      <c r="B232" s="16" t="s">
        <v>212</v>
      </c>
      <c r="C232" s="16" t="s">
        <v>183</v>
      </c>
      <c r="D232" s="16" t="s">
        <v>77</v>
      </c>
      <c r="E232" s="16" t="s">
        <v>453</v>
      </c>
      <c r="F232" s="16" t="s">
        <v>454</v>
      </c>
      <c r="G232" s="46">
        <v>1</v>
      </c>
      <c r="H232" s="47">
        <v>57.15</v>
      </c>
      <c r="I232" s="47">
        <f t="shared" si="3"/>
        <v>57.15</v>
      </c>
      <c r="J232" s="14"/>
      <c r="K232" s="10"/>
    </row>
    <row r="233" spans="1:11" x14ac:dyDescent="0.25">
      <c r="A233" s="16" t="s">
        <v>473</v>
      </c>
      <c r="B233" s="16" t="s">
        <v>213</v>
      </c>
      <c r="C233" s="16" t="s">
        <v>183</v>
      </c>
      <c r="D233" s="16" t="s">
        <v>77</v>
      </c>
      <c r="E233" s="16" t="s">
        <v>453</v>
      </c>
      <c r="F233" s="16" t="s">
        <v>454</v>
      </c>
      <c r="G233" s="46">
        <v>1</v>
      </c>
      <c r="H233" s="47">
        <v>57.15</v>
      </c>
      <c r="I233" s="47">
        <f t="shared" si="3"/>
        <v>57.15</v>
      </c>
      <c r="J233" s="14"/>
      <c r="K233" s="10"/>
    </row>
    <row r="234" spans="1:11" x14ac:dyDescent="0.25">
      <c r="A234" s="16" t="s">
        <v>473</v>
      </c>
      <c r="B234" s="16" t="s">
        <v>214</v>
      </c>
      <c r="C234" s="16" t="s">
        <v>183</v>
      </c>
      <c r="D234" s="16" t="s">
        <v>77</v>
      </c>
      <c r="E234" s="16" t="s">
        <v>453</v>
      </c>
      <c r="F234" s="16" t="s">
        <v>454</v>
      </c>
      <c r="G234" s="46">
        <v>1</v>
      </c>
      <c r="H234" s="47">
        <v>57.15</v>
      </c>
      <c r="I234" s="47">
        <f t="shared" si="3"/>
        <v>57.15</v>
      </c>
      <c r="J234" s="14"/>
      <c r="K234" s="10"/>
    </row>
    <row r="235" spans="1:11" x14ac:dyDescent="0.25">
      <c r="A235" s="16" t="s">
        <v>473</v>
      </c>
      <c r="B235" s="16" t="s">
        <v>215</v>
      </c>
      <c r="C235" s="16" t="s">
        <v>183</v>
      </c>
      <c r="D235" s="16" t="s">
        <v>77</v>
      </c>
      <c r="E235" s="16" t="s">
        <v>453</v>
      </c>
      <c r="F235" s="16" t="s">
        <v>454</v>
      </c>
      <c r="G235" s="46">
        <v>1</v>
      </c>
      <c r="H235" s="47">
        <v>57.15</v>
      </c>
      <c r="I235" s="47">
        <f t="shared" si="3"/>
        <v>57.15</v>
      </c>
      <c r="J235" s="14"/>
      <c r="K235" s="10"/>
    </row>
    <row r="236" spans="1:11" x14ac:dyDescent="0.25">
      <c r="A236" s="16" t="s">
        <v>473</v>
      </c>
      <c r="B236" s="16" t="s">
        <v>216</v>
      </c>
      <c r="C236" s="16" t="s">
        <v>183</v>
      </c>
      <c r="D236" s="16" t="s">
        <v>77</v>
      </c>
      <c r="E236" s="16" t="s">
        <v>453</v>
      </c>
      <c r="F236" s="16" t="s">
        <v>454</v>
      </c>
      <c r="G236" s="46">
        <v>1</v>
      </c>
      <c r="H236" s="47">
        <v>57.15</v>
      </c>
      <c r="I236" s="47">
        <f t="shared" si="3"/>
        <v>57.15</v>
      </c>
      <c r="J236" s="14"/>
      <c r="K236" s="10"/>
    </row>
    <row r="237" spans="1:11" x14ac:dyDescent="0.25">
      <c r="A237" s="16" t="s">
        <v>473</v>
      </c>
      <c r="B237" s="16" t="s">
        <v>217</v>
      </c>
      <c r="C237" s="16" t="s">
        <v>183</v>
      </c>
      <c r="D237" s="16" t="s">
        <v>77</v>
      </c>
      <c r="E237" s="16" t="s">
        <v>453</v>
      </c>
      <c r="F237" s="16" t="s">
        <v>454</v>
      </c>
      <c r="G237" s="46">
        <v>1</v>
      </c>
      <c r="H237" s="47">
        <v>57.15</v>
      </c>
      <c r="I237" s="47">
        <f t="shared" si="3"/>
        <v>57.15</v>
      </c>
      <c r="J237" s="14"/>
      <c r="K237" s="10"/>
    </row>
    <row r="238" spans="1:11" x14ac:dyDescent="0.25">
      <c r="A238" s="16" t="s">
        <v>473</v>
      </c>
      <c r="B238" s="16" t="s">
        <v>218</v>
      </c>
      <c r="C238" s="16" t="s">
        <v>183</v>
      </c>
      <c r="D238" s="16" t="s">
        <v>77</v>
      </c>
      <c r="E238" s="16" t="s">
        <v>453</v>
      </c>
      <c r="F238" s="16" t="s">
        <v>454</v>
      </c>
      <c r="G238" s="46">
        <v>1</v>
      </c>
      <c r="H238" s="47">
        <v>57.15</v>
      </c>
      <c r="I238" s="47">
        <f t="shared" si="3"/>
        <v>57.15</v>
      </c>
      <c r="J238" s="14"/>
      <c r="K238" s="10"/>
    </row>
    <row r="239" spans="1:11" x14ac:dyDescent="0.25">
      <c r="A239" s="16" t="s">
        <v>473</v>
      </c>
      <c r="B239" s="16" t="s">
        <v>219</v>
      </c>
      <c r="C239" s="16" t="s">
        <v>183</v>
      </c>
      <c r="D239" s="16" t="s">
        <v>77</v>
      </c>
      <c r="E239" s="16" t="s">
        <v>453</v>
      </c>
      <c r="F239" s="16" t="s">
        <v>454</v>
      </c>
      <c r="G239" s="46">
        <v>1</v>
      </c>
      <c r="H239" s="47">
        <v>57.15</v>
      </c>
      <c r="I239" s="47">
        <f t="shared" si="3"/>
        <v>57.15</v>
      </c>
      <c r="J239" s="14"/>
      <c r="K239" s="10"/>
    </row>
    <row r="240" spans="1:11" x14ac:dyDescent="0.25">
      <c r="A240" s="16" t="s">
        <v>473</v>
      </c>
      <c r="B240" s="16" t="s">
        <v>220</v>
      </c>
      <c r="C240" s="16" t="s">
        <v>183</v>
      </c>
      <c r="D240" s="16" t="s">
        <v>77</v>
      </c>
      <c r="E240" s="16" t="s">
        <v>453</v>
      </c>
      <c r="F240" s="16" t="s">
        <v>454</v>
      </c>
      <c r="G240" s="46">
        <v>1</v>
      </c>
      <c r="H240" s="47">
        <v>57.15</v>
      </c>
      <c r="I240" s="47">
        <f t="shared" si="3"/>
        <v>57.15</v>
      </c>
      <c r="J240" s="14"/>
      <c r="K240" s="10"/>
    </row>
    <row r="241" spans="1:11" x14ac:dyDescent="0.25">
      <c r="A241" s="16" t="s">
        <v>473</v>
      </c>
      <c r="B241" s="16" t="s">
        <v>221</v>
      </c>
      <c r="C241" s="16" t="s">
        <v>183</v>
      </c>
      <c r="D241" s="16" t="s">
        <v>77</v>
      </c>
      <c r="E241" s="16" t="s">
        <v>453</v>
      </c>
      <c r="F241" s="16" t="s">
        <v>454</v>
      </c>
      <c r="G241" s="46">
        <v>1</v>
      </c>
      <c r="H241" s="47">
        <v>57.15</v>
      </c>
      <c r="I241" s="47">
        <f t="shared" si="3"/>
        <v>57.15</v>
      </c>
      <c r="J241" s="14"/>
      <c r="K241" s="10"/>
    </row>
    <row r="242" spans="1:11" x14ac:dyDescent="0.25">
      <c r="A242" s="16" t="s">
        <v>473</v>
      </c>
      <c r="B242" s="16" t="s">
        <v>222</v>
      </c>
      <c r="C242" s="16" t="s">
        <v>183</v>
      </c>
      <c r="D242" s="16" t="s">
        <v>77</v>
      </c>
      <c r="E242" s="16" t="s">
        <v>453</v>
      </c>
      <c r="F242" s="16" t="s">
        <v>454</v>
      </c>
      <c r="G242" s="46">
        <v>1</v>
      </c>
      <c r="H242" s="47">
        <v>57.15</v>
      </c>
      <c r="I242" s="47">
        <f t="shared" si="3"/>
        <v>57.15</v>
      </c>
      <c r="J242" s="14"/>
      <c r="K242" s="10"/>
    </row>
    <row r="243" spans="1:11" x14ac:dyDescent="0.25">
      <c r="A243" s="16" t="s">
        <v>473</v>
      </c>
      <c r="B243" s="16" t="s">
        <v>223</v>
      </c>
      <c r="C243" s="16" t="s">
        <v>147</v>
      </c>
      <c r="D243" s="16" t="s">
        <v>77</v>
      </c>
      <c r="E243" s="16" t="s">
        <v>453</v>
      </c>
      <c r="F243" s="16" t="s">
        <v>454</v>
      </c>
      <c r="G243" s="46">
        <v>1</v>
      </c>
      <c r="H243" s="47">
        <v>57.15</v>
      </c>
      <c r="I243" s="47">
        <f t="shared" si="3"/>
        <v>57.15</v>
      </c>
      <c r="J243" s="14"/>
      <c r="K243" s="10"/>
    </row>
    <row r="244" spans="1:11" x14ac:dyDescent="0.25">
      <c r="A244" s="16" t="s">
        <v>473</v>
      </c>
      <c r="B244" s="16" t="s">
        <v>224</v>
      </c>
      <c r="C244" s="16" t="s">
        <v>147</v>
      </c>
      <c r="D244" s="16" t="s">
        <v>77</v>
      </c>
      <c r="E244" s="16" t="s">
        <v>453</v>
      </c>
      <c r="F244" s="16" t="s">
        <v>454</v>
      </c>
      <c r="G244" s="46">
        <v>1</v>
      </c>
      <c r="H244" s="47">
        <v>57.15</v>
      </c>
      <c r="I244" s="47">
        <f t="shared" si="3"/>
        <v>57.15</v>
      </c>
      <c r="J244" s="14"/>
      <c r="K244" s="10"/>
    </row>
    <row r="245" spans="1:11" x14ac:dyDescent="0.25">
      <c r="A245" s="16" t="s">
        <v>473</v>
      </c>
      <c r="B245" s="16" t="s">
        <v>225</v>
      </c>
      <c r="C245" s="16" t="s">
        <v>147</v>
      </c>
      <c r="D245" s="16" t="s">
        <v>77</v>
      </c>
      <c r="E245" s="16" t="s">
        <v>453</v>
      </c>
      <c r="F245" s="16" t="s">
        <v>454</v>
      </c>
      <c r="G245" s="46">
        <v>1</v>
      </c>
      <c r="H245" s="47">
        <v>57.15</v>
      </c>
      <c r="I245" s="47">
        <f t="shared" si="3"/>
        <v>57.15</v>
      </c>
      <c r="J245" s="14"/>
      <c r="K245" s="10"/>
    </row>
    <row r="246" spans="1:11" x14ac:dyDescent="0.25">
      <c r="A246" s="16" t="s">
        <v>473</v>
      </c>
      <c r="B246" s="16" t="s">
        <v>226</v>
      </c>
      <c r="C246" s="16" t="s">
        <v>183</v>
      </c>
      <c r="D246" s="16" t="s">
        <v>77</v>
      </c>
      <c r="E246" s="16" t="s">
        <v>453</v>
      </c>
      <c r="F246" s="16" t="s">
        <v>454</v>
      </c>
      <c r="G246" s="46">
        <v>1</v>
      </c>
      <c r="H246" s="47">
        <v>57.15</v>
      </c>
      <c r="I246" s="47">
        <f t="shared" si="3"/>
        <v>57.15</v>
      </c>
      <c r="J246" s="14"/>
      <c r="K246" s="10"/>
    </row>
    <row r="247" spans="1:11" x14ac:dyDescent="0.25">
      <c r="A247" s="16" t="s">
        <v>473</v>
      </c>
      <c r="B247" s="16" t="s">
        <v>227</v>
      </c>
      <c r="C247" s="16" t="s">
        <v>147</v>
      </c>
      <c r="D247" s="16" t="s">
        <v>77</v>
      </c>
      <c r="E247" s="16" t="s">
        <v>453</v>
      </c>
      <c r="F247" s="16" t="s">
        <v>454</v>
      </c>
      <c r="G247" s="46">
        <v>1</v>
      </c>
      <c r="H247" s="47">
        <v>57.15</v>
      </c>
      <c r="I247" s="47">
        <f t="shared" si="3"/>
        <v>57.15</v>
      </c>
      <c r="J247" s="14"/>
      <c r="K247" s="10"/>
    </row>
    <row r="248" spans="1:11" x14ac:dyDescent="0.25">
      <c r="A248" s="16" t="s">
        <v>473</v>
      </c>
      <c r="B248" s="16" t="s">
        <v>228</v>
      </c>
      <c r="C248" s="16" t="s">
        <v>147</v>
      </c>
      <c r="D248" s="16" t="s">
        <v>77</v>
      </c>
      <c r="E248" s="16" t="s">
        <v>453</v>
      </c>
      <c r="F248" s="16" t="s">
        <v>454</v>
      </c>
      <c r="G248" s="46">
        <v>1</v>
      </c>
      <c r="H248" s="47">
        <v>57.15</v>
      </c>
      <c r="I248" s="47">
        <f t="shared" si="3"/>
        <v>57.15</v>
      </c>
      <c r="J248" s="14"/>
      <c r="K248" s="10"/>
    </row>
    <row r="249" spans="1:11" x14ac:dyDescent="0.25">
      <c r="A249" s="16" t="s">
        <v>473</v>
      </c>
      <c r="B249" s="16" t="s">
        <v>229</v>
      </c>
      <c r="C249" s="16" t="s">
        <v>147</v>
      </c>
      <c r="D249" s="16" t="s">
        <v>77</v>
      </c>
      <c r="E249" s="16" t="s">
        <v>453</v>
      </c>
      <c r="F249" s="16" t="s">
        <v>454</v>
      </c>
      <c r="G249" s="46">
        <v>1</v>
      </c>
      <c r="H249" s="47">
        <v>57.15</v>
      </c>
      <c r="I249" s="47">
        <f t="shared" si="3"/>
        <v>57.15</v>
      </c>
      <c r="J249" s="14"/>
      <c r="K249" s="10"/>
    </row>
    <row r="250" spans="1:11" x14ac:dyDescent="0.25">
      <c r="A250" s="16" t="s">
        <v>473</v>
      </c>
      <c r="B250" s="16" t="s">
        <v>230</v>
      </c>
      <c r="C250" s="16" t="s">
        <v>147</v>
      </c>
      <c r="D250" s="16" t="s">
        <v>77</v>
      </c>
      <c r="E250" s="16" t="s">
        <v>453</v>
      </c>
      <c r="F250" s="16" t="s">
        <v>454</v>
      </c>
      <c r="G250" s="46">
        <v>1</v>
      </c>
      <c r="H250" s="47">
        <v>57.15</v>
      </c>
      <c r="I250" s="47">
        <f t="shared" si="3"/>
        <v>57.15</v>
      </c>
      <c r="J250" s="14"/>
      <c r="K250" s="10"/>
    </row>
    <row r="251" spans="1:11" x14ac:dyDescent="0.25">
      <c r="A251" s="16" t="s">
        <v>473</v>
      </c>
      <c r="B251" s="16" t="s">
        <v>231</v>
      </c>
      <c r="C251" s="16" t="s">
        <v>147</v>
      </c>
      <c r="D251" s="16" t="s">
        <v>77</v>
      </c>
      <c r="E251" s="16" t="s">
        <v>453</v>
      </c>
      <c r="F251" s="16" t="s">
        <v>454</v>
      </c>
      <c r="G251" s="46">
        <v>1</v>
      </c>
      <c r="H251" s="47">
        <v>57.15</v>
      </c>
      <c r="I251" s="47">
        <f t="shared" si="3"/>
        <v>57.15</v>
      </c>
      <c r="J251" s="14"/>
      <c r="K251" s="10"/>
    </row>
    <row r="252" spans="1:11" x14ac:dyDescent="0.25">
      <c r="A252" s="16" t="s">
        <v>473</v>
      </c>
      <c r="B252" s="16" t="s">
        <v>232</v>
      </c>
      <c r="C252" s="16" t="s">
        <v>147</v>
      </c>
      <c r="D252" s="16" t="s">
        <v>77</v>
      </c>
      <c r="E252" s="16" t="s">
        <v>453</v>
      </c>
      <c r="F252" s="16" t="s">
        <v>454</v>
      </c>
      <c r="G252" s="46">
        <v>1</v>
      </c>
      <c r="H252" s="47">
        <v>57.15</v>
      </c>
      <c r="I252" s="47">
        <f t="shared" si="3"/>
        <v>57.15</v>
      </c>
      <c r="J252" s="14"/>
      <c r="K252" s="10"/>
    </row>
    <row r="253" spans="1:11" x14ac:dyDescent="0.25">
      <c r="A253" s="16" t="s">
        <v>473</v>
      </c>
      <c r="B253" s="16" t="s">
        <v>233</v>
      </c>
      <c r="C253" s="16" t="s">
        <v>147</v>
      </c>
      <c r="D253" s="16" t="s">
        <v>77</v>
      </c>
      <c r="E253" s="16" t="s">
        <v>453</v>
      </c>
      <c r="F253" s="16" t="s">
        <v>454</v>
      </c>
      <c r="G253" s="46">
        <v>1</v>
      </c>
      <c r="H253" s="47">
        <v>57.15</v>
      </c>
      <c r="I253" s="47">
        <f t="shared" si="3"/>
        <v>57.15</v>
      </c>
      <c r="J253" s="14"/>
      <c r="K253" s="10"/>
    </row>
    <row r="254" spans="1:11" x14ac:dyDescent="0.25">
      <c r="A254" s="16" t="s">
        <v>473</v>
      </c>
      <c r="B254" s="16" t="s">
        <v>234</v>
      </c>
      <c r="C254" s="16" t="s">
        <v>147</v>
      </c>
      <c r="D254" s="16" t="s">
        <v>77</v>
      </c>
      <c r="E254" s="16" t="s">
        <v>453</v>
      </c>
      <c r="F254" s="16" t="s">
        <v>454</v>
      </c>
      <c r="G254" s="46">
        <v>1</v>
      </c>
      <c r="H254" s="47">
        <v>57.15</v>
      </c>
      <c r="I254" s="47">
        <f t="shared" si="3"/>
        <v>57.15</v>
      </c>
      <c r="J254" s="14"/>
      <c r="K254" s="10"/>
    </row>
    <row r="255" spans="1:11" x14ac:dyDescent="0.25">
      <c r="A255" s="16" t="s">
        <v>473</v>
      </c>
      <c r="B255" s="16" t="s">
        <v>235</v>
      </c>
      <c r="C255" s="16" t="s">
        <v>147</v>
      </c>
      <c r="D255" s="16" t="s">
        <v>77</v>
      </c>
      <c r="E255" s="16" t="s">
        <v>453</v>
      </c>
      <c r="F255" s="16" t="s">
        <v>454</v>
      </c>
      <c r="G255" s="46">
        <v>1</v>
      </c>
      <c r="H255" s="47">
        <v>57.15</v>
      </c>
      <c r="I255" s="47">
        <f t="shared" si="3"/>
        <v>57.15</v>
      </c>
      <c r="J255" s="14"/>
      <c r="K255" s="10"/>
    </row>
    <row r="256" spans="1:11" x14ac:dyDescent="0.25">
      <c r="A256" s="16" t="s">
        <v>473</v>
      </c>
      <c r="B256" s="16" t="s">
        <v>236</v>
      </c>
      <c r="C256" s="16" t="s">
        <v>147</v>
      </c>
      <c r="D256" s="16" t="s">
        <v>77</v>
      </c>
      <c r="E256" s="16" t="s">
        <v>453</v>
      </c>
      <c r="F256" s="16" t="s">
        <v>454</v>
      </c>
      <c r="G256" s="46">
        <v>1</v>
      </c>
      <c r="H256" s="47">
        <v>57.15</v>
      </c>
      <c r="I256" s="47">
        <f t="shared" si="3"/>
        <v>57.15</v>
      </c>
      <c r="J256" s="14"/>
      <c r="K256" s="10"/>
    </row>
    <row r="257" spans="1:11" x14ac:dyDescent="0.25">
      <c r="A257" s="16" t="s">
        <v>473</v>
      </c>
      <c r="B257" s="16" t="s">
        <v>237</v>
      </c>
      <c r="C257" s="16" t="s">
        <v>147</v>
      </c>
      <c r="D257" s="16" t="s">
        <v>77</v>
      </c>
      <c r="E257" s="16" t="s">
        <v>453</v>
      </c>
      <c r="F257" s="16" t="s">
        <v>454</v>
      </c>
      <c r="G257" s="46">
        <v>1</v>
      </c>
      <c r="H257" s="47">
        <v>57.15</v>
      </c>
      <c r="I257" s="47">
        <f t="shared" si="3"/>
        <v>57.15</v>
      </c>
      <c r="J257" s="14"/>
      <c r="K257" s="10"/>
    </row>
    <row r="258" spans="1:11" x14ac:dyDescent="0.25">
      <c r="A258" s="16" t="s">
        <v>473</v>
      </c>
      <c r="B258" s="16" t="s">
        <v>238</v>
      </c>
      <c r="C258" s="16" t="s">
        <v>147</v>
      </c>
      <c r="D258" s="16" t="s">
        <v>77</v>
      </c>
      <c r="E258" s="16" t="s">
        <v>453</v>
      </c>
      <c r="F258" s="16" t="s">
        <v>454</v>
      </c>
      <c r="G258" s="46">
        <v>1</v>
      </c>
      <c r="H258" s="47">
        <v>57.15</v>
      </c>
      <c r="I258" s="47">
        <f t="shared" si="3"/>
        <v>57.15</v>
      </c>
      <c r="J258" s="14"/>
      <c r="K258" s="10"/>
    </row>
    <row r="259" spans="1:11" x14ac:dyDescent="0.25">
      <c r="A259" s="16" t="s">
        <v>473</v>
      </c>
      <c r="B259" s="16" t="s">
        <v>239</v>
      </c>
      <c r="C259" s="16" t="s">
        <v>147</v>
      </c>
      <c r="D259" s="16" t="s">
        <v>77</v>
      </c>
      <c r="E259" s="16" t="s">
        <v>453</v>
      </c>
      <c r="F259" s="16" t="s">
        <v>454</v>
      </c>
      <c r="G259" s="46">
        <v>1</v>
      </c>
      <c r="H259" s="47">
        <v>57.15</v>
      </c>
      <c r="I259" s="47">
        <f t="shared" si="3"/>
        <v>57.15</v>
      </c>
      <c r="J259" s="14"/>
      <c r="K259" s="10"/>
    </row>
    <row r="260" spans="1:11" x14ac:dyDescent="0.25">
      <c r="A260" s="16" t="s">
        <v>473</v>
      </c>
      <c r="B260" s="16" t="s">
        <v>240</v>
      </c>
      <c r="C260" s="16" t="s">
        <v>147</v>
      </c>
      <c r="D260" s="16" t="s">
        <v>77</v>
      </c>
      <c r="E260" s="16" t="s">
        <v>453</v>
      </c>
      <c r="F260" s="16" t="s">
        <v>454</v>
      </c>
      <c r="G260" s="46">
        <v>1</v>
      </c>
      <c r="H260" s="47">
        <v>57.15</v>
      </c>
      <c r="I260" s="47">
        <f t="shared" si="3"/>
        <v>57.15</v>
      </c>
      <c r="J260" s="14"/>
      <c r="K260" s="10"/>
    </row>
    <row r="261" spans="1:11" x14ac:dyDescent="0.25">
      <c r="A261" s="16" t="s">
        <v>473</v>
      </c>
      <c r="B261" s="16" t="s">
        <v>241</v>
      </c>
      <c r="C261" s="16" t="s">
        <v>147</v>
      </c>
      <c r="D261" s="16" t="s">
        <v>77</v>
      </c>
      <c r="E261" s="16" t="s">
        <v>453</v>
      </c>
      <c r="F261" s="16" t="s">
        <v>454</v>
      </c>
      <c r="G261" s="46">
        <v>1</v>
      </c>
      <c r="H261" s="47">
        <v>57.15</v>
      </c>
      <c r="I261" s="47">
        <f t="shared" ref="I261:I324" si="4">G261*H261</f>
        <v>57.15</v>
      </c>
      <c r="J261" s="14"/>
      <c r="K261" s="10"/>
    </row>
    <row r="262" spans="1:11" x14ac:dyDescent="0.25">
      <c r="A262" s="16" t="s">
        <v>473</v>
      </c>
      <c r="B262" s="16" t="s">
        <v>242</v>
      </c>
      <c r="C262" s="16" t="s">
        <v>147</v>
      </c>
      <c r="D262" s="16" t="s">
        <v>77</v>
      </c>
      <c r="E262" s="16" t="s">
        <v>453</v>
      </c>
      <c r="F262" s="16" t="s">
        <v>454</v>
      </c>
      <c r="G262" s="46">
        <v>1</v>
      </c>
      <c r="H262" s="47">
        <v>57.15</v>
      </c>
      <c r="I262" s="47">
        <f t="shared" si="4"/>
        <v>57.15</v>
      </c>
      <c r="J262" s="14"/>
      <c r="K262" s="10"/>
    </row>
    <row r="263" spans="1:11" x14ac:dyDescent="0.25">
      <c r="A263" s="16" t="s">
        <v>473</v>
      </c>
      <c r="B263" s="16" t="s">
        <v>243</v>
      </c>
      <c r="C263" s="16" t="s">
        <v>147</v>
      </c>
      <c r="D263" s="16" t="s">
        <v>77</v>
      </c>
      <c r="E263" s="16" t="s">
        <v>453</v>
      </c>
      <c r="F263" s="16" t="s">
        <v>454</v>
      </c>
      <c r="G263" s="46">
        <v>1</v>
      </c>
      <c r="H263" s="47">
        <v>57.15</v>
      </c>
      <c r="I263" s="47">
        <f t="shared" si="4"/>
        <v>57.15</v>
      </c>
      <c r="J263" s="14"/>
      <c r="K263" s="10"/>
    </row>
    <row r="264" spans="1:11" x14ac:dyDescent="0.25">
      <c r="A264" s="16" t="s">
        <v>473</v>
      </c>
      <c r="B264" s="16" t="s">
        <v>244</v>
      </c>
      <c r="C264" s="16" t="s">
        <v>147</v>
      </c>
      <c r="D264" s="16" t="s">
        <v>77</v>
      </c>
      <c r="E264" s="16" t="s">
        <v>453</v>
      </c>
      <c r="F264" s="16" t="s">
        <v>454</v>
      </c>
      <c r="G264" s="46">
        <v>1</v>
      </c>
      <c r="H264" s="47">
        <v>57.15</v>
      </c>
      <c r="I264" s="47">
        <f t="shared" si="4"/>
        <v>57.15</v>
      </c>
      <c r="J264" s="14"/>
      <c r="K264" s="10"/>
    </row>
    <row r="265" spans="1:11" x14ac:dyDescent="0.25">
      <c r="A265" s="16" t="s">
        <v>473</v>
      </c>
      <c r="B265" s="16" t="s">
        <v>245</v>
      </c>
      <c r="C265" s="16" t="s">
        <v>147</v>
      </c>
      <c r="D265" s="16" t="s">
        <v>77</v>
      </c>
      <c r="E265" s="16" t="s">
        <v>453</v>
      </c>
      <c r="F265" s="16" t="s">
        <v>454</v>
      </c>
      <c r="G265" s="46">
        <v>1</v>
      </c>
      <c r="H265" s="47">
        <v>57.15</v>
      </c>
      <c r="I265" s="47">
        <f t="shared" si="4"/>
        <v>57.15</v>
      </c>
      <c r="J265" s="14"/>
      <c r="K265" s="10"/>
    </row>
    <row r="266" spans="1:11" x14ac:dyDescent="0.25">
      <c r="A266" s="16" t="s">
        <v>473</v>
      </c>
      <c r="B266" s="16" t="s">
        <v>246</v>
      </c>
      <c r="C266" s="16" t="s">
        <v>147</v>
      </c>
      <c r="D266" s="16" t="s">
        <v>77</v>
      </c>
      <c r="E266" s="16" t="s">
        <v>453</v>
      </c>
      <c r="F266" s="16" t="s">
        <v>454</v>
      </c>
      <c r="G266" s="46">
        <v>1</v>
      </c>
      <c r="H266" s="47">
        <v>57.15</v>
      </c>
      <c r="I266" s="47">
        <f t="shared" si="4"/>
        <v>57.15</v>
      </c>
      <c r="J266" s="14"/>
      <c r="K266" s="10"/>
    </row>
    <row r="267" spans="1:11" x14ac:dyDescent="0.25">
      <c r="A267" s="16" t="s">
        <v>473</v>
      </c>
      <c r="B267" s="16" t="s">
        <v>247</v>
      </c>
      <c r="C267" s="16" t="s">
        <v>147</v>
      </c>
      <c r="D267" s="16" t="s">
        <v>77</v>
      </c>
      <c r="E267" s="16" t="s">
        <v>453</v>
      </c>
      <c r="F267" s="16" t="s">
        <v>454</v>
      </c>
      <c r="G267" s="46">
        <v>1</v>
      </c>
      <c r="H267" s="47">
        <v>57.15</v>
      </c>
      <c r="I267" s="47">
        <f t="shared" si="4"/>
        <v>57.15</v>
      </c>
      <c r="J267" s="14"/>
      <c r="K267" s="10"/>
    </row>
    <row r="268" spans="1:11" x14ac:dyDescent="0.25">
      <c r="A268" s="16" t="s">
        <v>473</v>
      </c>
      <c r="B268" s="16" t="s">
        <v>248</v>
      </c>
      <c r="C268" s="16" t="s">
        <v>147</v>
      </c>
      <c r="D268" s="16" t="s">
        <v>77</v>
      </c>
      <c r="E268" s="16" t="s">
        <v>453</v>
      </c>
      <c r="F268" s="16" t="s">
        <v>454</v>
      </c>
      <c r="G268" s="46">
        <v>1</v>
      </c>
      <c r="H268" s="47">
        <v>57.15</v>
      </c>
      <c r="I268" s="47">
        <f t="shared" si="4"/>
        <v>57.15</v>
      </c>
      <c r="J268" s="14"/>
      <c r="K268" s="10"/>
    </row>
    <row r="269" spans="1:11" x14ac:dyDescent="0.25">
      <c r="A269" s="16" t="s">
        <v>473</v>
      </c>
      <c r="B269" s="16" t="s">
        <v>249</v>
      </c>
      <c r="C269" s="16" t="s">
        <v>147</v>
      </c>
      <c r="D269" s="16" t="s">
        <v>77</v>
      </c>
      <c r="E269" s="16" t="s">
        <v>453</v>
      </c>
      <c r="F269" s="16" t="s">
        <v>454</v>
      </c>
      <c r="G269" s="46">
        <v>1</v>
      </c>
      <c r="H269" s="47">
        <v>57.15</v>
      </c>
      <c r="I269" s="47">
        <f t="shared" si="4"/>
        <v>57.15</v>
      </c>
      <c r="J269" s="14"/>
      <c r="K269" s="10"/>
    </row>
    <row r="270" spans="1:11" x14ac:dyDescent="0.25">
      <c r="A270" s="16" t="s">
        <v>473</v>
      </c>
      <c r="B270" s="16" t="s">
        <v>250</v>
      </c>
      <c r="C270" s="16" t="s">
        <v>147</v>
      </c>
      <c r="D270" s="16" t="s">
        <v>77</v>
      </c>
      <c r="E270" s="16" t="s">
        <v>453</v>
      </c>
      <c r="F270" s="16" t="s">
        <v>454</v>
      </c>
      <c r="G270" s="46">
        <v>1</v>
      </c>
      <c r="H270" s="47">
        <v>57.15</v>
      </c>
      <c r="I270" s="47">
        <f t="shared" si="4"/>
        <v>57.15</v>
      </c>
      <c r="J270" s="14"/>
      <c r="K270" s="10"/>
    </row>
    <row r="271" spans="1:11" x14ac:dyDescent="0.25">
      <c r="A271" s="16" t="s">
        <v>473</v>
      </c>
      <c r="B271" s="16" t="s">
        <v>251</v>
      </c>
      <c r="C271" s="16" t="s">
        <v>147</v>
      </c>
      <c r="D271" s="16" t="s">
        <v>77</v>
      </c>
      <c r="E271" s="16" t="s">
        <v>453</v>
      </c>
      <c r="F271" s="16" t="s">
        <v>454</v>
      </c>
      <c r="G271" s="46">
        <v>1</v>
      </c>
      <c r="H271" s="47">
        <v>57.15</v>
      </c>
      <c r="I271" s="47">
        <f t="shared" si="4"/>
        <v>57.15</v>
      </c>
      <c r="J271" s="14"/>
      <c r="K271" s="10"/>
    </row>
    <row r="272" spans="1:11" x14ac:dyDescent="0.25">
      <c r="A272" s="16" t="s">
        <v>473</v>
      </c>
      <c r="B272" s="16" t="s">
        <v>252</v>
      </c>
      <c r="C272" s="16" t="s">
        <v>147</v>
      </c>
      <c r="D272" s="16" t="s">
        <v>77</v>
      </c>
      <c r="E272" s="16" t="s">
        <v>453</v>
      </c>
      <c r="F272" s="16" t="s">
        <v>454</v>
      </c>
      <c r="G272" s="46">
        <v>1</v>
      </c>
      <c r="H272" s="47">
        <v>57.15</v>
      </c>
      <c r="I272" s="47">
        <f t="shared" si="4"/>
        <v>57.15</v>
      </c>
      <c r="J272" s="14"/>
      <c r="K272" s="10"/>
    </row>
    <row r="273" spans="1:11" x14ac:dyDescent="0.25">
      <c r="A273" s="16" t="s">
        <v>473</v>
      </c>
      <c r="B273" s="16" t="s">
        <v>253</v>
      </c>
      <c r="C273" s="16" t="s">
        <v>147</v>
      </c>
      <c r="D273" s="16" t="s">
        <v>77</v>
      </c>
      <c r="E273" s="16" t="s">
        <v>453</v>
      </c>
      <c r="F273" s="16" t="s">
        <v>454</v>
      </c>
      <c r="G273" s="46">
        <v>1</v>
      </c>
      <c r="H273" s="47">
        <v>57.15</v>
      </c>
      <c r="I273" s="47">
        <f t="shared" si="4"/>
        <v>57.15</v>
      </c>
      <c r="J273" s="14"/>
      <c r="K273" s="10"/>
    </row>
    <row r="274" spans="1:11" x14ac:dyDescent="0.25">
      <c r="A274" s="16" t="s">
        <v>473</v>
      </c>
      <c r="B274" s="16" t="s">
        <v>254</v>
      </c>
      <c r="C274" s="16" t="s">
        <v>147</v>
      </c>
      <c r="D274" s="16" t="s">
        <v>77</v>
      </c>
      <c r="E274" s="16" t="s">
        <v>453</v>
      </c>
      <c r="F274" s="16" t="s">
        <v>454</v>
      </c>
      <c r="G274" s="46">
        <v>1</v>
      </c>
      <c r="H274" s="47">
        <v>57.15</v>
      </c>
      <c r="I274" s="47">
        <f t="shared" si="4"/>
        <v>57.15</v>
      </c>
      <c r="J274" s="14"/>
      <c r="K274" s="10"/>
    </row>
    <row r="275" spans="1:11" x14ac:dyDescent="0.25">
      <c r="A275" s="16" t="s">
        <v>473</v>
      </c>
      <c r="B275" s="16" t="s">
        <v>255</v>
      </c>
      <c r="C275" s="16" t="s">
        <v>147</v>
      </c>
      <c r="D275" s="16" t="s">
        <v>77</v>
      </c>
      <c r="E275" s="16" t="s">
        <v>453</v>
      </c>
      <c r="F275" s="16" t="s">
        <v>454</v>
      </c>
      <c r="G275" s="46">
        <v>1</v>
      </c>
      <c r="H275" s="47">
        <v>57.15</v>
      </c>
      <c r="I275" s="47">
        <f t="shared" si="4"/>
        <v>57.15</v>
      </c>
      <c r="J275" s="14"/>
      <c r="K275" s="10"/>
    </row>
    <row r="276" spans="1:11" x14ac:dyDescent="0.25">
      <c r="A276" s="16" t="s">
        <v>473</v>
      </c>
      <c r="B276" s="16" t="s">
        <v>256</v>
      </c>
      <c r="C276" s="16" t="s">
        <v>147</v>
      </c>
      <c r="D276" s="16" t="s">
        <v>77</v>
      </c>
      <c r="E276" s="16" t="s">
        <v>453</v>
      </c>
      <c r="F276" s="16" t="s">
        <v>454</v>
      </c>
      <c r="G276" s="46">
        <v>1</v>
      </c>
      <c r="H276" s="47">
        <v>57.15</v>
      </c>
      <c r="I276" s="47">
        <f t="shared" si="4"/>
        <v>57.15</v>
      </c>
      <c r="J276" s="14"/>
      <c r="K276" s="10"/>
    </row>
    <row r="277" spans="1:11" x14ac:dyDescent="0.25">
      <c r="A277" s="16" t="s">
        <v>473</v>
      </c>
      <c r="B277" s="16" t="s">
        <v>257</v>
      </c>
      <c r="C277" s="16" t="s">
        <v>147</v>
      </c>
      <c r="D277" s="16" t="s">
        <v>77</v>
      </c>
      <c r="E277" s="16" t="s">
        <v>453</v>
      </c>
      <c r="F277" s="16" t="s">
        <v>454</v>
      </c>
      <c r="G277" s="46">
        <v>1</v>
      </c>
      <c r="H277" s="47">
        <v>57.15</v>
      </c>
      <c r="I277" s="47">
        <f t="shared" si="4"/>
        <v>57.15</v>
      </c>
      <c r="J277" s="14"/>
      <c r="K277" s="10"/>
    </row>
    <row r="278" spans="1:11" x14ac:dyDescent="0.25">
      <c r="A278" s="16" t="s">
        <v>473</v>
      </c>
      <c r="B278" s="16" t="s">
        <v>399</v>
      </c>
      <c r="C278" s="16" t="s">
        <v>147</v>
      </c>
      <c r="D278" s="16" t="s">
        <v>132</v>
      </c>
      <c r="E278" s="16" t="s">
        <v>453</v>
      </c>
      <c r="F278" s="16" t="s">
        <v>454</v>
      </c>
      <c r="G278" s="46">
        <v>1</v>
      </c>
      <c r="H278" s="47">
        <v>57.15</v>
      </c>
      <c r="I278" s="47">
        <f t="shared" si="4"/>
        <v>57.15</v>
      </c>
      <c r="J278" s="14"/>
      <c r="K278" s="10"/>
    </row>
    <row r="279" spans="1:11" x14ac:dyDescent="0.25">
      <c r="A279" s="16" t="s">
        <v>473</v>
      </c>
      <c r="B279" s="16" t="s">
        <v>258</v>
      </c>
      <c r="C279" s="16" t="s">
        <v>147</v>
      </c>
      <c r="D279" s="16" t="s">
        <v>77</v>
      </c>
      <c r="E279" s="16" t="s">
        <v>453</v>
      </c>
      <c r="F279" s="16" t="s">
        <v>454</v>
      </c>
      <c r="G279" s="46">
        <v>1</v>
      </c>
      <c r="H279" s="47">
        <v>57.15</v>
      </c>
      <c r="I279" s="47">
        <f t="shared" si="4"/>
        <v>57.15</v>
      </c>
      <c r="J279" s="14"/>
      <c r="K279" s="10"/>
    </row>
    <row r="280" spans="1:11" x14ac:dyDescent="0.25">
      <c r="A280" s="16" t="s">
        <v>473</v>
      </c>
      <c r="B280" s="16" t="s">
        <v>259</v>
      </c>
      <c r="C280" s="16" t="s">
        <v>147</v>
      </c>
      <c r="D280" s="16" t="s">
        <v>77</v>
      </c>
      <c r="E280" s="16" t="s">
        <v>453</v>
      </c>
      <c r="F280" s="16" t="s">
        <v>454</v>
      </c>
      <c r="G280" s="46">
        <v>1</v>
      </c>
      <c r="H280" s="47">
        <v>57.15</v>
      </c>
      <c r="I280" s="47">
        <f t="shared" si="4"/>
        <v>57.15</v>
      </c>
      <c r="J280" s="14"/>
      <c r="K280" s="10"/>
    </row>
    <row r="281" spans="1:11" x14ac:dyDescent="0.25">
      <c r="A281" s="16" t="s">
        <v>473</v>
      </c>
      <c r="B281" s="16" t="s">
        <v>260</v>
      </c>
      <c r="C281" s="16" t="s">
        <v>147</v>
      </c>
      <c r="D281" s="16" t="s">
        <v>77</v>
      </c>
      <c r="E281" s="16" t="s">
        <v>453</v>
      </c>
      <c r="F281" s="16" t="s">
        <v>454</v>
      </c>
      <c r="G281" s="46">
        <v>1</v>
      </c>
      <c r="H281" s="47">
        <v>57.15</v>
      </c>
      <c r="I281" s="47">
        <f t="shared" si="4"/>
        <v>57.15</v>
      </c>
      <c r="J281" s="14"/>
      <c r="K281" s="10"/>
    </row>
    <row r="282" spans="1:11" x14ac:dyDescent="0.25">
      <c r="A282" s="16" t="s">
        <v>473</v>
      </c>
      <c r="B282" s="16" t="s">
        <v>261</v>
      </c>
      <c r="C282" s="16" t="s">
        <v>147</v>
      </c>
      <c r="D282" s="16" t="s">
        <v>77</v>
      </c>
      <c r="E282" s="16" t="s">
        <v>453</v>
      </c>
      <c r="F282" s="16" t="s">
        <v>454</v>
      </c>
      <c r="G282" s="46">
        <v>1</v>
      </c>
      <c r="H282" s="47">
        <v>57.15</v>
      </c>
      <c r="I282" s="47">
        <f t="shared" si="4"/>
        <v>57.15</v>
      </c>
      <c r="J282" s="14"/>
      <c r="K282" s="10"/>
    </row>
    <row r="283" spans="1:11" x14ac:dyDescent="0.25">
      <c r="A283" s="16" t="s">
        <v>473</v>
      </c>
      <c r="B283" s="16" t="s">
        <v>262</v>
      </c>
      <c r="C283" s="16" t="s">
        <v>147</v>
      </c>
      <c r="D283" s="16" t="s">
        <v>77</v>
      </c>
      <c r="E283" s="16" t="s">
        <v>453</v>
      </c>
      <c r="F283" s="16" t="s">
        <v>454</v>
      </c>
      <c r="G283" s="46">
        <v>1</v>
      </c>
      <c r="H283" s="47">
        <v>57.15</v>
      </c>
      <c r="I283" s="47">
        <f t="shared" si="4"/>
        <v>57.15</v>
      </c>
      <c r="J283" s="14"/>
      <c r="K283" s="10"/>
    </row>
    <row r="284" spans="1:11" x14ac:dyDescent="0.25">
      <c r="A284" s="16" t="s">
        <v>473</v>
      </c>
      <c r="B284" s="16" t="s">
        <v>263</v>
      </c>
      <c r="C284" s="16" t="s">
        <v>147</v>
      </c>
      <c r="D284" s="16" t="s">
        <v>77</v>
      </c>
      <c r="E284" s="16" t="s">
        <v>453</v>
      </c>
      <c r="F284" s="16" t="s">
        <v>454</v>
      </c>
      <c r="G284" s="46">
        <v>1</v>
      </c>
      <c r="H284" s="47">
        <v>57.15</v>
      </c>
      <c r="I284" s="47">
        <f t="shared" si="4"/>
        <v>57.15</v>
      </c>
      <c r="J284" s="14"/>
      <c r="K284" s="10"/>
    </row>
    <row r="285" spans="1:11" x14ac:dyDescent="0.25">
      <c r="A285" s="16" t="s">
        <v>473</v>
      </c>
      <c r="B285" s="16" t="s">
        <v>264</v>
      </c>
      <c r="C285" s="16" t="s">
        <v>147</v>
      </c>
      <c r="D285" s="16" t="s">
        <v>77</v>
      </c>
      <c r="E285" s="16" t="s">
        <v>453</v>
      </c>
      <c r="F285" s="16" t="s">
        <v>454</v>
      </c>
      <c r="G285" s="46">
        <v>1</v>
      </c>
      <c r="H285" s="47">
        <v>57.15</v>
      </c>
      <c r="I285" s="47">
        <f t="shared" si="4"/>
        <v>57.15</v>
      </c>
      <c r="J285" s="14"/>
      <c r="K285" s="10"/>
    </row>
    <row r="286" spans="1:11" x14ac:dyDescent="0.25">
      <c r="A286" s="16" t="s">
        <v>473</v>
      </c>
      <c r="B286" s="16" t="s">
        <v>265</v>
      </c>
      <c r="C286" s="16" t="s">
        <v>147</v>
      </c>
      <c r="D286" s="16" t="s">
        <v>77</v>
      </c>
      <c r="E286" s="16" t="s">
        <v>453</v>
      </c>
      <c r="F286" s="16" t="s">
        <v>454</v>
      </c>
      <c r="G286" s="46">
        <v>1</v>
      </c>
      <c r="H286" s="47">
        <v>57.15</v>
      </c>
      <c r="I286" s="47">
        <f t="shared" si="4"/>
        <v>57.15</v>
      </c>
      <c r="J286" s="14"/>
      <c r="K286" s="10"/>
    </row>
    <row r="287" spans="1:11" x14ac:dyDescent="0.25">
      <c r="A287" s="16" t="s">
        <v>473</v>
      </c>
      <c r="B287" s="16" t="s">
        <v>266</v>
      </c>
      <c r="C287" s="16" t="s">
        <v>147</v>
      </c>
      <c r="D287" s="16" t="s">
        <v>77</v>
      </c>
      <c r="E287" s="16" t="s">
        <v>453</v>
      </c>
      <c r="F287" s="16" t="s">
        <v>454</v>
      </c>
      <c r="G287" s="46">
        <v>1</v>
      </c>
      <c r="H287" s="47">
        <v>57.15</v>
      </c>
      <c r="I287" s="47">
        <f t="shared" si="4"/>
        <v>57.15</v>
      </c>
      <c r="J287" s="14"/>
      <c r="K287" s="10"/>
    </row>
    <row r="288" spans="1:11" x14ac:dyDescent="0.25">
      <c r="A288" s="16" t="s">
        <v>473</v>
      </c>
      <c r="B288" s="16" t="s">
        <v>267</v>
      </c>
      <c r="C288" s="16" t="s">
        <v>147</v>
      </c>
      <c r="D288" s="16" t="s">
        <v>77</v>
      </c>
      <c r="E288" s="16" t="s">
        <v>453</v>
      </c>
      <c r="F288" s="16" t="s">
        <v>454</v>
      </c>
      <c r="G288" s="46">
        <v>1</v>
      </c>
      <c r="H288" s="47">
        <v>57.15</v>
      </c>
      <c r="I288" s="47">
        <f t="shared" si="4"/>
        <v>57.15</v>
      </c>
      <c r="J288" s="14"/>
      <c r="K288" s="10"/>
    </row>
    <row r="289" spans="1:11" x14ac:dyDescent="0.25">
      <c r="A289" s="16" t="s">
        <v>473</v>
      </c>
      <c r="B289" s="16" t="s">
        <v>268</v>
      </c>
      <c r="C289" s="16" t="s">
        <v>147</v>
      </c>
      <c r="D289" s="16" t="s">
        <v>77</v>
      </c>
      <c r="E289" s="16" t="s">
        <v>453</v>
      </c>
      <c r="F289" s="16" t="s">
        <v>454</v>
      </c>
      <c r="G289" s="46">
        <v>1</v>
      </c>
      <c r="H289" s="47">
        <v>57.15</v>
      </c>
      <c r="I289" s="47">
        <f t="shared" si="4"/>
        <v>57.15</v>
      </c>
      <c r="J289" s="14"/>
      <c r="K289" s="10"/>
    </row>
    <row r="290" spans="1:11" x14ac:dyDescent="0.25">
      <c r="A290" s="16" t="s">
        <v>473</v>
      </c>
      <c r="B290" s="16" t="s">
        <v>269</v>
      </c>
      <c r="C290" s="16" t="s">
        <v>147</v>
      </c>
      <c r="D290" s="16" t="s">
        <v>77</v>
      </c>
      <c r="E290" s="16" t="s">
        <v>453</v>
      </c>
      <c r="F290" s="16" t="s">
        <v>454</v>
      </c>
      <c r="G290" s="46">
        <v>1</v>
      </c>
      <c r="H290" s="47">
        <v>57.15</v>
      </c>
      <c r="I290" s="47">
        <f t="shared" si="4"/>
        <v>57.15</v>
      </c>
      <c r="J290" s="14"/>
      <c r="K290" s="10"/>
    </row>
    <row r="291" spans="1:11" x14ac:dyDescent="0.25">
      <c r="A291" s="16" t="s">
        <v>473</v>
      </c>
      <c r="B291" s="16" t="s">
        <v>270</v>
      </c>
      <c r="C291" s="16" t="s">
        <v>147</v>
      </c>
      <c r="D291" s="16" t="s">
        <v>77</v>
      </c>
      <c r="E291" s="16" t="s">
        <v>453</v>
      </c>
      <c r="F291" s="16" t="s">
        <v>454</v>
      </c>
      <c r="G291" s="46">
        <v>1</v>
      </c>
      <c r="H291" s="47">
        <v>57.15</v>
      </c>
      <c r="I291" s="47">
        <f t="shared" si="4"/>
        <v>57.15</v>
      </c>
      <c r="J291" s="14"/>
      <c r="K291" s="10"/>
    </row>
    <row r="292" spans="1:11" x14ac:dyDescent="0.25">
      <c r="A292" s="16" t="s">
        <v>473</v>
      </c>
      <c r="B292" s="16" t="s">
        <v>271</v>
      </c>
      <c r="C292" s="16" t="s">
        <v>147</v>
      </c>
      <c r="D292" s="16" t="s">
        <v>77</v>
      </c>
      <c r="E292" s="16" t="s">
        <v>453</v>
      </c>
      <c r="F292" s="16" t="s">
        <v>454</v>
      </c>
      <c r="G292" s="46">
        <v>1</v>
      </c>
      <c r="H292" s="47">
        <v>57.15</v>
      </c>
      <c r="I292" s="47">
        <f t="shared" si="4"/>
        <v>57.15</v>
      </c>
      <c r="J292" s="14"/>
      <c r="K292" s="10"/>
    </row>
    <row r="293" spans="1:11" x14ac:dyDescent="0.25">
      <c r="A293" s="16" t="s">
        <v>473</v>
      </c>
      <c r="B293" s="16" t="s">
        <v>272</v>
      </c>
      <c r="C293" s="16" t="s">
        <v>147</v>
      </c>
      <c r="D293" s="16" t="s">
        <v>77</v>
      </c>
      <c r="E293" s="16" t="s">
        <v>453</v>
      </c>
      <c r="F293" s="16" t="s">
        <v>454</v>
      </c>
      <c r="G293" s="46">
        <v>1</v>
      </c>
      <c r="H293" s="47">
        <v>57.15</v>
      </c>
      <c r="I293" s="47">
        <f t="shared" si="4"/>
        <v>57.15</v>
      </c>
      <c r="J293" s="14"/>
      <c r="K293" s="10"/>
    </row>
    <row r="294" spans="1:11" x14ac:dyDescent="0.25">
      <c r="A294" s="16" t="s">
        <v>473</v>
      </c>
      <c r="B294" s="16" t="s">
        <v>273</v>
      </c>
      <c r="C294" s="16" t="s">
        <v>147</v>
      </c>
      <c r="D294" s="16" t="s">
        <v>77</v>
      </c>
      <c r="E294" s="16" t="s">
        <v>453</v>
      </c>
      <c r="F294" s="16" t="s">
        <v>454</v>
      </c>
      <c r="G294" s="46">
        <v>1</v>
      </c>
      <c r="H294" s="47">
        <v>57.15</v>
      </c>
      <c r="I294" s="47">
        <f t="shared" si="4"/>
        <v>57.15</v>
      </c>
      <c r="J294" s="14"/>
      <c r="K294" s="10"/>
    </row>
    <row r="295" spans="1:11" x14ac:dyDescent="0.25">
      <c r="A295" s="16" t="s">
        <v>473</v>
      </c>
      <c r="B295" s="16" t="s">
        <v>274</v>
      </c>
      <c r="C295" s="16" t="s">
        <v>147</v>
      </c>
      <c r="D295" s="16" t="s">
        <v>77</v>
      </c>
      <c r="E295" s="16" t="s">
        <v>453</v>
      </c>
      <c r="F295" s="16" t="s">
        <v>454</v>
      </c>
      <c r="G295" s="46">
        <v>1</v>
      </c>
      <c r="H295" s="47">
        <v>57.15</v>
      </c>
      <c r="I295" s="47">
        <f t="shared" si="4"/>
        <v>57.15</v>
      </c>
      <c r="J295" s="14"/>
      <c r="K295" s="10"/>
    </row>
    <row r="296" spans="1:11" x14ac:dyDescent="0.25">
      <c r="A296" s="16" t="s">
        <v>473</v>
      </c>
      <c r="B296" s="16" t="s">
        <v>275</v>
      </c>
      <c r="C296" s="16" t="s">
        <v>147</v>
      </c>
      <c r="D296" s="16" t="s">
        <v>77</v>
      </c>
      <c r="E296" s="16" t="s">
        <v>453</v>
      </c>
      <c r="F296" s="16" t="s">
        <v>454</v>
      </c>
      <c r="G296" s="46">
        <v>1</v>
      </c>
      <c r="H296" s="47">
        <v>57.15</v>
      </c>
      <c r="I296" s="47">
        <f t="shared" si="4"/>
        <v>57.15</v>
      </c>
      <c r="J296" s="14"/>
      <c r="K296" s="10"/>
    </row>
    <row r="297" spans="1:11" x14ac:dyDescent="0.25">
      <c r="A297" s="16" t="s">
        <v>473</v>
      </c>
      <c r="B297" s="16" t="s">
        <v>276</v>
      </c>
      <c r="C297" s="16" t="s">
        <v>147</v>
      </c>
      <c r="D297" s="16" t="s">
        <v>77</v>
      </c>
      <c r="E297" s="16" t="s">
        <v>453</v>
      </c>
      <c r="F297" s="16" t="s">
        <v>454</v>
      </c>
      <c r="G297" s="46">
        <v>1</v>
      </c>
      <c r="H297" s="47">
        <v>57.15</v>
      </c>
      <c r="I297" s="47">
        <f t="shared" si="4"/>
        <v>57.15</v>
      </c>
      <c r="J297" s="14"/>
      <c r="K297" s="10"/>
    </row>
    <row r="298" spans="1:11" x14ac:dyDescent="0.25">
      <c r="A298" s="16" t="s">
        <v>473</v>
      </c>
      <c r="B298" s="16" t="s">
        <v>277</v>
      </c>
      <c r="C298" s="16" t="s">
        <v>147</v>
      </c>
      <c r="D298" s="16" t="s">
        <v>77</v>
      </c>
      <c r="E298" s="16" t="s">
        <v>453</v>
      </c>
      <c r="F298" s="16" t="s">
        <v>454</v>
      </c>
      <c r="G298" s="46">
        <v>1</v>
      </c>
      <c r="H298" s="47">
        <v>57.15</v>
      </c>
      <c r="I298" s="47">
        <f t="shared" si="4"/>
        <v>57.15</v>
      </c>
      <c r="J298" s="14"/>
      <c r="K298" s="10"/>
    </row>
    <row r="299" spans="1:11" x14ac:dyDescent="0.25">
      <c r="A299" s="16" t="s">
        <v>473</v>
      </c>
      <c r="B299" s="16" t="s">
        <v>278</v>
      </c>
      <c r="C299" s="16" t="s">
        <v>147</v>
      </c>
      <c r="D299" s="16" t="s">
        <v>77</v>
      </c>
      <c r="E299" s="16" t="s">
        <v>453</v>
      </c>
      <c r="F299" s="16" t="s">
        <v>454</v>
      </c>
      <c r="G299" s="46">
        <v>1</v>
      </c>
      <c r="H299" s="47">
        <v>57.15</v>
      </c>
      <c r="I299" s="47">
        <f t="shared" si="4"/>
        <v>57.15</v>
      </c>
      <c r="J299" s="14"/>
      <c r="K299" s="10"/>
    </row>
    <row r="300" spans="1:11" x14ac:dyDescent="0.25">
      <c r="A300" s="16" t="s">
        <v>473</v>
      </c>
      <c r="B300" s="16" t="s">
        <v>279</v>
      </c>
      <c r="C300" s="16" t="s">
        <v>147</v>
      </c>
      <c r="D300" s="16" t="s">
        <v>77</v>
      </c>
      <c r="E300" s="16" t="s">
        <v>453</v>
      </c>
      <c r="F300" s="16" t="s">
        <v>454</v>
      </c>
      <c r="G300" s="46">
        <v>1</v>
      </c>
      <c r="H300" s="47">
        <v>57.15</v>
      </c>
      <c r="I300" s="47">
        <f t="shared" si="4"/>
        <v>57.15</v>
      </c>
      <c r="J300" s="14"/>
      <c r="K300" s="10"/>
    </row>
    <row r="301" spans="1:11" x14ac:dyDescent="0.25">
      <c r="A301" s="16" t="s">
        <v>473</v>
      </c>
      <c r="B301" s="16" t="s">
        <v>280</v>
      </c>
      <c r="C301" s="16" t="s">
        <v>147</v>
      </c>
      <c r="D301" s="16" t="s">
        <v>77</v>
      </c>
      <c r="E301" s="16" t="s">
        <v>453</v>
      </c>
      <c r="F301" s="16" t="s">
        <v>454</v>
      </c>
      <c r="G301" s="46">
        <v>1</v>
      </c>
      <c r="H301" s="47">
        <v>57.15</v>
      </c>
      <c r="I301" s="47">
        <f t="shared" si="4"/>
        <v>57.15</v>
      </c>
      <c r="J301" s="14"/>
      <c r="K301" s="10"/>
    </row>
    <row r="302" spans="1:11" x14ac:dyDescent="0.25">
      <c r="A302" s="16" t="s">
        <v>473</v>
      </c>
      <c r="B302" s="16" t="s">
        <v>281</v>
      </c>
      <c r="C302" s="16" t="s">
        <v>147</v>
      </c>
      <c r="D302" s="16" t="s">
        <v>77</v>
      </c>
      <c r="E302" s="16" t="s">
        <v>453</v>
      </c>
      <c r="F302" s="16" t="s">
        <v>454</v>
      </c>
      <c r="G302" s="46">
        <v>1</v>
      </c>
      <c r="H302" s="47">
        <v>57.15</v>
      </c>
      <c r="I302" s="47">
        <f t="shared" si="4"/>
        <v>57.15</v>
      </c>
      <c r="J302" s="14"/>
    </row>
    <row r="303" spans="1:11" x14ac:dyDescent="0.25">
      <c r="A303" s="16" t="s">
        <v>473</v>
      </c>
      <c r="B303" s="16" t="s">
        <v>282</v>
      </c>
      <c r="C303" s="16" t="s">
        <v>147</v>
      </c>
      <c r="D303" s="16" t="s">
        <v>77</v>
      </c>
      <c r="E303" s="16" t="s">
        <v>453</v>
      </c>
      <c r="F303" s="16" t="s">
        <v>454</v>
      </c>
      <c r="G303" s="46">
        <v>1</v>
      </c>
      <c r="H303" s="47">
        <v>57.15</v>
      </c>
      <c r="I303" s="47">
        <f t="shared" si="4"/>
        <v>57.15</v>
      </c>
      <c r="J303" s="14"/>
    </row>
    <row r="304" spans="1:11" x14ac:dyDescent="0.25">
      <c r="A304" s="16" t="s">
        <v>473</v>
      </c>
      <c r="B304" s="16" t="s">
        <v>283</v>
      </c>
      <c r="C304" s="16" t="s">
        <v>147</v>
      </c>
      <c r="D304" s="16" t="s">
        <v>77</v>
      </c>
      <c r="E304" s="16" t="s">
        <v>453</v>
      </c>
      <c r="F304" s="16" t="s">
        <v>454</v>
      </c>
      <c r="G304" s="46">
        <v>1</v>
      </c>
      <c r="H304" s="47">
        <v>57.15</v>
      </c>
      <c r="I304" s="47">
        <f t="shared" si="4"/>
        <v>57.15</v>
      </c>
      <c r="J304" s="14"/>
    </row>
    <row r="305" spans="1:10" x14ac:dyDescent="0.25">
      <c r="A305" s="16" t="s">
        <v>473</v>
      </c>
      <c r="B305" s="16" t="s">
        <v>284</v>
      </c>
      <c r="C305" s="16" t="s">
        <v>147</v>
      </c>
      <c r="D305" s="16" t="s">
        <v>77</v>
      </c>
      <c r="E305" s="16" t="s">
        <v>453</v>
      </c>
      <c r="F305" s="16" t="s">
        <v>454</v>
      </c>
      <c r="G305" s="46">
        <v>1</v>
      </c>
      <c r="H305" s="47">
        <v>57.15</v>
      </c>
      <c r="I305" s="47">
        <f t="shared" si="4"/>
        <v>57.15</v>
      </c>
      <c r="J305" s="14"/>
    </row>
    <row r="306" spans="1:10" x14ac:dyDescent="0.25">
      <c r="A306" s="16" t="s">
        <v>473</v>
      </c>
      <c r="B306" s="16" t="s">
        <v>285</v>
      </c>
      <c r="C306" s="16" t="s">
        <v>147</v>
      </c>
      <c r="D306" s="16" t="s">
        <v>77</v>
      </c>
      <c r="E306" s="16" t="s">
        <v>453</v>
      </c>
      <c r="F306" s="16" t="s">
        <v>454</v>
      </c>
      <c r="G306" s="46">
        <v>1</v>
      </c>
      <c r="H306" s="47">
        <v>57.15</v>
      </c>
      <c r="I306" s="47">
        <f t="shared" si="4"/>
        <v>57.15</v>
      </c>
      <c r="J306" s="14"/>
    </row>
    <row r="307" spans="1:10" x14ac:dyDescent="0.25">
      <c r="A307" s="16" t="s">
        <v>473</v>
      </c>
      <c r="B307" s="16" t="s">
        <v>286</v>
      </c>
      <c r="C307" s="16" t="s">
        <v>147</v>
      </c>
      <c r="D307" s="16" t="s">
        <v>77</v>
      </c>
      <c r="E307" s="16" t="s">
        <v>453</v>
      </c>
      <c r="F307" s="16" t="s">
        <v>454</v>
      </c>
      <c r="G307" s="46">
        <v>1</v>
      </c>
      <c r="H307" s="47">
        <v>57.15</v>
      </c>
      <c r="I307" s="47">
        <f t="shared" si="4"/>
        <v>57.15</v>
      </c>
      <c r="J307" s="14"/>
    </row>
    <row r="308" spans="1:10" x14ac:dyDescent="0.25">
      <c r="A308" s="16" t="s">
        <v>473</v>
      </c>
      <c r="B308" s="16" t="s">
        <v>287</v>
      </c>
      <c r="C308" s="16" t="s">
        <v>147</v>
      </c>
      <c r="D308" s="16" t="s">
        <v>77</v>
      </c>
      <c r="E308" s="16" t="s">
        <v>453</v>
      </c>
      <c r="F308" s="16" t="s">
        <v>454</v>
      </c>
      <c r="G308" s="46">
        <v>1</v>
      </c>
      <c r="H308" s="47">
        <v>57.15</v>
      </c>
      <c r="I308" s="47">
        <f t="shared" si="4"/>
        <v>57.15</v>
      </c>
      <c r="J308" s="14"/>
    </row>
    <row r="309" spans="1:10" x14ac:dyDescent="0.25">
      <c r="A309" s="16" t="s">
        <v>473</v>
      </c>
      <c r="B309" s="16" t="s">
        <v>288</v>
      </c>
      <c r="C309" s="16" t="s">
        <v>147</v>
      </c>
      <c r="D309" s="16" t="s">
        <v>77</v>
      </c>
      <c r="E309" s="16" t="s">
        <v>453</v>
      </c>
      <c r="F309" s="16" t="s">
        <v>454</v>
      </c>
      <c r="G309" s="46">
        <v>1</v>
      </c>
      <c r="H309" s="47">
        <v>57.15</v>
      </c>
      <c r="I309" s="47">
        <f t="shared" si="4"/>
        <v>57.15</v>
      </c>
      <c r="J309" s="14"/>
    </row>
    <row r="310" spans="1:10" x14ac:dyDescent="0.25">
      <c r="A310" s="16" t="s">
        <v>473</v>
      </c>
      <c r="B310" s="16" t="s">
        <v>289</v>
      </c>
      <c r="C310" s="16" t="s">
        <v>147</v>
      </c>
      <c r="D310" s="16" t="s">
        <v>77</v>
      </c>
      <c r="E310" s="16" t="s">
        <v>453</v>
      </c>
      <c r="F310" s="16" t="s">
        <v>454</v>
      </c>
      <c r="G310" s="46">
        <v>1</v>
      </c>
      <c r="H310" s="47">
        <v>57.15</v>
      </c>
      <c r="I310" s="47">
        <f t="shared" si="4"/>
        <v>57.15</v>
      </c>
      <c r="J310" s="14"/>
    </row>
    <row r="311" spans="1:10" x14ac:dyDescent="0.25">
      <c r="A311" s="16" t="s">
        <v>473</v>
      </c>
      <c r="B311" s="16" t="s">
        <v>290</v>
      </c>
      <c r="C311" s="16" t="s">
        <v>147</v>
      </c>
      <c r="D311" s="16" t="s">
        <v>77</v>
      </c>
      <c r="E311" s="16" t="s">
        <v>453</v>
      </c>
      <c r="F311" s="16" t="s">
        <v>454</v>
      </c>
      <c r="G311" s="46">
        <v>1</v>
      </c>
      <c r="H311" s="47">
        <v>57.15</v>
      </c>
      <c r="I311" s="47">
        <f t="shared" si="4"/>
        <v>57.15</v>
      </c>
      <c r="J311" s="14"/>
    </row>
    <row r="312" spans="1:10" x14ac:dyDescent="0.25">
      <c r="A312" s="16" t="s">
        <v>473</v>
      </c>
      <c r="B312" s="16" t="s">
        <v>291</v>
      </c>
      <c r="C312" s="16" t="s">
        <v>147</v>
      </c>
      <c r="D312" s="16" t="s">
        <v>77</v>
      </c>
      <c r="E312" s="16" t="s">
        <v>453</v>
      </c>
      <c r="F312" s="16" t="s">
        <v>454</v>
      </c>
      <c r="G312" s="46">
        <v>1</v>
      </c>
      <c r="H312" s="47">
        <v>57.15</v>
      </c>
      <c r="I312" s="47">
        <f t="shared" si="4"/>
        <v>57.15</v>
      </c>
      <c r="J312" s="14"/>
    </row>
    <row r="313" spans="1:10" x14ac:dyDescent="0.25">
      <c r="A313" s="16" t="s">
        <v>473</v>
      </c>
      <c r="B313" s="16" t="s">
        <v>292</v>
      </c>
      <c r="C313" s="16" t="s">
        <v>147</v>
      </c>
      <c r="D313" s="16" t="s">
        <v>77</v>
      </c>
      <c r="E313" s="16" t="s">
        <v>453</v>
      </c>
      <c r="F313" s="16" t="s">
        <v>454</v>
      </c>
      <c r="G313" s="46">
        <v>1</v>
      </c>
      <c r="H313" s="47">
        <v>57.15</v>
      </c>
      <c r="I313" s="47">
        <f t="shared" si="4"/>
        <v>57.15</v>
      </c>
      <c r="J313" s="14"/>
    </row>
    <row r="314" spans="1:10" x14ac:dyDescent="0.25">
      <c r="A314" s="16" t="s">
        <v>473</v>
      </c>
      <c r="B314" s="16" t="s">
        <v>293</v>
      </c>
      <c r="C314" s="16" t="s">
        <v>147</v>
      </c>
      <c r="D314" s="16" t="s">
        <v>77</v>
      </c>
      <c r="E314" s="16" t="s">
        <v>453</v>
      </c>
      <c r="F314" s="16" t="s">
        <v>454</v>
      </c>
      <c r="G314" s="46">
        <v>1</v>
      </c>
      <c r="H314" s="47">
        <v>57.15</v>
      </c>
      <c r="I314" s="47">
        <f t="shared" si="4"/>
        <v>57.15</v>
      </c>
      <c r="J314" s="14"/>
    </row>
    <row r="315" spans="1:10" x14ac:dyDescent="0.25">
      <c r="A315" s="16" t="s">
        <v>473</v>
      </c>
      <c r="B315" s="16" t="s">
        <v>294</v>
      </c>
      <c r="C315" s="16" t="s">
        <v>147</v>
      </c>
      <c r="D315" s="16" t="s">
        <v>77</v>
      </c>
      <c r="E315" s="16" t="s">
        <v>453</v>
      </c>
      <c r="F315" s="16" t="s">
        <v>454</v>
      </c>
      <c r="G315" s="46">
        <v>1</v>
      </c>
      <c r="H315" s="47">
        <v>57.15</v>
      </c>
      <c r="I315" s="47">
        <f t="shared" si="4"/>
        <v>57.15</v>
      </c>
      <c r="J315" s="14"/>
    </row>
    <row r="316" spans="1:10" x14ac:dyDescent="0.25">
      <c r="A316" s="16" t="s">
        <v>473</v>
      </c>
      <c r="B316" s="16" t="s">
        <v>295</v>
      </c>
      <c r="C316" s="16" t="s">
        <v>147</v>
      </c>
      <c r="D316" s="16" t="s">
        <v>77</v>
      </c>
      <c r="E316" s="16" t="s">
        <v>453</v>
      </c>
      <c r="F316" s="16" t="s">
        <v>454</v>
      </c>
      <c r="G316" s="46">
        <v>1</v>
      </c>
      <c r="H316" s="47">
        <v>57.15</v>
      </c>
      <c r="I316" s="47">
        <f t="shared" si="4"/>
        <v>57.15</v>
      </c>
      <c r="J316" s="14"/>
    </row>
    <row r="317" spans="1:10" x14ac:dyDescent="0.25">
      <c r="A317" s="16" t="s">
        <v>473</v>
      </c>
      <c r="B317" s="16" t="s">
        <v>296</v>
      </c>
      <c r="C317" s="16" t="s">
        <v>147</v>
      </c>
      <c r="D317" s="16" t="s">
        <v>77</v>
      </c>
      <c r="E317" s="16" t="s">
        <v>453</v>
      </c>
      <c r="F317" s="16" t="s">
        <v>454</v>
      </c>
      <c r="G317" s="46">
        <v>1</v>
      </c>
      <c r="H317" s="47">
        <v>57.15</v>
      </c>
      <c r="I317" s="47">
        <f t="shared" si="4"/>
        <v>57.15</v>
      </c>
      <c r="J317" s="14"/>
    </row>
    <row r="318" spans="1:10" x14ac:dyDescent="0.25">
      <c r="A318" s="16" t="s">
        <v>473</v>
      </c>
      <c r="B318" s="16" t="s">
        <v>297</v>
      </c>
      <c r="C318" s="16" t="s">
        <v>147</v>
      </c>
      <c r="D318" s="16" t="s">
        <v>77</v>
      </c>
      <c r="E318" s="16" t="s">
        <v>453</v>
      </c>
      <c r="F318" s="16" t="s">
        <v>454</v>
      </c>
      <c r="G318" s="46">
        <v>1</v>
      </c>
      <c r="H318" s="47">
        <v>57.15</v>
      </c>
      <c r="I318" s="47">
        <f t="shared" si="4"/>
        <v>57.15</v>
      </c>
      <c r="J318" s="14"/>
    </row>
    <row r="319" spans="1:10" x14ac:dyDescent="0.25">
      <c r="A319" s="16" t="s">
        <v>473</v>
      </c>
      <c r="B319" s="16" t="s">
        <v>298</v>
      </c>
      <c r="C319" s="16" t="s">
        <v>147</v>
      </c>
      <c r="D319" s="16" t="s">
        <v>77</v>
      </c>
      <c r="E319" s="16" t="s">
        <v>453</v>
      </c>
      <c r="F319" s="16" t="s">
        <v>454</v>
      </c>
      <c r="G319" s="46">
        <v>1</v>
      </c>
      <c r="H319" s="47">
        <v>57.15</v>
      </c>
      <c r="I319" s="47">
        <f t="shared" si="4"/>
        <v>57.15</v>
      </c>
      <c r="J319" s="14"/>
    </row>
    <row r="320" spans="1:10" x14ac:dyDescent="0.25">
      <c r="A320" s="16" t="s">
        <v>473</v>
      </c>
      <c r="B320" s="16" t="s">
        <v>299</v>
      </c>
      <c r="C320" s="16" t="s">
        <v>147</v>
      </c>
      <c r="D320" s="16" t="s">
        <v>77</v>
      </c>
      <c r="E320" s="16" t="s">
        <v>453</v>
      </c>
      <c r="F320" s="16" t="s">
        <v>454</v>
      </c>
      <c r="G320" s="46">
        <v>1</v>
      </c>
      <c r="H320" s="47">
        <v>57.15</v>
      </c>
      <c r="I320" s="47">
        <f t="shared" si="4"/>
        <v>57.15</v>
      </c>
      <c r="J320" s="14"/>
    </row>
    <row r="321" spans="1:10" x14ac:dyDescent="0.25">
      <c r="A321" s="16" t="s">
        <v>473</v>
      </c>
      <c r="B321" s="16" t="s">
        <v>300</v>
      </c>
      <c r="C321" s="16" t="s">
        <v>147</v>
      </c>
      <c r="D321" s="16" t="s">
        <v>77</v>
      </c>
      <c r="E321" s="16" t="s">
        <v>453</v>
      </c>
      <c r="F321" s="16" t="s">
        <v>454</v>
      </c>
      <c r="G321" s="46">
        <v>1</v>
      </c>
      <c r="H321" s="47">
        <v>57.15</v>
      </c>
      <c r="I321" s="47">
        <f t="shared" si="4"/>
        <v>57.15</v>
      </c>
      <c r="J321" s="14"/>
    </row>
    <row r="322" spans="1:10" x14ac:dyDescent="0.25">
      <c r="A322" s="16" t="s">
        <v>473</v>
      </c>
      <c r="B322" s="16" t="s">
        <v>301</v>
      </c>
      <c r="C322" s="16" t="s">
        <v>147</v>
      </c>
      <c r="D322" s="16" t="s">
        <v>77</v>
      </c>
      <c r="E322" s="16" t="s">
        <v>453</v>
      </c>
      <c r="F322" s="16" t="s">
        <v>454</v>
      </c>
      <c r="G322" s="46">
        <v>1</v>
      </c>
      <c r="H322" s="47">
        <v>57.15</v>
      </c>
      <c r="I322" s="47">
        <f t="shared" si="4"/>
        <v>57.15</v>
      </c>
      <c r="J322" s="14"/>
    </row>
    <row r="323" spans="1:10" x14ac:dyDescent="0.25">
      <c r="A323" s="16" t="s">
        <v>473</v>
      </c>
      <c r="B323" s="16" t="s">
        <v>302</v>
      </c>
      <c r="C323" s="16" t="s">
        <v>147</v>
      </c>
      <c r="D323" s="16" t="s">
        <v>77</v>
      </c>
      <c r="E323" s="16" t="s">
        <v>453</v>
      </c>
      <c r="F323" s="16" t="s">
        <v>454</v>
      </c>
      <c r="G323" s="46">
        <v>1</v>
      </c>
      <c r="H323" s="47">
        <v>57.15</v>
      </c>
      <c r="I323" s="47">
        <f t="shared" si="4"/>
        <v>57.15</v>
      </c>
      <c r="J323" s="14"/>
    </row>
    <row r="324" spans="1:10" x14ac:dyDescent="0.25">
      <c r="A324" s="16" t="s">
        <v>473</v>
      </c>
      <c r="B324" s="16" t="s">
        <v>303</v>
      </c>
      <c r="C324" s="16" t="s">
        <v>147</v>
      </c>
      <c r="D324" s="16" t="s">
        <v>77</v>
      </c>
      <c r="E324" s="16" t="s">
        <v>453</v>
      </c>
      <c r="F324" s="16" t="s">
        <v>454</v>
      </c>
      <c r="G324" s="46">
        <v>1</v>
      </c>
      <c r="H324" s="47">
        <v>57.15</v>
      </c>
      <c r="I324" s="47">
        <f t="shared" si="4"/>
        <v>57.15</v>
      </c>
      <c r="J324" s="14"/>
    </row>
    <row r="325" spans="1:10" x14ac:dyDescent="0.25">
      <c r="A325" s="16" t="s">
        <v>473</v>
      </c>
      <c r="B325" s="16" t="s">
        <v>304</v>
      </c>
      <c r="C325" s="16" t="s">
        <v>147</v>
      </c>
      <c r="D325" s="16" t="s">
        <v>77</v>
      </c>
      <c r="E325" s="16" t="s">
        <v>453</v>
      </c>
      <c r="F325" s="16" t="s">
        <v>454</v>
      </c>
      <c r="G325" s="46">
        <v>1</v>
      </c>
      <c r="H325" s="47">
        <v>57.15</v>
      </c>
      <c r="I325" s="47">
        <f t="shared" ref="I325:I388" si="5">G325*H325</f>
        <v>57.15</v>
      </c>
      <c r="J325" s="14"/>
    </row>
    <row r="326" spans="1:10" x14ac:dyDescent="0.25">
      <c r="A326" s="16" t="s">
        <v>473</v>
      </c>
      <c r="B326" s="16" t="s">
        <v>305</v>
      </c>
      <c r="C326" s="16" t="s">
        <v>147</v>
      </c>
      <c r="D326" s="16" t="s">
        <v>77</v>
      </c>
      <c r="E326" s="16" t="s">
        <v>453</v>
      </c>
      <c r="F326" s="16" t="s">
        <v>454</v>
      </c>
      <c r="G326" s="46">
        <v>1</v>
      </c>
      <c r="H326" s="47">
        <v>57.15</v>
      </c>
      <c r="I326" s="47">
        <f t="shared" si="5"/>
        <v>57.15</v>
      </c>
      <c r="J326" s="14"/>
    </row>
    <row r="327" spans="1:10" x14ac:dyDescent="0.25">
      <c r="A327" s="16" t="s">
        <v>473</v>
      </c>
      <c r="B327" s="16" t="s">
        <v>306</v>
      </c>
      <c r="C327" s="16" t="s">
        <v>147</v>
      </c>
      <c r="D327" s="16" t="s">
        <v>77</v>
      </c>
      <c r="E327" s="16" t="s">
        <v>453</v>
      </c>
      <c r="F327" s="16" t="s">
        <v>454</v>
      </c>
      <c r="G327" s="46">
        <v>1</v>
      </c>
      <c r="H327" s="47">
        <v>57.15</v>
      </c>
      <c r="I327" s="47">
        <f t="shared" si="5"/>
        <v>57.15</v>
      </c>
      <c r="J327" s="14"/>
    </row>
    <row r="328" spans="1:10" x14ac:dyDescent="0.25">
      <c r="A328" s="16" t="s">
        <v>473</v>
      </c>
      <c r="B328" s="16" t="s">
        <v>307</v>
      </c>
      <c r="C328" s="16" t="s">
        <v>147</v>
      </c>
      <c r="D328" s="16" t="s">
        <v>77</v>
      </c>
      <c r="E328" s="16" t="s">
        <v>453</v>
      </c>
      <c r="F328" s="16" t="s">
        <v>454</v>
      </c>
      <c r="G328" s="46">
        <v>1</v>
      </c>
      <c r="H328" s="47">
        <v>57.15</v>
      </c>
      <c r="I328" s="47">
        <f t="shared" si="5"/>
        <v>57.15</v>
      </c>
      <c r="J328" s="14"/>
    </row>
    <row r="329" spans="1:10" x14ac:dyDescent="0.25">
      <c r="A329" s="16" t="s">
        <v>473</v>
      </c>
      <c r="B329" s="16" t="s">
        <v>308</v>
      </c>
      <c r="C329" s="16" t="s">
        <v>147</v>
      </c>
      <c r="D329" s="16" t="s">
        <v>77</v>
      </c>
      <c r="E329" s="16" t="s">
        <v>453</v>
      </c>
      <c r="F329" s="16" t="s">
        <v>454</v>
      </c>
      <c r="G329" s="46">
        <v>1</v>
      </c>
      <c r="H329" s="47">
        <v>57.15</v>
      </c>
      <c r="I329" s="47">
        <f t="shared" si="5"/>
        <v>57.15</v>
      </c>
      <c r="J329" s="14"/>
    </row>
    <row r="330" spans="1:10" x14ac:dyDescent="0.25">
      <c r="A330" s="16" t="s">
        <v>473</v>
      </c>
      <c r="B330" s="16" t="s">
        <v>309</v>
      </c>
      <c r="C330" s="16" t="s">
        <v>79</v>
      </c>
      <c r="D330" s="16" t="s">
        <v>77</v>
      </c>
      <c r="E330" s="16" t="s">
        <v>453</v>
      </c>
      <c r="F330" s="16" t="s">
        <v>454</v>
      </c>
      <c r="G330" s="46">
        <v>1</v>
      </c>
      <c r="H330" s="47">
        <v>57.15</v>
      </c>
      <c r="I330" s="47">
        <f t="shared" si="5"/>
        <v>57.15</v>
      </c>
      <c r="J330" s="14"/>
    </row>
    <row r="331" spans="1:10" x14ac:dyDescent="0.25">
      <c r="A331" s="16" t="s">
        <v>473</v>
      </c>
      <c r="B331" s="16" t="s">
        <v>310</v>
      </c>
      <c r="C331" s="16" t="s">
        <v>79</v>
      </c>
      <c r="D331" s="16" t="s">
        <v>77</v>
      </c>
      <c r="E331" s="16" t="s">
        <v>453</v>
      </c>
      <c r="F331" s="16" t="s">
        <v>454</v>
      </c>
      <c r="G331" s="46">
        <v>1</v>
      </c>
      <c r="H331" s="47">
        <v>57.15</v>
      </c>
      <c r="I331" s="47">
        <f t="shared" si="5"/>
        <v>57.15</v>
      </c>
      <c r="J331" s="14"/>
    </row>
    <row r="332" spans="1:10" x14ac:dyDescent="0.25">
      <c r="A332" s="16" t="s">
        <v>473</v>
      </c>
      <c r="B332" s="16" t="s">
        <v>311</v>
      </c>
      <c r="C332" s="16" t="s">
        <v>79</v>
      </c>
      <c r="D332" s="16" t="s">
        <v>77</v>
      </c>
      <c r="E332" s="16" t="s">
        <v>453</v>
      </c>
      <c r="F332" s="16" t="s">
        <v>454</v>
      </c>
      <c r="G332" s="46">
        <v>1</v>
      </c>
      <c r="H332" s="47">
        <v>57.15</v>
      </c>
      <c r="I332" s="47">
        <f t="shared" si="5"/>
        <v>57.15</v>
      </c>
      <c r="J332" s="14"/>
    </row>
    <row r="333" spans="1:10" x14ac:dyDescent="0.25">
      <c r="A333" s="16" t="s">
        <v>473</v>
      </c>
      <c r="B333" s="16" t="s">
        <v>312</v>
      </c>
      <c r="C333" s="16" t="s">
        <v>79</v>
      </c>
      <c r="D333" s="16" t="s">
        <v>77</v>
      </c>
      <c r="E333" s="16" t="s">
        <v>453</v>
      </c>
      <c r="F333" s="16" t="s">
        <v>454</v>
      </c>
      <c r="G333" s="46">
        <v>1</v>
      </c>
      <c r="H333" s="47">
        <v>57.15</v>
      </c>
      <c r="I333" s="47">
        <f t="shared" si="5"/>
        <v>57.15</v>
      </c>
      <c r="J333" s="14"/>
    </row>
    <row r="334" spans="1:10" x14ac:dyDescent="0.25">
      <c r="A334" s="16" t="s">
        <v>473</v>
      </c>
      <c r="B334" s="16" t="s">
        <v>313</v>
      </c>
      <c r="C334" s="16" t="s">
        <v>79</v>
      </c>
      <c r="D334" s="16" t="s">
        <v>77</v>
      </c>
      <c r="E334" s="16" t="s">
        <v>453</v>
      </c>
      <c r="F334" s="16" t="s">
        <v>454</v>
      </c>
      <c r="G334" s="46">
        <v>1</v>
      </c>
      <c r="H334" s="47">
        <v>57.15</v>
      </c>
      <c r="I334" s="47">
        <f t="shared" si="5"/>
        <v>57.15</v>
      </c>
      <c r="J334" s="14"/>
    </row>
    <row r="335" spans="1:10" x14ac:dyDescent="0.25">
      <c r="A335" s="16" t="s">
        <v>473</v>
      </c>
      <c r="B335" s="16" t="s">
        <v>314</v>
      </c>
      <c r="C335" s="16" t="s">
        <v>79</v>
      </c>
      <c r="D335" s="16" t="s">
        <v>77</v>
      </c>
      <c r="E335" s="16" t="s">
        <v>453</v>
      </c>
      <c r="F335" s="16" t="s">
        <v>454</v>
      </c>
      <c r="G335" s="46">
        <v>1</v>
      </c>
      <c r="H335" s="47">
        <v>57.15</v>
      </c>
      <c r="I335" s="47">
        <f t="shared" si="5"/>
        <v>57.15</v>
      </c>
      <c r="J335" s="14"/>
    </row>
    <row r="336" spans="1:10" x14ac:dyDescent="0.25">
      <c r="A336" s="16" t="s">
        <v>473</v>
      </c>
      <c r="B336" s="16" t="s">
        <v>315</v>
      </c>
      <c r="C336" s="16" t="s">
        <v>79</v>
      </c>
      <c r="D336" s="16" t="s">
        <v>77</v>
      </c>
      <c r="E336" s="16" t="s">
        <v>453</v>
      </c>
      <c r="F336" s="16" t="s">
        <v>454</v>
      </c>
      <c r="G336" s="46">
        <v>1</v>
      </c>
      <c r="H336" s="47">
        <v>57.15</v>
      </c>
      <c r="I336" s="47">
        <f t="shared" si="5"/>
        <v>57.15</v>
      </c>
      <c r="J336" s="14"/>
    </row>
    <row r="337" spans="1:10" x14ac:dyDescent="0.25">
      <c r="A337" s="16" t="s">
        <v>473</v>
      </c>
      <c r="B337" s="16" t="s">
        <v>316</v>
      </c>
      <c r="C337" s="16" t="s">
        <v>79</v>
      </c>
      <c r="D337" s="16" t="s">
        <v>77</v>
      </c>
      <c r="E337" s="16" t="s">
        <v>453</v>
      </c>
      <c r="F337" s="16" t="s">
        <v>454</v>
      </c>
      <c r="G337" s="46">
        <v>1</v>
      </c>
      <c r="H337" s="47">
        <v>57.15</v>
      </c>
      <c r="I337" s="47">
        <f t="shared" si="5"/>
        <v>57.15</v>
      </c>
      <c r="J337" s="14"/>
    </row>
    <row r="338" spans="1:10" x14ac:dyDescent="0.25">
      <c r="A338" s="16" t="s">
        <v>473</v>
      </c>
      <c r="B338" s="16" t="s">
        <v>317</v>
      </c>
      <c r="C338" s="16" t="s">
        <v>79</v>
      </c>
      <c r="D338" s="16" t="s">
        <v>77</v>
      </c>
      <c r="E338" s="16" t="s">
        <v>453</v>
      </c>
      <c r="F338" s="16" t="s">
        <v>454</v>
      </c>
      <c r="G338" s="46">
        <v>1</v>
      </c>
      <c r="H338" s="47">
        <v>57.15</v>
      </c>
      <c r="I338" s="47">
        <f t="shared" si="5"/>
        <v>57.15</v>
      </c>
      <c r="J338" s="14"/>
    </row>
    <row r="339" spans="1:10" x14ac:dyDescent="0.25">
      <c r="A339" s="16" t="s">
        <v>473</v>
      </c>
      <c r="B339" s="16" t="s">
        <v>318</v>
      </c>
      <c r="C339" s="16" t="s">
        <v>79</v>
      </c>
      <c r="D339" s="16" t="s">
        <v>77</v>
      </c>
      <c r="E339" s="16" t="s">
        <v>453</v>
      </c>
      <c r="F339" s="16" t="s">
        <v>454</v>
      </c>
      <c r="G339" s="46">
        <v>1</v>
      </c>
      <c r="H339" s="47">
        <v>57.15</v>
      </c>
      <c r="I339" s="47">
        <f t="shared" si="5"/>
        <v>57.15</v>
      </c>
      <c r="J339" s="14"/>
    </row>
    <row r="340" spans="1:10" x14ac:dyDescent="0.25">
      <c r="A340" s="16" t="s">
        <v>473</v>
      </c>
      <c r="B340" s="16" t="s">
        <v>319</v>
      </c>
      <c r="C340" s="16" t="s">
        <v>79</v>
      </c>
      <c r="D340" s="16" t="s">
        <v>77</v>
      </c>
      <c r="E340" s="16" t="s">
        <v>453</v>
      </c>
      <c r="F340" s="16" t="s">
        <v>454</v>
      </c>
      <c r="G340" s="46">
        <v>1</v>
      </c>
      <c r="H340" s="47">
        <v>57.15</v>
      </c>
      <c r="I340" s="47">
        <f t="shared" si="5"/>
        <v>57.15</v>
      </c>
      <c r="J340" s="14"/>
    </row>
    <row r="341" spans="1:10" x14ac:dyDescent="0.25">
      <c r="A341" s="16" t="s">
        <v>473</v>
      </c>
      <c r="B341" s="16" t="s">
        <v>320</v>
      </c>
      <c r="C341" s="16" t="s">
        <v>79</v>
      </c>
      <c r="D341" s="16" t="s">
        <v>77</v>
      </c>
      <c r="E341" s="16" t="s">
        <v>453</v>
      </c>
      <c r="F341" s="16" t="s">
        <v>454</v>
      </c>
      <c r="G341" s="46">
        <v>1</v>
      </c>
      <c r="H341" s="47">
        <v>57.15</v>
      </c>
      <c r="I341" s="47">
        <f t="shared" si="5"/>
        <v>57.15</v>
      </c>
      <c r="J341" s="14"/>
    </row>
    <row r="342" spans="1:10" x14ac:dyDescent="0.25">
      <c r="A342" s="16" t="s">
        <v>473</v>
      </c>
      <c r="B342" s="16" t="s">
        <v>321</v>
      </c>
      <c r="C342" s="16" t="s">
        <v>79</v>
      </c>
      <c r="D342" s="16" t="s">
        <v>77</v>
      </c>
      <c r="E342" s="16" t="s">
        <v>453</v>
      </c>
      <c r="F342" s="16" t="s">
        <v>454</v>
      </c>
      <c r="G342" s="46">
        <v>1</v>
      </c>
      <c r="H342" s="47">
        <v>57.15</v>
      </c>
      <c r="I342" s="47">
        <f t="shared" si="5"/>
        <v>57.15</v>
      </c>
      <c r="J342" s="14"/>
    </row>
    <row r="343" spans="1:10" x14ac:dyDescent="0.25">
      <c r="A343" s="16" t="s">
        <v>473</v>
      </c>
      <c r="B343" s="16" t="s">
        <v>322</v>
      </c>
      <c r="C343" s="16" t="s">
        <v>79</v>
      </c>
      <c r="D343" s="16" t="s">
        <v>77</v>
      </c>
      <c r="E343" s="16" t="s">
        <v>453</v>
      </c>
      <c r="F343" s="16" t="s">
        <v>454</v>
      </c>
      <c r="G343" s="46">
        <v>1</v>
      </c>
      <c r="H343" s="47">
        <v>57.15</v>
      </c>
      <c r="I343" s="47">
        <f t="shared" si="5"/>
        <v>57.15</v>
      </c>
      <c r="J343" s="14"/>
    </row>
    <row r="344" spans="1:10" x14ac:dyDescent="0.25">
      <c r="A344" s="16" t="s">
        <v>473</v>
      </c>
      <c r="B344" s="16" t="s">
        <v>323</v>
      </c>
      <c r="C344" s="16" t="s">
        <v>79</v>
      </c>
      <c r="D344" s="16" t="s">
        <v>77</v>
      </c>
      <c r="E344" s="16" t="s">
        <v>453</v>
      </c>
      <c r="F344" s="16" t="s">
        <v>454</v>
      </c>
      <c r="G344" s="46">
        <v>1</v>
      </c>
      <c r="H344" s="47">
        <v>57.15</v>
      </c>
      <c r="I344" s="47">
        <f t="shared" si="5"/>
        <v>57.15</v>
      </c>
      <c r="J344" s="14"/>
    </row>
    <row r="345" spans="1:10" x14ac:dyDescent="0.25">
      <c r="A345" s="16" t="s">
        <v>473</v>
      </c>
      <c r="B345" s="16" t="s">
        <v>324</v>
      </c>
      <c r="C345" s="16" t="s">
        <v>79</v>
      </c>
      <c r="D345" s="16" t="s">
        <v>77</v>
      </c>
      <c r="E345" s="16" t="s">
        <v>453</v>
      </c>
      <c r="F345" s="16" t="s">
        <v>454</v>
      </c>
      <c r="G345" s="46">
        <v>1</v>
      </c>
      <c r="H345" s="47">
        <v>57.15</v>
      </c>
      <c r="I345" s="47">
        <f t="shared" si="5"/>
        <v>57.15</v>
      </c>
      <c r="J345" s="14"/>
    </row>
    <row r="346" spans="1:10" x14ac:dyDescent="0.25">
      <c r="A346" s="16" t="s">
        <v>473</v>
      </c>
      <c r="B346" s="16" t="s">
        <v>325</v>
      </c>
      <c r="C346" s="16" t="s">
        <v>79</v>
      </c>
      <c r="D346" s="16" t="s">
        <v>77</v>
      </c>
      <c r="E346" s="16" t="s">
        <v>453</v>
      </c>
      <c r="F346" s="16" t="s">
        <v>454</v>
      </c>
      <c r="G346" s="46">
        <v>1</v>
      </c>
      <c r="H346" s="47">
        <v>57.15</v>
      </c>
      <c r="I346" s="47">
        <f t="shared" si="5"/>
        <v>57.15</v>
      </c>
      <c r="J346" s="14"/>
    </row>
    <row r="347" spans="1:10" x14ac:dyDescent="0.25">
      <c r="A347" s="16" t="s">
        <v>473</v>
      </c>
      <c r="B347" s="16" t="s">
        <v>326</v>
      </c>
      <c r="C347" s="16" t="s">
        <v>79</v>
      </c>
      <c r="D347" s="16" t="s">
        <v>77</v>
      </c>
      <c r="E347" s="16" t="s">
        <v>453</v>
      </c>
      <c r="F347" s="16" t="s">
        <v>454</v>
      </c>
      <c r="G347" s="46">
        <v>1</v>
      </c>
      <c r="H347" s="47">
        <v>57.15</v>
      </c>
      <c r="I347" s="47">
        <f t="shared" si="5"/>
        <v>57.15</v>
      </c>
      <c r="J347" s="14"/>
    </row>
    <row r="348" spans="1:10" x14ac:dyDescent="0.25">
      <c r="A348" s="16" t="s">
        <v>473</v>
      </c>
      <c r="B348" s="16" t="s">
        <v>327</v>
      </c>
      <c r="C348" s="16" t="s">
        <v>79</v>
      </c>
      <c r="D348" s="16" t="s">
        <v>77</v>
      </c>
      <c r="E348" s="16" t="s">
        <v>453</v>
      </c>
      <c r="F348" s="16" t="s">
        <v>454</v>
      </c>
      <c r="G348" s="46">
        <v>1</v>
      </c>
      <c r="H348" s="47">
        <v>57.15</v>
      </c>
      <c r="I348" s="47">
        <f t="shared" si="5"/>
        <v>57.15</v>
      </c>
      <c r="J348" s="14"/>
    </row>
    <row r="349" spans="1:10" x14ac:dyDescent="0.25">
      <c r="A349" s="16" t="s">
        <v>473</v>
      </c>
      <c r="B349" s="16" t="s">
        <v>328</v>
      </c>
      <c r="C349" s="16" t="s">
        <v>79</v>
      </c>
      <c r="D349" s="16" t="s">
        <v>77</v>
      </c>
      <c r="E349" s="16" t="s">
        <v>453</v>
      </c>
      <c r="F349" s="16" t="s">
        <v>454</v>
      </c>
      <c r="G349" s="46">
        <v>1</v>
      </c>
      <c r="H349" s="47">
        <v>57.15</v>
      </c>
      <c r="I349" s="47">
        <f t="shared" si="5"/>
        <v>57.15</v>
      </c>
      <c r="J349" s="14"/>
    </row>
    <row r="350" spans="1:10" x14ac:dyDescent="0.25">
      <c r="A350" s="16" t="s">
        <v>473</v>
      </c>
      <c r="B350" s="16" t="s">
        <v>329</v>
      </c>
      <c r="C350" s="16" t="s">
        <v>79</v>
      </c>
      <c r="D350" s="16" t="s">
        <v>77</v>
      </c>
      <c r="E350" s="16" t="s">
        <v>453</v>
      </c>
      <c r="F350" s="16" t="s">
        <v>454</v>
      </c>
      <c r="G350" s="46">
        <v>1</v>
      </c>
      <c r="H350" s="47">
        <v>57.15</v>
      </c>
      <c r="I350" s="47">
        <f t="shared" si="5"/>
        <v>57.15</v>
      </c>
      <c r="J350" s="14"/>
    </row>
    <row r="351" spans="1:10" x14ac:dyDescent="0.25">
      <c r="A351" s="16" t="s">
        <v>473</v>
      </c>
      <c r="B351" s="16" t="s">
        <v>330</v>
      </c>
      <c r="C351" s="16" t="s">
        <v>79</v>
      </c>
      <c r="D351" s="16" t="s">
        <v>77</v>
      </c>
      <c r="E351" s="16" t="s">
        <v>453</v>
      </c>
      <c r="F351" s="16" t="s">
        <v>454</v>
      </c>
      <c r="G351" s="46">
        <v>1</v>
      </c>
      <c r="H351" s="47">
        <v>57.15</v>
      </c>
      <c r="I351" s="47">
        <f t="shared" si="5"/>
        <v>57.15</v>
      </c>
      <c r="J351" s="14"/>
    </row>
    <row r="352" spans="1:10" x14ac:dyDescent="0.25">
      <c r="A352" s="16" t="s">
        <v>473</v>
      </c>
      <c r="B352" s="16" t="s">
        <v>331</v>
      </c>
      <c r="C352" s="16" t="s">
        <v>79</v>
      </c>
      <c r="D352" s="16" t="s">
        <v>77</v>
      </c>
      <c r="E352" s="16" t="s">
        <v>453</v>
      </c>
      <c r="F352" s="16" t="s">
        <v>454</v>
      </c>
      <c r="G352" s="46">
        <v>1</v>
      </c>
      <c r="H352" s="47">
        <v>57.15</v>
      </c>
      <c r="I352" s="47">
        <f t="shared" si="5"/>
        <v>57.15</v>
      </c>
      <c r="J352" s="14"/>
    </row>
    <row r="353" spans="1:10" x14ac:dyDescent="0.25">
      <c r="A353" s="16" t="s">
        <v>473</v>
      </c>
      <c r="B353" s="16" t="s">
        <v>332</v>
      </c>
      <c r="C353" s="16" t="s">
        <v>79</v>
      </c>
      <c r="D353" s="16" t="s">
        <v>77</v>
      </c>
      <c r="E353" s="16" t="s">
        <v>453</v>
      </c>
      <c r="F353" s="16" t="s">
        <v>454</v>
      </c>
      <c r="G353" s="46">
        <v>1</v>
      </c>
      <c r="H353" s="47">
        <v>57.15</v>
      </c>
      <c r="I353" s="47">
        <f t="shared" si="5"/>
        <v>57.15</v>
      </c>
      <c r="J353" s="14"/>
    </row>
    <row r="354" spans="1:10" x14ac:dyDescent="0.25">
      <c r="A354" s="16" t="s">
        <v>473</v>
      </c>
      <c r="B354" s="16" t="s">
        <v>333</v>
      </c>
      <c r="C354" s="16" t="s">
        <v>79</v>
      </c>
      <c r="D354" s="16" t="s">
        <v>77</v>
      </c>
      <c r="E354" s="16" t="s">
        <v>453</v>
      </c>
      <c r="F354" s="16" t="s">
        <v>454</v>
      </c>
      <c r="G354" s="46">
        <v>1</v>
      </c>
      <c r="H354" s="47">
        <v>57.15</v>
      </c>
      <c r="I354" s="47">
        <f t="shared" si="5"/>
        <v>57.15</v>
      </c>
      <c r="J354" s="14"/>
    </row>
    <row r="355" spans="1:10" x14ac:dyDescent="0.25">
      <c r="A355" s="16" t="s">
        <v>473</v>
      </c>
      <c r="B355" s="16" t="s">
        <v>334</v>
      </c>
      <c r="C355" s="16" t="s">
        <v>79</v>
      </c>
      <c r="D355" s="16" t="s">
        <v>77</v>
      </c>
      <c r="E355" s="16" t="s">
        <v>453</v>
      </c>
      <c r="F355" s="16" t="s">
        <v>454</v>
      </c>
      <c r="G355" s="46">
        <v>1</v>
      </c>
      <c r="H355" s="47">
        <v>57.15</v>
      </c>
      <c r="I355" s="47">
        <f t="shared" si="5"/>
        <v>57.15</v>
      </c>
      <c r="J355" s="14"/>
    </row>
    <row r="356" spans="1:10" x14ac:dyDescent="0.25">
      <c r="A356" s="16" t="s">
        <v>473</v>
      </c>
      <c r="B356" s="16" t="s">
        <v>335</v>
      </c>
      <c r="C356" s="16" t="s">
        <v>79</v>
      </c>
      <c r="D356" s="16" t="s">
        <v>77</v>
      </c>
      <c r="E356" s="16" t="s">
        <v>453</v>
      </c>
      <c r="F356" s="16" t="s">
        <v>454</v>
      </c>
      <c r="G356" s="46">
        <v>1</v>
      </c>
      <c r="H356" s="47">
        <v>57.15</v>
      </c>
      <c r="I356" s="47">
        <f t="shared" si="5"/>
        <v>57.15</v>
      </c>
      <c r="J356" s="14"/>
    </row>
    <row r="357" spans="1:10" x14ac:dyDescent="0.25">
      <c r="A357" s="16" t="s">
        <v>473</v>
      </c>
      <c r="B357" s="16" t="s">
        <v>336</v>
      </c>
      <c r="C357" s="16" t="s">
        <v>79</v>
      </c>
      <c r="D357" s="16" t="s">
        <v>77</v>
      </c>
      <c r="E357" s="16" t="s">
        <v>453</v>
      </c>
      <c r="F357" s="16" t="s">
        <v>454</v>
      </c>
      <c r="G357" s="46">
        <v>1</v>
      </c>
      <c r="H357" s="47">
        <v>57.15</v>
      </c>
      <c r="I357" s="47">
        <f t="shared" si="5"/>
        <v>57.15</v>
      </c>
      <c r="J357" s="14"/>
    </row>
    <row r="358" spans="1:10" x14ac:dyDescent="0.25">
      <c r="A358" s="16" t="s">
        <v>473</v>
      </c>
      <c r="B358" s="16" t="s">
        <v>337</v>
      </c>
      <c r="C358" s="16" t="s">
        <v>79</v>
      </c>
      <c r="D358" s="16" t="s">
        <v>77</v>
      </c>
      <c r="E358" s="16" t="s">
        <v>453</v>
      </c>
      <c r="F358" s="16" t="s">
        <v>454</v>
      </c>
      <c r="G358" s="46">
        <v>1</v>
      </c>
      <c r="H358" s="47">
        <v>57.15</v>
      </c>
      <c r="I358" s="47">
        <f t="shared" si="5"/>
        <v>57.15</v>
      </c>
      <c r="J358" s="14"/>
    </row>
    <row r="359" spans="1:10" x14ac:dyDescent="0.25">
      <c r="A359" s="16" t="s">
        <v>473</v>
      </c>
      <c r="B359" s="16" t="s">
        <v>338</v>
      </c>
      <c r="C359" s="16" t="s">
        <v>79</v>
      </c>
      <c r="D359" s="16" t="s">
        <v>77</v>
      </c>
      <c r="E359" s="16" t="s">
        <v>453</v>
      </c>
      <c r="F359" s="16" t="s">
        <v>454</v>
      </c>
      <c r="G359" s="46">
        <v>1</v>
      </c>
      <c r="H359" s="47">
        <v>57.15</v>
      </c>
      <c r="I359" s="47">
        <f t="shared" si="5"/>
        <v>57.15</v>
      </c>
      <c r="J359" s="14"/>
    </row>
    <row r="360" spans="1:10" x14ac:dyDescent="0.25">
      <c r="A360" s="16" t="s">
        <v>473</v>
      </c>
      <c r="B360" s="16" t="s">
        <v>339</v>
      </c>
      <c r="C360" s="16" t="s">
        <v>79</v>
      </c>
      <c r="D360" s="16" t="s">
        <v>77</v>
      </c>
      <c r="E360" s="16" t="s">
        <v>453</v>
      </c>
      <c r="F360" s="16" t="s">
        <v>454</v>
      </c>
      <c r="G360" s="46">
        <v>1</v>
      </c>
      <c r="H360" s="47">
        <v>57.15</v>
      </c>
      <c r="I360" s="47">
        <f t="shared" si="5"/>
        <v>57.15</v>
      </c>
      <c r="J360" s="14"/>
    </row>
    <row r="361" spans="1:10" x14ac:dyDescent="0.25">
      <c r="A361" s="16" t="s">
        <v>473</v>
      </c>
      <c r="B361" s="16" t="s">
        <v>340</v>
      </c>
      <c r="C361" s="16" t="s">
        <v>79</v>
      </c>
      <c r="D361" s="16" t="s">
        <v>77</v>
      </c>
      <c r="E361" s="16" t="s">
        <v>453</v>
      </c>
      <c r="F361" s="16" t="s">
        <v>454</v>
      </c>
      <c r="G361" s="46">
        <v>1</v>
      </c>
      <c r="H361" s="47">
        <v>57.15</v>
      </c>
      <c r="I361" s="47">
        <f t="shared" si="5"/>
        <v>57.15</v>
      </c>
      <c r="J361" s="14"/>
    </row>
    <row r="362" spans="1:10" x14ac:dyDescent="0.25">
      <c r="A362" s="16" t="s">
        <v>473</v>
      </c>
      <c r="B362" s="16" t="s">
        <v>341</v>
      </c>
      <c r="C362" s="16" t="s">
        <v>79</v>
      </c>
      <c r="D362" s="16" t="s">
        <v>77</v>
      </c>
      <c r="E362" s="16" t="s">
        <v>453</v>
      </c>
      <c r="F362" s="16" t="s">
        <v>454</v>
      </c>
      <c r="G362" s="46">
        <v>1</v>
      </c>
      <c r="H362" s="47">
        <v>57.15</v>
      </c>
      <c r="I362" s="47">
        <f t="shared" si="5"/>
        <v>57.15</v>
      </c>
      <c r="J362" s="14"/>
    </row>
    <row r="363" spans="1:10" x14ac:dyDescent="0.25">
      <c r="A363" s="16" t="s">
        <v>473</v>
      </c>
      <c r="B363" s="16" t="s">
        <v>342</v>
      </c>
      <c r="C363" s="16" t="s">
        <v>79</v>
      </c>
      <c r="D363" s="16" t="s">
        <v>77</v>
      </c>
      <c r="E363" s="16" t="s">
        <v>453</v>
      </c>
      <c r="F363" s="16" t="s">
        <v>454</v>
      </c>
      <c r="G363" s="46">
        <v>1</v>
      </c>
      <c r="H363" s="47">
        <v>57.15</v>
      </c>
      <c r="I363" s="47">
        <f t="shared" si="5"/>
        <v>57.15</v>
      </c>
      <c r="J363" s="14"/>
    </row>
    <row r="364" spans="1:10" x14ac:dyDescent="0.25">
      <c r="A364" s="16" t="s">
        <v>473</v>
      </c>
      <c r="B364" s="16" t="s">
        <v>343</v>
      </c>
      <c r="C364" s="16" t="s">
        <v>79</v>
      </c>
      <c r="D364" s="16" t="s">
        <v>77</v>
      </c>
      <c r="E364" s="16" t="s">
        <v>453</v>
      </c>
      <c r="F364" s="16" t="s">
        <v>454</v>
      </c>
      <c r="G364" s="46">
        <v>1</v>
      </c>
      <c r="H364" s="47">
        <v>57.15</v>
      </c>
      <c r="I364" s="47">
        <f t="shared" si="5"/>
        <v>57.15</v>
      </c>
      <c r="J364" s="14"/>
    </row>
    <row r="365" spans="1:10" x14ac:dyDescent="0.25">
      <c r="A365" s="16" t="s">
        <v>473</v>
      </c>
      <c r="B365" s="16" t="s">
        <v>344</v>
      </c>
      <c r="C365" s="16" t="s">
        <v>79</v>
      </c>
      <c r="D365" s="16" t="s">
        <v>77</v>
      </c>
      <c r="E365" s="16" t="s">
        <v>453</v>
      </c>
      <c r="F365" s="16" t="s">
        <v>454</v>
      </c>
      <c r="G365" s="46">
        <v>1</v>
      </c>
      <c r="H365" s="47">
        <v>57.15</v>
      </c>
      <c r="I365" s="47">
        <f t="shared" si="5"/>
        <v>57.15</v>
      </c>
      <c r="J365" s="14"/>
    </row>
    <row r="366" spans="1:10" x14ac:dyDescent="0.25">
      <c r="A366" s="16" t="s">
        <v>473</v>
      </c>
      <c r="B366" s="16" t="s">
        <v>345</v>
      </c>
      <c r="C366" s="16" t="s">
        <v>79</v>
      </c>
      <c r="D366" s="16" t="s">
        <v>77</v>
      </c>
      <c r="E366" s="16" t="s">
        <v>453</v>
      </c>
      <c r="F366" s="16" t="s">
        <v>454</v>
      </c>
      <c r="G366" s="46">
        <v>1</v>
      </c>
      <c r="H366" s="47">
        <v>57.15</v>
      </c>
      <c r="I366" s="47">
        <f t="shared" si="5"/>
        <v>57.15</v>
      </c>
      <c r="J366" s="14"/>
    </row>
    <row r="367" spans="1:10" x14ac:dyDescent="0.25">
      <c r="A367" s="16" t="s">
        <v>473</v>
      </c>
      <c r="B367" s="16" t="s">
        <v>346</v>
      </c>
      <c r="C367" s="16" t="s">
        <v>79</v>
      </c>
      <c r="D367" s="16" t="s">
        <v>77</v>
      </c>
      <c r="E367" s="16" t="s">
        <v>453</v>
      </c>
      <c r="F367" s="16" t="s">
        <v>454</v>
      </c>
      <c r="G367" s="46">
        <v>1</v>
      </c>
      <c r="H367" s="47">
        <v>57.15</v>
      </c>
      <c r="I367" s="47">
        <f t="shared" si="5"/>
        <v>57.15</v>
      </c>
      <c r="J367" s="14"/>
    </row>
    <row r="368" spans="1:10" x14ac:dyDescent="0.25">
      <c r="A368" s="16" t="s">
        <v>473</v>
      </c>
      <c r="B368" s="16" t="s">
        <v>347</v>
      </c>
      <c r="C368" s="16" t="s">
        <v>79</v>
      </c>
      <c r="D368" s="16" t="s">
        <v>77</v>
      </c>
      <c r="E368" s="16" t="s">
        <v>453</v>
      </c>
      <c r="F368" s="16" t="s">
        <v>454</v>
      </c>
      <c r="G368" s="46">
        <v>1</v>
      </c>
      <c r="H368" s="47">
        <v>57.15</v>
      </c>
      <c r="I368" s="47">
        <f t="shared" si="5"/>
        <v>57.15</v>
      </c>
      <c r="J368" s="14"/>
    </row>
    <row r="369" spans="1:10" x14ac:dyDescent="0.25">
      <c r="A369" s="16" t="s">
        <v>473</v>
      </c>
      <c r="B369" s="16" t="s">
        <v>348</v>
      </c>
      <c r="C369" s="16" t="s">
        <v>79</v>
      </c>
      <c r="D369" s="16" t="s">
        <v>77</v>
      </c>
      <c r="E369" s="16" t="s">
        <v>453</v>
      </c>
      <c r="F369" s="16" t="s">
        <v>454</v>
      </c>
      <c r="G369" s="46">
        <v>1</v>
      </c>
      <c r="H369" s="47">
        <v>57.15</v>
      </c>
      <c r="I369" s="47">
        <f t="shared" si="5"/>
        <v>57.15</v>
      </c>
      <c r="J369" s="14"/>
    </row>
    <row r="370" spans="1:10" x14ac:dyDescent="0.25">
      <c r="A370" s="16" t="s">
        <v>473</v>
      </c>
      <c r="B370" s="16" t="s">
        <v>349</v>
      </c>
      <c r="C370" s="16" t="s">
        <v>79</v>
      </c>
      <c r="D370" s="16" t="s">
        <v>77</v>
      </c>
      <c r="E370" s="16" t="s">
        <v>453</v>
      </c>
      <c r="F370" s="16" t="s">
        <v>454</v>
      </c>
      <c r="G370" s="46">
        <v>1</v>
      </c>
      <c r="H370" s="47">
        <v>57.15</v>
      </c>
      <c r="I370" s="47">
        <f t="shared" si="5"/>
        <v>57.15</v>
      </c>
      <c r="J370" s="14"/>
    </row>
    <row r="371" spans="1:10" x14ac:dyDescent="0.25">
      <c r="A371" s="16" t="s">
        <v>473</v>
      </c>
      <c r="B371" s="16" t="s">
        <v>350</v>
      </c>
      <c r="C371" s="16" t="s">
        <v>79</v>
      </c>
      <c r="D371" s="16" t="s">
        <v>77</v>
      </c>
      <c r="E371" s="16" t="s">
        <v>453</v>
      </c>
      <c r="F371" s="16" t="s">
        <v>454</v>
      </c>
      <c r="G371" s="46">
        <v>1</v>
      </c>
      <c r="H371" s="47">
        <v>57.15</v>
      </c>
      <c r="I371" s="47">
        <f t="shared" si="5"/>
        <v>57.15</v>
      </c>
      <c r="J371" s="14"/>
    </row>
    <row r="372" spans="1:10" x14ac:dyDescent="0.25">
      <c r="A372" s="16" t="s">
        <v>473</v>
      </c>
      <c r="B372" s="16" t="s">
        <v>351</v>
      </c>
      <c r="C372" s="16" t="s">
        <v>79</v>
      </c>
      <c r="D372" s="16" t="s">
        <v>77</v>
      </c>
      <c r="E372" s="16" t="s">
        <v>453</v>
      </c>
      <c r="F372" s="16" t="s">
        <v>454</v>
      </c>
      <c r="G372" s="46">
        <v>1</v>
      </c>
      <c r="H372" s="47">
        <v>57.15</v>
      </c>
      <c r="I372" s="47">
        <f t="shared" si="5"/>
        <v>57.15</v>
      </c>
      <c r="J372" s="14"/>
    </row>
    <row r="373" spans="1:10" x14ac:dyDescent="0.25">
      <c r="A373" s="16" t="s">
        <v>473</v>
      </c>
      <c r="B373" s="16" t="s">
        <v>352</v>
      </c>
      <c r="C373" s="16" t="s">
        <v>79</v>
      </c>
      <c r="D373" s="16" t="s">
        <v>77</v>
      </c>
      <c r="E373" s="16" t="s">
        <v>453</v>
      </c>
      <c r="F373" s="16" t="s">
        <v>454</v>
      </c>
      <c r="G373" s="46">
        <v>1</v>
      </c>
      <c r="H373" s="47">
        <v>57.15</v>
      </c>
      <c r="I373" s="47">
        <f t="shared" si="5"/>
        <v>57.15</v>
      </c>
      <c r="J373" s="14"/>
    </row>
    <row r="374" spans="1:10" x14ac:dyDescent="0.25">
      <c r="A374" s="16" t="s">
        <v>473</v>
      </c>
      <c r="B374" s="16" t="s">
        <v>353</v>
      </c>
      <c r="C374" s="16" t="s">
        <v>79</v>
      </c>
      <c r="D374" s="16" t="s">
        <v>77</v>
      </c>
      <c r="E374" s="16" t="s">
        <v>453</v>
      </c>
      <c r="F374" s="16" t="s">
        <v>454</v>
      </c>
      <c r="G374" s="46">
        <v>1</v>
      </c>
      <c r="H374" s="47">
        <v>57.15</v>
      </c>
      <c r="I374" s="47">
        <f t="shared" si="5"/>
        <v>57.15</v>
      </c>
      <c r="J374" s="14"/>
    </row>
    <row r="375" spans="1:10" x14ac:dyDescent="0.25">
      <c r="A375" s="16" t="s">
        <v>473</v>
      </c>
      <c r="B375" s="16" t="s">
        <v>354</v>
      </c>
      <c r="C375" s="16" t="s">
        <v>79</v>
      </c>
      <c r="D375" s="16" t="s">
        <v>77</v>
      </c>
      <c r="E375" s="16" t="s">
        <v>453</v>
      </c>
      <c r="F375" s="16" t="s">
        <v>454</v>
      </c>
      <c r="G375" s="46">
        <v>1</v>
      </c>
      <c r="H375" s="47">
        <v>57.15</v>
      </c>
      <c r="I375" s="47">
        <f t="shared" si="5"/>
        <v>57.15</v>
      </c>
      <c r="J375" s="14"/>
    </row>
    <row r="376" spans="1:10" x14ac:dyDescent="0.25">
      <c r="A376" s="16" t="s">
        <v>473</v>
      </c>
      <c r="B376" s="16" t="s">
        <v>355</v>
      </c>
      <c r="C376" s="16" t="s">
        <v>79</v>
      </c>
      <c r="D376" s="16" t="s">
        <v>77</v>
      </c>
      <c r="E376" s="16" t="s">
        <v>453</v>
      </c>
      <c r="F376" s="16" t="s">
        <v>454</v>
      </c>
      <c r="G376" s="46">
        <v>1</v>
      </c>
      <c r="H376" s="47">
        <v>57.15</v>
      </c>
      <c r="I376" s="47">
        <f t="shared" si="5"/>
        <v>57.15</v>
      </c>
      <c r="J376" s="14"/>
    </row>
    <row r="377" spans="1:10" x14ac:dyDescent="0.25">
      <c r="A377" s="16" t="s">
        <v>473</v>
      </c>
      <c r="B377" s="16" t="s">
        <v>356</v>
      </c>
      <c r="C377" s="16" t="s">
        <v>79</v>
      </c>
      <c r="D377" s="16" t="s">
        <v>77</v>
      </c>
      <c r="E377" s="16" t="s">
        <v>453</v>
      </c>
      <c r="F377" s="16" t="s">
        <v>454</v>
      </c>
      <c r="G377" s="46">
        <v>1</v>
      </c>
      <c r="H377" s="47">
        <v>57.15</v>
      </c>
      <c r="I377" s="47">
        <f t="shared" si="5"/>
        <v>57.15</v>
      </c>
      <c r="J377" s="14"/>
    </row>
    <row r="378" spans="1:10" x14ac:dyDescent="0.25">
      <c r="A378" s="16" t="s">
        <v>473</v>
      </c>
      <c r="B378" s="16" t="s">
        <v>357</v>
      </c>
      <c r="C378" s="16" t="s">
        <v>79</v>
      </c>
      <c r="D378" s="16" t="s">
        <v>77</v>
      </c>
      <c r="E378" s="16" t="s">
        <v>453</v>
      </c>
      <c r="F378" s="16" t="s">
        <v>454</v>
      </c>
      <c r="G378" s="46">
        <v>1</v>
      </c>
      <c r="H378" s="47">
        <v>57.15</v>
      </c>
      <c r="I378" s="47">
        <f t="shared" si="5"/>
        <v>57.15</v>
      </c>
      <c r="J378" s="14"/>
    </row>
    <row r="379" spans="1:10" x14ac:dyDescent="0.25">
      <c r="A379" s="16" t="s">
        <v>473</v>
      </c>
      <c r="B379" s="16" t="s">
        <v>358</v>
      </c>
      <c r="C379" s="16" t="s">
        <v>79</v>
      </c>
      <c r="D379" s="16" t="s">
        <v>77</v>
      </c>
      <c r="E379" s="16" t="s">
        <v>453</v>
      </c>
      <c r="F379" s="16" t="s">
        <v>454</v>
      </c>
      <c r="G379" s="46">
        <v>1</v>
      </c>
      <c r="H379" s="47">
        <v>57.15</v>
      </c>
      <c r="I379" s="47">
        <f t="shared" si="5"/>
        <v>57.15</v>
      </c>
      <c r="J379" s="14"/>
    </row>
    <row r="380" spans="1:10" x14ac:dyDescent="0.25">
      <c r="A380" s="16" t="s">
        <v>473</v>
      </c>
      <c r="B380" s="16" t="s">
        <v>359</v>
      </c>
      <c r="C380" s="16" t="s">
        <v>79</v>
      </c>
      <c r="D380" s="16" t="s">
        <v>77</v>
      </c>
      <c r="E380" s="16" t="s">
        <v>453</v>
      </c>
      <c r="F380" s="16" t="s">
        <v>454</v>
      </c>
      <c r="G380" s="46">
        <v>1</v>
      </c>
      <c r="H380" s="47">
        <v>57.15</v>
      </c>
      <c r="I380" s="47">
        <f t="shared" si="5"/>
        <v>57.15</v>
      </c>
      <c r="J380" s="14"/>
    </row>
    <row r="381" spans="1:10" x14ac:dyDescent="0.25">
      <c r="A381" s="16" t="s">
        <v>473</v>
      </c>
      <c r="B381" s="16" t="s">
        <v>360</v>
      </c>
      <c r="C381" s="16" t="s">
        <v>79</v>
      </c>
      <c r="D381" s="16" t="s">
        <v>77</v>
      </c>
      <c r="E381" s="16" t="s">
        <v>453</v>
      </c>
      <c r="F381" s="16" t="s">
        <v>454</v>
      </c>
      <c r="G381" s="46">
        <v>1</v>
      </c>
      <c r="H381" s="47">
        <v>57.15</v>
      </c>
      <c r="I381" s="47">
        <f t="shared" si="5"/>
        <v>57.15</v>
      </c>
      <c r="J381" s="14"/>
    </row>
    <row r="382" spans="1:10" x14ac:dyDescent="0.25">
      <c r="A382" s="16" t="s">
        <v>473</v>
      </c>
      <c r="B382" s="16" t="s">
        <v>361</v>
      </c>
      <c r="C382" s="16" t="s">
        <v>79</v>
      </c>
      <c r="D382" s="16" t="s">
        <v>77</v>
      </c>
      <c r="E382" s="16" t="s">
        <v>453</v>
      </c>
      <c r="F382" s="16" t="s">
        <v>454</v>
      </c>
      <c r="G382" s="46">
        <v>1</v>
      </c>
      <c r="H382" s="47">
        <v>57.15</v>
      </c>
      <c r="I382" s="47">
        <f t="shared" si="5"/>
        <v>57.15</v>
      </c>
      <c r="J382" s="14"/>
    </row>
    <row r="383" spans="1:10" x14ac:dyDescent="0.25">
      <c r="A383" s="16" t="s">
        <v>473</v>
      </c>
      <c r="B383" s="16" t="s">
        <v>362</v>
      </c>
      <c r="C383" s="16" t="s">
        <v>79</v>
      </c>
      <c r="D383" s="16" t="s">
        <v>77</v>
      </c>
      <c r="E383" s="16" t="s">
        <v>453</v>
      </c>
      <c r="F383" s="16" t="s">
        <v>454</v>
      </c>
      <c r="G383" s="46">
        <v>1</v>
      </c>
      <c r="H383" s="47">
        <v>57.15</v>
      </c>
      <c r="I383" s="47">
        <f t="shared" si="5"/>
        <v>57.15</v>
      </c>
      <c r="J383" s="14"/>
    </row>
    <row r="384" spans="1:10" x14ac:dyDescent="0.25">
      <c r="A384" s="16" t="s">
        <v>473</v>
      </c>
      <c r="B384" s="16" t="s">
        <v>363</v>
      </c>
      <c r="C384" s="16" t="s">
        <v>79</v>
      </c>
      <c r="D384" s="16" t="s">
        <v>77</v>
      </c>
      <c r="E384" s="16" t="s">
        <v>453</v>
      </c>
      <c r="F384" s="16" t="s">
        <v>454</v>
      </c>
      <c r="G384" s="46">
        <v>1</v>
      </c>
      <c r="H384" s="47">
        <v>57.15</v>
      </c>
      <c r="I384" s="47">
        <f t="shared" si="5"/>
        <v>57.15</v>
      </c>
      <c r="J384" s="14"/>
    </row>
    <row r="385" spans="1:10" x14ac:dyDescent="0.25">
      <c r="A385" s="16" t="s">
        <v>473</v>
      </c>
      <c r="B385" s="16" t="s">
        <v>364</v>
      </c>
      <c r="C385" s="16" t="s">
        <v>79</v>
      </c>
      <c r="D385" s="16" t="s">
        <v>77</v>
      </c>
      <c r="E385" s="16" t="s">
        <v>453</v>
      </c>
      <c r="F385" s="16" t="s">
        <v>454</v>
      </c>
      <c r="G385" s="46">
        <v>1</v>
      </c>
      <c r="H385" s="47">
        <v>57.15</v>
      </c>
      <c r="I385" s="47">
        <f t="shared" si="5"/>
        <v>57.15</v>
      </c>
      <c r="J385" s="14"/>
    </row>
    <row r="386" spans="1:10" x14ac:dyDescent="0.25">
      <c r="A386" s="16" t="s">
        <v>473</v>
      </c>
      <c r="B386" s="16" t="s">
        <v>365</v>
      </c>
      <c r="C386" s="16" t="s">
        <v>79</v>
      </c>
      <c r="D386" s="16" t="s">
        <v>77</v>
      </c>
      <c r="E386" s="16" t="s">
        <v>453</v>
      </c>
      <c r="F386" s="16" t="s">
        <v>454</v>
      </c>
      <c r="G386" s="46">
        <v>1</v>
      </c>
      <c r="H386" s="47">
        <v>57.15</v>
      </c>
      <c r="I386" s="47">
        <f t="shared" si="5"/>
        <v>57.15</v>
      </c>
      <c r="J386" s="14"/>
    </row>
    <row r="387" spans="1:10" x14ac:dyDescent="0.25">
      <c r="A387" s="16" t="s">
        <v>473</v>
      </c>
      <c r="B387" s="16" t="s">
        <v>366</v>
      </c>
      <c r="C387" s="16" t="s">
        <v>79</v>
      </c>
      <c r="D387" s="16" t="s">
        <v>77</v>
      </c>
      <c r="E387" s="16" t="s">
        <v>453</v>
      </c>
      <c r="F387" s="16" t="s">
        <v>454</v>
      </c>
      <c r="G387" s="46">
        <v>1</v>
      </c>
      <c r="H387" s="47">
        <v>57.15</v>
      </c>
      <c r="I387" s="47">
        <f t="shared" si="5"/>
        <v>57.15</v>
      </c>
      <c r="J387" s="14"/>
    </row>
    <row r="388" spans="1:10" x14ac:dyDescent="0.25">
      <c r="A388" s="16" t="s">
        <v>473</v>
      </c>
      <c r="B388" s="16" t="s">
        <v>367</v>
      </c>
      <c r="C388" s="16" t="s">
        <v>79</v>
      </c>
      <c r="D388" s="16" t="s">
        <v>77</v>
      </c>
      <c r="E388" s="16" t="s">
        <v>453</v>
      </c>
      <c r="F388" s="16" t="s">
        <v>454</v>
      </c>
      <c r="G388" s="46">
        <v>1</v>
      </c>
      <c r="H388" s="47">
        <v>57.15</v>
      </c>
      <c r="I388" s="47">
        <f t="shared" si="5"/>
        <v>57.15</v>
      </c>
      <c r="J388" s="14"/>
    </row>
    <row r="389" spans="1:10" x14ac:dyDescent="0.25">
      <c r="A389" s="16" t="s">
        <v>473</v>
      </c>
      <c r="B389" s="16" t="s">
        <v>368</v>
      </c>
      <c r="C389" s="16" t="s">
        <v>79</v>
      </c>
      <c r="D389" s="16" t="s">
        <v>77</v>
      </c>
      <c r="E389" s="16" t="s">
        <v>453</v>
      </c>
      <c r="F389" s="16" t="s">
        <v>454</v>
      </c>
      <c r="G389" s="46">
        <v>1</v>
      </c>
      <c r="H389" s="47">
        <v>57.15</v>
      </c>
      <c r="I389" s="47">
        <f t="shared" ref="I389:I452" si="6">G389*H389</f>
        <v>57.15</v>
      </c>
      <c r="J389" s="14"/>
    </row>
    <row r="390" spans="1:10" x14ac:dyDescent="0.25">
      <c r="A390" s="16" t="s">
        <v>473</v>
      </c>
      <c r="B390" s="16" t="s">
        <v>369</v>
      </c>
      <c r="C390" s="16" t="s">
        <v>79</v>
      </c>
      <c r="D390" s="16" t="s">
        <v>77</v>
      </c>
      <c r="E390" s="16" t="s">
        <v>453</v>
      </c>
      <c r="F390" s="16" t="s">
        <v>454</v>
      </c>
      <c r="G390" s="46">
        <v>1</v>
      </c>
      <c r="H390" s="47">
        <v>57.15</v>
      </c>
      <c r="I390" s="47">
        <f t="shared" si="6"/>
        <v>57.15</v>
      </c>
      <c r="J390" s="14"/>
    </row>
    <row r="391" spans="1:10" x14ac:dyDescent="0.25">
      <c r="A391" s="16" t="s">
        <v>473</v>
      </c>
      <c r="B391" s="16" t="s">
        <v>370</v>
      </c>
      <c r="C391" s="16" t="s">
        <v>79</v>
      </c>
      <c r="D391" s="16" t="s">
        <v>77</v>
      </c>
      <c r="E391" s="16" t="s">
        <v>453</v>
      </c>
      <c r="F391" s="16" t="s">
        <v>454</v>
      </c>
      <c r="G391" s="46">
        <v>1</v>
      </c>
      <c r="H391" s="47">
        <v>57.15</v>
      </c>
      <c r="I391" s="47">
        <f t="shared" si="6"/>
        <v>57.15</v>
      </c>
      <c r="J391" s="14"/>
    </row>
    <row r="392" spans="1:10" x14ac:dyDescent="0.25">
      <c r="A392" s="16" t="s">
        <v>473</v>
      </c>
      <c r="B392" s="16" t="s">
        <v>371</v>
      </c>
      <c r="C392" s="16" t="s">
        <v>79</v>
      </c>
      <c r="D392" s="16" t="s">
        <v>77</v>
      </c>
      <c r="E392" s="16" t="s">
        <v>453</v>
      </c>
      <c r="F392" s="16" t="s">
        <v>454</v>
      </c>
      <c r="G392" s="46">
        <v>1</v>
      </c>
      <c r="H392" s="47">
        <v>57.15</v>
      </c>
      <c r="I392" s="47">
        <f t="shared" si="6"/>
        <v>57.15</v>
      </c>
      <c r="J392" s="14"/>
    </row>
    <row r="393" spans="1:10" x14ac:dyDescent="0.25">
      <c r="A393" s="16" t="s">
        <v>473</v>
      </c>
      <c r="B393" s="16" t="s">
        <v>372</v>
      </c>
      <c r="C393" s="16" t="s">
        <v>79</v>
      </c>
      <c r="D393" s="16" t="s">
        <v>77</v>
      </c>
      <c r="E393" s="16" t="s">
        <v>453</v>
      </c>
      <c r="F393" s="16" t="s">
        <v>454</v>
      </c>
      <c r="G393" s="46">
        <v>1</v>
      </c>
      <c r="H393" s="47">
        <v>57.15</v>
      </c>
      <c r="I393" s="47">
        <f t="shared" si="6"/>
        <v>57.15</v>
      </c>
      <c r="J393" s="14"/>
    </row>
    <row r="394" spans="1:10" x14ac:dyDescent="0.25">
      <c r="A394" s="16" t="s">
        <v>473</v>
      </c>
      <c r="B394" s="16" t="s">
        <v>373</v>
      </c>
      <c r="C394" s="16" t="s">
        <v>79</v>
      </c>
      <c r="D394" s="16" t="s">
        <v>77</v>
      </c>
      <c r="E394" s="16" t="s">
        <v>453</v>
      </c>
      <c r="F394" s="16" t="s">
        <v>454</v>
      </c>
      <c r="G394" s="46">
        <v>1</v>
      </c>
      <c r="H394" s="47">
        <v>57.15</v>
      </c>
      <c r="I394" s="47">
        <f t="shared" si="6"/>
        <v>57.15</v>
      </c>
      <c r="J394" s="14"/>
    </row>
    <row r="395" spans="1:10" x14ac:dyDescent="0.25">
      <c r="A395" s="16" t="s">
        <v>473</v>
      </c>
      <c r="B395" s="16" t="s">
        <v>374</v>
      </c>
      <c r="C395" s="16" t="s">
        <v>79</v>
      </c>
      <c r="D395" s="16" t="s">
        <v>77</v>
      </c>
      <c r="E395" s="16" t="s">
        <v>453</v>
      </c>
      <c r="F395" s="16" t="s">
        <v>454</v>
      </c>
      <c r="G395" s="46">
        <v>1</v>
      </c>
      <c r="H395" s="47">
        <v>57.15</v>
      </c>
      <c r="I395" s="47">
        <f t="shared" si="6"/>
        <v>57.15</v>
      </c>
      <c r="J395" s="14"/>
    </row>
    <row r="396" spans="1:10" x14ac:dyDescent="0.25">
      <c r="A396" s="16" t="s">
        <v>473</v>
      </c>
      <c r="B396" s="16" t="s">
        <v>375</v>
      </c>
      <c r="C396" s="16" t="s">
        <v>79</v>
      </c>
      <c r="D396" s="16" t="s">
        <v>77</v>
      </c>
      <c r="E396" s="16" t="s">
        <v>453</v>
      </c>
      <c r="F396" s="16" t="s">
        <v>454</v>
      </c>
      <c r="G396" s="46">
        <v>1</v>
      </c>
      <c r="H396" s="47">
        <v>57.15</v>
      </c>
      <c r="I396" s="47">
        <f t="shared" si="6"/>
        <v>57.15</v>
      </c>
      <c r="J396" s="14"/>
    </row>
    <row r="397" spans="1:10" x14ac:dyDescent="0.25">
      <c r="A397" s="16" t="s">
        <v>473</v>
      </c>
      <c r="B397" s="16" t="s">
        <v>376</v>
      </c>
      <c r="C397" s="16" t="s">
        <v>79</v>
      </c>
      <c r="D397" s="16" t="s">
        <v>77</v>
      </c>
      <c r="E397" s="16" t="s">
        <v>453</v>
      </c>
      <c r="F397" s="16" t="s">
        <v>454</v>
      </c>
      <c r="G397" s="46">
        <v>1</v>
      </c>
      <c r="H397" s="47">
        <v>57.15</v>
      </c>
      <c r="I397" s="47">
        <f t="shared" si="6"/>
        <v>57.15</v>
      </c>
      <c r="J397" s="14"/>
    </row>
    <row r="398" spans="1:10" x14ac:dyDescent="0.25">
      <c r="A398" s="16" t="s">
        <v>473</v>
      </c>
      <c r="B398" s="16" t="s">
        <v>377</v>
      </c>
      <c r="C398" s="16" t="s">
        <v>79</v>
      </c>
      <c r="D398" s="16" t="s">
        <v>77</v>
      </c>
      <c r="E398" s="16" t="s">
        <v>453</v>
      </c>
      <c r="F398" s="16" t="s">
        <v>454</v>
      </c>
      <c r="G398" s="46">
        <v>1</v>
      </c>
      <c r="H398" s="47">
        <v>57.15</v>
      </c>
      <c r="I398" s="47">
        <f t="shared" si="6"/>
        <v>57.15</v>
      </c>
      <c r="J398" s="14"/>
    </row>
    <row r="399" spans="1:10" x14ac:dyDescent="0.25">
      <c r="A399" s="16" t="s">
        <v>473</v>
      </c>
      <c r="B399" s="16" t="s">
        <v>378</v>
      </c>
      <c r="C399" s="16" t="s">
        <v>79</v>
      </c>
      <c r="D399" s="16" t="s">
        <v>77</v>
      </c>
      <c r="E399" s="16" t="s">
        <v>453</v>
      </c>
      <c r="F399" s="16" t="s">
        <v>454</v>
      </c>
      <c r="G399" s="46">
        <v>1</v>
      </c>
      <c r="H399" s="47">
        <v>57.15</v>
      </c>
      <c r="I399" s="47">
        <f t="shared" si="6"/>
        <v>57.15</v>
      </c>
      <c r="J399" s="14"/>
    </row>
    <row r="400" spans="1:10" x14ac:dyDescent="0.25">
      <c r="A400" s="16" t="s">
        <v>473</v>
      </c>
      <c r="B400" s="16" t="s">
        <v>379</v>
      </c>
      <c r="C400" s="16" t="s">
        <v>79</v>
      </c>
      <c r="D400" s="16" t="s">
        <v>77</v>
      </c>
      <c r="E400" s="16" t="s">
        <v>453</v>
      </c>
      <c r="F400" s="16" t="s">
        <v>454</v>
      </c>
      <c r="G400" s="46">
        <v>1</v>
      </c>
      <c r="H400" s="47">
        <v>57.15</v>
      </c>
      <c r="I400" s="47">
        <f t="shared" si="6"/>
        <v>57.15</v>
      </c>
      <c r="J400" s="14"/>
    </row>
    <row r="401" spans="1:10" x14ac:dyDescent="0.25">
      <c r="A401" s="16" t="s">
        <v>473</v>
      </c>
      <c r="B401" s="16" t="s">
        <v>380</v>
      </c>
      <c r="C401" s="16" t="s">
        <v>79</v>
      </c>
      <c r="D401" s="16" t="s">
        <v>77</v>
      </c>
      <c r="E401" s="16" t="s">
        <v>453</v>
      </c>
      <c r="F401" s="16" t="s">
        <v>454</v>
      </c>
      <c r="G401" s="46">
        <v>1</v>
      </c>
      <c r="H401" s="47">
        <v>57.15</v>
      </c>
      <c r="I401" s="47">
        <f t="shared" si="6"/>
        <v>57.15</v>
      </c>
      <c r="J401" s="14"/>
    </row>
    <row r="402" spans="1:10" x14ac:dyDescent="0.25">
      <c r="A402" s="16" t="s">
        <v>473</v>
      </c>
      <c r="B402" s="16" t="s">
        <v>381</v>
      </c>
      <c r="C402" s="16" t="s">
        <v>79</v>
      </c>
      <c r="D402" s="16" t="s">
        <v>77</v>
      </c>
      <c r="E402" s="16" t="s">
        <v>453</v>
      </c>
      <c r="F402" s="16" t="s">
        <v>454</v>
      </c>
      <c r="G402" s="46">
        <v>1</v>
      </c>
      <c r="H402" s="47">
        <v>57.15</v>
      </c>
      <c r="I402" s="47">
        <f t="shared" si="6"/>
        <v>57.15</v>
      </c>
      <c r="J402" s="14"/>
    </row>
    <row r="403" spans="1:10" x14ac:dyDescent="0.25">
      <c r="A403" s="16" t="s">
        <v>473</v>
      </c>
      <c r="B403" s="16" t="s">
        <v>382</v>
      </c>
      <c r="C403" s="16" t="s">
        <v>79</v>
      </c>
      <c r="D403" s="16" t="s">
        <v>77</v>
      </c>
      <c r="E403" s="16" t="s">
        <v>453</v>
      </c>
      <c r="F403" s="16" t="s">
        <v>454</v>
      </c>
      <c r="G403" s="46">
        <v>1</v>
      </c>
      <c r="H403" s="47">
        <v>57.15</v>
      </c>
      <c r="I403" s="47">
        <f t="shared" si="6"/>
        <v>57.15</v>
      </c>
      <c r="J403" s="14"/>
    </row>
    <row r="404" spans="1:10" x14ac:dyDescent="0.25">
      <c r="A404" s="16" t="s">
        <v>473</v>
      </c>
      <c r="B404" s="16" t="s">
        <v>383</v>
      </c>
      <c r="C404" s="16" t="s">
        <v>79</v>
      </c>
      <c r="D404" s="16" t="s">
        <v>77</v>
      </c>
      <c r="E404" s="16" t="s">
        <v>453</v>
      </c>
      <c r="F404" s="16" t="s">
        <v>454</v>
      </c>
      <c r="G404" s="46">
        <v>1</v>
      </c>
      <c r="H404" s="47">
        <v>57.15</v>
      </c>
      <c r="I404" s="47">
        <f t="shared" si="6"/>
        <v>57.15</v>
      </c>
      <c r="J404" s="14"/>
    </row>
    <row r="405" spans="1:10" x14ac:dyDescent="0.25">
      <c r="A405" s="16" t="s">
        <v>473</v>
      </c>
      <c r="B405" s="16" t="s">
        <v>384</v>
      </c>
      <c r="C405" s="16" t="s">
        <v>79</v>
      </c>
      <c r="D405" s="16" t="s">
        <v>77</v>
      </c>
      <c r="E405" s="16" t="s">
        <v>453</v>
      </c>
      <c r="F405" s="16" t="s">
        <v>454</v>
      </c>
      <c r="G405" s="46">
        <v>1</v>
      </c>
      <c r="H405" s="47">
        <v>57.15</v>
      </c>
      <c r="I405" s="47">
        <f t="shared" si="6"/>
        <v>57.15</v>
      </c>
      <c r="J405" s="14"/>
    </row>
    <row r="406" spans="1:10" x14ac:dyDescent="0.25">
      <c r="A406" s="16" t="s">
        <v>473</v>
      </c>
      <c r="B406" s="16" t="s">
        <v>385</v>
      </c>
      <c r="C406" s="16" t="s">
        <v>79</v>
      </c>
      <c r="D406" s="16" t="s">
        <v>77</v>
      </c>
      <c r="E406" s="16" t="s">
        <v>453</v>
      </c>
      <c r="F406" s="16" t="s">
        <v>454</v>
      </c>
      <c r="G406" s="46">
        <v>1</v>
      </c>
      <c r="H406" s="47">
        <v>57.15</v>
      </c>
      <c r="I406" s="47">
        <f t="shared" si="6"/>
        <v>57.15</v>
      </c>
      <c r="J406" s="14"/>
    </row>
    <row r="407" spans="1:10" x14ac:dyDescent="0.25">
      <c r="A407" s="16" t="s">
        <v>473</v>
      </c>
      <c r="B407" s="16" t="s">
        <v>386</v>
      </c>
      <c r="C407" s="16" t="s">
        <v>79</v>
      </c>
      <c r="D407" s="16" t="s">
        <v>77</v>
      </c>
      <c r="E407" s="16" t="s">
        <v>453</v>
      </c>
      <c r="F407" s="16" t="s">
        <v>454</v>
      </c>
      <c r="G407" s="46">
        <v>1</v>
      </c>
      <c r="H407" s="47">
        <v>57.15</v>
      </c>
      <c r="I407" s="47">
        <f t="shared" si="6"/>
        <v>57.15</v>
      </c>
      <c r="J407" s="14"/>
    </row>
    <row r="408" spans="1:10" x14ac:dyDescent="0.25">
      <c r="A408" s="16" t="s">
        <v>473</v>
      </c>
      <c r="B408" s="16" t="s">
        <v>387</v>
      </c>
      <c r="C408" s="16" t="s">
        <v>79</v>
      </c>
      <c r="D408" s="16" t="s">
        <v>77</v>
      </c>
      <c r="E408" s="16" t="s">
        <v>453</v>
      </c>
      <c r="F408" s="16" t="s">
        <v>454</v>
      </c>
      <c r="G408" s="46">
        <v>1</v>
      </c>
      <c r="H408" s="47">
        <v>57.15</v>
      </c>
      <c r="I408" s="47">
        <f t="shared" si="6"/>
        <v>57.15</v>
      </c>
      <c r="J408" s="14"/>
    </row>
    <row r="409" spans="1:10" x14ac:dyDescent="0.25">
      <c r="A409" s="16" t="s">
        <v>473</v>
      </c>
      <c r="B409" s="16" t="s">
        <v>388</v>
      </c>
      <c r="C409" s="16" t="s">
        <v>79</v>
      </c>
      <c r="D409" s="16" t="s">
        <v>77</v>
      </c>
      <c r="E409" s="16" t="s">
        <v>453</v>
      </c>
      <c r="F409" s="16" t="s">
        <v>454</v>
      </c>
      <c r="G409" s="46">
        <v>1</v>
      </c>
      <c r="H409" s="47">
        <v>57.15</v>
      </c>
      <c r="I409" s="47">
        <f t="shared" si="6"/>
        <v>57.15</v>
      </c>
      <c r="J409" s="14"/>
    </row>
    <row r="410" spans="1:10" x14ac:dyDescent="0.25">
      <c r="A410" s="16" t="s">
        <v>473</v>
      </c>
      <c r="B410" s="16" t="s">
        <v>389</v>
      </c>
      <c r="C410" s="16" t="s">
        <v>79</v>
      </c>
      <c r="D410" s="16" t="s">
        <v>77</v>
      </c>
      <c r="E410" s="16" t="s">
        <v>453</v>
      </c>
      <c r="F410" s="16" t="s">
        <v>454</v>
      </c>
      <c r="G410" s="46">
        <v>1</v>
      </c>
      <c r="H410" s="47">
        <v>57.15</v>
      </c>
      <c r="I410" s="47">
        <f t="shared" si="6"/>
        <v>57.15</v>
      </c>
      <c r="J410" s="14"/>
    </row>
    <row r="411" spans="1:10" x14ac:dyDescent="0.25">
      <c r="A411" s="16" t="s">
        <v>473</v>
      </c>
      <c r="B411" s="16" t="s">
        <v>390</v>
      </c>
      <c r="C411" s="16" t="s">
        <v>79</v>
      </c>
      <c r="D411" s="16" t="s">
        <v>77</v>
      </c>
      <c r="E411" s="16" t="s">
        <v>453</v>
      </c>
      <c r="F411" s="16" t="s">
        <v>454</v>
      </c>
      <c r="G411" s="46">
        <v>1</v>
      </c>
      <c r="H411" s="47">
        <v>57.15</v>
      </c>
      <c r="I411" s="47">
        <f t="shared" si="6"/>
        <v>57.15</v>
      </c>
      <c r="J411" s="14"/>
    </row>
    <row r="412" spans="1:10" x14ac:dyDescent="0.25">
      <c r="A412" s="16" t="s">
        <v>473</v>
      </c>
      <c r="B412" s="16" t="s">
        <v>391</v>
      </c>
      <c r="C412" s="16" t="s">
        <v>79</v>
      </c>
      <c r="D412" s="16" t="s">
        <v>77</v>
      </c>
      <c r="E412" s="16" t="s">
        <v>453</v>
      </c>
      <c r="F412" s="16" t="s">
        <v>454</v>
      </c>
      <c r="G412" s="46">
        <v>1</v>
      </c>
      <c r="H412" s="47">
        <v>57.15</v>
      </c>
      <c r="I412" s="47">
        <f t="shared" si="6"/>
        <v>57.15</v>
      </c>
      <c r="J412" s="14"/>
    </row>
    <row r="413" spans="1:10" x14ac:dyDescent="0.25">
      <c r="A413" s="16" t="s">
        <v>473</v>
      </c>
      <c r="B413" s="16" t="s">
        <v>392</v>
      </c>
      <c r="C413" s="16" t="s">
        <v>79</v>
      </c>
      <c r="D413" s="16" t="s">
        <v>77</v>
      </c>
      <c r="E413" s="16" t="s">
        <v>453</v>
      </c>
      <c r="F413" s="16" t="s">
        <v>454</v>
      </c>
      <c r="G413" s="46">
        <v>1</v>
      </c>
      <c r="H413" s="47">
        <v>57.15</v>
      </c>
      <c r="I413" s="47">
        <f t="shared" si="6"/>
        <v>57.15</v>
      </c>
      <c r="J413" s="14"/>
    </row>
    <row r="414" spans="1:10" x14ac:dyDescent="0.25">
      <c r="A414" s="16" t="s">
        <v>473</v>
      </c>
      <c r="B414" s="16" t="s">
        <v>393</v>
      </c>
      <c r="C414" s="16" t="s">
        <v>79</v>
      </c>
      <c r="D414" s="16" t="s">
        <v>77</v>
      </c>
      <c r="E414" s="16" t="s">
        <v>453</v>
      </c>
      <c r="F414" s="16" t="s">
        <v>454</v>
      </c>
      <c r="G414" s="46">
        <v>1</v>
      </c>
      <c r="H414" s="47">
        <v>57.15</v>
      </c>
      <c r="I414" s="47">
        <f t="shared" si="6"/>
        <v>57.15</v>
      </c>
      <c r="J414" s="14"/>
    </row>
    <row r="415" spans="1:10" x14ac:dyDescent="0.25">
      <c r="A415" s="16" t="s">
        <v>473</v>
      </c>
      <c r="B415" s="16" t="s">
        <v>394</v>
      </c>
      <c r="C415" s="16" t="s">
        <v>79</v>
      </c>
      <c r="D415" s="16" t="s">
        <v>77</v>
      </c>
      <c r="E415" s="16" t="s">
        <v>453</v>
      </c>
      <c r="F415" s="16" t="s">
        <v>454</v>
      </c>
      <c r="G415" s="46">
        <v>1</v>
      </c>
      <c r="H415" s="47">
        <v>57.15</v>
      </c>
      <c r="I415" s="47">
        <f t="shared" si="6"/>
        <v>57.15</v>
      </c>
      <c r="J415" s="14"/>
    </row>
    <row r="416" spans="1:10" x14ac:dyDescent="0.25">
      <c r="A416" s="16" t="s">
        <v>473</v>
      </c>
      <c r="B416" s="16" t="s">
        <v>395</v>
      </c>
      <c r="C416" s="16" t="s">
        <v>79</v>
      </c>
      <c r="D416" s="16" t="s">
        <v>77</v>
      </c>
      <c r="E416" s="16" t="s">
        <v>453</v>
      </c>
      <c r="F416" s="16" t="s">
        <v>454</v>
      </c>
      <c r="G416" s="46">
        <v>1</v>
      </c>
      <c r="H416" s="47">
        <v>57.15</v>
      </c>
      <c r="I416" s="47">
        <f t="shared" si="6"/>
        <v>57.15</v>
      </c>
      <c r="J416" s="14"/>
    </row>
    <row r="417" spans="1:10" x14ac:dyDescent="0.25">
      <c r="A417" s="16" t="s">
        <v>473</v>
      </c>
      <c r="B417" s="16" t="s">
        <v>396</v>
      </c>
      <c r="C417" s="16" t="s">
        <v>79</v>
      </c>
      <c r="D417" s="16" t="s">
        <v>77</v>
      </c>
      <c r="E417" s="16" t="s">
        <v>453</v>
      </c>
      <c r="F417" s="16" t="s">
        <v>454</v>
      </c>
      <c r="G417" s="46">
        <v>1</v>
      </c>
      <c r="H417" s="47">
        <v>57.15</v>
      </c>
      <c r="I417" s="47">
        <f t="shared" si="6"/>
        <v>57.15</v>
      </c>
      <c r="J417" s="14"/>
    </row>
    <row r="418" spans="1:10" x14ac:dyDescent="0.25">
      <c r="A418" s="16" t="s">
        <v>473</v>
      </c>
      <c r="B418" s="16" t="s">
        <v>397</v>
      </c>
      <c r="C418" s="16" t="s">
        <v>79</v>
      </c>
      <c r="D418" s="16" t="s">
        <v>77</v>
      </c>
      <c r="E418" s="16" t="s">
        <v>453</v>
      </c>
      <c r="F418" s="16" t="s">
        <v>454</v>
      </c>
      <c r="G418" s="46">
        <v>1</v>
      </c>
      <c r="H418" s="47">
        <v>57.15</v>
      </c>
      <c r="I418" s="47">
        <f t="shared" si="6"/>
        <v>57.15</v>
      </c>
      <c r="J418" s="14"/>
    </row>
    <row r="419" spans="1:10" x14ac:dyDescent="0.25">
      <c r="A419" s="16" t="s">
        <v>473</v>
      </c>
      <c r="B419" s="16" t="s">
        <v>398</v>
      </c>
      <c r="C419" s="16" t="s">
        <v>79</v>
      </c>
      <c r="D419" s="16" t="s">
        <v>77</v>
      </c>
      <c r="E419" s="16" t="s">
        <v>453</v>
      </c>
      <c r="F419" s="16" t="s">
        <v>454</v>
      </c>
      <c r="G419" s="46">
        <v>1</v>
      </c>
      <c r="H419" s="47">
        <v>57.15</v>
      </c>
      <c r="I419" s="47">
        <f t="shared" si="6"/>
        <v>57.15</v>
      </c>
      <c r="J419" s="14"/>
    </row>
    <row r="420" spans="1:10" x14ac:dyDescent="0.25">
      <c r="A420" s="16" t="s">
        <v>474</v>
      </c>
      <c r="B420" s="16" t="s">
        <v>408</v>
      </c>
      <c r="C420" s="16" t="s">
        <v>79</v>
      </c>
      <c r="D420" s="16" t="s">
        <v>132</v>
      </c>
      <c r="E420" s="16" t="s">
        <v>455</v>
      </c>
      <c r="F420" s="16" t="s">
        <v>456</v>
      </c>
      <c r="G420" s="46">
        <v>31</v>
      </c>
      <c r="H420" s="47">
        <v>76.319999999999993</v>
      </c>
      <c r="I420" s="47">
        <f t="shared" si="6"/>
        <v>2365.9199999999996</v>
      </c>
      <c r="J420" s="14"/>
    </row>
    <row r="421" spans="1:10" x14ac:dyDescent="0.25">
      <c r="A421" s="16" t="s">
        <v>474</v>
      </c>
      <c r="B421" s="16" t="s">
        <v>408</v>
      </c>
      <c r="C421" s="16" t="s">
        <v>79</v>
      </c>
      <c r="D421" s="16" t="s">
        <v>132</v>
      </c>
      <c r="E421" s="16" t="s">
        <v>457</v>
      </c>
      <c r="F421" s="16" t="s">
        <v>458</v>
      </c>
      <c r="G421" s="46">
        <v>1</v>
      </c>
      <c r="H421" s="47">
        <v>2.76</v>
      </c>
      <c r="I421" s="47">
        <f t="shared" si="6"/>
        <v>2.76</v>
      </c>
      <c r="J421" s="14"/>
    </row>
    <row r="422" spans="1:10" x14ac:dyDescent="0.25">
      <c r="A422" s="16" t="s">
        <v>474</v>
      </c>
      <c r="B422" s="16" t="s">
        <v>409</v>
      </c>
      <c r="C422" s="16" t="s">
        <v>79</v>
      </c>
      <c r="D422" s="16" t="s">
        <v>132</v>
      </c>
      <c r="E422" s="16" t="s">
        <v>455</v>
      </c>
      <c r="F422" s="16" t="s">
        <v>456</v>
      </c>
      <c r="G422" s="46">
        <v>25</v>
      </c>
      <c r="H422" s="47">
        <v>76.319999999999993</v>
      </c>
      <c r="I422" s="47">
        <f t="shared" si="6"/>
        <v>1907.9999999999998</v>
      </c>
      <c r="J422" s="14"/>
    </row>
    <row r="423" spans="1:10" x14ac:dyDescent="0.25">
      <c r="A423" s="16" t="s">
        <v>474</v>
      </c>
      <c r="B423" s="16" t="s">
        <v>409</v>
      </c>
      <c r="C423" s="16" t="s">
        <v>79</v>
      </c>
      <c r="D423" s="16" t="s">
        <v>132</v>
      </c>
      <c r="E423" s="16" t="s">
        <v>457</v>
      </c>
      <c r="F423" s="16" t="s">
        <v>458</v>
      </c>
      <c r="G423" s="46">
        <v>1</v>
      </c>
      <c r="H423" s="47">
        <v>2.76</v>
      </c>
      <c r="I423" s="47">
        <f t="shared" si="6"/>
        <v>2.76</v>
      </c>
      <c r="J423" s="14"/>
    </row>
    <row r="424" spans="1:10" x14ac:dyDescent="0.25">
      <c r="A424" s="16" t="s">
        <v>474</v>
      </c>
      <c r="B424" s="16" t="s">
        <v>410</v>
      </c>
      <c r="C424" s="16" t="s">
        <v>79</v>
      </c>
      <c r="D424" s="16" t="s">
        <v>132</v>
      </c>
      <c r="E424" s="16" t="s">
        <v>455</v>
      </c>
      <c r="F424" s="16" t="s">
        <v>456</v>
      </c>
      <c r="G424" s="46">
        <v>19</v>
      </c>
      <c r="H424" s="47">
        <v>76.319999999999993</v>
      </c>
      <c r="I424" s="47">
        <f t="shared" si="6"/>
        <v>1450.08</v>
      </c>
      <c r="J424" s="14"/>
    </row>
    <row r="425" spans="1:10" x14ac:dyDescent="0.25">
      <c r="A425" s="16" t="s">
        <v>474</v>
      </c>
      <c r="B425" s="16" t="s">
        <v>411</v>
      </c>
      <c r="C425" s="16" t="s">
        <v>79</v>
      </c>
      <c r="D425" s="16" t="s">
        <v>132</v>
      </c>
      <c r="E425" s="16" t="s">
        <v>455</v>
      </c>
      <c r="F425" s="16" t="s">
        <v>456</v>
      </c>
      <c r="G425" s="46">
        <v>32</v>
      </c>
      <c r="H425" s="47">
        <v>76.319999999999993</v>
      </c>
      <c r="I425" s="47">
        <f t="shared" si="6"/>
        <v>2442.2399999999998</v>
      </c>
      <c r="J425" s="14"/>
    </row>
    <row r="426" spans="1:10" x14ac:dyDescent="0.25">
      <c r="A426" s="16" t="s">
        <v>474</v>
      </c>
      <c r="B426" s="16" t="s">
        <v>411</v>
      </c>
      <c r="C426" s="16" t="s">
        <v>79</v>
      </c>
      <c r="D426" s="16" t="s">
        <v>132</v>
      </c>
      <c r="E426" s="16" t="s">
        <v>457</v>
      </c>
      <c r="F426" s="16" t="s">
        <v>458</v>
      </c>
      <c r="G426" s="46">
        <v>1</v>
      </c>
      <c r="H426" s="47">
        <v>2.76</v>
      </c>
      <c r="I426" s="47">
        <f t="shared" si="6"/>
        <v>2.76</v>
      </c>
      <c r="J426" s="14"/>
    </row>
    <row r="427" spans="1:10" x14ac:dyDescent="0.25">
      <c r="A427" s="16" t="s">
        <v>474</v>
      </c>
      <c r="B427" s="16" t="s">
        <v>401</v>
      </c>
      <c r="C427" s="16" t="s">
        <v>79</v>
      </c>
      <c r="D427" s="16" t="s">
        <v>77</v>
      </c>
      <c r="E427" s="16" t="s">
        <v>455</v>
      </c>
      <c r="F427" s="16" t="s">
        <v>456</v>
      </c>
      <c r="G427" s="46">
        <v>19</v>
      </c>
      <c r="H427" s="47">
        <v>76.319999999999993</v>
      </c>
      <c r="I427" s="47">
        <f t="shared" si="6"/>
        <v>1450.08</v>
      </c>
      <c r="J427" s="14"/>
    </row>
    <row r="428" spans="1:10" x14ac:dyDescent="0.25">
      <c r="A428" s="16" t="s">
        <v>474</v>
      </c>
      <c r="B428" s="16" t="s">
        <v>412</v>
      </c>
      <c r="C428" s="16" t="s">
        <v>79</v>
      </c>
      <c r="D428" s="16" t="s">
        <v>132</v>
      </c>
      <c r="E428" s="16" t="s">
        <v>455</v>
      </c>
      <c r="F428" s="16" t="s">
        <v>456</v>
      </c>
      <c r="G428" s="46">
        <v>17</v>
      </c>
      <c r="H428" s="47">
        <v>76.319999999999993</v>
      </c>
      <c r="I428" s="47">
        <f t="shared" si="6"/>
        <v>1297.4399999999998</v>
      </c>
      <c r="J428" s="14"/>
    </row>
    <row r="429" spans="1:10" x14ac:dyDescent="0.25">
      <c r="A429" s="16" t="s">
        <v>474</v>
      </c>
      <c r="B429" s="16" t="s">
        <v>413</v>
      </c>
      <c r="C429" s="16" t="s">
        <v>79</v>
      </c>
      <c r="D429" s="16" t="s">
        <v>132</v>
      </c>
      <c r="E429" s="16" t="s">
        <v>455</v>
      </c>
      <c r="F429" s="16" t="s">
        <v>456</v>
      </c>
      <c r="G429" s="46">
        <v>31</v>
      </c>
      <c r="H429" s="47">
        <v>76.319999999999993</v>
      </c>
      <c r="I429" s="47">
        <f t="shared" si="6"/>
        <v>2365.9199999999996</v>
      </c>
      <c r="J429" s="14"/>
    </row>
    <row r="430" spans="1:10" x14ac:dyDescent="0.25">
      <c r="A430" s="16" t="s">
        <v>474</v>
      </c>
      <c r="B430" s="16" t="s">
        <v>413</v>
      </c>
      <c r="C430" s="16" t="s">
        <v>79</v>
      </c>
      <c r="D430" s="16" t="s">
        <v>132</v>
      </c>
      <c r="E430" s="16" t="s">
        <v>457</v>
      </c>
      <c r="F430" s="16" t="s">
        <v>458</v>
      </c>
      <c r="G430" s="46">
        <v>1</v>
      </c>
      <c r="H430" s="47">
        <v>2.76</v>
      </c>
      <c r="I430" s="47">
        <f t="shared" si="6"/>
        <v>2.76</v>
      </c>
      <c r="J430" s="14"/>
    </row>
    <row r="431" spans="1:10" x14ac:dyDescent="0.25">
      <c r="A431" s="16" t="s">
        <v>474</v>
      </c>
      <c r="B431" s="16" t="s">
        <v>414</v>
      </c>
      <c r="C431" s="16" t="s">
        <v>79</v>
      </c>
      <c r="D431" s="16" t="s">
        <v>132</v>
      </c>
      <c r="E431" s="16" t="s">
        <v>455</v>
      </c>
      <c r="F431" s="16" t="s">
        <v>456</v>
      </c>
      <c r="G431" s="46">
        <v>14</v>
      </c>
      <c r="H431" s="47">
        <v>76.319999999999993</v>
      </c>
      <c r="I431" s="47">
        <f t="shared" si="6"/>
        <v>1068.48</v>
      </c>
      <c r="J431" s="14"/>
    </row>
    <row r="432" spans="1:10" x14ac:dyDescent="0.25">
      <c r="A432" s="16" t="s">
        <v>474</v>
      </c>
      <c r="B432" s="16" t="s">
        <v>414</v>
      </c>
      <c r="C432" s="16" t="s">
        <v>79</v>
      </c>
      <c r="D432" s="16" t="s">
        <v>132</v>
      </c>
      <c r="E432" s="16" t="s">
        <v>457</v>
      </c>
      <c r="F432" s="16" t="s">
        <v>458</v>
      </c>
      <c r="G432" s="46">
        <v>1</v>
      </c>
      <c r="H432" s="47">
        <v>2.76</v>
      </c>
      <c r="I432" s="47">
        <f t="shared" si="6"/>
        <v>2.76</v>
      </c>
      <c r="J432" s="14"/>
    </row>
    <row r="433" spans="1:10" x14ac:dyDescent="0.25">
      <c r="A433" s="16" t="s">
        <v>474</v>
      </c>
      <c r="B433" s="16" t="s">
        <v>415</v>
      </c>
      <c r="C433" s="16" t="s">
        <v>79</v>
      </c>
      <c r="D433" s="16" t="s">
        <v>132</v>
      </c>
      <c r="E433" s="16" t="s">
        <v>455</v>
      </c>
      <c r="F433" s="16" t="s">
        <v>456</v>
      </c>
      <c r="G433" s="46">
        <v>18</v>
      </c>
      <c r="H433" s="47">
        <v>76.319999999999993</v>
      </c>
      <c r="I433" s="47">
        <f t="shared" si="6"/>
        <v>1373.7599999999998</v>
      </c>
      <c r="J433" s="14"/>
    </row>
    <row r="434" spans="1:10" x14ac:dyDescent="0.25">
      <c r="A434" s="16" t="s">
        <v>474</v>
      </c>
      <c r="B434" s="16" t="s">
        <v>416</v>
      </c>
      <c r="C434" s="16" t="s">
        <v>79</v>
      </c>
      <c r="D434" s="16" t="s">
        <v>132</v>
      </c>
      <c r="E434" s="16" t="s">
        <v>455</v>
      </c>
      <c r="F434" s="16" t="s">
        <v>456</v>
      </c>
      <c r="G434" s="46">
        <v>12</v>
      </c>
      <c r="H434" s="47">
        <v>76.319999999999993</v>
      </c>
      <c r="I434" s="47">
        <f t="shared" si="6"/>
        <v>915.83999999999992</v>
      </c>
      <c r="J434" s="14"/>
    </row>
    <row r="435" spans="1:10" x14ac:dyDescent="0.25">
      <c r="A435" s="16" t="s">
        <v>474</v>
      </c>
      <c r="B435" s="16" t="s">
        <v>417</v>
      </c>
      <c r="C435" s="16" t="s">
        <v>79</v>
      </c>
      <c r="D435" s="16" t="s">
        <v>132</v>
      </c>
      <c r="E435" s="16" t="s">
        <v>455</v>
      </c>
      <c r="F435" s="16" t="s">
        <v>456</v>
      </c>
      <c r="G435" s="46">
        <v>17</v>
      </c>
      <c r="H435" s="47">
        <v>76.319999999999993</v>
      </c>
      <c r="I435" s="47">
        <f t="shared" si="6"/>
        <v>1297.4399999999998</v>
      </c>
      <c r="J435" s="14"/>
    </row>
    <row r="436" spans="1:10" x14ac:dyDescent="0.25">
      <c r="A436" s="16" t="s">
        <v>474</v>
      </c>
      <c r="B436" s="16" t="s">
        <v>418</v>
      </c>
      <c r="C436" s="16" t="s">
        <v>79</v>
      </c>
      <c r="D436" s="16" t="s">
        <v>132</v>
      </c>
      <c r="E436" s="16" t="s">
        <v>455</v>
      </c>
      <c r="F436" s="16" t="s">
        <v>456</v>
      </c>
      <c r="G436" s="46">
        <v>1</v>
      </c>
      <c r="H436" s="47">
        <v>76.319999999999993</v>
      </c>
      <c r="I436" s="47">
        <f t="shared" si="6"/>
        <v>76.319999999999993</v>
      </c>
      <c r="J436" s="14"/>
    </row>
    <row r="437" spans="1:10" x14ac:dyDescent="0.25">
      <c r="A437" s="16" t="s">
        <v>474</v>
      </c>
      <c r="B437" s="16" t="s">
        <v>418</v>
      </c>
      <c r="C437" s="16" t="s">
        <v>79</v>
      </c>
      <c r="D437" s="16" t="s">
        <v>132</v>
      </c>
      <c r="E437" s="16" t="s">
        <v>457</v>
      </c>
      <c r="F437" s="16" t="s">
        <v>458</v>
      </c>
      <c r="G437" s="46">
        <v>1</v>
      </c>
      <c r="H437" s="47">
        <v>2.76</v>
      </c>
      <c r="I437" s="47">
        <f t="shared" si="6"/>
        <v>2.76</v>
      </c>
      <c r="J437" s="14"/>
    </row>
    <row r="438" spans="1:10" x14ac:dyDescent="0.25">
      <c r="A438" s="16" t="s">
        <v>474</v>
      </c>
      <c r="B438" s="16" t="s">
        <v>402</v>
      </c>
      <c r="C438" s="16" t="s">
        <v>79</v>
      </c>
      <c r="D438" s="16" t="s">
        <v>77</v>
      </c>
      <c r="E438" s="16" t="s">
        <v>455</v>
      </c>
      <c r="F438" s="16" t="s">
        <v>456</v>
      </c>
      <c r="G438" s="46">
        <v>12</v>
      </c>
      <c r="H438" s="47">
        <v>76.319999999999993</v>
      </c>
      <c r="I438" s="47">
        <f t="shared" si="6"/>
        <v>915.83999999999992</v>
      </c>
      <c r="J438" s="14"/>
    </row>
    <row r="439" spans="1:10" x14ac:dyDescent="0.25">
      <c r="A439" s="16" t="s">
        <v>474</v>
      </c>
      <c r="B439" s="16" t="s">
        <v>402</v>
      </c>
      <c r="C439" s="16" t="s">
        <v>79</v>
      </c>
      <c r="D439" s="16" t="s">
        <v>77</v>
      </c>
      <c r="E439" s="16" t="s">
        <v>457</v>
      </c>
      <c r="F439" s="16" t="s">
        <v>458</v>
      </c>
      <c r="G439" s="46">
        <v>1</v>
      </c>
      <c r="H439" s="47">
        <v>2.76</v>
      </c>
      <c r="I439" s="47">
        <f t="shared" si="6"/>
        <v>2.76</v>
      </c>
      <c r="J439" s="14"/>
    </row>
    <row r="440" spans="1:10" x14ac:dyDescent="0.25">
      <c r="A440" s="16" t="s">
        <v>474</v>
      </c>
      <c r="B440" s="16" t="s">
        <v>419</v>
      </c>
      <c r="C440" s="16" t="s">
        <v>79</v>
      </c>
      <c r="D440" s="16" t="s">
        <v>132</v>
      </c>
      <c r="E440" s="16" t="s">
        <v>455</v>
      </c>
      <c r="F440" s="16" t="s">
        <v>456</v>
      </c>
      <c r="G440" s="46">
        <v>15</v>
      </c>
      <c r="H440" s="47">
        <v>76.319999999999993</v>
      </c>
      <c r="I440" s="47">
        <f t="shared" si="6"/>
        <v>1144.8</v>
      </c>
      <c r="J440" s="14"/>
    </row>
    <row r="441" spans="1:10" x14ac:dyDescent="0.25">
      <c r="A441" s="16" t="s">
        <v>474</v>
      </c>
      <c r="B441" s="16" t="s">
        <v>403</v>
      </c>
      <c r="C441" s="16" t="s">
        <v>79</v>
      </c>
      <c r="D441" s="16" t="s">
        <v>77</v>
      </c>
      <c r="E441" s="16" t="s">
        <v>455</v>
      </c>
      <c r="F441" s="16" t="s">
        <v>456</v>
      </c>
      <c r="G441" s="46">
        <v>23</v>
      </c>
      <c r="H441" s="47">
        <v>76.319999999999993</v>
      </c>
      <c r="I441" s="47">
        <f t="shared" si="6"/>
        <v>1755.36</v>
      </c>
      <c r="J441" s="14"/>
    </row>
    <row r="442" spans="1:10" x14ac:dyDescent="0.25">
      <c r="A442" s="16" t="s">
        <v>474</v>
      </c>
      <c r="B442" s="16" t="s">
        <v>420</v>
      </c>
      <c r="C442" s="16" t="s">
        <v>79</v>
      </c>
      <c r="D442" s="16" t="s">
        <v>132</v>
      </c>
      <c r="E442" s="16" t="s">
        <v>455</v>
      </c>
      <c r="F442" s="16" t="s">
        <v>456</v>
      </c>
      <c r="G442" s="46">
        <v>20</v>
      </c>
      <c r="H442" s="47">
        <v>76.319999999999993</v>
      </c>
      <c r="I442" s="47">
        <f t="shared" si="6"/>
        <v>1526.3999999999999</v>
      </c>
      <c r="J442" s="14"/>
    </row>
    <row r="443" spans="1:10" x14ac:dyDescent="0.25">
      <c r="A443" s="16" t="s">
        <v>474</v>
      </c>
      <c r="B443" s="16" t="s">
        <v>421</v>
      </c>
      <c r="C443" s="16" t="s">
        <v>79</v>
      </c>
      <c r="D443" s="16" t="s">
        <v>132</v>
      </c>
      <c r="E443" s="16" t="s">
        <v>455</v>
      </c>
      <c r="F443" s="16" t="s">
        <v>456</v>
      </c>
      <c r="G443" s="46">
        <v>23</v>
      </c>
      <c r="H443" s="47">
        <v>76.319999999999993</v>
      </c>
      <c r="I443" s="47">
        <f t="shared" si="6"/>
        <v>1755.36</v>
      </c>
      <c r="J443" s="14"/>
    </row>
    <row r="444" spans="1:10" x14ac:dyDescent="0.25">
      <c r="A444" s="16" t="s">
        <v>474</v>
      </c>
      <c r="B444" s="16" t="s">
        <v>422</v>
      </c>
      <c r="C444" s="16" t="s">
        <v>79</v>
      </c>
      <c r="D444" s="16" t="s">
        <v>132</v>
      </c>
      <c r="E444" s="16" t="s">
        <v>455</v>
      </c>
      <c r="F444" s="16" t="s">
        <v>456</v>
      </c>
      <c r="G444" s="46">
        <v>14</v>
      </c>
      <c r="H444" s="47">
        <v>76.319999999999993</v>
      </c>
      <c r="I444" s="47">
        <f t="shared" si="6"/>
        <v>1068.48</v>
      </c>
      <c r="J444" s="14"/>
    </row>
    <row r="445" spans="1:10" x14ac:dyDescent="0.25">
      <c r="A445" s="16" t="s">
        <v>474</v>
      </c>
      <c r="B445" s="16" t="s">
        <v>423</v>
      </c>
      <c r="C445" s="16" t="s">
        <v>79</v>
      </c>
      <c r="D445" s="16" t="s">
        <v>132</v>
      </c>
      <c r="E445" s="16" t="s">
        <v>455</v>
      </c>
      <c r="F445" s="16" t="s">
        <v>456</v>
      </c>
      <c r="G445" s="46">
        <v>22</v>
      </c>
      <c r="H445" s="47">
        <v>76.319999999999993</v>
      </c>
      <c r="I445" s="47">
        <f t="shared" si="6"/>
        <v>1679.04</v>
      </c>
      <c r="J445" s="14"/>
    </row>
    <row r="446" spans="1:10" x14ac:dyDescent="0.25">
      <c r="A446" s="16" t="s">
        <v>474</v>
      </c>
      <c r="B446" s="16" t="s">
        <v>404</v>
      </c>
      <c r="C446" s="16" t="s">
        <v>79</v>
      </c>
      <c r="D446" s="16" t="s">
        <v>77</v>
      </c>
      <c r="E446" s="16" t="s">
        <v>455</v>
      </c>
      <c r="F446" s="16" t="s">
        <v>456</v>
      </c>
      <c r="G446" s="46">
        <v>22</v>
      </c>
      <c r="H446" s="47">
        <v>76.319999999999993</v>
      </c>
      <c r="I446" s="47">
        <f t="shared" si="6"/>
        <v>1679.04</v>
      </c>
      <c r="J446" s="14"/>
    </row>
    <row r="447" spans="1:10" x14ac:dyDescent="0.25">
      <c r="A447" s="16" t="s">
        <v>474</v>
      </c>
      <c r="B447" s="16" t="s">
        <v>424</v>
      </c>
      <c r="C447" s="16" t="s">
        <v>79</v>
      </c>
      <c r="D447" s="16" t="s">
        <v>132</v>
      </c>
      <c r="E447" s="16" t="s">
        <v>455</v>
      </c>
      <c r="F447" s="16" t="s">
        <v>456</v>
      </c>
      <c r="G447" s="46">
        <v>1</v>
      </c>
      <c r="H447" s="47">
        <v>76.319999999999993</v>
      </c>
      <c r="I447" s="47">
        <f t="shared" si="6"/>
        <v>76.319999999999993</v>
      </c>
      <c r="J447" s="14"/>
    </row>
    <row r="448" spans="1:10" x14ac:dyDescent="0.25">
      <c r="A448" s="16" t="s">
        <v>474</v>
      </c>
      <c r="B448" s="16" t="s">
        <v>425</v>
      </c>
      <c r="C448" s="16" t="s">
        <v>79</v>
      </c>
      <c r="D448" s="16" t="s">
        <v>132</v>
      </c>
      <c r="E448" s="16" t="s">
        <v>455</v>
      </c>
      <c r="F448" s="16" t="s">
        <v>456</v>
      </c>
      <c r="G448" s="46">
        <v>10</v>
      </c>
      <c r="H448" s="47">
        <v>76.319999999999993</v>
      </c>
      <c r="I448" s="47">
        <f t="shared" si="6"/>
        <v>763.19999999999993</v>
      </c>
      <c r="J448" s="14"/>
    </row>
    <row r="449" spans="1:10" x14ac:dyDescent="0.25">
      <c r="A449" s="16" t="s">
        <v>474</v>
      </c>
      <c r="B449" s="16" t="s">
        <v>405</v>
      </c>
      <c r="C449" s="16" t="s">
        <v>79</v>
      </c>
      <c r="D449" s="16" t="s">
        <v>77</v>
      </c>
      <c r="E449" s="16" t="s">
        <v>455</v>
      </c>
      <c r="F449" s="16" t="s">
        <v>456</v>
      </c>
      <c r="G449" s="46">
        <v>20</v>
      </c>
      <c r="H449" s="47">
        <v>76.319999999999993</v>
      </c>
      <c r="I449" s="47">
        <f t="shared" si="6"/>
        <v>1526.3999999999999</v>
      </c>
      <c r="J449" s="14"/>
    </row>
    <row r="450" spans="1:10" x14ac:dyDescent="0.25">
      <c r="A450" s="16" t="s">
        <v>474</v>
      </c>
      <c r="B450" s="16" t="s">
        <v>426</v>
      </c>
      <c r="C450" s="16" t="s">
        <v>79</v>
      </c>
      <c r="D450" s="16" t="s">
        <v>132</v>
      </c>
      <c r="E450" s="16" t="s">
        <v>455</v>
      </c>
      <c r="F450" s="16" t="s">
        <v>456</v>
      </c>
      <c r="G450" s="46">
        <v>15</v>
      </c>
      <c r="H450" s="47">
        <v>76.319999999999993</v>
      </c>
      <c r="I450" s="47">
        <f t="shared" si="6"/>
        <v>1144.8</v>
      </c>
      <c r="J450" s="14"/>
    </row>
    <row r="451" spans="1:10" x14ac:dyDescent="0.25">
      <c r="A451" s="16" t="s">
        <v>474</v>
      </c>
      <c r="B451" s="16" t="s">
        <v>427</v>
      </c>
      <c r="C451" s="16" t="s">
        <v>79</v>
      </c>
      <c r="D451" s="16" t="s">
        <v>132</v>
      </c>
      <c r="E451" s="16" t="s">
        <v>455</v>
      </c>
      <c r="F451" s="16" t="s">
        <v>456</v>
      </c>
      <c r="G451" s="46">
        <v>9</v>
      </c>
      <c r="H451" s="47">
        <v>76.319999999999993</v>
      </c>
      <c r="I451" s="47">
        <f t="shared" si="6"/>
        <v>686.87999999999988</v>
      </c>
      <c r="J451" s="14"/>
    </row>
    <row r="452" spans="1:10" x14ac:dyDescent="0.25">
      <c r="A452" s="16" t="s">
        <v>474</v>
      </c>
      <c r="B452" s="16" t="s">
        <v>428</v>
      </c>
      <c r="C452" s="16" t="s">
        <v>79</v>
      </c>
      <c r="D452" s="16" t="s">
        <v>132</v>
      </c>
      <c r="E452" s="16" t="s">
        <v>455</v>
      </c>
      <c r="F452" s="16" t="s">
        <v>456</v>
      </c>
      <c r="G452" s="46">
        <v>11</v>
      </c>
      <c r="H452" s="47">
        <v>76.319999999999993</v>
      </c>
      <c r="I452" s="47">
        <f t="shared" si="6"/>
        <v>839.52</v>
      </c>
      <c r="J452" s="14"/>
    </row>
    <row r="453" spans="1:10" x14ac:dyDescent="0.25">
      <c r="A453" s="16" t="s">
        <v>474</v>
      </c>
      <c r="B453" s="16" t="s">
        <v>429</v>
      </c>
      <c r="C453" s="16" t="s">
        <v>79</v>
      </c>
      <c r="D453" s="16" t="s">
        <v>132</v>
      </c>
      <c r="E453" s="16" t="s">
        <v>455</v>
      </c>
      <c r="F453" s="16" t="s">
        <v>456</v>
      </c>
      <c r="G453" s="46">
        <v>18</v>
      </c>
      <c r="H453" s="47">
        <v>76.319999999999993</v>
      </c>
      <c r="I453" s="47">
        <f t="shared" ref="I453:I494" si="7">G453*H453</f>
        <v>1373.7599999999998</v>
      </c>
      <c r="J453" s="14"/>
    </row>
    <row r="454" spans="1:10" x14ac:dyDescent="0.25">
      <c r="A454" s="16" t="s">
        <v>474</v>
      </c>
      <c r="B454" s="16" t="s">
        <v>429</v>
      </c>
      <c r="C454" s="16" t="s">
        <v>79</v>
      </c>
      <c r="D454" s="16" t="s">
        <v>132</v>
      </c>
      <c r="E454" s="16" t="s">
        <v>457</v>
      </c>
      <c r="F454" s="16" t="s">
        <v>458</v>
      </c>
      <c r="G454" s="46">
        <v>1</v>
      </c>
      <c r="H454" s="47">
        <v>2.76</v>
      </c>
      <c r="I454" s="47">
        <f t="shared" si="7"/>
        <v>2.76</v>
      </c>
      <c r="J454" s="14"/>
    </row>
    <row r="455" spans="1:10" x14ac:dyDescent="0.25">
      <c r="A455" s="16" t="s">
        <v>474</v>
      </c>
      <c r="B455" s="16" t="s">
        <v>406</v>
      </c>
      <c r="C455" s="16" t="s">
        <v>79</v>
      </c>
      <c r="D455" s="16" t="s">
        <v>77</v>
      </c>
      <c r="E455" s="16" t="s">
        <v>455</v>
      </c>
      <c r="F455" s="16" t="s">
        <v>456</v>
      </c>
      <c r="G455" s="46">
        <v>16</v>
      </c>
      <c r="H455" s="47">
        <v>76.319999999999993</v>
      </c>
      <c r="I455" s="47">
        <f t="shared" si="7"/>
        <v>1221.1199999999999</v>
      </c>
      <c r="J455" s="14"/>
    </row>
    <row r="456" spans="1:10" x14ac:dyDescent="0.25">
      <c r="A456" s="16" t="s">
        <v>474</v>
      </c>
      <c r="B456" s="16" t="s">
        <v>406</v>
      </c>
      <c r="C456" s="16" t="s">
        <v>79</v>
      </c>
      <c r="D456" s="16" t="s">
        <v>77</v>
      </c>
      <c r="E456" s="16" t="s">
        <v>457</v>
      </c>
      <c r="F456" s="16" t="s">
        <v>458</v>
      </c>
      <c r="G456" s="46">
        <v>1</v>
      </c>
      <c r="H456" s="47">
        <v>2.76</v>
      </c>
      <c r="I456" s="47">
        <f t="shared" si="7"/>
        <v>2.76</v>
      </c>
      <c r="J456" s="14"/>
    </row>
    <row r="457" spans="1:10" x14ac:dyDescent="0.25">
      <c r="A457" s="16" t="s">
        <v>474</v>
      </c>
      <c r="B457" s="16" t="s">
        <v>407</v>
      </c>
      <c r="C457" s="16" t="s">
        <v>79</v>
      </c>
      <c r="D457" s="16" t="s">
        <v>77</v>
      </c>
      <c r="E457" s="16" t="s">
        <v>455</v>
      </c>
      <c r="F457" s="16" t="s">
        <v>456</v>
      </c>
      <c r="G457" s="46">
        <v>16</v>
      </c>
      <c r="H457" s="47">
        <v>76.319999999999993</v>
      </c>
      <c r="I457" s="47">
        <f t="shared" si="7"/>
        <v>1221.1199999999999</v>
      </c>
      <c r="J457" s="14"/>
    </row>
    <row r="458" spans="1:10" x14ac:dyDescent="0.25">
      <c r="A458" s="16" t="s">
        <v>474</v>
      </c>
      <c r="B458" s="16" t="s">
        <v>430</v>
      </c>
      <c r="C458" s="16" t="s">
        <v>79</v>
      </c>
      <c r="D458" s="16" t="s">
        <v>132</v>
      </c>
      <c r="E458" s="16" t="s">
        <v>455</v>
      </c>
      <c r="F458" s="16" t="s">
        <v>456</v>
      </c>
      <c r="G458" s="46">
        <v>16</v>
      </c>
      <c r="H458" s="47">
        <v>76.319999999999993</v>
      </c>
      <c r="I458" s="47">
        <f t="shared" si="7"/>
        <v>1221.1199999999999</v>
      </c>
      <c r="J458" s="14"/>
    </row>
    <row r="459" spans="1:10" x14ac:dyDescent="0.25">
      <c r="A459" s="16" t="s">
        <v>474</v>
      </c>
      <c r="B459" s="16" t="s">
        <v>431</v>
      </c>
      <c r="C459" s="16" t="s">
        <v>79</v>
      </c>
      <c r="D459" s="16" t="s">
        <v>132</v>
      </c>
      <c r="E459" s="16" t="s">
        <v>455</v>
      </c>
      <c r="F459" s="16" t="s">
        <v>456</v>
      </c>
      <c r="G459" s="46">
        <v>10</v>
      </c>
      <c r="H459" s="47">
        <v>76.319999999999993</v>
      </c>
      <c r="I459" s="47">
        <f t="shared" si="7"/>
        <v>763.19999999999993</v>
      </c>
      <c r="J459" s="14"/>
    </row>
    <row r="460" spans="1:10" x14ac:dyDescent="0.25">
      <c r="A460" s="16" t="s">
        <v>474</v>
      </c>
      <c r="B460" s="16" t="s">
        <v>432</v>
      </c>
      <c r="C460" s="16" t="s">
        <v>79</v>
      </c>
      <c r="D460" s="16" t="s">
        <v>132</v>
      </c>
      <c r="E460" s="16" t="s">
        <v>455</v>
      </c>
      <c r="F460" s="16" t="s">
        <v>456</v>
      </c>
      <c r="G460" s="46">
        <v>14</v>
      </c>
      <c r="H460" s="47">
        <v>76.319999999999993</v>
      </c>
      <c r="I460" s="47">
        <f t="shared" si="7"/>
        <v>1068.48</v>
      </c>
      <c r="J460" s="14"/>
    </row>
    <row r="461" spans="1:10" x14ac:dyDescent="0.25">
      <c r="A461" s="16" t="s">
        <v>474</v>
      </c>
      <c r="B461" s="16" t="s">
        <v>433</v>
      </c>
      <c r="C461" s="16" t="s">
        <v>79</v>
      </c>
      <c r="D461" s="16" t="s">
        <v>132</v>
      </c>
      <c r="E461" s="16" t="s">
        <v>455</v>
      </c>
      <c r="F461" s="16" t="s">
        <v>456</v>
      </c>
      <c r="G461" s="46">
        <v>4</v>
      </c>
      <c r="H461" s="47">
        <v>76.319999999999993</v>
      </c>
      <c r="I461" s="47">
        <f t="shared" si="7"/>
        <v>305.27999999999997</v>
      </c>
      <c r="J461" s="14"/>
    </row>
    <row r="462" spans="1:10" x14ac:dyDescent="0.25">
      <c r="A462" s="16" t="s">
        <v>474</v>
      </c>
      <c r="B462" s="16" t="s">
        <v>434</v>
      </c>
      <c r="C462" s="16" t="s">
        <v>79</v>
      </c>
      <c r="D462" s="16" t="s">
        <v>132</v>
      </c>
      <c r="E462" s="16" t="s">
        <v>455</v>
      </c>
      <c r="F462" s="16" t="s">
        <v>456</v>
      </c>
      <c r="G462" s="46">
        <v>12</v>
      </c>
      <c r="H462" s="47">
        <v>76.319999999999993</v>
      </c>
      <c r="I462" s="47">
        <f t="shared" si="7"/>
        <v>915.83999999999992</v>
      </c>
      <c r="J462" s="14"/>
    </row>
    <row r="463" spans="1:10" x14ac:dyDescent="0.25">
      <c r="A463" s="16" t="s">
        <v>474</v>
      </c>
      <c r="B463" s="16" t="s">
        <v>435</v>
      </c>
      <c r="C463" s="16" t="s">
        <v>79</v>
      </c>
      <c r="D463" s="16" t="s">
        <v>132</v>
      </c>
      <c r="E463" s="16" t="s">
        <v>455</v>
      </c>
      <c r="F463" s="16" t="s">
        <v>456</v>
      </c>
      <c r="G463" s="46">
        <v>16</v>
      </c>
      <c r="H463" s="47">
        <v>76.319999999999993</v>
      </c>
      <c r="I463" s="47">
        <f t="shared" si="7"/>
        <v>1221.1199999999999</v>
      </c>
      <c r="J463" s="14"/>
    </row>
    <row r="464" spans="1:10" x14ac:dyDescent="0.25">
      <c r="A464" s="16" t="s">
        <v>474</v>
      </c>
      <c r="B464" s="16" t="s">
        <v>435</v>
      </c>
      <c r="C464" s="16" t="s">
        <v>79</v>
      </c>
      <c r="D464" s="16" t="s">
        <v>132</v>
      </c>
      <c r="E464" s="16" t="s">
        <v>457</v>
      </c>
      <c r="F464" s="16" t="s">
        <v>458</v>
      </c>
      <c r="G464" s="46">
        <v>1</v>
      </c>
      <c r="H464" s="47">
        <v>2.76</v>
      </c>
      <c r="I464" s="47">
        <f t="shared" si="7"/>
        <v>2.76</v>
      </c>
      <c r="J464" s="14"/>
    </row>
    <row r="465" spans="1:10" x14ac:dyDescent="0.25">
      <c r="A465" s="16" t="s">
        <v>475</v>
      </c>
      <c r="B465" s="16" t="s">
        <v>439</v>
      </c>
      <c r="C465" s="16" t="s">
        <v>79</v>
      </c>
      <c r="D465" s="16" t="s">
        <v>132</v>
      </c>
      <c r="E465" s="16" t="s">
        <v>453</v>
      </c>
      <c r="F465" s="16" t="s">
        <v>454</v>
      </c>
      <c r="G465" s="46">
        <v>6</v>
      </c>
      <c r="H465" s="47">
        <v>57.15</v>
      </c>
      <c r="I465" s="47">
        <f t="shared" si="7"/>
        <v>342.9</v>
      </c>
      <c r="J465" s="14"/>
    </row>
    <row r="466" spans="1:10" x14ac:dyDescent="0.25">
      <c r="A466" s="16" t="s">
        <v>475</v>
      </c>
      <c r="B466" s="16" t="s">
        <v>439</v>
      </c>
      <c r="C466" s="16" t="s">
        <v>79</v>
      </c>
      <c r="D466" s="16" t="s">
        <v>132</v>
      </c>
      <c r="E466" s="16" t="s">
        <v>455</v>
      </c>
      <c r="F466" s="16" t="s">
        <v>456</v>
      </c>
      <c r="G466" s="46">
        <v>14</v>
      </c>
      <c r="H466" s="47">
        <v>76.319999999999993</v>
      </c>
      <c r="I466" s="47">
        <f t="shared" si="7"/>
        <v>1068.48</v>
      </c>
      <c r="J466" s="14"/>
    </row>
    <row r="467" spans="1:10" x14ac:dyDescent="0.25">
      <c r="A467" s="16" t="s">
        <v>475</v>
      </c>
      <c r="B467" s="16" t="s">
        <v>439</v>
      </c>
      <c r="C467" s="16" t="s">
        <v>79</v>
      </c>
      <c r="D467" s="16" t="s">
        <v>132</v>
      </c>
      <c r="E467" s="16" t="s">
        <v>457</v>
      </c>
      <c r="F467" s="16" t="s">
        <v>458</v>
      </c>
      <c r="G467" s="46">
        <v>4</v>
      </c>
      <c r="H467" s="47">
        <v>2.76</v>
      </c>
      <c r="I467" s="47">
        <f t="shared" si="7"/>
        <v>11.04</v>
      </c>
      <c r="J467" s="14"/>
    </row>
    <row r="468" spans="1:10" x14ac:dyDescent="0.25">
      <c r="A468" s="16" t="s">
        <v>475</v>
      </c>
      <c r="B468" s="16" t="s">
        <v>437</v>
      </c>
      <c r="C468" s="16" t="s">
        <v>79</v>
      </c>
      <c r="D468" s="16" t="s">
        <v>77</v>
      </c>
      <c r="E468" s="16" t="s">
        <v>471</v>
      </c>
      <c r="F468" s="16" t="s">
        <v>472</v>
      </c>
      <c r="G468" s="46">
        <v>5</v>
      </c>
      <c r="H468" s="47">
        <v>13.92</v>
      </c>
      <c r="I468" s="47">
        <f t="shared" si="7"/>
        <v>69.599999999999994</v>
      </c>
      <c r="J468" s="14"/>
    </row>
    <row r="469" spans="1:10" x14ac:dyDescent="0.25">
      <c r="A469" s="16" t="s">
        <v>475</v>
      </c>
      <c r="B469" s="16" t="s">
        <v>437</v>
      </c>
      <c r="C469" s="16" t="s">
        <v>79</v>
      </c>
      <c r="D469" s="16" t="s">
        <v>77</v>
      </c>
      <c r="E469" s="16" t="s">
        <v>453</v>
      </c>
      <c r="F469" s="16" t="s">
        <v>454</v>
      </c>
      <c r="G469" s="46">
        <v>22</v>
      </c>
      <c r="H469" s="47">
        <v>57.15</v>
      </c>
      <c r="I469" s="47">
        <f t="shared" si="7"/>
        <v>1257.3</v>
      </c>
      <c r="J469" s="14"/>
    </row>
    <row r="470" spans="1:10" x14ac:dyDescent="0.25">
      <c r="A470" s="16" t="s">
        <v>475</v>
      </c>
      <c r="B470" s="16" t="s">
        <v>437</v>
      </c>
      <c r="C470" s="16" t="s">
        <v>79</v>
      </c>
      <c r="D470" s="16" t="s">
        <v>77</v>
      </c>
      <c r="E470" s="16" t="s">
        <v>455</v>
      </c>
      <c r="F470" s="16" t="s">
        <v>456</v>
      </c>
      <c r="G470" s="46">
        <v>10</v>
      </c>
      <c r="H470" s="47">
        <v>76.319999999999993</v>
      </c>
      <c r="I470" s="47">
        <f t="shared" si="7"/>
        <v>763.19999999999993</v>
      </c>
      <c r="J470" s="14"/>
    </row>
    <row r="471" spans="1:10" x14ac:dyDescent="0.25">
      <c r="A471" s="16" t="s">
        <v>475</v>
      </c>
      <c r="B471" s="16" t="s">
        <v>437</v>
      </c>
      <c r="C471" s="16" t="s">
        <v>79</v>
      </c>
      <c r="D471" s="16" t="s">
        <v>77</v>
      </c>
      <c r="E471" s="16" t="s">
        <v>457</v>
      </c>
      <c r="F471" s="16" t="s">
        <v>458</v>
      </c>
      <c r="G471" s="46">
        <v>17</v>
      </c>
      <c r="H471" s="47">
        <v>2.76</v>
      </c>
      <c r="I471" s="47">
        <f t="shared" si="7"/>
        <v>46.919999999999995</v>
      </c>
      <c r="J471" s="14"/>
    </row>
    <row r="472" spans="1:10" x14ac:dyDescent="0.25">
      <c r="A472" s="16" t="s">
        <v>475</v>
      </c>
      <c r="B472" s="16" t="s">
        <v>440</v>
      </c>
      <c r="C472" s="16" t="s">
        <v>79</v>
      </c>
      <c r="D472" s="16" t="s">
        <v>132</v>
      </c>
      <c r="E472" s="16" t="s">
        <v>455</v>
      </c>
      <c r="F472" s="16" t="s">
        <v>456</v>
      </c>
      <c r="G472" s="46">
        <v>22</v>
      </c>
      <c r="H472" s="47">
        <v>76.319999999999993</v>
      </c>
      <c r="I472" s="47">
        <f t="shared" si="7"/>
        <v>1679.04</v>
      </c>
      <c r="J472" s="14"/>
    </row>
    <row r="473" spans="1:10" x14ac:dyDescent="0.25">
      <c r="A473" s="16" t="s">
        <v>475</v>
      </c>
      <c r="B473" s="16" t="s">
        <v>441</v>
      </c>
      <c r="C473" s="16" t="s">
        <v>79</v>
      </c>
      <c r="D473" s="16" t="s">
        <v>132</v>
      </c>
      <c r="E473" s="16" t="s">
        <v>471</v>
      </c>
      <c r="F473" s="16" t="s">
        <v>472</v>
      </c>
      <c r="G473" s="46">
        <v>1</v>
      </c>
      <c r="H473" s="47">
        <v>13.92</v>
      </c>
      <c r="I473" s="47">
        <f t="shared" si="7"/>
        <v>13.92</v>
      </c>
      <c r="J473" s="14"/>
    </row>
    <row r="474" spans="1:10" x14ac:dyDescent="0.25">
      <c r="A474" s="16" t="s">
        <v>475</v>
      </c>
      <c r="B474" s="16" t="s">
        <v>441</v>
      </c>
      <c r="C474" s="16" t="s">
        <v>79</v>
      </c>
      <c r="D474" s="16" t="s">
        <v>132</v>
      </c>
      <c r="E474" s="16" t="s">
        <v>453</v>
      </c>
      <c r="F474" s="16" t="s">
        <v>454</v>
      </c>
      <c r="G474" s="46">
        <v>10</v>
      </c>
      <c r="H474" s="47">
        <v>57.15</v>
      </c>
      <c r="I474" s="47">
        <f t="shared" si="7"/>
        <v>571.5</v>
      </c>
      <c r="J474" s="14"/>
    </row>
    <row r="475" spans="1:10" x14ac:dyDescent="0.25">
      <c r="A475" s="16" t="s">
        <v>475</v>
      </c>
      <c r="B475" s="16" t="s">
        <v>441</v>
      </c>
      <c r="C475" s="16" t="s">
        <v>79</v>
      </c>
      <c r="D475" s="16" t="s">
        <v>132</v>
      </c>
      <c r="E475" s="16" t="s">
        <v>455</v>
      </c>
      <c r="F475" s="16" t="s">
        <v>456</v>
      </c>
      <c r="G475" s="46">
        <v>6</v>
      </c>
      <c r="H475" s="47">
        <v>76.319999999999993</v>
      </c>
      <c r="I475" s="47">
        <f t="shared" si="7"/>
        <v>457.91999999999996</v>
      </c>
      <c r="J475" s="14"/>
    </row>
    <row r="476" spans="1:10" x14ac:dyDescent="0.25">
      <c r="A476" s="16" t="s">
        <v>475</v>
      </c>
      <c r="B476" s="16" t="s">
        <v>438</v>
      </c>
      <c r="C476" s="16" t="s">
        <v>79</v>
      </c>
      <c r="D476" s="16" t="s">
        <v>77</v>
      </c>
      <c r="E476" s="16" t="s">
        <v>471</v>
      </c>
      <c r="F476" s="16" t="s">
        <v>472</v>
      </c>
      <c r="G476" s="46">
        <v>2</v>
      </c>
      <c r="H476" s="47">
        <v>13.92</v>
      </c>
      <c r="I476" s="47">
        <f t="shared" si="7"/>
        <v>27.84</v>
      </c>
      <c r="J476" s="14"/>
    </row>
    <row r="477" spans="1:10" x14ac:dyDescent="0.25">
      <c r="A477" s="16" t="s">
        <v>475</v>
      </c>
      <c r="B477" s="16" t="s">
        <v>438</v>
      </c>
      <c r="C477" s="16" t="s">
        <v>79</v>
      </c>
      <c r="D477" s="16" t="s">
        <v>77</v>
      </c>
      <c r="E477" s="16" t="s">
        <v>453</v>
      </c>
      <c r="F477" s="16" t="s">
        <v>454</v>
      </c>
      <c r="G477" s="46">
        <v>5</v>
      </c>
      <c r="H477" s="47">
        <v>57.15</v>
      </c>
      <c r="I477" s="47">
        <f t="shared" si="7"/>
        <v>285.75</v>
      </c>
      <c r="J477" s="14"/>
    </row>
    <row r="478" spans="1:10" x14ac:dyDescent="0.25">
      <c r="A478" s="16" t="s">
        <v>475</v>
      </c>
      <c r="B478" s="16" t="s">
        <v>438</v>
      </c>
      <c r="C478" s="16" t="s">
        <v>79</v>
      </c>
      <c r="D478" s="16" t="s">
        <v>77</v>
      </c>
      <c r="E478" s="16" t="s">
        <v>455</v>
      </c>
      <c r="F478" s="16" t="s">
        <v>456</v>
      </c>
      <c r="G478" s="46">
        <v>21</v>
      </c>
      <c r="H478" s="47">
        <v>76.319999999999993</v>
      </c>
      <c r="I478" s="47">
        <f t="shared" si="7"/>
        <v>1602.7199999999998</v>
      </c>
      <c r="J478" s="14"/>
    </row>
    <row r="479" spans="1:10" x14ac:dyDescent="0.25">
      <c r="A479" s="16" t="s">
        <v>475</v>
      </c>
      <c r="B479" s="16" t="s">
        <v>442</v>
      </c>
      <c r="C479" s="16" t="s">
        <v>79</v>
      </c>
      <c r="D479" s="16" t="s">
        <v>132</v>
      </c>
      <c r="E479" s="16" t="s">
        <v>453</v>
      </c>
      <c r="F479" s="16" t="s">
        <v>454</v>
      </c>
      <c r="G479" s="46">
        <v>3</v>
      </c>
      <c r="H479" s="47">
        <v>57.15</v>
      </c>
      <c r="I479" s="47">
        <f t="shared" si="7"/>
        <v>171.45</v>
      </c>
      <c r="J479" s="14"/>
    </row>
    <row r="480" spans="1:10" x14ac:dyDescent="0.25">
      <c r="A480" s="16" t="s">
        <v>475</v>
      </c>
      <c r="B480" s="16" t="s">
        <v>442</v>
      </c>
      <c r="C480" s="16" t="s">
        <v>79</v>
      </c>
      <c r="D480" s="16" t="s">
        <v>132</v>
      </c>
      <c r="E480" s="16" t="s">
        <v>455</v>
      </c>
      <c r="F480" s="16" t="s">
        <v>456</v>
      </c>
      <c r="G480" s="46">
        <v>8</v>
      </c>
      <c r="H480" s="47">
        <v>76.319999999999993</v>
      </c>
      <c r="I480" s="47">
        <f t="shared" si="7"/>
        <v>610.55999999999995</v>
      </c>
      <c r="J480" s="14"/>
    </row>
    <row r="481" spans="1:10" x14ac:dyDescent="0.25">
      <c r="A481" s="16" t="s">
        <v>475</v>
      </c>
      <c r="B481" s="16" t="s">
        <v>443</v>
      </c>
      <c r="C481" s="16" t="s">
        <v>79</v>
      </c>
      <c r="D481" s="16" t="s">
        <v>132</v>
      </c>
      <c r="E481" s="16" t="s">
        <v>453</v>
      </c>
      <c r="F481" s="16" t="s">
        <v>454</v>
      </c>
      <c r="G481" s="46">
        <v>5</v>
      </c>
      <c r="H481" s="47">
        <v>57.15</v>
      </c>
      <c r="I481" s="47">
        <f t="shared" si="7"/>
        <v>285.75</v>
      </c>
      <c r="J481" s="14"/>
    </row>
    <row r="482" spans="1:10" x14ac:dyDescent="0.25">
      <c r="A482" s="16" t="s">
        <v>475</v>
      </c>
      <c r="B482" s="16" t="s">
        <v>443</v>
      </c>
      <c r="C482" s="16" t="s">
        <v>79</v>
      </c>
      <c r="D482" s="16" t="s">
        <v>132</v>
      </c>
      <c r="E482" s="16" t="s">
        <v>455</v>
      </c>
      <c r="F482" s="16" t="s">
        <v>456</v>
      </c>
      <c r="G482" s="46">
        <v>4</v>
      </c>
      <c r="H482" s="47">
        <v>76.319999999999993</v>
      </c>
      <c r="I482" s="47">
        <f t="shared" si="7"/>
        <v>305.27999999999997</v>
      </c>
      <c r="J482" s="14"/>
    </row>
    <row r="483" spans="1:10" x14ac:dyDescent="0.25">
      <c r="A483" s="16" t="s">
        <v>475</v>
      </c>
      <c r="B483" s="16" t="s">
        <v>444</v>
      </c>
      <c r="C483" s="16" t="s">
        <v>79</v>
      </c>
      <c r="D483" s="16" t="s">
        <v>132</v>
      </c>
      <c r="E483" s="16" t="s">
        <v>471</v>
      </c>
      <c r="F483" s="16" t="s">
        <v>472</v>
      </c>
      <c r="G483" s="46">
        <v>2</v>
      </c>
      <c r="H483" s="47">
        <v>13.92</v>
      </c>
      <c r="I483" s="47">
        <f t="shared" si="7"/>
        <v>27.84</v>
      </c>
      <c r="J483" s="14"/>
    </row>
    <row r="484" spans="1:10" x14ac:dyDescent="0.25">
      <c r="A484" s="16" t="s">
        <v>475</v>
      </c>
      <c r="B484" s="16" t="s">
        <v>444</v>
      </c>
      <c r="C484" s="16" t="s">
        <v>79</v>
      </c>
      <c r="D484" s="16" t="s">
        <v>132</v>
      </c>
      <c r="E484" s="16" t="s">
        <v>453</v>
      </c>
      <c r="F484" s="16" t="s">
        <v>454</v>
      </c>
      <c r="G484" s="46">
        <v>4</v>
      </c>
      <c r="H484" s="47">
        <v>57.15</v>
      </c>
      <c r="I484" s="47">
        <f t="shared" si="7"/>
        <v>228.6</v>
      </c>
      <c r="J484" s="14"/>
    </row>
    <row r="485" spans="1:10" x14ac:dyDescent="0.25">
      <c r="A485" s="16" t="s">
        <v>475</v>
      </c>
      <c r="B485" s="16" t="s">
        <v>444</v>
      </c>
      <c r="C485" s="16" t="s">
        <v>79</v>
      </c>
      <c r="D485" s="16" t="s">
        <v>132</v>
      </c>
      <c r="E485" s="16" t="s">
        <v>455</v>
      </c>
      <c r="F485" s="16" t="s">
        <v>456</v>
      </c>
      <c r="G485" s="46">
        <v>3</v>
      </c>
      <c r="H485" s="47">
        <v>76.319999999999993</v>
      </c>
      <c r="I485" s="47">
        <f t="shared" si="7"/>
        <v>228.95999999999998</v>
      </c>
      <c r="J485" s="14"/>
    </row>
    <row r="486" spans="1:10" x14ac:dyDescent="0.25">
      <c r="A486" s="16" t="s">
        <v>475</v>
      </c>
      <c r="B486" s="16" t="s">
        <v>444</v>
      </c>
      <c r="C486" s="16" t="s">
        <v>79</v>
      </c>
      <c r="D486" s="16" t="s">
        <v>132</v>
      </c>
      <c r="E486" s="16" t="s">
        <v>457</v>
      </c>
      <c r="F486" s="16" t="s">
        <v>458</v>
      </c>
      <c r="G486" s="46">
        <v>2</v>
      </c>
      <c r="H486" s="47">
        <v>2.76</v>
      </c>
      <c r="I486" s="47">
        <f t="shared" si="7"/>
        <v>5.52</v>
      </c>
      <c r="J486" s="14"/>
    </row>
    <row r="487" spans="1:10" x14ac:dyDescent="0.25">
      <c r="A487" s="16" t="s">
        <v>475</v>
      </c>
      <c r="B487" s="16" t="s">
        <v>445</v>
      </c>
      <c r="C487" s="16" t="s">
        <v>79</v>
      </c>
      <c r="D487" s="16" t="s">
        <v>132</v>
      </c>
      <c r="E487" s="16" t="s">
        <v>471</v>
      </c>
      <c r="F487" s="16" t="s">
        <v>472</v>
      </c>
      <c r="G487" s="46">
        <v>2</v>
      </c>
      <c r="H487" s="47">
        <v>13.92</v>
      </c>
      <c r="I487" s="47">
        <f t="shared" si="7"/>
        <v>27.84</v>
      </c>
      <c r="J487" s="14"/>
    </row>
    <row r="488" spans="1:10" x14ac:dyDescent="0.25">
      <c r="A488" s="16" t="s">
        <v>475</v>
      </c>
      <c r="B488" s="16" t="s">
        <v>445</v>
      </c>
      <c r="C488" s="16" t="s">
        <v>79</v>
      </c>
      <c r="D488" s="16" t="s">
        <v>132</v>
      </c>
      <c r="E488" s="16" t="s">
        <v>453</v>
      </c>
      <c r="F488" s="16" t="s">
        <v>454</v>
      </c>
      <c r="G488" s="46">
        <v>2</v>
      </c>
      <c r="H488" s="47">
        <v>57.15</v>
      </c>
      <c r="I488" s="47">
        <f t="shared" si="7"/>
        <v>114.3</v>
      </c>
      <c r="J488" s="14"/>
    </row>
    <row r="489" spans="1:10" x14ac:dyDescent="0.25">
      <c r="A489" s="16" t="s">
        <v>475</v>
      </c>
      <c r="B489" s="16" t="s">
        <v>445</v>
      </c>
      <c r="C489" s="16" t="s">
        <v>79</v>
      </c>
      <c r="D489" s="16" t="s">
        <v>132</v>
      </c>
      <c r="E489" s="16" t="s">
        <v>455</v>
      </c>
      <c r="F489" s="16" t="s">
        <v>456</v>
      </c>
      <c r="G489" s="46">
        <v>5</v>
      </c>
      <c r="H489" s="47">
        <v>76.319999999999993</v>
      </c>
      <c r="I489" s="47">
        <f t="shared" si="7"/>
        <v>381.59999999999997</v>
      </c>
      <c r="J489" s="14"/>
    </row>
    <row r="490" spans="1:10" x14ac:dyDescent="0.25">
      <c r="A490" s="16" t="s">
        <v>475</v>
      </c>
      <c r="B490" s="16" t="s">
        <v>445</v>
      </c>
      <c r="C490" s="16" t="s">
        <v>79</v>
      </c>
      <c r="D490" s="16" t="s">
        <v>132</v>
      </c>
      <c r="E490" s="16" t="s">
        <v>457</v>
      </c>
      <c r="F490" s="16" t="s">
        <v>458</v>
      </c>
      <c r="G490" s="46">
        <v>1</v>
      </c>
      <c r="H490" s="47">
        <v>2.76</v>
      </c>
      <c r="I490" s="47">
        <f t="shared" si="7"/>
        <v>2.76</v>
      </c>
      <c r="J490" s="14"/>
    </row>
    <row r="491" spans="1:10" x14ac:dyDescent="0.25">
      <c r="A491" s="16" t="s">
        <v>475</v>
      </c>
      <c r="B491" s="16" t="s">
        <v>446</v>
      </c>
      <c r="C491" s="16" t="s">
        <v>79</v>
      </c>
      <c r="D491" s="16" t="s">
        <v>132</v>
      </c>
      <c r="E491" s="16" t="s">
        <v>471</v>
      </c>
      <c r="F491" s="16" t="s">
        <v>472</v>
      </c>
      <c r="G491" s="46">
        <v>1</v>
      </c>
      <c r="H491" s="47">
        <v>13.92</v>
      </c>
      <c r="I491" s="47">
        <f t="shared" si="7"/>
        <v>13.92</v>
      </c>
      <c r="J491" s="14"/>
    </row>
    <row r="492" spans="1:10" x14ac:dyDescent="0.25">
      <c r="A492" s="16" t="s">
        <v>475</v>
      </c>
      <c r="B492" s="16" t="s">
        <v>446</v>
      </c>
      <c r="C492" s="16" t="s">
        <v>79</v>
      </c>
      <c r="D492" s="16" t="s">
        <v>132</v>
      </c>
      <c r="E492" s="16" t="s">
        <v>453</v>
      </c>
      <c r="F492" s="16" t="s">
        <v>454</v>
      </c>
      <c r="G492" s="46">
        <v>4</v>
      </c>
      <c r="H492" s="47">
        <v>57.15</v>
      </c>
      <c r="I492" s="47">
        <f t="shared" si="7"/>
        <v>228.6</v>
      </c>
      <c r="J492" s="14"/>
    </row>
    <row r="493" spans="1:10" x14ac:dyDescent="0.25">
      <c r="A493" s="16" t="s">
        <v>475</v>
      </c>
      <c r="B493" s="16" t="s">
        <v>447</v>
      </c>
      <c r="C493" s="16" t="s">
        <v>79</v>
      </c>
      <c r="D493" s="16" t="s">
        <v>132</v>
      </c>
      <c r="E493" s="16" t="s">
        <v>455</v>
      </c>
      <c r="F493" s="16" t="s">
        <v>456</v>
      </c>
      <c r="G493" s="46">
        <v>5</v>
      </c>
      <c r="H493" s="47">
        <v>76.319999999999993</v>
      </c>
      <c r="I493" s="47">
        <f t="shared" si="7"/>
        <v>381.59999999999997</v>
      </c>
      <c r="J493" s="14"/>
    </row>
    <row r="494" spans="1:10" x14ac:dyDescent="0.25">
      <c r="A494" s="16" t="s">
        <v>475</v>
      </c>
      <c r="B494" s="16" t="s">
        <v>447</v>
      </c>
      <c r="C494" s="16" t="s">
        <v>79</v>
      </c>
      <c r="D494" s="16" t="s">
        <v>132</v>
      </c>
      <c r="E494" s="16" t="s">
        <v>457</v>
      </c>
      <c r="F494" s="16" t="s">
        <v>458</v>
      </c>
      <c r="G494" s="46">
        <v>2</v>
      </c>
      <c r="H494" s="47">
        <v>2.76</v>
      </c>
      <c r="I494" s="47">
        <f t="shared" si="7"/>
        <v>5.52</v>
      </c>
      <c r="J494" s="14"/>
    </row>
    <row r="495" spans="1:10" x14ac:dyDescent="0.25">
      <c r="A495" s="18" t="s">
        <v>448</v>
      </c>
      <c r="B495" s="18"/>
      <c r="C495" s="18"/>
      <c r="D495" s="18"/>
      <c r="E495" s="18"/>
      <c r="F495" s="18"/>
      <c r="G495" s="19">
        <f>SUM(G4:G494)</f>
        <v>2856</v>
      </c>
      <c r="H495" s="20"/>
      <c r="I495" s="20">
        <f>SUM(I4:I494)</f>
        <v>160693.45999999874</v>
      </c>
      <c r="J495" s="21"/>
    </row>
    <row r="496" spans="1:10" x14ac:dyDescent="0.25">
      <c r="A496" s="14"/>
      <c r="B496" s="14"/>
      <c r="C496" s="14"/>
      <c r="D496" s="14"/>
      <c r="E496" s="14"/>
      <c r="F496" s="14"/>
      <c r="G496" s="22"/>
      <c r="H496" s="23"/>
      <c r="I496" s="23"/>
      <c r="J496" s="14"/>
    </row>
    <row r="497" spans="1:10" x14ac:dyDescent="0.25">
      <c r="A497" s="14"/>
      <c r="B497" s="14"/>
      <c r="C497" s="14"/>
      <c r="D497" s="14"/>
      <c r="E497" s="14"/>
      <c r="F497" s="14"/>
      <c r="G497" s="22"/>
      <c r="H497" s="23"/>
      <c r="I497" s="23"/>
      <c r="J497" s="14"/>
    </row>
    <row r="498" spans="1:10" x14ac:dyDescent="0.25">
      <c r="A498" s="14"/>
      <c r="B498" s="14"/>
      <c r="C498" s="14"/>
      <c r="D498" s="14"/>
      <c r="E498" s="14"/>
      <c r="F498" s="14"/>
      <c r="G498" s="22"/>
      <c r="H498" s="23"/>
      <c r="I498" s="23"/>
      <c r="J498" s="14"/>
    </row>
    <row r="499" spans="1:10" x14ac:dyDescent="0.25">
      <c r="A499" s="14"/>
      <c r="B499" s="14"/>
      <c r="C499" s="14"/>
      <c r="D499" s="14"/>
      <c r="E499" s="14"/>
      <c r="F499" s="14"/>
      <c r="G499" s="22"/>
      <c r="H499" s="23"/>
      <c r="I499" s="23"/>
      <c r="J499" s="14"/>
    </row>
    <row r="500" spans="1:10" x14ac:dyDescent="0.25">
      <c r="A500" s="14"/>
      <c r="B500" s="14"/>
      <c r="C500" s="14"/>
      <c r="D500" s="14"/>
      <c r="E500" s="14"/>
      <c r="F500" s="14"/>
      <c r="G500" s="22"/>
      <c r="H500" s="23"/>
      <c r="I500" s="23"/>
      <c r="J500" s="14"/>
    </row>
    <row r="501" spans="1:10" x14ac:dyDescent="0.25">
      <c r="A501" s="14"/>
      <c r="B501" s="14"/>
      <c r="C501" s="14"/>
      <c r="D501" s="14"/>
      <c r="E501" s="14"/>
      <c r="F501" s="14"/>
      <c r="G501" s="22"/>
      <c r="H501" s="23"/>
      <c r="I501" s="23"/>
      <c r="J501" s="14"/>
    </row>
    <row r="502" spans="1:10" x14ac:dyDescent="0.25">
      <c r="A502" s="14"/>
      <c r="B502" s="14"/>
      <c r="C502" s="14"/>
      <c r="D502" s="14"/>
      <c r="E502" s="14"/>
      <c r="F502" s="14"/>
      <c r="G502" s="22"/>
      <c r="H502" s="23"/>
      <c r="I502" s="23"/>
      <c r="J502" s="14"/>
    </row>
    <row r="503" spans="1:10" x14ac:dyDescent="0.25">
      <c r="A503" s="14"/>
      <c r="B503" s="14"/>
      <c r="C503" s="14"/>
      <c r="D503" s="14"/>
      <c r="E503" s="14"/>
      <c r="F503" s="14"/>
      <c r="G503" s="22"/>
      <c r="H503" s="23"/>
      <c r="I503" s="23"/>
      <c r="J503" s="14"/>
    </row>
    <row r="504" spans="1:10" x14ac:dyDescent="0.25">
      <c r="A504" s="14"/>
      <c r="B504" s="14"/>
      <c r="C504" s="14"/>
      <c r="D504" s="14"/>
      <c r="E504" s="14"/>
      <c r="F504" s="14"/>
      <c r="G504" s="22"/>
      <c r="H504" s="23"/>
      <c r="I504" s="23"/>
      <c r="J504" s="14"/>
    </row>
    <row r="505" spans="1:10" x14ac:dyDescent="0.25">
      <c r="A505" s="14"/>
      <c r="B505" s="14"/>
      <c r="C505" s="14"/>
      <c r="D505" s="14"/>
      <c r="E505" s="14"/>
      <c r="F505" s="14"/>
      <c r="G505" s="22"/>
      <c r="H505" s="23"/>
      <c r="I505" s="23"/>
      <c r="J505" s="14"/>
    </row>
    <row r="506" spans="1:10" x14ac:dyDescent="0.25">
      <c r="A506" s="14"/>
      <c r="B506" s="14"/>
      <c r="C506" s="14"/>
      <c r="D506" s="14"/>
      <c r="E506" s="14"/>
      <c r="F506" s="14"/>
      <c r="G506" s="22"/>
      <c r="H506" s="23"/>
      <c r="I506" s="23"/>
      <c r="J506" s="14"/>
    </row>
    <row r="507" spans="1:10" x14ac:dyDescent="0.25">
      <c r="A507" s="14"/>
      <c r="B507" s="14"/>
      <c r="C507" s="14"/>
      <c r="D507" s="14"/>
      <c r="E507" s="14"/>
      <c r="F507" s="14"/>
      <c r="G507" s="22"/>
      <c r="H507" s="23"/>
      <c r="I507" s="23"/>
      <c r="J507" s="14"/>
    </row>
    <row r="508" spans="1:10" x14ac:dyDescent="0.25">
      <c r="A508" s="14"/>
      <c r="B508" s="14"/>
      <c r="C508" s="14"/>
      <c r="D508" s="14"/>
      <c r="E508" s="14"/>
      <c r="F508" s="14"/>
      <c r="G508" s="22"/>
      <c r="H508" s="23"/>
      <c r="I508" s="23"/>
      <c r="J508" s="14"/>
    </row>
    <row r="509" spans="1:10" x14ac:dyDescent="0.25">
      <c r="A509" s="14"/>
      <c r="B509" s="14"/>
      <c r="C509" s="14"/>
      <c r="D509" s="14"/>
      <c r="E509" s="14"/>
      <c r="F509" s="14"/>
      <c r="G509" s="22"/>
      <c r="H509" s="23"/>
      <c r="I509" s="23"/>
      <c r="J509" s="14"/>
    </row>
    <row r="510" spans="1:10" x14ac:dyDescent="0.25">
      <c r="A510" s="14"/>
      <c r="B510" s="14"/>
      <c r="C510" s="14"/>
      <c r="D510" s="14"/>
      <c r="E510" s="14"/>
      <c r="F510" s="14"/>
      <c r="G510" s="22"/>
      <c r="H510" s="23"/>
      <c r="I510" s="23"/>
      <c r="J510" s="14"/>
    </row>
    <row r="511" spans="1:10" x14ac:dyDescent="0.25">
      <c r="A511" s="14"/>
      <c r="B511" s="14"/>
      <c r="C511" s="14"/>
      <c r="D511" s="14"/>
      <c r="E511" s="14"/>
      <c r="F511" s="14"/>
      <c r="G511" s="22"/>
      <c r="H511" s="23"/>
      <c r="I511" s="23"/>
      <c r="J511" s="14"/>
    </row>
    <row r="512" spans="1:10" x14ac:dyDescent="0.25">
      <c r="A512" s="14"/>
      <c r="B512" s="14"/>
      <c r="C512" s="14"/>
      <c r="D512" s="14"/>
      <c r="E512" s="14"/>
      <c r="F512" s="14"/>
      <c r="G512" s="22"/>
      <c r="H512" s="23"/>
      <c r="I512" s="23"/>
      <c r="J512" s="14"/>
    </row>
    <row r="513" spans="1:10" x14ac:dyDescent="0.25">
      <c r="A513" s="14"/>
      <c r="B513" s="14"/>
      <c r="C513" s="14"/>
      <c r="D513" s="14"/>
      <c r="E513" s="14"/>
      <c r="F513" s="14"/>
      <c r="G513" s="22"/>
      <c r="H513" s="23"/>
      <c r="I513" s="23"/>
      <c r="J513" s="14"/>
    </row>
    <row r="514" spans="1:10" x14ac:dyDescent="0.25">
      <c r="A514" s="14"/>
      <c r="B514" s="14"/>
      <c r="C514" s="14"/>
      <c r="D514" s="14"/>
      <c r="E514" s="14"/>
      <c r="F514" s="14"/>
      <c r="G514" s="22"/>
      <c r="H514" s="23"/>
      <c r="I514" s="23"/>
      <c r="J514" s="14"/>
    </row>
  </sheetData>
  <mergeCells count="1">
    <mergeCell ref="G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9D913-EF33-4F7B-BBAC-CA95571E306F}">
  <dimension ref="A1:R114"/>
  <sheetViews>
    <sheetView topLeftCell="A59" workbookViewId="0">
      <selection activeCell="A76" sqref="A76:C76"/>
    </sheetView>
  </sheetViews>
  <sheetFormatPr defaultRowHeight="15" x14ac:dyDescent="0.25"/>
  <cols>
    <col min="2" max="2" width="15.5703125" customWidth="1"/>
    <col min="13" max="13" width="13.28515625" customWidth="1"/>
    <col min="14" max="14" width="39.28515625" customWidth="1"/>
    <col min="15" max="18" width="12.5703125" customWidth="1"/>
    <col min="19" max="19" width="75.85546875" bestFit="1" customWidth="1"/>
    <col min="20" max="20" width="21" bestFit="1" customWidth="1"/>
    <col min="21" max="21" width="25.28515625" bestFit="1" customWidth="1"/>
    <col min="22" max="22" width="26.140625" bestFit="1" customWidth="1"/>
  </cols>
  <sheetData>
    <row r="1" spans="1:18" ht="105" x14ac:dyDescent="0.25">
      <c r="A1" s="7" t="s">
        <v>40</v>
      </c>
      <c r="B1" s="7" t="s">
        <v>44</v>
      </c>
      <c r="C1" s="7" t="s">
        <v>41</v>
      </c>
      <c r="D1" s="7" t="s">
        <v>42</v>
      </c>
      <c r="E1" s="7" t="s">
        <v>55</v>
      </c>
      <c r="F1" s="7" t="s">
        <v>56</v>
      </c>
      <c r="G1" s="7" t="s">
        <v>57</v>
      </c>
      <c r="H1" s="7" t="s">
        <v>58</v>
      </c>
      <c r="I1" s="7" t="s">
        <v>59</v>
      </c>
      <c r="J1" s="7" t="s">
        <v>60</v>
      </c>
      <c r="K1" s="7" t="s">
        <v>43</v>
      </c>
      <c r="M1" t="s">
        <v>54</v>
      </c>
    </row>
    <row r="2" spans="1:18" x14ac:dyDescent="0.25">
      <c r="A2" t="s">
        <v>15</v>
      </c>
      <c r="B2">
        <v>10064120</v>
      </c>
      <c r="C2" t="s">
        <v>48</v>
      </c>
      <c r="D2" t="s">
        <v>4</v>
      </c>
      <c r="E2">
        <v>6</v>
      </c>
      <c r="F2">
        <v>52.38</v>
      </c>
      <c r="G2">
        <v>8</v>
      </c>
      <c r="H2">
        <v>44.38</v>
      </c>
      <c r="I2">
        <v>0</v>
      </c>
      <c r="J2">
        <v>8</v>
      </c>
      <c r="K2">
        <v>44.38</v>
      </c>
      <c r="M2" t="s">
        <v>44</v>
      </c>
      <c r="N2" t="s">
        <v>41</v>
      </c>
      <c r="O2" t="s">
        <v>3</v>
      </c>
      <c r="P2" t="s">
        <v>4</v>
      </c>
      <c r="Q2" t="s">
        <v>5</v>
      </c>
      <c r="R2" t="s">
        <v>6</v>
      </c>
    </row>
    <row r="3" spans="1:18" x14ac:dyDescent="0.25">
      <c r="A3" t="s">
        <v>15</v>
      </c>
      <c r="B3">
        <v>10064120</v>
      </c>
      <c r="C3" t="s">
        <v>48</v>
      </c>
      <c r="D3" t="s">
        <v>5</v>
      </c>
      <c r="E3">
        <v>3</v>
      </c>
      <c r="F3">
        <v>469.3</v>
      </c>
      <c r="G3">
        <v>35</v>
      </c>
      <c r="H3">
        <v>434.3</v>
      </c>
      <c r="I3">
        <v>0</v>
      </c>
      <c r="J3">
        <v>35</v>
      </c>
      <c r="K3">
        <v>434.3</v>
      </c>
      <c r="M3">
        <v>10001535</v>
      </c>
      <c r="N3" t="s">
        <v>16</v>
      </c>
      <c r="O3">
        <v>491.92</v>
      </c>
      <c r="P3">
        <v>8705.91</v>
      </c>
      <c r="Q3">
        <v>22506.1</v>
      </c>
      <c r="R3">
        <v>1078.2</v>
      </c>
    </row>
    <row r="4" spans="1:18" x14ac:dyDescent="0.25">
      <c r="A4" t="s">
        <v>15</v>
      </c>
      <c r="B4">
        <v>10064120</v>
      </c>
      <c r="C4" t="s">
        <v>48</v>
      </c>
      <c r="D4" t="s">
        <v>3</v>
      </c>
      <c r="E4">
        <v>5</v>
      </c>
      <c r="F4">
        <v>346.22</v>
      </c>
      <c r="G4">
        <v>0</v>
      </c>
      <c r="H4">
        <v>346.22</v>
      </c>
      <c r="I4">
        <v>0</v>
      </c>
      <c r="J4">
        <v>0</v>
      </c>
      <c r="K4">
        <v>346.22</v>
      </c>
      <c r="M4">
        <v>10011804</v>
      </c>
      <c r="N4" t="s">
        <v>17</v>
      </c>
      <c r="R4">
        <v>190.68</v>
      </c>
    </row>
    <row r="5" spans="1:18" x14ac:dyDescent="0.25">
      <c r="A5" t="s">
        <v>15</v>
      </c>
      <c r="B5">
        <v>10064120</v>
      </c>
      <c r="C5" t="s">
        <v>48</v>
      </c>
      <c r="D5" t="s">
        <v>4</v>
      </c>
      <c r="E5">
        <v>288</v>
      </c>
      <c r="F5">
        <v>4151.7299999999996</v>
      </c>
      <c r="G5">
        <v>300</v>
      </c>
      <c r="H5">
        <v>3851.73</v>
      </c>
      <c r="I5">
        <v>16</v>
      </c>
      <c r="J5">
        <v>284</v>
      </c>
      <c r="K5">
        <v>3867.73</v>
      </c>
      <c r="M5">
        <v>10020301</v>
      </c>
      <c r="N5" t="s">
        <v>18</v>
      </c>
      <c r="O5">
        <v>65.97</v>
      </c>
      <c r="P5">
        <v>8616.119999999999</v>
      </c>
      <c r="Q5">
        <v>11729.310000000001</v>
      </c>
    </row>
    <row r="6" spans="1:18" x14ac:dyDescent="0.25">
      <c r="A6" t="s">
        <v>15</v>
      </c>
      <c r="B6">
        <v>10064120</v>
      </c>
      <c r="C6" t="s">
        <v>48</v>
      </c>
      <c r="D6" t="s">
        <v>5</v>
      </c>
      <c r="E6">
        <v>104</v>
      </c>
      <c r="F6">
        <v>30998.44</v>
      </c>
      <c r="G6">
        <v>2240</v>
      </c>
      <c r="H6">
        <v>28758.44</v>
      </c>
      <c r="I6">
        <v>70</v>
      </c>
      <c r="J6">
        <v>2170</v>
      </c>
      <c r="K6">
        <v>28828.44</v>
      </c>
      <c r="M6">
        <v>10040307</v>
      </c>
      <c r="N6" t="s">
        <v>19</v>
      </c>
      <c r="Q6">
        <v>868.6</v>
      </c>
      <c r="R6">
        <v>938.6</v>
      </c>
    </row>
    <row r="7" spans="1:18" x14ac:dyDescent="0.25">
      <c r="A7" t="s">
        <v>15</v>
      </c>
      <c r="B7">
        <v>10064120</v>
      </c>
      <c r="C7" t="s">
        <v>48</v>
      </c>
      <c r="D7" t="s">
        <v>4</v>
      </c>
      <c r="E7">
        <v>4</v>
      </c>
      <c r="F7">
        <v>41.97</v>
      </c>
      <c r="G7">
        <v>4</v>
      </c>
      <c r="H7">
        <v>37.97</v>
      </c>
      <c r="I7">
        <v>0</v>
      </c>
      <c r="J7">
        <v>4</v>
      </c>
      <c r="K7">
        <v>37.97</v>
      </c>
      <c r="M7">
        <v>10064111</v>
      </c>
      <c r="N7" t="s">
        <v>20</v>
      </c>
      <c r="Q7">
        <v>868.6</v>
      </c>
    </row>
    <row r="8" spans="1:18" x14ac:dyDescent="0.25">
      <c r="A8" t="s">
        <v>15</v>
      </c>
      <c r="B8">
        <v>10064120</v>
      </c>
      <c r="C8" t="s">
        <v>48</v>
      </c>
      <c r="D8" t="s">
        <v>4</v>
      </c>
      <c r="E8">
        <v>3</v>
      </c>
      <c r="F8">
        <v>26.19</v>
      </c>
      <c r="G8">
        <v>4</v>
      </c>
      <c r="H8">
        <v>22.19</v>
      </c>
      <c r="I8">
        <v>0</v>
      </c>
      <c r="J8">
        <v>4</v>
      </c>
      <c r="K8">
        <v>22.19</v>
      </c>
      <c r="M8">
        <v>10064120</v>
      </c>
      <c r="N8" t="s">
        <v>48</v>
      </c>
      <c r="O8">
        <v>346.22</v>
      </c>
      <c r="P8">
        <v>3972.27</v>
      </c>
      <c r="Q8">
        <v>29870.76</v>
      </c>
    </row>
    <row r="9" spans="1:18" x14ac:dyDescent="0.25">
      <c r="A9" t="s">
        <v>15</v>
      </c>
      <c r="B9">
        <v>10064120</v>
      </c>
      <c r="C9" t="s">
        <v>48</v>
      </c>
      <c r="D9" t="s">
        <v>5</v>
      </c>
      <c r="E9">
        <v>3</v>
      </c>
      <c r="F9">
        <v>657.02</v>
      </c>
      <c r="G9">
        <v>49</v>
      </c>
      <c r="H9">
        <v>608.02</v>
      </c>
      <c r="I9">
        <v>0</v>
      </c>
      <c r="J9">
        <v>49</v>
      </c>
      <c r="K9">
        <v>608.02</v>
      </c>
      <c r="M9">
        <v>19362601</v>
      </c>
      <c r="N9" t="s">
        <v>21</v>
      </c>
      <c r="Q9">
        <v>22659.64</v>
      </c>
      <c r="R9">
        <v>3128.1</v>
      </c>
    </row>
    <row r="10" spans="1:18" x14ac:dyDescent="0.25">
      <c r="A10" t="s">
        <v>15</v>
      </c>
      <c r="B10">
        <v>801200001</v>
      </c>
      <c r="C10" t="s">
        <v>23</v>
      </c>
      <c r="D10" t="s">
        <v>3</v>
      </c>
      <c r="E10">
        <v>2</v>
      </c>
      <c r="F10">
        <v>109.95</v>
      </c>
      <c r="G10">
        <v>0</v>
      </c>
      <c r="H10">
        <v>109.95</v>
      </c>
      <c r="I10">
        <v>0</v>
      </c>
      <c r="J10">
        <v>0</v>
      </c>
      <c r="K10">
        <v>109.95</v>
      </c>
      <c r="M10">
        <v>50000018</v>
      </c>
      <c r="N10" t="s">
        <v>63</v>
      </c>
      <c r="O10">
        <v>3174.88</v>
      </c>
      <c r="P10">
        <v>27526.6</v>
      </c>
    </row>
    <row r="11" spans="1:18" x14ac:dyDescent="0.25">
      <c r="A11" t="s">
        <v>15</v>
      </c>
      <c r="B11">
        <v>801200001</v>
      </c>
      <c r="C11" t="s">
        <v>23</v>
      </c>
      <c r="D11" t="s">
        <v>4</v>
      </c>
      <c r="E11">
        <v>113</v>
      </c>
      <c r="F11">
        <v>3048.34</v>
      </c>
      <c r="G11">
        <v>52</v>
      </c>
      <c r="H11">
        <v>2996.34</v>
      </c>
      <c r="I11">
        <v>0</v>
      </c>
      <c r="J11">
        <v>52</v>
      </c>
      <c r="K11">
        <v>2996.34</v>
      </c>
      <c r="M11">
        <v>50000042</v>
      </c>
      <c r="N11" t="s">
        <v>12</v>
      </c>
      <c r="O11">
        <v>143.82</v>
      </c>
      <c r="P11">
        <v>5238.4400000000005</v>
      </c>
    </row>
    <row r="12" spans="1:18" x14ac:dyDescent="0.25">
      <c r="A12" t="s">
        <v>15</v>
      </c>
      <c r="B12">
        <v>801200001</v>
      </c>
      <c r="C12" t="s">
        <v>23</v>
      </c>
      <c r="D12" t="s">
        <v>50</v>
      </c>
      <c r="E12">
        <v>6</v>
      </c>
      <c r="F12">
        <v>52.46</v>
      </c>
      <c r="G12">
        <v>8</v>
      </c>
      <c r="H12">
        <v>44.46</v>
      </c>
      <c r="I12">
        <v>0</v>
      </c>
      <c r="J12">
        <v>8</v>
      </c>
      <c r="K12">
        <v>44.46</v>
      </c>
      <c r="M12">
        <v>50020401</v>
      </c>
      <c r="N12" t="s">
        <v>34</v>
      </c>
      <c r="P12">
        <v>397.64</v>
      </c>
    </row>
    <row r="13" spans="1:18" x14ac:dyDescent="0.25">
      <c r="A13" t="s">
        <v>7</v>
      </c>
      <c r="B13">
        <v>170020401</v>
      </c>
      <c r="C13" t="s">
        <v>8</v>
      </c>
      <c r="D13" t="s">
        <v>4</v>
      </c>
      <c r="E13">
        <v>12</v>
      </c>
      <c r="F13">
        <v>80.72</v>
      </c>
      <c r="G13">
        <v>16</v>
      </c>
      <c r="H13">
        <v>64.72</v>
      </c>
      <c r="I13">
        <v>0</v>
      </c>
      <c r="J13">
        <v>16</v>
      </c>
      <c r="K13">
        <v>64.72</v>
      </c>
      <c r="M13">
        <v>50066201</v>
      </c>
      <c r="N13" t="s">
        <v>65</v>
      </c>
      <c r="P13">
        <v>463.8</v>
      </c>
    </row>
    <row r="14" spans="1:18" x14ac:dyDescent="0.25">
      <c r="A14" t="s">
        <v>7</v>
      </c>
      <c r="B14">
        <v>170020401</v>
      </c>
      <c r="C14" t="s">
        <v>8</v>
      </c>
      <c r="D14" t="s">
        <v>5</v>
      </c>
      <c r="E14">
        <v>145</v>
      </c>
      <c r="F14">
        <v>6529.6</v>
      </c>
      <c r="G14">
        <v>483</v>
      </c>
      <c r="H14">
        <v>6046.6</v>
      </c>
      <c r="I14">
        <v>0</v>
      </c>
      <c r="J14">
        <v>483</v>
      </c>
      <c r="K14">
        <v>6046.6</v>
      </c>
      <c r="M14">
        <v>90000026</v>
      </c>
      <c r="N14" t="s">
        <v>30</v>
      </c>
      <c r="O14">
        <v>147.41999999999999</v>
      </c>
      <c r="P14">
        <v>2269.7600000000002</v>
      </c>
    </row>
    <row r="15" spans="1:18" x14ac:dyDescent="0.25">
      <c r="A15" t="s">
        <v>7</v>
      </c>
      <c r="B15">
        <v>170020401</v>
      </c>
      <c r="C15" t="s">
        <v>8</v>
      </c>
      <c r="D15" t="s">
        <v>50</v>
      </c>
      <c r="E15">
        <v>4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M15">
        <v>90065207</v>
      </c>
      <c r="N15" t="s">
        <v>31</v>
      </c>
      <c r="O15">
        <v>288.60000000000002</v>
      </c>
      <c r="P15">
        <v>73.400000000000006</v>
      </c>
      <c r="Q15">
        <v>1310.58</v>
      </c>
    </row>
    <row r="16" spans="1:18" x14ac:dyDescent="0.25">
      <c r="A16" t="s">
        <v>7</v>
      </c>
      <c r="B16">
        <v>170020401</v>
      </c>
      <c r="C16" t="s">
        <v>8</v>
      </c>
      <c r="D16" t="s">
        <v>51</v>
      </c>
      <c r="E16">
        <v>38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M16">
        <v>130013001</v>
      </c>
      <c r="N16" t="s">
        <v>22</v>
      </c>
      <c r="P16">
        <v>1376.6499999999999</v>
      </c>
      <c r="Q16">
        <v>13154.16</v>
      </c>
    </row>
    <row r="17" spans="1:18" x14ac:dyDescent="0.25">
      <c r="A17" t="s">
        <v>7</v>
      </c>
      <c r="B17">
        <v>880200016</v>
      </c>
      <c r="C17" t="s">
        <v>10</v>
      </c>
      <c r="D17" t="s">
        <v>4</v>
      </c>
      <c r="E17">
        <v>443</v>
      </c>
      <c r="F17">
        <v>9169.6200000000008</v>
      </c>
      <c r="G17">
        <v>0</v>
      </c>
      <c r="H17">
        <v>9169.6200000000008</v>
      </c>
      <c r="I17">
        <v>0</v>
      </c>
      <c r="J17">
        <v>0</v>
      </c>
      <c r="K17">
        <v>9169.6200000000008</v>
      </c>
      <c r="M17">
        <v>130064003</v>
      </c>
      <c r="N17" t="s">
        <v>53</v>
      </c>
      <c r="O17">
        <v>591.68000000000006</v>
      </c>
      <c r="P17">
        <v>5826.32</v>
      </c>
      <c r="Q17">
        <v>38846.92</v>
      </c>
    </row>
    <row r="18" spans="1:18" x14ac:dyDescent="0.25">
      <c r="A18" t="s">
        <v>7</v>
      </c>
      <c r="B18">
        <v>880200016</v>
      </c>
      <c r="C18" t="s">
        <v>10</v>
      </c>
      <c r="D18" t="s">
        <v>4</v>
      </c>
      <c r="E18">
        <v>6</v>
      </c>
      <c r="F18">
        <v>47.32</v>
      </c>
      <c r="G18">
        <v>0</v>
      </c>
      <c r="H18">
        <v>47.32</v>
      </c>
      <c r="I18">
        <v>0</v>
      </c>
      <c r="J18">
        <v>0</v>
      </c>
      <c r="K18">
        <v>47.32</v>
      </c>
      <c r="M18">
        <v>170020401</v>
      </c>
      <c r="N18" t="s">
        <v>8</v>
      </c>
      <c r="P18">
        <v>64.72</v>
      </c>
      <c r="Q18">
        <v>6046.6</v>
      </c>
    </row>
    <row r="19" spans="1:18" x14ac:dyDescent="0.25">
      <c r="A19" t="s">
        <v>7</v>
      </c>
      <c r="B19">
        <v>880200016</v>
      </c>
      <c r="C19" t="s">
        <v>10</v>
      </c>
      <c r="D19" t="s">
        <v>50</v>
      </c>
      <c r="E19">
        <v>16</v>
      </c>
      <c r="F19">
        <v>31.8</v>
      </c>
      <c r="G19">
        <v>0</v>
      </c>
      <c r="H19">
        <v>31.8</v>
      </c>
      <c r="I19">
        <v>0</v>
      </c>
      <c r="J19">
        <v>0</v>
      </c>
      <c r="K19">
        <v>31.8</v>
      </c>
      <c r="M19">
        <v>250000087</v>
      </c>
      <c r="N19" t="s">
        <v>26</v>
      </c>
      <c r="O19">
        <v>212.58</v>
      </c>
      <c r="P19">
        <v>635.07000000000005</v>
      </c>
    </row>
    <row r="20" spans="1:18" x14ac:dyDescent="0.25">
      <c r="A20" t="s">
        <v>29</v>
      </c>
      <c r="B20">
        <v>460200036</v>
      </c>
      <c r="C20" t="s">
        <v>61</v>
      </c>
      <c r="D20" t="s">
        <v>4</v>
      </c>
      <c r="E20">
        <v>6</v>
      </c>
      <c r="F20">
        <v>46.92</v>
      </c>
      <c r="G20">
        <v>8</v>
      </c>
      <c r="H20">
        <v>38.92</v>
      </c>
      <c r="I20">
        <v>0</v>
      </c>
      <c r="J20">
        <v>8</v>
      </c>
      <c r="K20">
        <v>38.92</v>
      </c>
      <c r="M20">
        <v>400200024</v>
      </c>
      <c r="N20" t="s">
        <v>47</v>
      </c>
      <c r="P20">
        <v>1547.1</v>
      </c>
    </row>
    <row r="21" spans="1:18" x14ac:dyDescent="0.25">
      <c r="A21" t="s">
        <v>29</v>
      </c>
      <c r="B21">
        <v>460200036</v>
      </c>
      <c r="C21" t="s">
        <v>61</v>
      </c>
      <c r="D21" t="s">
        <v>5</v>
      </c>
      <c r="E21">
        <v>9</v>
      </c>
      <c r="F21">
        <v>2120.64</v>
      </c>
      <c r="G21">
        <v>168</v>
      </c>
      <c r="H21">
        <v>1952.64</v>
      </c>
      <c r="I21">
        <v>0</v>
      </c>
      <c r="J21">
        <v>168</v>
      </c>
      <c r="K21">
        <v>1952.64</v>
      </c>
      <c r="M21">
        <v>420200052</v>
      </c>
      <c r="N21" t="s">
        <v>39</v>
      </c>
      <c r="O21">
        <v>35.770000000000003</v>
      </c>
      <c r="P21">
        <v>2563.62</v>
      </c>
    </row>
    <row r="22" spans="1:18" x14ac:dyDescent="0.25">
      <c r="A22" t="s">
        <v>15</v>
      </c>
      <c r="B22">
        <v>801600003</v>
      </c>
      <c r="C22" t="s">
        <v>38</v>
      </c>
      <c r="D22" t="s">
        <v>3</v>
      </c>
      <c r="E22">
        <v>4</v>
      </c>
      <c r="F22">
        <v>35.770000000000003</v>
      </c>
      <c r="G22">
        <v>0</v>
      </c>
      <c r="H22">
        <v>35.770000000000003</v>
      </c>
      <c r="I22">
        <v>0</v>
      </c>
      <c r="J22">
        <v>0</v>
      </c>
      <c r="K22">
        <v>35.770000000000003</v>
      </c>
      <c r="M22">
        <v>421200001</v>
      </c>
      <c r="N22" t="s">
        <v>28</v>
      </c>
      <c r="P22">
        <v>342.89</v>
      </c>
      <c r="Q22">
        <v>24281.200000000001</v>
      </c>
      <c r="R22">
        <v>1078.2</v>
      </c>
    </row>
    <row r="23" spans="1:18" x14ac:dyDescent="0.25">
      <c r="A23" t="s">
        <v>15</v>
      </c>
      <c r="B23">
        <v>801600003</v>
      </c>
      <c r="C23" t="s">
        <v>38</v>
      </c>
      <c r="D23" t="s">
        <v>4</v>
      </c>
      <c r="E23">
        <v>15</v>
      </c>
      <c r="F23">
        <v>203.61</v>
      </c>
      <c r="G23">
        <v>0</v>
      </c>
      <c r="H23">
        <v>203.61</v>
      </c>
      <c r="I23">
        <v>0</v>
      </c>
      <c r="J23">
        <v>0</v>
      </c>
      <c r="K23">
        <v>203.61</v>
      </c>
      <c r="M23">
        <v>440800015</v>
      </c>
      <c r="N23" t="s">
        <v>46</v>
      </c>
      <c r="O23">
        <v>48.05</v>
      </c>
      <c r="P23">
        <v>4276.46</v>
      </c>
    </row>
    <row r="24" spans="1:18" x14ac:dyDescent="0.25">
      <c r="A24" t="s">
        <v>15</v>
      </c>
      <c r="B24">
        <v>801600003</v>
      </c>
      <c r="C24" t="s">
        <v>38</v>
      </c>
      <c r="D24" t="s">
        <v>50</v>
      </c>
      <c r="E24">
        <v>8</v>
      </c>
      <c r="F24">
        <v>-55.4</v>
      </c>
      <c r="G24">
        <v>0</v>
      </c>
      <c r="H24">
        <v>-55.4</v>
      </c>
      <c r="I24">
        <v>0</v>
      </c>
      <c r="J24">
        <v>0</v>
      </c>
      <c r="K24">
        <v>-55.4</v>
      </c>
      <c r="M24">
        <v>460200036</v>
      </c>
      <c r="N24" t="s">
        <v>61</v>
      </c>
      <c r="P24">
        <v>38.92</v>
      </c>
      <c r="Q24">
        <v>1952.64</v>
      </c>
    </row>
    <row r="25" spans="1:18" x14ac:dyDescent="0.25">
      <c r="A25" t="s">
        <v>15</v>
      </c>
      <c r="B25">
        <v>806012001</v>
      </c>
      <c r="C25" t="s">
        <v>24</v>
      </c>
      <c r="D25" t="s">
        <v>3</v>
      </c>
      <c r="E25">
        <v>7</v>
      </c>
      <c r="F25">
        <v>184.18</v>
      </c>
      <c r="G25">
        <v>0</v>
      </c>
      <c r="H25">
        <v>184.18</v>
      </c>
      <c r="I25">
        <v>0</v>
      </c>
      <c r="J25">
        <v>0</v>
      </c>
      <c r="K25">
        <v>184.18</v>
      </c>
      <c r="M25">
        <v>468900005</v>
      </c>
      <c r="N25" t="s">
        <v>33</v>
      </c>
      <c r="Q25">
        <v>6150.02</v>
      </c>
    </row>
    <row r="26" spans="1:18" x14ac:dyDescent="0.25">
      <c r="A26" t="s">
        <v>15</v>
      </c>
      <c r="B26">
        <v>806012001</v>
      </c>
      <c r="C26" t="s">
        <v>24</v>
      </c>
      <c r="D26" t="s">
        <v>4</v>
      </c>
      <c r="E26">
        <v>29</v>
      </c>
      <c r="F26">
        <v>296.48</v>
      </c>
      <c r="G26">
        <v>32</v>
      </c>
      <c r="H26">
        <v>264.48</v>
      </c>
      <c r="I26">
        <v>0</v>
      </c>
      <c r="J26">
        <v>32</v>
      </c>
      <c r="K26">
        <v>264.48</v>
      </c>
      <c r="M26">
        <v>600200001</v>
      </c>
      <c r="N26" t="s">
        <v>13</v>
      </c>
      <c r="O26">
        <v>78.19</v>
      </c>
      <c r="P26">
        <v>837.77</v>
      </c>
    </row>
    <row r="27" spans="1:18" x14ac:dyDescent="0.25">
      <c r="A27" t="s">
        <v>15</v>
      </c>
      <c r="B27">
        <v>806012001</v>
      </c>
      <c r="C27" t="s">
        <v>24</v>
      </c>
      <c r="D27" t="s">
        <v>5</v>
      </c>
      <c r="E27">
        <v>48</v>
      </c>
      <c r="F27">
        <v>13234.26</v>
      </c>
      <c r="G27">
        <v>987</v>
      </c>
      <c r="H27">
        <v>12247.26</v>
      </c>
      <c r="I27">
        <v>0</v>
      </c>
      <c r="J27">
        <v>987</v>
      </c>
      <c r="K27">
        <v>12247.26</v>
      </c>
      <c r="M27">
        <v>601000001</v>
      </c>
      <c r="N27" t="s">
        <v>36</v>
      </c>
      <c r="P27">
        <v>1731.65</v>
      </c>
    </row>
    <row r="28" spans="1:18" x14ac:dyDescent="0.25">
      <c r="A28" t="s">
        <v>15</v>
      </c>
      <c r="B28">
        <v>806012001</v>
      </c>
      <c r="C28" t="s">
        <v>24</v>
      </c>
      <c r="D28" t="s">
        <v>6</v>
      </c>
      <c r="E28">
        <v>9</v>
      </c>
      <c r="F28">
        <v>2815.8</v>
      </c>
      <c r="G28">
        <v>210</v>
      </c>
      <c r="H28">
        <v>2605.8000000000002</v>
      </c>
      <c r="I28">
        <v>210</v>
      </c>
      <c r="J28">
        <v>0</v>
      </c>
      <c r="K28">
        <v>2815.8</v>
      </c>
      <c r="M28">
        <v>680200030</v>
      </c>
      <c r="N28" t="s">
        <v>14</v>
      </c>
      <c r="P28">
        <v>674.34</v>
      </c>
    </row>
    <row r="29" spans="1:18" x14ac:dyDescent="0.25">
      <c r="A29" t="s">
        <v>15</v>
      </c>
      <c r="B29">
        <v>806012001</v>
      </c>
      <c r="C29" t="s">
        <v>24</v>
      </c>
      <c r="D29" t="s">
        <v>4</v>
      </c>
      <c r="E29">
        <v>3</v>
      </c>
      <c r="F29">
        <v>26.19</v>
      </c>
      <c r="G29">
        <v>4</v>
      </c>
      <c r="H29">
        <v>22.19</v>
      </c>
      <c r="I29">
        <v>0</v>
      </c>
      <c r="J29">
        <v>4</v>
      </c>
      <c r="K29">
        <v>22.19</v>
      </c>
      <c r="M29">
        <v>740200008</v>
      </c>
      <c r="N29" t="s">
        <v>45</v>
      </c>
      <c r="P29">
        <v>1186.8699999999999</v>
      </c>
    </row>
    <row r="30" spans="1:18" x14ac:dyDescent="0.25">
      <c r="A30" t="s">
        <v>15</v>
      </c>
      <c r="B30">
        <v>806012001</v>
      </c>
      <c r="C30" t="s">
        <v>24</v>
      </c>
      <c r="D30" t="s">
        <v>5</v>
      </c>
      <c r="E30">
        <v>3</v>
      </c>
      <c r="F30">
        <v>281.58</v>
      </c>
      <c r="G30">
        <v>21</v>
      </c>
      <c r="H30">
        <v>260.58</v>
      </c>
      <c r="I30">
        <v>0</v>
      </c>
      <c r="J30">
        <v>21</v>
      </c>
      <c r="K30">
        <v>260.58</v>
      </c>
      <c r="M30">
        <v>760200002</v>
      </c>
      <c r="N30" t="s">
        <v>35</v>
      </c>
      <c r="P30">
        <v>959.06999999999994</v>
      </c>
      <c r="Q30">
        <v>3173.04</v>
      </c>
    </row>
    <row r="31" spans="1:18" x14ac:dyDescent="0.25">
      <c r="A31" t="s">
        <v>15</v>
      </c>
      <c r="B31">
        <v>10064111</v>
      </c>
      <c r="C31" t="s">
        <v>20</v>
      </c>
      <c r="D31" t="s">
        <v>5</v>
      </c>
      <c r="E31">
        <v>4</v>
      </c>
      <c r="F31">
        <v>938.6</v>
      </c>
      <c r="G31">
        <v>70</v>
      </c>
      <c r="H31">
        <v>868.6</v>
      </c>
      <c r="I31">
        <v>0</v>
      </c>
      <c r="J31">
        <v>70</v>
      </c>
      <c r="K31">
        <v>868.6</v>
      </c>
      <c r="M31">
        <v>801200001</v>
      </c>
      <c r="N31" t="s">
        <v>23</v>
      </c>
      <c r="O31">
        <v>109.95</v>
      </c>
      <c r="P31">
        <v>3040.8</v>
      </c>
    </row>
    <row r="32" spans="1:18" x14ac:dyDescent="0.25">
      <c r="A32" t="s">
        <v>15</v>
      </c>
      <c r="B32">
        <v>10011804</v>
      </c>
      <c r="C32" t="s">
        <v>17</v>
      </c>
      <c r="D32" t="s">
        <v>6</v>
      </c>
      <c r="E32">
        <v>3</v>
      </c>
      <c r="F32">
        <v>102.32</v>
      </c>
      <c r="G32">
        <v>7</v>
      </c>
      <c r="H32">
        <v>95.32</v>
      </c>
      <c r="I32">
        <v>7</v>
      </c>
      <c r="J32">
        <v>0</v>
      </c>
      <c r="K32">
        <v>102.32</v>
      </c>
      <c r="M32">
        <v>801600003</v>
      </c>
      <c r="N32" t="s">
        <v>38</v>
      </c>
      <c r="O32">
        <v>35.770000000000003</v>
      </c>
      <c r="P32">
        <v>148.21</v>
      </c>
    </row>
    <row r="33" spans="1:18" x14ac:dyDescent="0.25">
      <c r="A33" t="s">
        <v>15</v>
      </c>
      <c r="B33">
        <v>10011804</v>
      </c>
      <c r="C33" t="s">
        <v>17</v>
      </c>
      <c r="D33" t="s">
        <v>6</v>
      </c>
      <c r="E33">
        <v>3</v>
      </c>
      <c r="F33">
        <v>88.36</v>
      </c>
      <c r="G33">
        <v>7</v>
      </c>
      <c r="H33">
        <v>81.36</v>
      </c>
      <c r="I33">
        <v>7</v>
      </c>
      <c r="J33">
        <v>0</v>
      </c>
      <c r="K33">
        <v>88.36</v>
      </c>
      <c r="M33">
        <v>806012001</v>
      </c>
      <c r="N33" t="s">
        <v>24</v>
      </c>
      <c r="O33">
        <v>184.18</v>
      </c>
      <c r="P33">
        <v>286.67</v>
      </c>
      <c r="Q33">
        <v>12507.84</v>
      </c>
      <c r="R33">
        <v>2815.8</v>
      </c>
    </row>
    <row r="34" spans="1:18" x14ac:dyDescent="0.25">
      <c r="A34" t="s">
        <v>11</v>
      </c>
      <c r="B34">
        <v>601000001</v>
      </c>
      <c r="C34" t="s">
        <v>36</v>
      </c>
      <c r="D34" t="s">
        <v>4</v>
      </c>
      <c r="E34">
        <v>34</v>
      </c>
      <c r="F34">
        <v>1471.93</v>
      </c>
      <c r="G34">
        <v>0</v>
      </c>
      <c r="H34">
        <v>1471.93</v>
      </c>
      <c r="I34">
        <v>0</v>
      </c>
      <c r="J34">
        <v>0</v>
      </c>
      <c r="K34">
        <v>1471.93</v>
      </c>
      <c r="M34">
        <v>880200016</v>
      </c>
      <c r="N34" t="s">
        <v>10</v>
      </c>
      <c r="P34">
        <v>9248.74</v>
      </c>
    </row>
    <row r="35" spans="1:18" x14ac:dyDescent="0.25">
      <c r="A35" t="s">
        <v>11</v>
      </c>
      <c r="B35">
        <v>601000001</v>
      </c>
      <c r="C35" t="s">
        <v>36</v>
      </c>
      <c r="D35" t="s">
        <v>50</v>
      </c>
      <c r="E35">
        <v>9</v>
      </c>
      <c r="F35">
        <v>259.72000000000003</v>
      </c>
      <c r="G35">
        <v>0</v>
      </c>
      <c r="H35">
        <v>259.72000000000003</v>
      </c>
      <c r="I35">
        <v>0</v>
      </c>
      <c r="J35">
        <v>0</v>
      </c>
      <c r="K35">
        <v>259.72000000000003</v>
      </c>
      <c r="O35">
        <v>5955.0000000000018</v>
      </c>
      <c r="P35">
        <v>92049.810000000012</v>
      </c>
      <c r="Q35">
        <v>195926.01</v>
      </c>
      <c r="R35">
        <v>9229.58</v>
      </c>
    </row>
    <row r="36" spans="1:18" x14ac:dyDescent="0.25">
      <c r="A36" t="s">
        <v>11</v>
      </c>
      <c r="B36">
        <v>440800015</v>
      </c>
      <c r="C36" t="s">
        <v>46</v>
      </c>
      <c r="D36" t="s">
        <v>4</v>
      </c>
      <c r="E36">
        <v>7</v>
      </c>
      <c r="F36">
        <v>261.67</v>
      </c>
      <c r="G36">
        <v>4</v>
      </c>
      <c r="H36">
        <v>257.67</v>
      </c>
      <c r="I36">
        <v>0</v>
      </c>
      <c r="J36">
        <v>4</v>
      </c>
      <c r="K36">
        <v>257.67</v>
      </c>
    </row>
    <row r="37" spans="1:18" x14ac:dyDescent="0.25">
      <c r="A37" t="s">
        <v>11</v>
      </c>
      <c r="B37">
        <v>440800015</v>
      </c>
      <c r="C37" t="s">
        <v>46</v>
      </c>
      <c r="D37" t="s">
        <v>3</v>
      </c>
      <c r="E37">
        <v>2</v>
      </c>
      <c r="F37">
        <v>48.05</v>
      </c>
      <c r="G37">
        <v>0</v>
      </c>
      <c r="H37">
        <v>48.05</v>
      </c>
      <c r="I37">
        <v>0</v>
      </c>
      <c r="J37">
        <v>0</v>
      </c>
      <c r="K37">
        <v>48.05</v>
      </c>
    </row>
    <row r="38" spans="1:18" x14ac:dyDescent="0.25">
      <c r="A38" t="s">
        <v>11</v>
      </c>
      <c r="B38">
        <v>440800015</v>
      </c>
      <c r="C38" t="s">
        <v>46</v>
      </c>
      <c r="D38" t="s">
        <v>4</v>
      </c>
      <c r="E38">
        <v>92</v>
      </c>
      <c r="F38">
        <v>4042.79</v>
      </c>
      <c r="G38">
        <v>24</v>
      </c>
      <c r="H38">
        <v>4018.79</v>
      </c>
      <c r="I38">
        <v>0</v>
      </c>
      <c r="J38">
        <v>24</v>
      </c>
      <c r="K38">
        <v>4018.79</v>
      </c>
    </row>
    <row r="39" spans="1:18" x14ac:dyDescent="0.25">
      <c r="A39" t="s">
        <v>29</v>
      </c>
      <c r="B39">
        <v>740200008</v>
      </c>
      <c r="C39" t="s">
        <v>45</v>
      </c>
      <c r="D39" t="s">
        <v>4</v>
      </c>
      <c r="E39">
        <v>28</v>
      </c>
      <c r="F39">
        <v>1190.8699999999999</v>
      </c>
      <c r="G39">
        <v>4</v>
      </c>
      <c r="H39">
        <v>1186.8699999999999</v>
      </c>
      <c r="I39">
        <v>0</v>
      </c>
      <c r="J39">
        <v>4</v>
      </c>
      <c r="K39">
        <v>1186.8699999999999</v>
      </c>
    </row>
    <row r="40" spans="1:18" x14ac:dyDescent="0.25">
      <c r="A40" t="s">
        <v>29</v>
      </c>
      <c r="B40">
        <v>90000026</v>
      </c>
      <c r="C40" t="s">
        <v>30</v>
      </c>
      <c r="D40" t="s">
        <v>4</v>
      </c>
      <c r="E40">
        <v>2</v>
      </c>
      <c r="F40">
        <v>22.35</v>
      </c>
      <c r="G40">
        <v>4</v>
      </c>
      <c r="H40">
        <v>18.350000000000001</v>
      </c>
      <c r="I40">
        <v>0</v>
      </c>
      <c r="J40">
        <v>4</v>
      </c>
      <c r="K40">
        <v>18.350000000000001</v>
      </c>
    </row>
    <row r="41" spans="1:18" x14ac:dyDescent="0.25">
      <c r="A41" t="s">
        <v>29</v>
      </c>
      <c r="B41">
        <v>90000026</v>
      </c>
      <c r="C41" t="s">
        <v>30</v>
      </c>
      <c r="D41" t="s">
        <v>4</v>
      </c>
      <c r="E41">
        <v>12</v>
      </c>
      <c r="F41">
        <v>378.62</v>
      </c>
      <c r="G41">
        <v>16</v>
      </c>
      <c r="H41">
        <v>362.62</v>
      </c>
      <c r="I41">
        <v>0</v>
      </c>
      <c r="J41">
        <v>16</v>
      </c>
      <c r="K41">
        <v>362.62</v>
      </c>
    </row>
    <row r="42" spans="1:18" x14ac:dyDescent="0.25">
      <c r="A42" t="s">
        <v>29</v>
      </c>
      <c r="B42">
        <v>90000026</v>
      </c>
      <c r="C42" t="s">
        <v>30</v>
      </c>
      <c r="D42" t="s">
        <v>3</v>
      </c>
      <c r="E42">
        <v>6</v>
      </c>
      <c r="F42">
        <v>147.41999999999999</v>
      </c>
      <c r="G42">
        <v>0</v>
      </c>
      <c r="H42">
        <v>147.41999999999999</v>
      </c>
      <c r="I42">
        <v>0</v>
      </c>
      <c r="J42">
        <v>0</v>
      </c>
      <c r="K42">
        <v>147.41999999999999</v>
      </c>
    </row>
    <row r="43" spans="1:18" x14ac:dyDescent="0.25">
      <c r="A43" t="s">
        <v>29</v>
      </c>
      <c r="B43">
        <v>90000026</v>
      </c>
      <c r="C43" t="s">
        <v>30</v>
      </c>
      <c r="D43" t="s">
        <v>4</v>
      </c>
      <c r="E43">
        <v>59</v>
      </c>
      <c r="F43">
        <v>1900.79</v>
      </c>
      <c r="G43">
        <v>12</v>
      </c>
      <c r="H43">
        <v>1888.79</v>
      </c>
      <c r="I43">
        <v>0</v>
      </c>
      <c r="J43">
        <v>12</v>
      </c>
      <c r="K43">
        <v>1888.79</v>
      </c>
    </row>
    <row r="44" spans="1:18" x14ac:dyDescent="0.25">
      <c r="A44" t="s">
        <v>29</v>
      </c>
      <c r="B44">
        <v>400200024</v>
      </c>
      <c r="C44" t="s">
        <v>47</v>
      </c>
      <c r="D44" t="s">
        <v>4</v>
      </c>
      <c r="E44">
        <v>8</v>
      </c>
      <c r="F44">
        <v>243.27</v>
      </c>
      <c r="G44">
        <v>8</v>
      </c>
      <c r="H44">
        <v>235.27</v>
      </c>
      <c r="I44">
        <v>0</v>
      </c>
      <c r="J44">
        <v>8</v>
      </c>
      <c r="K44">
        <v>235.27</v>
      </c>
    </row>
    <row r="45" spans="1:18" x14ac:dyDescent="0.25">
      <c r="A45" t="s">
        <v>29</v>
      </c>
      <c r="B45">
        <v>400200024</v>
      </c>
      <c r="C45" t="s">
        <v>47</v>
      </c>
      <c r="D45" t="s">
        <v>4</v>
      </c>
      <c r="E45">
        <v>50</v>
      </c>
      <c r="F45">
        <v>1359.83</v>
      </c>
      <c r="G45">
        <v>48</v>
      </c>
      <c r="H45">
        <v>1311.83</v>
      </c>
      <c r="I45">
        <v>0</v>
      </c>
      <c r="J45">
        <v>48</v>
      </c>
      <c r="K45">
        <v>1311.83</v>
      </c>
    </row>
    <row r="46" spans="1:18" x14ac:dyDescent="0.25">
      <c r="A46" t="s">
        <v>15</v>
      </c>
      <c r="B46">
        <v>10020301</v>
      </c>
      <c r="C46" t="s">
        <v>18</v>
      </c>
      <c r="D46" t="s">
        <v>3</v>
      </c>
      <c r="E46">
        <v>2</v>
      </c>
      <c r="F46">
        <v>65.97</v>
      </c>
      <c r="G46">
        <v>0</v>
      </c>
      <c r="H46">
        <v>65.97</v>
      </c>
      <c r="I46">
        <v>0</v>
      </c>
      <c r="J46">
        <v>0</v>
      </c>
      <c r="K46">
        <v>65.97</v>
      </c>
    </row>
    <row r="47" spans="1:18" x14ac:dyDescent="0.25">
      <c r="A47" t="s">
        <v>15</v>
      </c>
      <c r="B47">
        <v>10020301</v>
      </c>
      <c r="C47" t="s">
        <v>18</v>
      </c>
      <c r="D47" t="s">
        <v>4</v>
      </c>
      <c r="E47">
        <v>294</v>
      </c>
      <c r="F47">
        <v>8658.15</v>
      </c>
      <c r="G47">
        <v>108</v>
      </c>
      <c r="H47">
        <v>8550.15</v>
      </c>
      <c r="I47">
        <v>0</v>
      </c>
      <c r="J47">
        <v>108</v>
      </c>
      <c r="K47">
        <v>8550.15</v>
      </c>
    </row>
    <row r="48" spans="1:18" x14ac:dyDescent="0.25">
      <c r="A48" t="s">
        <v>15</v>
      </c>
      <c r="B48">
        <v>10020301</v>
      </c>
      <c r="C48" t="s">
        <v>18</v>
      </c>
      <c r="D48" t="s">
        <v>5</v>
      </c>
      <c r="E48">
        <v>39</v>
      </c>
      <c r="F48">
        <v>10839.11</v>
      </c>
      <c r="G48">
        <v>847</v>
      </c>
      <c r="H48">
        <v>9992.11</v>
      </c>
      <c r="I48">
        <v>0</v>
      </c>
      <c r="J48">
        <v>847</v>
      </c>
      <c r="K48">
        <v>9992.11</v>
      </c>
    </row>
    <row r="49" spans="1:11" x14ac:dyDescent="0.25">
      <c r="A49" t="s">
        <v>15</v>
      </c>
      <c r="B49">
        <v>10020301</v>
      </c>
      <c r="C49" t="s">
        <v>18</v>
      </c>
      <c r="D49" t="s">
        <v>4</v>
      </c>
      <c r="E49">
        <v>2</v>
      </c>
      <c r="F49">
        <v>65.97</v>
      </c>
      <c r="G49">
        <v>0</v>
      </c>
      <c r="H49">
        <v>65.97</v>
      </c>
      <c r="I49">
        <v>0</v>
      </c>
      <c r="J49">
        <v>0</v>
      </c>
      <c r="K49">
        <v>65.97</v>
      </c>
    </row>
    <row r="50" spans="1:11" x14ac:dyDescent="0.25">
      <c r="A50" t="s">
        <v>15</v>
      </c>
      <c r="B50">
        <v>10020301</v>
      </c>
      <c r="C50" t="s">
        <v>18</v>
      </c>
      <c r="D50" t="s">
        <v>5</v>
      </c>
      <c r="E50">
        <v>3</v>
      </c>
      <c r="F50">
        <v>938.6</v>
      </c>
      <c r="G50">
        <v>70</v>
      </c>
      <c r="H50">
        <v>868.6</v>
      </c>
      <c r="I50">
        <v>0</v>
      </c>
      <c r="J50">
        <v>70</v>
      </c>
      <c r="K50">
        <v>868.6</v>
      </c>
    </row>
    <row r="51" spans="1:11" x14ac:dyDescent="0.25">
      <c r="A51" t="s">
        <v>15</v>
      </c>
      <c r="B51">
        <v>10020301</v>
      </c>
      <c r="C51" t="s">
        <v>18</v>
      </c>
      <c r="D51" t="s">
        <v>5</v>
      </c>
      <c r="E51">
        <v>3</v>
      </c>
      <c r="F51">
        <v>938.6</v>
      </c>
      <c r="G51">
        <v>70</v>
      </c>
      <c r="H51">
        <v>868.6</v>
      </c>
      <c r="I51">
        <v>0</v>
      </c>
      <c r="J51">
        <v>70</v>
      </c>
      <c r="K51">
        <v>868.6</v>
      </c>
    </row>
    <row r="52" spans="1:11" x14ac:dyDescent="0.25">
      <c r="A52" t="s">
        <v>11</v>
      </c>
      <c r="B52">
        <v>50000018</v>
      </c>
      <c r="C52" t="s">
        <v>63</v>
      </c>
      <c r="D52" t="s">
        <v>3</v>
      </c>
      <c r="E52">
        <v>38</v>
      </c>
      <c r="F52">
        <v>3174.88</v>
      </c>
      <c r="G52">
        <v>0</v>
      </c>
      <c r="H52">
        <v>3174.88</v>
      </c>
      <c r="I52">
        <v>0</v>
      </c>
      <c r="J52">
        <v>0</v>
      </c>
      <c r="K52">
        <v>3174.88</v>
      </c>
    </row>
    <row r="53" spans="1:11" x14ac:dyDescent="0.25">
      <c r="A53" t="s">
        <v>11</v>
      </c>
      <c r="B53">
        <v>50000018</v>
      </c>
      <c r="C53" t="s">
        <v>63</v>
      </c>
      <c r="D53" t="s">
        <v>4</v>
      </c>
      <c r="E53">
        <v>340</v>
      </c>
      <c r="F53">
        <v>27558.6</v>
      </c>
      <c r="G53">
        <v>32</v>
      </c>
      <c r="H53">
        <v>27526.6</v>
      </c>
      <c r="I53">
        <v>0</v>
      </c>
      <c r="J53">
        <v>32</v>
      </c>
      <c r="K53">
        <v>27526.6</v>
      </c>
    </row>
    <row r="54" spans="1:11" x14ac:dyDescent="0.25">
      <c r="A54" t="s">
        <v>29</v>
      </c>
      <c r="B54">
        <v>468900005</v>
      </c>
      <c r="C54" t="s">
        <v>33</v>
      </c>
      <c r="D54" t="s">
        <v>5</v>
      </c>
      <c r="E54">
        <v>3</v>
      </c>
      <c r="F54">
        <v>646.91999999999996</v>
      </c>
      <c r="G54">
        <v>42</v>
      </c>
      <c r="H54">
        <v>604.91999999999996</v>
      </c>
      <c r="I54">
        <v>0</v>
      </c>
      <c r="J54">
        <v>42</v>
      </c>
      <c r="K54">
        <v>604.91999999999996</v>
      </c>
    </row>
    <row r="55" spans="1:11" x14ac:dyDescent="0.25">
      <c r="A55" t="s">
        <v>29</v>
      </c>
      <c r="B55">
        <v>468900005</v>
      </c>
      <c r="C55" t="s">
        <v>33</v>
      </c>
      <c r="D55" t="s">
        <v>5</v>
      </c>
      <c r="E55">
        <v>18</v>
      </c>
      <c r="F55">
        <v>5930.1</v>
      </c>
      <c r="G55">
        <v>385</v>
      </c>
      <c r="H55">
        <v>5545.1</v>
      </c>
      <c r="I55">
        <v>0</v>
      </c>
      <c r="J55">
        <v>385</v>
      </c>
      <c r="K55">
        <v>5545.1</v>
      </c>
    </row>
    <row r="56" spans="1:11" x14ac:dyDescent="0.25">
      <c r="A56" t="s">
        <v>11</v>
      </c>
      <c r="B56">
        <v>50000042</v>
      </c>
      <c r="C56" t="s">
        <v>12</v>
      </c>
      <c r="D56" t="s">
        <v>3</v>
      </c>
      <c r="E56">
        <v>6</v>
      </c>
      <c r="F56">
        <v>143.82</v>
      </c>
      <c r="G56">
        <v>0</v>
      </c>
      <c r="H56">
        <v>143.82</v>
      </c>
      <c r="I56">
        <v>0</v>
      </c>
      <c r="J56">
        <v>0</v>
      </c>
      <c r="K56">
        <v>143.82</v>
      </c>
    </row>
    <row r="57" spans="1:11" x14ac:dyDescent="0.25">
      <c r="A57" t="s">
        <v>11</v>
      </c>
      <c r="B57">
        <v>50000042</v>
      </c>
      <c r="C57" t="s">
        <v>12</v>
      </c>
      <c r="D57" t="s">
        <v>4</v>
      </c>
      <c r="E57">
        <v>179</v>
      </c>
      <c r="F57">
        <v>4875.6000000000004</v>
      </c>
      <c r="G57">
        <v>0</v>
      </c>
      <c r="H57">
        <v>4875.6000000000004</v>
      </c>
      <c r="I57">
        <v>0</v>
      </c>
      <c r="J57">
        <v>0</v>
      </c>
      <c r="K57">
        <v>4875.6000000000004</v>
      </c>
    </row>
    <row r="58" spans="1:11" x14ac:dyDescent="0.25">
      <c r="A58" t="s">
        <v>11</v>
      </c>
      <c r="B58">
        <v>50000042</v>
      </c>
      <c r="C58" t="s">
        <v>12</v>
      </c>
      <c r="D58" t="s">
        <v>50</v>
      </c>
      <c r="E58">
        <v>15</v>
      </c>
      <c r="F58">
        <v>362.84</v>
      </c>
      <c r="G58">
        <v>0</v>
      </c>
      <c r="H58">
        <v>362.84</v>
      </c>
      <c r="I58">
        <v>0</v>
      </c>
      <c r="J58">
        <v>0</v>
      </c>
      <c r="K58">
        <v>362.84</v>
      </c>
    </row>
    <row r="59" spans="1:11" x14ac:dyDescent="0.25">
      <c r="A59" t="s">
        <v>11</v>
      </c>
      <c r="B59">
        <v>600200001</v>
      </c>
      <c r="C59" t="s">
        <v>13</v>
      </c>
      <c r="D59" t="s">
        <v>3</v>
      </c>
      <c r="E59">
        <v>2</v>
      </c>
      <c r="F59">
        <v>78.19</v>
      </c>
      <c r="G59">
        <v>0</v>
      </c>
      <c r="H59">
        <v>78.19</v>
      </c>
      <c r="I59">
        <v>0</v>
      </c>
      <c r="J59">
        <v>0</v>
      </c>
      <c r="K59">
        <v>78.19</v>
      </c>
    </row>
    <row r="60" spans="1:11" x14ac:dyDescent="0.25">
      <c r="A60" t="s">
        <v>11</v>
      </c>
      <c r="B60">
        <v>600200001</v>
      </c>
      <c r="C60" t="s">
        <v>13</v>
      </c>
      <c r="D60" t="s">
        <v>4</v>
      </c>
      <c r="E60">
        <v>24</v>
      </c>
      <c r="F60">
        <v>462.09</v>
      </c>
      <c r="G60">
        <v>0</v>
      </c>
      <c r="H60">
        <v>462.09</v>
      </c>
      <c r="I60">
        <v>0</v>
      </c>
      <c r="J60">
        <v>0</v>
      </c>
      <c r="K60">
        <v>462.09</v>
      </c>
    </row>
    <row r="61" spans="1:11" x14ac:dyDescent="0.25">
      <c r="A61" t="s">
        <v>11</v>
      </c>
      <c r="B61">
        <v>600200001</v>
      </c>
      <c r="C61" t="s">
        <v>13</v>
      </c>
      <c r="D61" t="s">
        <v>50</v>
      </c>
      <c r="E61">
        <v>19</v>
      </c>
      <c r="F61">
        <v>379.68</v>
      </c>
      <c r="G61">
        <v>4</v>
      </c>
      <c r="H61">
        <v>375.68</v>
      </c>
      <c r="I61">
        <v>0</v>
      </c>
      <c r="J61">
        <v>4</v>
      </c>
      <c r="K61">
        <v>375.68</v>
      </c>
    </row>
    <row r="62" spans="1:11" x14ac:dyDescent="0.25">
      <c r="A62" t="s">
        <v>29</v>
      </c>
      <c r="B62">
        <v>90065207</v>
      </c>
      <c r="C62" t="s">
        <v>31</v>
      </c>
      <c r="D62" t="s">
        <v>3</v>
      </c>
      <c r="E62">
        <v>7</v>
      </c>
      <c r="F62">
        <v>288.60000000000002</v>
      </c>
      <c r="G62">
        <v>0</v>
      </c>
      <c r="H62">
        <v>288.60000000000002</v>
      </c>
      <c r="I62">
        <v>0</v>
      </c>
      <c r="J62">
        <v>0</v>
      </c>
      <c r="K62">
        <v>288.60000000000002</v>
      </c>
    </row>
    <row r="63" spans="1:11" x14ac:dyDescent="0.25">
      <c r="A63" t="s">
        <v>29</v>
      </c>
      <c r="B63">
        <v>90065207</v>
      </c>
      <c r="C63" t="s">
        <v>31</v>
      </c>
      <c r="D63" t="s">
        <v>4</v>
      </c>
      <c r="E63">
        <v>8</v>
      </c>
      <c r="F63">
        <v>89.4</v>
      </c>
      <c r="G63">
        <v>16</v>
      </c>
      <c r="H63">
        <v>73.400000000000006</v>
      </c>
      <c r="I63">
        <v>0</v>
      </c>
      <c r="J63">
        <v>16</v>
      </c>
      <c r="K63">
        <v>73.400000000000006</v>
      </c>
    </row>
    <row r="64" spans="1:11" x14ac:dyDescent="0.25">
      <c r="A64" t="s">
        <v>29</v>
      </c>
      <c r="B64">
        <v>90065207</v>
      </c>
      <c r="C64" t="s">
        <v>31</v>
      </c>
      <c r="D64" t="s">
        <v>5</v>
      </c>
      <c r="E64">
        <v>8</v>
      </c>
      <c r="F64">
        <v>1415.58</v>
      </c>
      <c r="G64">
        <v>105</v>
      </c>
      <c r="H64">
        <v>1310.58</v>
      </c>
      <c r="I64">
        <v>0</v>
      </c>
      <c r="J64">
        <v>105</v>
      </c>
      <c r="K64">
        <v>1310.58</v>
      </c>
    </row>
    <row r="65" spans="1:11" x14ac:dyDescent="0.25">
      <c r="A65" t="s">
        <v>15</v>
      </c>
      <c r="B65">
        <v>130013001</v>
      </c>
      <c r="C65" t="s">
        <v>22</v>
      </c>
      <c r="D65" t="s">
        <v>4</v>
      </c>
      <c r="E65">
        <v>79</v>
      </c>
      <c r="F65">
        <v>1422.79</v>
      </c>
      <c r="G65">
        <v>48</v>
      </c>
      <c r="H65">
        <v>1374.79</v>
      </c>
      <c r="I65">
        <v>0</v>
      </c>
      <c r="J65">
        <v>48</v>
      </c>
      <c r="K65">
        <v>1374.79</v>
      </c>
    </row>
    <row r="66" spans="1:11" x14ac:dyDescent="0.25">
      <c r="A66" t="s">
        <v>15</v>
      </c>
      <c r="B66">
        <v>130013001</v>
      </c>
      <c r="C66" t="s">
        <v>22</v>
      </c>
      <c r="D66" t="s">
        <v>5</v>
      </c>
      <c r="E66">
        <v>33</v>
      </c>
      <c r="F66">
        <v>11050.56</v>
      </c>
      <c r="G66">
        <v>756</v>
      </c>
      <c r="H66">
        <v>10294.56</v>
      </c>
      <c r="I66">
        <v>0</v>
      </c>
      <c r="J66">
        <v>756</v>
      </c>
      <c r="K66">
        <v>10294.56</v>
      </c>
    </row>
    <row r="67" spans="1:11" x14ac:dyDescent="0.25">
      <c r="A67" t="s">
        <v>15</v>
      </c>
      <c r="B67">
        <v>130013001</v>
      </c>
      <c r="C67" t="s">
        <v>22</v>
      </c>
      <c r="D67" t="s">
        <v>5</v>
      </c>
      <c r="E67">
        <v>3</v>
      </c>
      <c r="F67">
        <v>1023.2</v>
      </c>
      <c r="G67">
        <v>70</v>
      </c>
      <c r="H67">
        <v>953.2</v>
      </c>
      <c r="I67">
        <v>0</v>
      </c>
      <c r="J67">
        <v>70</v>
      </c>
      <c r="K67">
        <v>953.2</v>
      </c>
    </row>
    <row r="68" spans="1:11" x14ac:dyDescent="0.25">
      <c r="A68" t="s">
        <v>15</v>
      </c>
      <c r="B68">
        <v>130013001</v>
      </c>
      <c r="C68" t="s">
        <v>22</v>
      </c>
      <c r="D68" t="s">
        <v>51</v>
      </c>
      <c r="E68">
        <v>6</v>
      </c>
      <c r="F68">
        <v>2046.4</v>
      </c>
      <c r="G68">
        <v>140</v>
      </c>
      <c r="H68">
        <v>1906.4</v>
      </c>
      <c r="I68">
        <v>0</v>
      </c>
      <c r="J68">
        <v>140</v>
      </c>
      <c r="K68">
        <v>1906.4</v>
      </c>
    </row>
    <row r="69" spans="1:11" x14ac:dyDescent="0.25">
      <c r="A69" t="s">
        <v>15</v>
      </c>
      <c r="B69">
        <v>130013001</v>
      </c>
      <c r="C69" t="s">
        <v>22</v>
      </c>
      <c r="D69" t="s">
        <v>50</v>
      </c>
      <c r="E69">
        <v>5</v>
      </c>
      <c r="F69">
        <v>5.86</v>
      </c>
      <c r="G69">
        <v>4</v>
      </c>
      <c r="H69">
        <v>1.86</v>
      </c>
      <c r="I69">
        <v>0</v>
      </c>
      <c r="J69">
        <v>4</v>
      </c>
      <c r="K69">
        <v>1.86</v>
      </c>
    </row>
    <row r="70" spans="1:11" x14ac:dyDescent="0.25">
      <c r="A70" t="s">
        <v>11</v>
      </c>
      <c r="B70">
        <v>50020401</v>
      </c>
      <c r="C70" t="s">
        <v>34</v>
      </c>
      <c r="D70" t="s">
        <v>4</v>
      </c>
      <c r="E70">
        <v>76</v>
      </c>
      <c r="F70">
        <v>485.64</v>
      </c>
      <c r="G70">
        <v>88</v>
      </c>
      <c r="H70">
        <v>397.64</v>
      </c>
      <c r="I70">
        <v>0</v>
      </c>
      <c r="J70">
        <v>88</v>
      </c>
      <c r="K70">
        <v>397.64</v>
      </c>
    </row>
    <row r="71" spans="1:11" x14ac:dyDescent="0.25">
      <c r="A71" t="s">
        <v>11</v>
      </c>
      <c r="B71">
        <v>760200002</v>
      </c>
      <c r="C71" t="s">
        <v>35</v>
      </c>
      <c r="D71" t="s">
        <v>5</v>
      </c>
      <c r="E71">
        <v>3</v>
      </c>
      <c r="F71">
        <v>883.6</v>
      </c>
      <c r="G71">
        <v>70</v>
      </c>
      <c r="H71">
        <v>813.6</v>
      </c>
      <c r="I71">
        <v>0</v>
      </c>
      <c r="J71">
        <v>70</v>
      </c>
      <c r="K71">
        <v>813.6</v>
      </c>
    </row>
    <row r="72" spans="1:11" x14ac:dyDescent="0.25">
      <c r="A72" t="s">
        <v>11</v>
      </c>
      <c r="B72">
        <v>760200002</v>
      </c>
      <c r="C72" t="s">
        <v>35</v>
      </c>
      <c r="D72" t="s">
        <v>4</v>
      </c>
      <c r="E72">
        <v>48</v>
      </c>
      <c r="F72">
        <v>882.13</v>
      </c>
      <c r="G72">
        <v>20</v>
      </c>
      <c r="H72">
        <v>862.13</v>
      </c>
      <c r="I72">
        <v>8</v>
      </c>
      <c r="J72">
        <v>12</v>
      </c>
      <c r="K72">
        <v>870.13</v>
      </c>
    </row>
    <row r="73" spans="1:11" x14ac:dyDescent="0.25">
      <c r="A73" t="s">
        <v>11</v>
      </c>
      <c r="B73">
        <v>760200002</v>
      </c>
      <c r="C73" t="s">
        <v>35</v>
      </c>
      <c r="D73" t="s">
        <v>5</v>
      </c>
      <c r="E73">
        <v>9</v>
      </c>
      <c r="F73">
        <v>2562.44</v>
      </c>
      <c r="G73">
        <v>203</v>
      </c>
      <c r="H73">
        <v>2359.44</v>
      </c>
      <c r="I73">
        <v>0</v>
      </c>
      <c r="J73">
        <v>203</v>
      </c>
      <c r="K73">
        <v>2359.44</v>
      </c>
    </row>
    <row r="74" spans="1:11" x14ac:dyDescent="0.25">
      <c r="A74" t="s">
        <v>11</v>
      </c>
      <c r="B74">
        <v>760200002</v>
      </c>
      <c r="C74" t="s">
        <v>35</v>
      </c>
      <c r="D74" t="s">
        <v>50</v>
      </c>
      <c r="E74">
        <v>8</v>
      </c>
      <c r="F74">
        <v>88.94</v>
      </c>
      <c r="G74">
        <v>0</v>
      </c>
      <c r="H74">
        <v>88.94</v>
      </c>
      <c r="I74">
        <v>0</v>
      </c>
      <c r="J74">
        <v>0</v>
      </c>
      <c r="K74">
        <v>88.94</v>
      </c>
    </row>
    <row r="75" spans="1:11" x14ac:dyDescent="0.25">
      <c r="A75" t="s">
        <v>11</v>
      </c>
      <c r="B75">
        <v>680200030</v>
      </c>
      <c r="C75" t="s">
        <v>14</v>
      </c>
      <c r="D75" t="s">
        <v>4</v>
      </c>
      <c r="E75">
        <v>15</v>
      </c>
      <c r="F75">
        <v>674.34</v>
      </c>
      <c r="G75">
        <v>0</v>
      </c>
      <c r="H75">
        <v>674.34</v>
      </c>
      <c r="I75">
        <v>0</v>
      </c>
      <c r="J75">
        <v>0</v>
      </c>
      <c r="K75">
        <v>674.34</v>
      </c>
    </row>
    <row r="76" spans="1:11" x14ac:dyDescent="0.25">
      <c r="A76" t="s">
        <v>11</v>
      </c>
      <c r="B76">
        <v>50066201</v>
      </c>
      <c r="C76" t="s">
        <v>65</v>
      </c>
      <c r="D76" t="s">
        <v>4</v>
      </c>
      <c r="E76">
        <v>10</v>
      </c>
      <c r="F76">
        <v>471.8</v>
      </c>
      <c r="G76">
        <v>8</v>
      </c>
      <c r="H76">
        <v>463.8</v>
      </c>
      <c r="I76">
        <v>0</v>
      </c>
      <c r="J76">
        <v>8</v>
      </c>
      <c r="K76">
        <v>463.8</v>
      </c>
    </row>
    <row r="77" spans="1:11" x14ac:dyDescent="0.25">
      <c r="A77" t="s">
        <v>15</v>
      </c>
      <c r="B77">
        <v>130064003</v>
      </c>
      <c r="C77" t="s">
        <v>53</v>
      </c>
      <c r="D77" t="s">
        <v>4</v>
      </c>
      <c r="E77">
        <v>18</v>
      </c>
      <c r="F77">
        <v>171.81</v>
      </c>
      <c r="G77">
        <v>28</v>
      </c>
      <c r="H77">
        <v>143.81</v>
      </c>
      <c r="I77">
        <v>0</v>
      </c>
      <c r="J77">
        <v>28</v>
      </c>
      <c r="K77">
        <v>143.81</v>
      </c>
    </row>
    <row r="78" spans="1:11" x14ac:dyDescent="0.25">
      <c r="A78" t="s">
        <v>15</v>
      </c>
      <c r="B78">
        <v>130064003</v>
      </c>
      <c r="C78" t="s">
        <v>53</v>
      </c>
      <c r="D78" t="s">
        <v>5</v>
      </c>
      <c r="E78">
        <v>8</v>
      </c>
      <c r="F78">
        <v>2156.4</v>
      </c>
      <c r="G78">
        <v>140</v>
      </c>
      <c r="H78">
        <v>2016.4</v>
      </c>
      <c r="I78">
        <v>0</v>
      </c>
      <c r="J78">
        <v>140</v>
      </c>
      <c r="K78">
        <v>2016.4</v>
      </c>
    </row>
    <row r="79" spans="1:11" x14ac:dyDescent="0.25">
      <c r="A79" t="s">
        <v>15</v>
      </c>
      <c r="B79">
        <v>130064003</v>
      </c>
      <c r="C79" t="s">
        <v>53</v>
      </c>
      <c r="D79" t="s">
        <v>3</v>
      </c>
      <c r="E79">
        <v>31</v>
      </c>
      <c r="F79">
        <v>455.69</v>
      </c>
      <c r="G79">
        <v>0</v>
      </c>
      <c r="H79">
        <v>455.69</v>
      </c>
      <c r="I79">
        <v>0</v>
      </c>
      <c r="J79">
        <v>0</v>
      </c>
      <c r="K79">
        <v>455.69</v>
      </c>
    </row>
    <row r="80" spans="1:11" x14ac:dyDescent="0.25">
      <c r="A80" t="s">
        <v>15</v>
      </c>
      <c r="B80">
        <v>130064003</v>
      </c>
      <c r="C80" t="s">
        <v>53</v>
      </c>
      <c r="D80" t="s">
        <v>4</v>
      </c>
      <c r="E80">
        <v>354</v>
      </c>
      <c r="F80">
        <v>5674.69</v>
      </c>
      <c r="G80">
        <v>272</v>
      </c>
      <c r="H80">
        <v>5402.69</v>
      </c>
      <c r="I80">
        <v>0</v>
      </c>
      <c r="J80">
        <v>272</v>
      </c>
      <c r="K80">
        <v>5402.69</v>
      </c>
    </row>
    <row r="81" spans="1:11" x14ac:dyDescent="0.25">
      <c r="A81" t="s">
        <v>15</v>
      </c>
      <c r="B81">
        <v>130064003</v>
      </c>
      <c r="C81" t="s">
        <v>53</v>
      </c>
      <c r="D81" t="s">
        <v>5</v>
      </c>
      <c r="E81">
        <v>139</v>
      </c>
      <c r="F81">
        <v>36087.919999999998</v>
      </c>
      <c r="G81">
        <v>2352</v>
      </c>
      <c r="H81">
        <v>33735.919999999998</v>
      </c>
      <c r="I81">
        <v>70</v>
      </c>
      <c r="J81">
        <v>2282</v>
      </c>
      <c r="K81">
        <v>33805.919999999998</v>
      </c>
    </row>
    <row r="82" spans="1:11" x14ac:dyDescent="0.25">
      <c r="A82" t="s">
        <v>15</v>
      </c>
      <c r="B82">
        <v>130064003</v>
      </c>
      <c r="C82" t="s">
        <v>53</v>
      </c>
      <c r="D82" t="s">
        <v>3</v>
      </c>
      <c r="E82">
        <v>12</v>
      </c>
      <c r="F82">
        <v>135.99</v>
      </c>
      <c r="G82">
        <v>0</v>
      </c>
      <c r="H82">
        <v>135.99</v>
      </c>
      <c r="I82">
        <v>0</v>
      </c>
      <c r="J82">
        <v>0</v>
      </c>
      <c r="K82">
        <v>135.99</v>
      </c>
    </row>
    <row r="83" spans="1:11" x14ac:dyDescent="0.25">
      <c r="A83" t="s">
        <v>15</v>
      </c>
      <c r="B83">
        <v>130064003</v>
      </c>
      <c r="C83" t="s">
        <v>53</v>
      </c>
      <c r="D83" t="s">
        <v>4</v>
      </c>
      <c r="E83">
        <v>27</v>
      </c>
      <c r="F83">
        <v>263.27999999999997</v>
      </c>
      <c r="G83">
        <v>24</v>
      </c>
      <c r="H83">
        <v>239.28</v>
      </c>
      <c r="I83">
        <v>0</v>
      </c>
      <c r="J83">
        <v>24</v>
      </c>
      <c r="K83">
        <v>239.28</v>
      </c>
    </row>
    <row r="84" spans="1:11" x14ac:dyDescent="0.25">
      <c r="A84" t="s">
        <v>15</v>
      </c>
      <c r="B84">
        <v>130064003</v>
      </c>
      <c r="C84" t="s">
        <v>53</v>
      </c>
      <c r="D84" t="s">
        <v>4</v>
      </c>
      <c r="E84">
        <v>2</v>
      </c>
      <c r="F84">
        <v>22.35</v>
      </c>
      <c r="G84">
        <v>4</v>
      </c>
      <c r="H84">
        <v>18.350000000000001</v>
      </c>
      <c r="I84">
        <v>0</v>
      </c>
      <c r="J84">
        <v>4</v>
      </c>
      <c r="K84">
        <v>18.350000000000001</v>
      </c>
    </row>
    <row r="85" spans="1:11" x14ac:dyDescent="0.25">
      <c r="A85" t="s">
        <v>15</v>
      </c>
      <c r="B85">
        <v>130064003</v>
      </c>
      <c r="C85" t="s">
        <v>53</v>
      </c>
      <c r="D85" t="s">
        <v>4</v>
      </c>
      <c r="E85">
        <v>3</v>
      </c>
      <c r="F85">
        <v>26.19</v>
      </c>
      <c r="G85">
        <v>4</v>
      </c>
      <c r="H85">
        <v>22.19</v>
      </c>
      <c r="I85">
        <v>0</v>
      </c>
      <c r="J85">
        <v>4</v>
      </c>
      <c r="K85">
        <v>22.19</v>
      </c>
    </row>
    <row r="86" spans="1:11" x14ac:dyDescent="0.25">
      <c r="A86" t="s">
        <v>15</v>
      </c>
      <c r="B86">
        <v>130064003</v>
      </c>
      <c r="C86" t="s">
        <v>53</v>
      </c>
      <c r="D86" t="s">
        <v>5</v>
      </c>
      <c r="E86">
        <v>12</v>
      </c>
      <c r="F86">
        <v>3234.6</v>
      </c>
      <c r="G86">
        <v>210</v>
      </c>
      <c r="H86">
        <v>3024.6</v>
      </c>
      <c r="I86">
        <v>0</v>
      </c>
      <c r="J86">
        <v>210</v>
      </c>
      <c r="K86">
        <v>3024.6</v>
      </c>
    </row>
    <row r="87" spans="1:11" x14ac:dyDescent="0.25">
      <c r="A87" t="s">
        <v>15</v>
      </c>
      <c r="B87">
        <v>10001535</v>
      </c>
      <c r="C87" t="s">
        <v>16</v>
      </c>
      <c r="D87" t="s">
        <v>3</v>
      </c>
      <c r="E87">
        <v>11</v>
      </c>
      <c r="F87">
        <v>344.79</v>
      </c>
      <c r="G87">
        <v>0</v>
      </c>
      <c r="H87">
        <v>344.79</v>
      </c>
      <c r="I87">
        <v>0</v>
      </c>
      <c r="J87">
        <v>0</v>
      </c>
      <c r="K87">
        <v>344.79</v>
      </c>
    </row>
    <row r="88" spans="1:11" x14ac:dyDescent="0.25">
      <c r="A88" t="s">
        <v>15</v>
      </c>
      <c r="B88">
        <v>10001535</v>
      </c>
      <c r="C88" t="s">
        <v>16</v>
      </c>
      <c r="D88" t="s">
        <v>4</v>
      </c>
      <c r="E88">
        <v>525</v>
      </c>
      <c r="F88">
        <v>8680.24</v>
      </c>
      <c r="G88">
        <v>332</v>
      </c>
      <c r="H88">
        <v>8348.24</v>
      </c>
      <c r="I88">
        <v>0</v>
      </c>
      <c r="J88">
        <v>332</v>
      </c>
      <c r="K88">
        <v>8348.24</v>
      </c>
    </row>
    <row r="89" spans="1:11" x14ac:dyDescent="0.25">
      <c r="A89" t="s">
        <v>15</v>
      </c>
      <c r="B89">
        <v>10001535</v>
      </c>
      <c r="C89" t="s">
        <v>16</v>
      </c>
      <c r="D89" t="s">
        <v>5</v>
      </c>
      <c r="E89">
        <v>75</v>
      </c>
      <c r="F89">
        <v>24244.959999999999</v>
      </c>
      <c r="G89">
        <v>1652</v>
      </c>
      <c r="H89">
        <v>22592.959999999999</v>
      </c>
      <c r="I89">
        <v>0</v>
      </c>
      <c r="J89">
        <v>1652</v>
      </c>
      <c r="K89">
        <v>22592.959999999999</v>
      </c>
    </row>
    <row r="90" spans="1:11" x14ac:dyDescent="0.25">
      <c r="A90" t="s">
        <v>15</v>
      </c>
      <c r="B90">
        <v>10001535</v>
      </c>
      <c r="C90" t="s">
        <v>16</v>
      </c>
      <c r="D90" t="s">
        <v>6</v>
      </c>
      <c r="E90">
        <v>3</v>
      </c>
      <c r="F90">
        <v>1078.2</v>
      </c>
      <c r="G90">
        <v>70</v>
      </c>
      <c r="H90">
        <v>1008.2</v>
      </c>
      <c r="I90">
        <v>70</v>
      </c>
      <c r="J90">
        <v>0</v>
      </c>
      <c r="K90">
        <v>1078.2</v>
      </c>
    </row>
    <row r="91" spans="1:11" x14ac:dyDescent="0.25">
      <c r="A91" t="s">
        <v>15</v>
      </c>
      <c r="B91">
        <v>10001535</v>
      </c>
      <c r="C91" t="s">
        <v>16</v>
      </c>
      <c r="D91" t="s">
        <v>49</v>
      </c>
      <c r="E91">
        <v>6</v>
      </c>
      <c r="F91">
        <v>147.13</v>
      </c>
      <c r="G91">
        <v>0</v>
      </c>
      <c r="H91">
        <v>147.13</v>
      </c>
      <c r="I91">
        <v>0</v>
      </c>
      <c r="J91">
        <v>0</v>
      </c>
      <c r="K91">
        <v>147.13</v>
      </c>
    </row>
    <row r="92" spans="1:11" x14ac:dyDescent="0.25">
      <c r="A92" t="s">
        <v>15</v>
      </c>
      <c r="B92">
        <v>10001535</v>
      </c>
      <c r="C92" t="s">
        <v>16</v>
      </c>
      <c r="D92" t="s">
        <v>50</v>
      </c>
      <c r="E92">
        <v>15</v>
      </c>
      <c r="F92">
        <v>338.43</v>
      </c>
      <c r="G92">
        <v>0</v>
      </c>
      <c r="H92">
        <v>338.43</v>
      </c>
      <c r="I92">
        <v>0</v>
      </c>
      <c r="J92">
        <v>0</v>
      </c>
      <c r="K92">
        <v>338.43</v>
      </c>
    </row>
    <row r="93" spans="1:11" x14ac:dyDescent="0.25">
      <c r="A93" t="s">
        <v>15</v>
      </c>
      <c r="B93">
        <v>10001535</v>
      </c>
      <c r="C93" t="s">
        <v>16</v>
      </c>
      <c r="D93" t="s">
        <v>50</v>
      </c>
      <c r="E93">
        <v>3</v>
      </c>
      <c r="F93">
        <v>19.239999999999998</v>
      </c>
      <c r="G93">
        <v>0</v>
      </c>
      <c r="H93">
        <v>19.239999999999998</v>
      </c>
      <c r="I93">
        <v>0</v>
      </c>
      <c r="J93">
        <v>0</v>
      </c>
      <c r="K93">
        <v>19.239999999999998</v>
      </c>
    </row>
    <row r="94" spans="1:11" x14ac:dyDescent="0.25">
      <c r="A94" t="s">
        <v>15</v>
      </c>
      <c r="B94">
        <v>10001535</v>
      </c>
      <c r="C94" t="s">
        <v>16</v>
      </c>
      <c r="D94" t="s">
        <v>51</v>
      </c>
      <c r="E94">
        <v>6</v>
      </c>
      <c r="F94">
        <v>-93.86</v>
      </c>
      <c r="G94">
        <v>-7</v>
      </c>
      <c r="H94">
        <v>-86.86</v>
      </c>
      <c r="I94">
        <v>0</v>
      </c>
      <c r="J94">
        <v>-7</v>
      </c>
      <c r="K94">
        <v>-86.86</v>
      </c>
    </row>
    <row r="95" spans="1:11" x14ac:dyDescent="0.25">
      <c r="A95" t="s">
        <v>25</v>
      </c>
      <c r="B95">
        <v>250000087</v>
      </c>
      <c r="C95" t="s">
        <v>26</v>
      </c>
      <c r="D95" t="s">
        <v>3</v>
      </c>
      <c r="E95">
        <v>6</v>
      </c>
      <c r="F95">
        <v>212.58</v>
      </c>
      <c r="G95">
        <v>0</v>
      </c>
      <c r="H95">
        <v>212.58</v>
      </c>
      <c r="I95">
        <v>0</v>
      </c>
      <c r="J95">
        <v>0</v>
      </c>
      <c r="K95">
        <v>212.58</v>
      </c>
    </row>
    <row r="96" spans="1:11" x14ac:dyDescent="0.25">
      <c r="A96" t="s">
        <v>25</v>
      </c>
      <c r="B96">
        <v>250000087</v>
      </c>
      <c r="C96" t="s">
        <v>26</v>
      </c>
      <c r="D96" t="s">
        <v>4</v>
      </c>
      <c r="E96">
        <v>17</v>
      </c>
      <c r="F96">
        <v>635.07000000000005</v>
      </c>
      <c r="G96">
        <v>0</v>
      </c>
      <c r="H96">
        <v>635.07000000000005</v>
      </c>
      <c r="I96">
        <v>0</v>
      </c>
      <c r="J96">
        <v>0</v>
      </c>
      <c r="K96">
        <v>635.07000000000005</v>
      </c>
    </row>
    <row r="97" spans="1:11" x14ac:dyDescent="0.25">
      <c r="A97" t="s">
        <v>15</v>
      </c>
      <c r="B97">
        <v>10040307</v>
      </c>
      <c r="C97" t="s">
        <v>19</v>
      </c>
      <c r="D97" t="s">
        <v>5</v>
      </c>
      <c r="E97">
        <v>3</v>
      </c>
      <c r="F97">
        <v>938.6</v>
      </c>
      <c r="G97">
        <v>70</v>
      </c>
      <c r="H97">
        <v>868.6</v>
      </c>
      <c r="I97">
        <v>0</v>
      </c>
      <c r="J97">
        <v>70</v>
      </c>
      <c r="K97">
        <v>868.6</v>
      </c>
    </row>
    <row r="98" spans="1:11" x14ac:dyDescent="0.25">
      <c r="A98" t="s">
        <v>15</v>
      </c>
      <c r="B98">
        <v>10040307</v>
      </c>
      <c r="C98" t="s">
        <v>19</v>
      </c>
      <c r="D98" t="s">
        <v>6</v>
      </c>
      <c r="E98">
        <v>3</v>
      </c>
      <c r="F98">
        <v>938.6</v>
      </c>
      <c r="G98">
        <v>70</v>
      </c>
      <c r="H98">
        <v>868.6</v>
      </c>
      <c r="I98">
        <v>70</v>
      </c>
      <c r="J98">
        <v>0</v>
      </c>
      <c r="K98">
        <v>938.6</v>
      </c>
    </row>
    <row r="99" spans="1:11" x14ac:dyDescent="0.25">
      <c r="A99" t="s">
        <v>25</v>
      </c>
      <c r="B99">
        <v>421200001</v>
      </c>
      <c r="C99" t="s">
        <v>28</v>
      </c>
      <c r="D99" t="s">
        <v>4</v>
      </c>
      <c r="E99">
        <v>2</v>
      </c>
      <c r="F99">
        <v>22.35</v>
      </c>
      <c r="G99">
        <v>4</v>
      </c>
      <c r="H99">
        <v>18.350000000000001</v>
      </c>
      <c r="I99">
        <v>0</v>
      </c>
      <c r="J99">
        <v>4</v>
      </c>
      <c r="K99">
        <v>18.350000000000001</v>
      </c>
    </row>
    <row r="100" spans="1:11" x14ac:dyDescent="0.25">
      <c r="A100" t="s">
        <v>25</v>
      </c>
      <c r="B100">
        <v>421200001</v>
      </c>
      <c r="C100" t="s">
        <v>28</v>
      </c>
      <c r="D100" t="s">
        <v>5</v>
      </c>
      <c r="E100">
        <v>3</v>
      </c>
      <c r="F100">
        <v>1078.2</v>
      </c>
      <c r="G100">
        <v>70</v>
      </c>
      <c r="H100">
        <v>1008.2</v>
      </c>
      <c r="I100">
        <v>0</v>
      </c>
      <c r="J100">
        <v>70</v>
      </c>
      <c r="K100">
        <v>1008.2</v>
      </c>
    </row>
    <row r="101" spans="1:11" x14ac:dyDescent="0.25">
      <c r="A101" t="s">
        <v>25</v>
      </c>
      <c r="B101">
        <v>421200001</v>
      </c>
      <c r="C101" t="s">
        <v>28</v>
      </c>
      <c r="D101" t="s">
        <v>4</v>
      </c>
      <c r="E101">
        <v>16</v>
      </c>
      <c r="F101">
        <v>178.8</v>
      </c>
      <c r="G101">
        <v>32</v>
      </c>
      <c r="H101">
        <v>146.80000000000001</v>
      </c>
      <c r="I101">
        <v>0</v>
      </c>
      <c r="J101">
        <v>32</v>
      </c>
      <c r="K101">
        <v>146.80000000000001</v>
      </c>
    </row>
    <row r="102" spans="1:11" x14ac:dyDescent="0.25">
      <c r="A102" t="s">
        <v>25</v>
      </c>
      <c r="B102">
        <v>421200001</v>
      </c>
      <c r="C102" t="s">
        <v>28</v>
      </c>
      <c r="D102" t="s">
        <v>5</v>
      </c>
      <c r="E102">
        <v>24</v>
      </c>
      <c r="F102">
        <v>8733.42</v>
      </c>
      <c r="G102">
        <v>567</v>
      </c>
      <c r="H102">
        <v>8166.42</v>
      </c>
      <c r="I102">
        <v>0</v>
      </c>
      <c r="J102">
        <v>567</v>
      </c>
      <c r="K102">
        <v>8166.42</v>
      </c>
    </row>
    <row r="103" spans="1:11" x14ac:dyDescent="0.25">
      <c r="A103" t="s">
        <v>25</v>
      </c>
      <c r="B103">
        <v>421200001</v>
      </c>
      <c r="C103" t="s">
        <v>28</v>
      </c>
      <c r="D103" t="s">
        <v>6</v>
      </c>
      <c r="E103">
        <v>3</v>
      </c>
      <c r="F103">
        <v>1078.2</v>
      </c>
      <c r="G103">
        <v>70</v>
      </c>
      <c r="H103">
        <v>1008.2</v>
      </c>
      <c r="I103">
        <v>70</v>
      </c>
      <c r="J103">
        <v>0</v>
      </c>
      <c r="K103">
        <v>1078.2</v>
      </c>
    </row>
    <row r="104" spans="1:11" x14ac:dyDescent="0.25">
      <c r="A104" t="s">
        <v>25</v>
      </c>
      <c r="B104">
        <v>421200001</v>
      </c>
      <c r="C104" t="s">
        <v>28</v>
      </c>
      <c r="D104" t="s">
        <v>5</v>
      </c>
      <c r="E104">
        <v>3</v>
      </c>
      <c r="F104">
        <v>862.56</v>
      </c>
      <c r="G104">
        <v>56</v>
      </c>
      <c r="H104">
        <v>806.56</v>
      </c>
      <c r="I104">
        <v>0</v>
      </c>
      <c r="J104">
        <v>56</v>
      </c>
      <c r="K104">
        <v>806.56</v>
      </c>
    </row>
    <row r="105" spans="1:11" x14ac:dyDescent="0.25">
      <c r="A105" t="s">
        <v>25</v>
      </c>
      <c r="B105">
        <v>421200001</v>
      </c>
      <c r="C105" t="s">
        <v>28</v>
      </c>
      <c r="D105" t="s">
        <v>4</v>
      </c>
      <c r="E105">
        <v>19</v>
      </c>
      <c r="F105">
        <v>187.39</v>
      </c>
      <c r="G105">
        <v>28</v>
      </c>
      <c r="H105">
        <v>159.38999999999999</v>
      </c>
      <c r="I105">
        <v>0</v>
      </c>
      <c r="J105">
        <v>28</v>
      </c>
      <c r="K105">
        <v>159.38999999999999</v>
      </c>
    </row>
    <row r="106" spans="1:11" x14ac:dyDescent="0.25">
      <c r="A106" t="s">
        <v>25</v>
      </c>
      <c r="B106">
        <v>421200001</v>
      </c>
      <c r="C106" t="s">
        <v>28</v>
      </c>
      <c r="D106" t="s">
        <v>5</v>
      </c>
      <c r="E106">
        <v>45</v>
      </c>
      <c r="F106">
        <v>14302.64</v>
      </c>
      <c r="G106">
        <v>910</v>
      </c>
      <c r="H106">
        <v>13392.64</v>
      </c>
      <c r="I106">
        <v>0</v>
      </c>
      <c r="J106">
        <v>910</v>
      </c>
      <c r="K106">
        <v>13392.64</v>
      </c>
    </row>
    <row r="107" spans="1:11" x14ac:dyDescent="0.25">
      <c r="A107" t="s">
        <v>25</v>
      </c>
      <c r="B107">
        <v>421200001</v>
      </c>
      <c r="C107" t="s">
        <v>28</v>
      </c>
      <c r="D107" t="s">
        <v>4</v>
      </c>
      <c r="E107">
        <v>2</v>
      </c>
      <c r="F107">
        <v>22.35</v>
      </c>
      <c r="G107">
        <v>4</v>
      </c>
      <c r="H107">
        <v>18.350000000000001</v>
      </c>
      <c r="I107">
        <v>0</v>
      </c>
      <c r="J107">
        <v>4</v>
      </c>
      <c r="K107">
        <v>18.350000000000001</v>
      </c>
    </row>
    <row r="108" spans="1:11" x14ac:dyDescent="0.25">
      <c r="A108" t="s">
        <v>25</v>
      </c>
      <c r="B108">
        <v>421200001</v>
      </c>
      <c r="C108" t="s">
        <v>28</v>
      </c>
      <c r="D108" t="s">
        <v>5</v>
      </c>
      <c r="E108">
        <v>3</v>
      </c>
      <c r="F108">
        <v>970.38</v>
      </c>
      <c r="G108">
        <v>63</v>
      </c>
      <c r="H108">
        <v>907.38</v>
      </c>
      <c r="I108">
        <v>0</v>
      </c>
      <c r="J108">
        <v>63</v>
      </c>
      <c r="K108">
        <v>907.38</v>
      </c>
    </row>
    <row r="109" spans="1:11" x14ac:dyDescent="0.25">
      <c r="A109" t="s">
        <v>25</v>
      </c>
      <c r="B109">
        <v>420200052</v>
      </c>
      <c r="C109" t="s">
        <v>39</v>
      </c>
      <c r="D109" t="s">
        <v>3</v>
      </c>
      <c r="E109">
        <v>4</v>
      </c>
      <c r="F109">
        <v>35.770000000000003</v>
      </c>
      <c r="G109">
        <v>0</v>
      </c>
      <c r="H109">
        <v>35.770000000000003</v>
      </c>
      <c r="I109">
        <v>0</v>
      </c>
      <c r="J109">
        <v>0</v>
      </c>
      <c r="K109">
        <v>35.770000000000003</v>
      </c>
    </row>
    <row r="110" spans="1:11" x14ac:dyDescent="0.25">
      <c r="A110" t="s">
        <v>25</v>
      </c>
      <c r="B110">
        <v>420200052</v>
      </c>
      <c r="C110" t="s">
        <v>39</v>
      </c>
      <c r="D110" t="s">
        <v>4</v>
      </c>
      <c r="E110">
        <v>124</v>
      </c>
      <c r="F110">
        <v>2623.62</v>
      </c>
      <c r="G110">
        <v>68</v>
      </c>
      <c r="H110">
        <v>2555.62</v>
      </c>
      <c r="I110">
        <v>8</v>
      </c>
      <c r="J110">
        <v>60</v>
      </c>
      <c r="K110">
        <v>2563.62</v>
      </c>
    </row>
    <row r="111" spans="1:11" x14ac:dyDescent="0.25">
      <c r="A111" t="s">
        <v>15</v>
      </c>
      <c r="B111">
        <v>19362601</v>
      </c>
      <c r="C111" t="s">
        <v>21</v>
      </c>
      <c r="D111" t="s">
        <v>5</v>
      </c>
      <c r="E111">
        <v>76</v>
      </c>
      <c r="F111">
        <v>19619.32</v>
      </c>
      <c r="G111">
        <v>1442</v>
      </c>
      <c r="H111">
        <v>18177.32</v>
      </c>
      <c r="I111">
        <v>1442</v>
      </c>
      <c r="J111">
        <v>0</v>
      </c>
      <c r="K111">
        <v>19619.32</v>
      </c>
    </row>
    <row r="112" spans="1:11" x14ac:dyDescent="0.25">
      <c r="A112" t="s">
        <v>15</v>
      </c>
      <c r="B112">
        <v>19362601</v>
      </c>
      <c r="C112" t="s">
        <v>21</v>
      </c>
      <c r="D112" t="s">
        <v>6</v>
      </c>
      <c r="E112">
        <v>4</v>
      </c>
      <c r="F112">
        <v>1610.98</v>
      </c>
      <c r="G112">
        <v>119</v>
      </c>
      <c r="H112">
        <v>1491.98</v>
      </c>
      <c r="I112">
        <v>119</v>
      </c>
      <c r="J112">
        <v>0</v>
      </c>
      <c r="K112">
        <v>1610.98</v>
      </c>
    </row>
    <row r="113" spans="1:11" x14ac:dyDescent="0.25">
      <c r="A113" t="s">
        <v>15</v>
      </c>
      <c r="B113">
        <v>19362601</v>
      </c>
      <c r="C113" t="s">
        <v>21</v>
      </c>
      <c r="D113" t="s">
        <v>6</v>
      </c>
      <c r="E113">
        <v>4</v>
      </c>
      <c r="F113">
        <v>1517.12</v>
      </c>
      <c r="G113">
        <v>112</v>
      </c>
      <c r="H113">
        <v>1405.12</v>
      </c>
      <c r="I113">
        <v>112</v>
      </c>
      <c r="J113">
        <v>0</v>
      </c>
      <c r="K113">
        <v>1517.12</v>
      </c>
    </row>
    <row r="114" spans="1:11" x14ac:dyDescent="0.25">
      <c r="A114" t="s">
        <v>15</v>
      </c>
      <c r="B114">
        <v>19362601</v>
      </c>
      <c r="C114" t="s">
        <v>21</v>
      </c>
      <c r="D114" t="s">
        <v>51</v>
      </c>
      <c r="E114">
        <v>12</v>
      </c>
      <c r="F114">
        <v>3040.32</v>
      </c>
      <c r="G114">
        <v>224</v>
      </c>
      <c r="H114">
        <v>2816.32</v>
      </c>
      <c r="I114">
        <v>224</v>
      </c>
      <c r="J114">
        <v>0</v>
      </c>
      <c r="K114">
        <v>3040.32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7B7C6-6F8A-437A-833E-0DFDF3A70583}">
  <dimension ref="A1:AF62"/>
  <sheetViews>
    <sheetView workbookViewId="0">
      <selection activeCell="AB4" sqref="AB4:AF27"/>
    </sheetView>
  </sheetViews>
  <sheetFormatPr defaultRowHeight="15" x14ac:dyDescent="0.25"/>
  <cols>
    <col min="5" max="5" width="10.42578125" customWidth="1"/>
    <col min="7" max="7" width="13" customWidth="1"/>
    <col min="8" max="8" width="13.5703125" customWidth="1"/>
    <col min="9" max="9" width="32.7109375" customWidth="1"/>
    <col min="10" max="12" width="10.28515625" customWidth="1"/>
    <col min="13" max="13" width="9.7109375" customWidth="1"/>
    <col min="14" max="14" width="6" customWidth="1"/>
    <col min="15" max="15" width="10" customWidth="1"/>
    <col min="16" max="16" width="11" customWidth="1"/>
    <col min="17" max="17" width="26.140625" bestFit="1" customWidth="1"/>
    <col min="18" max="18" width="18.140625" customWidth="1"/>
    <col min="19" max="19" width="10.42578125" customWidth="1"/>
    <col min="21" max="21" width="9.42578125" customWidth="1"/>
    <col min="22" max="22" width="13.140625" customWidth="1"/>
    <col min="23" max="23" width="24.5703125" customWidth="1"/>
    <col min="24" max="24" width="11.28515625" bestFit="1" customWidth="1"/>
  </cols>
  <sheetData>
    <row r="1" spans="1:32" x14ac:dyDescent="0.25">
      <c r="O1" t="s">
        <v>40</v>
      </c>
      <c r="P1" t="s">
        <v>44</v>
      </c>
      <c r="Q1" t="s">
        <v>41</v>
      </c>
      <c r="R1" t="s">
        <v>42</v>
      </c>
      <c r="S1" t="s">
        <v>43</v>
      </c>
    </row>
    <row r="2" spans="1:32" x14ac:dyDescent="0.25">
      <c r="A2" t="s">
        <v>40</v>
      </c>
      <c r="B2" t="s">
        <v>44</v>
      </c>
      <c r="C2" t="s">
        <v>41</v>
      </c>
      <c r="D2" t="s">
        <v>42</v>
      </c>
      <c r="E2" t="s">
        <v>43</v>
      </c>
      <c r="G2" t="s">
        <v>54</v>
      </c>
      <c r="O2" t="s">
        <v>7</v>
      </c>
      <c r="P2">
        <v>880200016</v>
      </c>
      <c r="Q2" t="s">
        <v>10</v>
      </c>
      <c r="R2" t="s">
        <v>4</v>
      </c>
      <c r="S2">
        <v>2488.65</v>
      </c>
      <c r="U2" t="s">
        <v>54</v>
      </c>
    </row>
    <row r="3" spans="1:32" x14ac:dyDescent="0.25">
      <c r="A3" t="s">
        <v>7</v>
      </c>
      <c r="B3">
        <v>880200016</v>
      </c>
      <c r="C3" t="s">
        <v>10</v>
      </c>
      <c r="D3" t="s">
        <v>4</v>
      </c>
      <c r="E3">
        <v>2488.65</v>
      </c>
      <c r="G3" t="s">
        <v>40</v>
      </c>
      <c r="H3" t="s">
        <v>44</v>
      </c>
      <c r="I3" t="s">
        <v>41</v>
      </c>
      <c r="J3" t="s">
        <v>49</v>
      </c>
      <c r="K3" t="s">
        <v>50</v>
      </c>
      <c r="L3" t="s">
        <v>51</v>
      </c>
      <c r="M3" t="s">
        <v>52</v>
      </c>
      <c r="O3" t="s">
        <v>29</v>
      </c>
      <c r="P3">
        <v>740200008</v>
      </c>
      <c r="Q3" t="s">
        <v>45</v>
      </c>
      <c r="R3" t="s">
        <v>4</v>
      </c>
      <c r="S3">
        <v>379.06</v>
      </c>
      <c r="U3" t="s">
        <v>40</v>
      </c>
      <c r="V3" t="s">
        <v>44</v>
      </c>
      <c r="W3" t="s">
        <v>41</v>
      </c>
      <c r="X3" t="s">
        <v>49</v>
      </c>
      <c r="Y3" t="s">
        <v>50</v>
      </c>
      <c r="Z3" t="s">
        <v>51</v>
      </c>
      <c r="AA3" t="s">
        <v>52</v>
      </c>
    </row>
    <row r="4" spans="1:32" x14ac:dyDescent="0.25">
      <c r="A4" t="s">
        <v>29</v>
      </c>
      <c r="B4">
        <v>740200008</v>
      </c>
      <c r="C4" t="s">
        <v>45</v>
      </c>
      <c r="D4" t="s">
        <v>4</v>
      </c>
      <c r="E4">
        <v>379.06</v>
      </c>
      <c r="G4" t="s">
        <v>7</v>
      </c>
      <c r="H4">
        <v>170020401</v>
      </c>
      <c r="I4" t="s">
        <v>8</v>
      </c>
      <c r="J4">
        <v>0</v>
      </c>
      <c r="K4">
        <v>19.46</v>
      </c>
      <c r="L4">
        <v>1651.01</v>
      </c>
      <c r="M4">
        <v>0</v>
      </c>
      <c r="O4" t="s">
        <v>11</v>
      </c>
      <c r="P4">
        <v>601000001</v>
      </c>
      <c r="Q4" t="s">
        <v>36</v>
      </c>
      <c r="R4" t="s">
        <v>4</v>
      </c>
      <c r="S4">
        <v>403.2</v>
      </c>
      <c r="U4" t="s">
        <v>7</v>
      </c>
      <c r="V4">
        <v>170020401</v>
      </c>
      <c r="W4" t="s">
        <v>8</v>
      </c>
      <c r="X4">
        <v>0</v>
      </c>
      <c r="Y4">
        <v>19.46</v>
      </c>
      <c r="Z4">
        <v>1651.01</v>
      </c>
      <c r="AA4">
        <v>0</v>
      </c>
      <c r="AB4" t="b">
        <f>W4=I4</f>
        <v>1</v>
      </c>
      <c r="AC4" t="b">
        <f t="shared" ref="AC4:AF4" si="0">X4=J4</f>
        <v>1</v>
      </c>
      <c r="AD4" t="b">
        <f t="shared" si="0"/>
        <v>1</v>
      </c>
      <c r="AE4" t="b">
        <f t="shared" si="0"/>
        <v>1</v>
      </c>
      <c r="AF4" t="b">
        <f t="shared" si="0"/>
        <v>1</v>
      </c>
    </row>
    <row r="5" spans="1:32" x14ac:dyDescent="0.25">
      <c r="A5" t="s">
        <v>11</v>
      </c>
      <c r="B5">
        <v>601000001</v>
      </c>
      <c r="C5" t="s">
        <v>36</v>
      </c>
      <c r="D5" t="s">
        <v>4</v>
      </c>
      <c r="E5">
        <v>403.2</v>
      </c>
      <c r="G5" t="s">
        <v>7</v>
      </c>
      <c r="H5">
        <v>880200016</v>
      </c>
      <c r="I5" t="s">
        <v>10</v>
      </c>
      <c r="J5">
        <v>0</v>
      </c>
      <c r="K5">
        <v>2488.65</v>
      </c>
      <c r="L5">
        <v>0</v>
      </c>
      <c r="M5">
        <v>0</v>
      </c>
      <c r="O5" t="s">
        <v>11</v>
      </c>
      <c r="P5">
        <v>440800015</v>
      </c>
      <c r="Q5" t="s">
        <v>46</v>
      </c>
      <c r="R5" t="s">
        <v>4</v>
      </c>
      <c r="S5">
        <v>88.76</v>
      </c>
      <c r="U5" t="s">
        <v>7</v>
      </c>
      <c r="V5">
        <v>880200016</v>
      </c>
      <c r="W5" t="s">
        <v>10</v>
      </c>
      <c r="X5">
        <v>0</v>
      </c>
      <c r="Y5">
        <v>2488.65</v>
      </c>
      <c r="Z5">
        <v>0</v>
      </c>
      <c r="AA5">
        <v>0</v>
      </c>
      <c r="AB5" t="b">
        <f t="shared" ref="AB5:AB27" si="1">W5=I5</f>
        <v>1</v>
      </c>
      <c r="AC5" t="b">
        <f t="shared" ref="AC5:AC27" si="2">X5=J5</f>
        <v>1</v>
      </c>
      <c r="AD5" t="b">
        <f t="shared" ref="AD5:AD27" si="3">Y5=K5</f>
        <v>1</v>
      </c>
      <c r="AE5" t="b">
        <f t="shared" ref="AE5:AE27" si="4">Z5=L5</f>
        <v>1</v>
      </c>
      <c r="AF5" t="b">
        <f t="shared" ref="AF5:AF27" si="5">AA5=M5</f>
        <v>1</v>
      </c>
    </row>
    <row r="6" spans="1:32" x14ac:dyDescent="0.25">
      <c r="A6" t="s">
        <v>11</v>
      </c>
      <c r="B6">
        <v>440800015</v>
      </c>
      <c r="C6" t="s">
        <v>46</v>
      </c>
      <c r="D6" t="s">
        <v>4</v>
      </c>
      <c r="E6">
        <v>88.76</v>
      </c>
      <c r="G6" t="s">
        <v>11</v>
      </c>
      <c r="H6">
        <v>50000042</v>
      </c>
      <c r="I6" t="s">
        <v>12</v>
      </c>
      <c r="J6">
        <v>0</v>
      </c>
      <c r="K6">
        <v>983.75</v>
      </c>
      <c r="L6">
        <v>0</v>
      </c>
      <c r="M6">
        <v>0</v>
      </c>
      <c r="O6" t="s">
        <v>29</v>
      </c>
      <c r="P6">
        <v>90000026</v>
      </c>
      <c r="Q6" t="s">
        <v>30</v>
      </c>
      <c r="R6" t="s">
        <v>3</v>
      </c>
      <c r="S6">
        <v>110.89</v>
      </c>
      <c r="U6" t="s">
        <v>11</v>
      </c>
      <c r="V6">
        <v>50000042</v>
      </c>
      <c r="W6" t="s">
        <v>12</v>
      </c>
      <c r="X6">
        <v>0</v>
      </c>
      <c r="Y6">
        <v>983.75</v>
      </c>
      <c r="Z6">
        <v>0</v>
      </c>
      <c r="AA6">
        <v>0</v>
      </c>
      <c r="AB6" t="b">
        <f t="shared" si="1"/>
        <v>1</v>
      </c>
      <c r="AC6" t="b">
        <f t="shared" si="2"/>
        <v>1</v>
      </c>
      <c r="AD6" t="b">
        <f t="shared" si="3"/>
        <v>1</v>
      </c>
      <c r="AE6" t="b">
        <f t="shared" si="4"/>
        <v>1</v>
      </c>
      <c r="AF6" t="b">
        <f t="shared" si="5"/>
        <v>1</v>
      </c>
    </row>
    <row r="7" spans="1:32" x14ac:dyDescent="0.25">
      <c r="A7" t="s">
        <v>29</v>
      </c>
      <c r="B7">
        <v>90000026</v>
      </c>
      <c r="C7" t="s">
        <v>30</v>
      </c>
      <c r="D7" t="s">
        <v>3</v>
      </c>
      <c r="E7">
        <v>110.89</v>
      </c>
      <c r="G7" t="s">
        <v>11</v>
      </c>
      <c r="H7">
        <v>50020401</v>
      </c>
      <c r="I7" t="s">
        <v>34</v>
      </c>
      <c r="J7">
        <v>0</v>
      </c>
      <c r="K7">
        <v>38.92</v>
      </c>
      <c r="L7">
        <v>0</v>
      </c>
      <c r="M7">
        <v>0</v>
      </c>
      <c r="O7" t="s">
        <v>29</v>
      </c>
      <c r="P7">
        <v>90000026</v>
      </c>
      <c r="Q7" t="s">
        <v>30</v>
      </c>
      <c r="R7" t="s">
        <v>4</v>
      </c>
      <c r="S7">
        <v>590.38</v>
      </c>
      <c r="U7" t="s">
        <v>11</v>
      </c>
      <c r="V7">
        <v>50020401</v>
      </c>
      <c r="W7" t="s">
        <v>34</v>
      </c>
      <c r="X7">
        <v>0</v>
      </c>
      <c r="Y7">
        <v>38.92</v>
      </c>
      <c r="Z7">
        <v>0</v>
      </c>
      <c r="AA7">
        <v>0</v>
      </c>
      <c r="AB7" t="b">
        <f t="shared" si="1"/>
        <v>1</v>
      </c>
      <c r="AC7" t="b">
        <f t="shared" si="2"/>
        <v>1</v>
      </c>
      <c r="AD7" t="b">
        <f t="shared" si="3"/>
        <v>1</v>
      </c>
      <c r="AE7" t="b">
        <f t="shared" si="4"/>
        <v>1</v>
      </c>
      <c r="AF7" t="b">
        <f t="shared" si="5"/>
        <v>1</v>
      </c>
    </row>
    <row r="8" spans="1:32" x14ac:dyDescent="0.25">
      <c r="A8" t="s">
        <v>29</v>
      </c>
      <c r="B8">
        <v>90000026</v>
      </c>
      <c r="C8" t="s">
        <v>30</v>
      </c>
      <c r="D8" t="s">
        <v>4</v>
      </c>
      <c r="E8">
        <v>590.38</v>
      </c>
      <c r="G8" t="s">
        <v>11</v>
      </c>
      <c r="H8">
        <v>440800015</v>
      </c>
      <c r="I8" t="s">
        <v>46</v>
      </c>
      <c r="J8">
        <v>0</v>
      </c>
      <c r="K8">
        <v>88.76</v>
      </c>
      <c r="L8">
        <v>0</v>
      </c>
      <c r="M8">
        <v>0</v>
      </c>
      <c r="O8" t="s">
        <v>29</v>
      </c>
      <c r="P8">
        <v>400200024</v>
      </c>
      <c r="Q8" t="s">
        <v>47</v>
      </c>
      <c r="R8" t="s">
        <v>4</v>
      </c>
      <c r="S8">
        <v>1276.49</v>
      </c>
      <c r="U8" t="s">
        <v>11</v>
      </c>
      <c r="V8">
        <v>440800015</v>
      </c>
      <c r="W8" t="s">
        <v>46</v>
      </c>
      <c r="X8">
        <v>0</v>
      </c>
      <c r="Y8">
        <v>88.76</v>
      </c>
      <c r="Z8">
        <v>0</v>
      </c>
      <c r="AA8">
        <v>0</v>
      </c>
      <c r="AB8" t="b">
        <f t="shared" si="1"/>
        <v>1</v>
      </c>
      <c r="AC8" t="b">
        <f t="shared" si="2"/>
        <v>1</v>
      </c>
      <c r="AD8" t="b">
        <f t="shared" si="3"/>
        <v>1</v>
      </c>
      <c r="AE8" t="b">
        <f t="shared" si="4"/>
        <v>1</v>
      </c>
      <c r="AF8" t="b">
        <f t="shared" si="5"/>
        <v>1</v>
      </c>
    </row>
    <row r="9" spans="1:32" x14ac:dyDescent="0.25">
      <c r="A9" t="s">
        <v>29</v>
      </c>
      <c r="B9">
        <v>400200024</v>
      </c>
      <c r="C9" t="s">
        <v>47</v>
      </c>
      <c r="D9" t="s">
        <v>4</v>
      </c>
      <c r="E9">
        <v>1276.49</v>
      </c>
      <c r="G9" t="s">
        <v>11</v>
      </c>
      <c r="H9">
        <v>601000001</v>
      </c>
      <c r="I9" t="s">
        <v>36</v>
      </c>
      <c r="J9">
        <v>0</v>
      </c>
      <c r="K9">
        <v>403.2</v>
      </c>
      <c r="L9">
        <v>0</v>
      </c>
      <c r="M9">
        <v>0</v>
      </c>
      <c r="O9" t="s">
        <v>15</v>
      </c>
      <c r="P9">
        <v>10064120</v>
      </c>
      <c r="Q9" t="s">
        <v>48</v>
      </c>
      <c r="R9" t="s">
        <v>4</v>
      </c>
      <c r="S9">
        <v>22.19</v>
      </c>
      <c r="U9" t="s">
        <v>11</v>
      </c>
      <c r="V9">
        <v>601000001</v>
      </c>
      <c r="W9" t="s">
        <v>36</v>
      </c>
      <c r="X9">
        <v>0</v>
      </c>
      <c r="Y9">
        <v>403.2</v>
      </c>
      <c r="Z9">
        <v>0</v>
      </c>
      <c r="AA9">
        <v>0</v>
      </c>
      <c r="AB9" t="b">
        <f t="shared" si="1"/>
        <v>1</v>
      </c>
      <c r="AC9" t="b">
        <f t="shared" si="2"/>
        <v>1</v>
      </c>
      <c r="AD9" t="b">
        <f t="shared" si="3"/>
        <v>1</v>
      </c>
      <c r="AE9" t="b">
        <f t="shared" si="4"/>
        <v>1</v>
      </c>
      <c r="AF9" t="b">
        <f t="shared" si="5"/>
        <v>1</v>
      </c>
    </row>
    <row r="10" spans="1:32" x14ac:dyDescent="0.25">
      <c r="A10" t="s">
        <v>15</v>
      </c>
      <c r="B10">
        <v>10064120</v>
      </c>
      <c r="C10" t="s">
        <v>48</v>
      </c>
      <c r="D10" t="s">
        <v>4</v>
      </c>
      <c r="E10">
        <v>22.19</v>
      </c>
      <c r="G10" t="s">
        <v>11</v>
      </c>
      <c r="H10">
        <v>680200030</v>
      </c>
      <c r="I10" t="s">
        <v>14</v>
      </c>
      <c r="J10">
        <v>0</v>
      </c>
      <c r="K10">
        <v>259.36</v>
      </c>
      <c r="L10">
        <v>0</v>
      </c>
      <c r="M10">
        <v>0</v>
      </c>
      <c r="O10" t="s">
        <v>15</v>
      </c>
      <c r="P10">
        <v>10064120</v>
      </c>
      <c r="Q10" t="s">
        <v>48</v>
      </c>
      <c r="R10" t="s">
        <v>5</v>
      </c>
      <c r="S10">
        <v>434.3</v>
      </c>
      <c r="U10" t="s">
        <v>11</v>
      </c>
      <c r="V10">
        <v>680200030</v>
      </c>
      <c r="W10" t="s">
        <v>14</v>
      </c>
      <c r="X10">
        <v>0</v>
      </c>
      <c r="Y10">
        <v>259.36</v>
      </c>
      <c r="Z10">
        <v>0</v>
      </c>
      <c r="AA10">
        <v>0</v>
      </c>
      <c r="AB10" t="b">
        <f t="shared" si="1"/>
        <v>1</v>
      </c>
      <c r="AC10" t="b">
        <f t="shared" si="2"/>
        <v>1</v>
      </c>
      <c r="AD10" t="b">
        <f t="shared" si="3"/>
        <v>1</v>
      </c>
      <c r="AE10" t="b">
        <f t="shared" si="4"/>
        <v>1</v>
      </c>
      <c r="AF10" t="b">
        <f t="shared" si="5"/>
        <v>1</v>
      </c>
    </row>
    <row r="11" spans="1:32" x14ac:dyDescent="0.25">
      <c r="A11" t="s">
        <v>15</v>
      </c>
      <c r="B11">
        <v>10064120</v>
      </c>
      <c r="C11" t="s">
        <v>48</v>
      </c>
      <c r="D11" t="s">
        <v>5</v>
      </c>
      <c r="E11">
        <v>434.3</v>
      </c>
      <c r="G11" t="s">
        <v>11</v>
      </c>
      <c r="H11">
        <v>760200002</v>
      </c>
      <c r="I11" t="s">
        <v>35</v>
      </c>
      <c r="J11">
        <v>0</v>
      </c>
      <c r="K11">
        <v>277.86</v>
      </c>
      <c r="L11">
        <v>0</v>
      </c>
      <c r="M11">
        <v>0</v>
      </c>
      <c r="O11" t="s">
        <v>15</v>
      </c>
      <c r="P11">
        <v>10064120</v>
      </c>
      <c r="Q11" t="s">
        <v>48</v>
      </c>
      <c r="R11" t="s">
        <v>4</v>
      </c>
      <c r="S11">
        <v>1508.1</v>
      </c>
      <c r="U11" t="s">
        <v>11</v>
      </c>
      <c r="V11">
        <v>760200002</v>
      </c>
      <c r="W11" t="s">
        <v>35</v>
      </c>
      <c r="X11">
        <v>0</v>
      </c>
      <c r="Y11">
        <v>277.86</v>
      </c>
      <c r="Z11">
        <v>0</v>
      </c>
      <c r="AA11">
        <v>0</v>
      </c>
      <c r="AB11" t="b">
        <f t="shared" si="1"/>
        <v>1</v>
      </c>
      <c r="AC11" t="b">
        <f t="shared" si="2"/>
        <v>1</v>
      </c>
      <c r="AD11" t="b">
        <f t="shared" si="3"/>
        <v>1</v>
      </c>
      <c r="AE11" t="b">
        <f t="shared" si="4"/>
        <v>1</v>
      </c>
      <c r="AF11" t="b">
        <f t="shared" si="5"/>
        <v>1</v>
      </c>
    </row>
    <row r="12" spans="1:32" x14ac:dyDescent="0.25">
      <c r="A12" t="s">
        <v>15</v>
      </c>
      <c r="B12">
        <v>10064120</v>
      </c>
      <c r="C12" t="s">
        <v>48</v>
      </c>
      <c r="D12" t="s">
        <v>4</v>
      </c>
      <c r="E12">
        <v>1508.1</v>
      </c>
      <c r="G12" t="s">
        <v>15</v>
      </c>
      <c r="H12">
        <v>10001535</v>
      </c>
      <c r="I12" t="s">
        <v>16</v>
      </c>
      <c r="J12">
        <v>65.97</v>
      </c>
      <c r="K12">
        <v>2677.8500000000004</v>
      </c>
      <c r="L12">
        <v>12225.79</v>
      </c>
      <c r="M12">
        <v>0</v>
      </c>
      <c r="O12" t="s">
        <v>15</v>
      </c>
      <c r="P12">
        <v>10064120</v>
      </c>
      <c r="Q12" t="s">
        <v>48</v>
      </c>
      <c r="R12" t="s">
        <v>5</v>
      </c>
      <c r="S12">
        <v>15907.73</v>
      </c>
      <c r="U12" t="s">
        <v>15</v>
      </c>
      <c r="V12">
        <v>10001535</v>
      </c>
      <c r="W12" t="s">
        <v>16</v>
      </c>
      <c r="X12">
        <v>65.97</v>
      </c>
      <c r="Y12">
        <v>2677.8500000000004</v>
      </c>
      <c r="Z12">
        <v>12225.79</v>
      </c>
      <c r="AA12">
        <v>0</v>
      </c>
      <c r="AB12" t="b">
        <f t="shared" si="1"/>
        <v>1</v>
      </c>
      <c r="AC12" t="b">
        <f t="shared" si="2"/>
        <v>1</v>
      </c>
      <c r="AD12" t="b">
        <f t="shared" si="3"/>
        <v>1</v>
      </c>
      <c r="AE12" t="b">
        <f t="shared" si="4"/>
        <v>1</v>
      </c>
      <c r="AF12" t="b">
        <f t="shared" si="5"/>
        <v>1</v>
      </c>
    </row>
    <row r="13" spans="1:32" x14ac:dyDescent="0.25">
      <c r="A13" t="s">
        <v>15</v>
      </c>
      <c r="B13">
        <v>10064120</v>
      </c>
      <c r="C13" t="s">
        <v>48</v>
      </c>
      <c r="D13" t="s">
        <v>5</v>
      </c>
      <c r="E13">
        <v>15907.73</v>
      </c>
      <c r="G13" t="s">
        <v>15</v>
      </c>
      <c r="H13">
        <v>10020301</v>
      </c>
      <c r="I13" t="s">
        <v>18</v>
      </c>
      <c r="J13">
        <v>0</v>
      </c>
      <c r="K13">
        <v>510.07</v>
      </c>
      <c r="L13">
        <v>17588.599999999999</v>
      </c>
      <c r="M13">
        <v>0</v>
      </c>
      <c r="O13" t="s">
        <v>15</v>
      </c>
      <c r="P13">
        <v>10064120</v>
      </c>
      <c r="Q13" t="s">
        <v>48</v>
      </c>
      <c r="R13" t="s">
        <v>49</v>
      </c>
      <c r="S13">
        <v>340.12</v>
      </c>
      <c r="U13" t="s">
        <v>15</v>
      </c>
      <c r="V13">
        <v>10020301</v>
      </c>
      <c r="W13" t="s">
        <v>18</v>
      </c>
      <c r="X13">
        <v>0</v>
      </c>
      <c r="Y13">
        <v>510.07</v>
      </c>
      <c r="Z13">
        <v>17588.599999999999</v>
      </c>
      <c r="AA13">
        <v>0</v>
      </c>
      <c r="AB13" t="b">
        <f t="shared" si="1"/>
        <v>1</v>
      </c>
      <c r="AC13" t="b">
        <f t="shared" si="2"/>
        <v>1</v>
      </c>
      <c r="AD13" t="b">
        <f t="shared" si="3"/>
        <v>1</v>
      </c>
      <c r="AE13" t="b">
        <f t="shared" si="4"/>
        <v>1</v>
      </c>
      <c r="AF13" t="b">
        <f t="shared" si="5"/>
        <v>1</v>
      </c>
    </row>
    <row r="14" spans="1:32" x14ac:dyDescent="0.25">
      <c r="A14" t="s">
        <v>15</v>
      </c>
      <c r="B14">
        <v>10064120</v>
      </c>
      <c r="C14" t="s">
        <v>48</v>
      </c>
      <c r="D14" t="s">
        <v>49</v>
      </c>
      <c r="E14">
        <v>340.12</v>
      </c>
      <c r="G14" t="s">
        <v>15</v>
      </c>
      <c r="H14">
        <v>10064120</v>
      </c>
      <c r="I14" t="s">
        <v>48</v>
      </c>
      <c r="J14">
        <v>340.12</v>
      </c>
      <c r="K14">
        <v>4856.5599999999995</v>
      </c>
      <c r="L14">
        <v>58741.36</v>
      </c>
      <c r="M14">
        <v>0</v>
      </c>
      <c r="O14" t="s">
        <v>15</v>
      </c>
      <c r="P14">
        <v>10064120</v>
      </c>
      <c r="Q14" t="s">
        <v>48</v>
      </c>
      <c r="R14" t="s">
        <v>50</v>
      </c>
      <c r="S14">
        <v>3326.27</v>
      </c>
      <c r="U14" t="s">
        <v>15</v>
      </c>
      <c r="V14">
        <v>10064120</v>
      </c>
      <c r="W14" t="s">
        <v>48</v>
      </c>
      <c r="X14">
        <v>340.12</v>
      </c>
      <c r="Y14">
        <v>4856.5599999999995</v>
      </c>
      <c r="Z14">
        <v>58741.36</v>
      </c>
      <c r="AA14">
        <v>0</v>
      </c>
      <c r="AB14" t="b">
        <f t="shared" si="1"/>
        <v>1</v>
      </c>
      <c r="AC14" t="b">
        <f t="shared" si="2"/>
        <v>1</v>
      </c>
      <c r="AD14" t="b">
        <f t="shared" si="3"/>
        <v>1</v>
      </c>
      <c r="AE14" t="b">
        <f t="shared" si="4"/>
        <v>1</v>
      </c>
      <c r="AF14" t="b">
        <f t="shared" si="5"/>
        <v>1</v>
      </c>
    </row>
    <row r="15" spans="1:32" x14ac:dyDescent="0.25">
      <c r="A15" t="s">
        <v>15</v>
      </c>
      <c r="B15">
        <v>10064120</v>
      </c>
      <c r="C15" t="s">
        <v>48</v>
      </c>
      <c r="D15" t="s">
        <v>50</v>
      </c>
      <c r="E15">
        <v>3326.27</v>
      </c>
      <c r="G15" t="s">
        <v>15</v>
      </c>
      <c r="H15">
        <v>19362601</v>
      </c>
      <c r="I15" t="s">
        <v>21</v>
      </c>
      <c r="J15">
        <v>0</v>
      </c>
      <c r="K15">
        <v>0</v>
      </c>
      <c r="L15">
        <v>29076.93</v>
      </c>
      <c r="M15">
        <v>0</v>
      </c>
      <c r="O15" t="s">
        <v>15</v>
      </c>
      <c r="P15">
        <v>10064120</v>
      </c>
      <c r="Q15" t="s">
        <v>48</v>
      </c>
      <c r="R15" t="s">
        <v>51</v>
      </c>
      <c r="S15">
        <v>42399.33</v>
      </c>
      <c r="U15" t="s">
        <v>15</v>
      </c>
      <c r="V15">
        <v>19362601</v>
      </c>
      <c r="W15" t="s">
        <v>21</v>
      </c>
      <c r="X15">
        <v>0</v>
      </c>
      <c r="Y15">
        <v>0</v>
      </c>
      <c r="Z15">
        <v>29076.93</v>
      </c>
      <c r="AA15">
        <v>0</v>
      </c>
      <c r="AB15" t="b">
        <f t="shared" si="1"/>
        <v>1</v>
      </c>
      <c r="AC15" t="b">
        <f t="shared" si="2"/>
        <v>1</v>
      </c>
      <c r="AD15" t="b">
        <f t="shared" si="3"/>
        <v>1</v>
      </c>
      <c r="AE15" t="b">
        <f t="shared" si="4"/>
        <v>1</v>
      </c>
      <c r="AF15" t="b">
        <f t="shared" si="5"/>
        <v>1</v>
      </c>
    </row>
    <row r="16" spans="1:32" x14ac:dyDescent="0.25">
      <c r="A16" t="s">
        <v>15</v>
      </c>
      <c r="B16">
        <v>10064120</v>
      </c>
      <c r="C16" t="s">
        <v>48</v>
      </c>
      <c r="D16" t="s">
        <v>51</v>
      </c>
      <c r="E16">
        <v>42399.33</v>
      </c>
      <c r="G16" t="s">
        <v>15</v>
      </c>
      <c r="H16">
        <v>130013001</v>
      </c>
      <c r="I16" t="s">
        <v>22</v>
      </c>
      <c r="J16">
        <v>632.56999999999994</v>
      </c>
      <c r="K16">
        <v>5156.1399999999994</v>
      </c>
      <c r="L16">
        <v>27642.800000000003</v>
      </c>
      <c r="M16">
        <v>1125.52</v>
      </c>
      <c r="O16" t="s">
        <v>29</v>
      </c>
      <c r="P16">
        <v>468900005</v>
      </c>
      <c r="Q16" t="s">
        <v>33</v>
      </c>
      <c r="R16" t="s">
        <v>5</v>
      </c>
      <c r="S16">
        <v>6553.3</v>
      </c>
      <c r="U16" t="s">
        <v>15</v>
      </c>
      <c r="V16">
        <v>130013001</v>
      </c>
      <c r="W16" t="s">
        <v>22</v>
      </c>
      <c r="X16">
        <v>632.56999999999994</v>
      </c>
      <c r="Y16">
        <v>5156.1399999999994</v>
      </c>
      <c r="Z16">
        <v>27642.800000000003</v>
      </c>
      <c r="AA16">
        <v>1125.52</v>
      </c>
      <c r="AB16" t="b">
        <f t="shared" si="1"/>
        <v>1</v>
      </c>
      <c r="AC16" t="b">
        <f t="shared" si="2"/>
        <v>1</v>
      </c>
      <c r="AD16" t="b">
        <f t="shared" si="3"/>
        <v>1</v>
      </c>
      <c r="AE16" t="b">
        <f t="shared" si="4"/>
        <v>1</v>
      </c>
      <c r="AF16" t="b">
        <f t="shared" si="5"/>
        <v>1</v>
      </c>
    </row>
    <row r="17" spans="1:32" x14ac:dyDescent="0.25">
      <c r="A17" t="s">
        <v>29</v>
      </c>
      <c r="B17">
        <v>468900005</v>
      </c>
      <c r="C17" t="s">
        <v>33</v>
      </c>
      <c r="D17" t="s">
        <v>5</v>
      </c>
      <c r="E17">
        <v>6553.3</v>
      </c>
      <c r="G17" t="s">
        <v>15</v>
      </c>
      <c r="H17">
        <v>130064003</v>
      </c>
      <c r="I17" t="s">
        <v>53</v>
      </c>
      <c r="J17">
        <v>327.91</v>
      </c>
      <c r="K17">
        <v>0</v>
      </c>
      <c r="L17">
        <v>6051.3</v>
      </c>
      <c r="M17">
        <v>0</v>
      </c>
      <c r="O17" t="s">
        <v>29</v>
      </c>
      <c r="P17">
        <v>468900005</v>
      </c>
      <c r="Q17" t="s">
        <v>33</v>
      </c>
      <c r="R17" t="s">
        <v>6</v>
      </c>
      <c r="S17">
        <v>938.6</v>
      </c>
      <c r="U17" t="s">
        <v>15</v>
      </c>
      <c r="V17">
        <v>130064003</v>
      </c>
      <c r="W17" t="s">
        <v>53</v>
      </c>
      <c r="X17">
        <v>327.91</v>
      </c>
      <c r="Y17">
        <v>0</v>
      </c>
      <c r="Z17">
        <v>6051.3</v>
      </c>
      <c r="AA17">
        <v>0</v>
      </c>
      <c r="AB17" t="b">
        <f t="shared" si="1"/>
        <v>1</v>
      </c>
      <c r="AC17" t="b">
        <f t="shared" si="2"/>
        <v>1</v>
      </c>
      <c r="AD17" t="b">
        <f t="shared" si="3"/>
        <v>1</v>
      </c>
      <c r="AE17" t="b">
        <f t="shared" si="4"/>
        <v>1</v>
      </c>
      <c r="AF17" t="b">
        <f t="shared" si="5"/>
        <v>1</v>
      </c>
    </row>
    <row r="18" spans="1:32" x14ac:dyDescent="0.25">
      <c r="A18" t="s">
        <v>29</v>
      </c>
      <c r="B18">
        <v>468900005</v>
      </c>
      <c r="C18" t="s">
        <v>33</v>
      </c>
      <c r="D18" t="s">
        <v>6</v>
      </c>
      <c r="E18">
        <v>938.6</v>
      </c>
      <c r="G18" t="s">
        <v>15</v>
      </c>
      <c r="H18">
        <v>801200001</v>
      </c>
      <c r="I18" t="s">
        <v>23</v>
      </c>
      <c r="J18">
        <v>0</v>
      </c>
      <c r="K18">
        <v>532.28</v>
      </c>
      <c r="L18">
        <v>0</v>
      </c>
      <c r="M18">
        <v>0</v>
      </c>
      <c r="O18" t="s">
        <v>29</v>
      </c>
      <c r="P18">
        <v>90024101</v>
      </c>
      <c r="Q18" t="s">
        <v>37</v>
      </c>
      <c r="R18" t="s">
        <v>4</v>
      </c>
      <c r="S18">
        <v>80.86</v>
      </c>
      <c r="U18" t="s">
        <v>15</v>
      </c>
      <c r="V18">
        <v>801200001</v>
      </c>
      <c r="W18" t="s">
        <v>23</v>
      </c>
      <c r="X18">
        <v>0</v>
      </c>
      <c r="Y18">
        <v>532.28</v>
      </c>
      <c r="Z18">
        <v>0</v>
      </c>
      <c r="AA18">
        <v>0</v>
      </c>
      <c r="AB18" t="b">
        <f t="shared" si="1"/>
        <v>1</v>
      </c>
      <c r="AC18" t="b">
        <f t="shared" si="2"/>
        <v>1</v>
      </c>
      <c r="AD18" t="b">
        <f t="shared" si="3"/>
        <v>1</v>
      </c>
      <c r="AE18" t="b">
        <f t="shared" si="4"/>
        <v>1</v>
      </c>
      <c r="AF18" t="b">
        <f t="shared" si="5"/>
        <v>1</v>
      </c>
    </row>
    <row r="19" spans="1:32" x14ac:dyDescent="0.25">
      <c r="A19" t="s">
        <v>29</v>
      </c>
      <c r="B19">
        <v>90024101</v>
      </c>
      <c r="C19" t="s">
        <v>37</v>
      </c>
      <c r="D19" t="s">
        <v>4</v>
      </c>
      <c r="E19">
        <v>80.86</v>
      </c>
      <c r="G19" t="s">
        <v>15</v>
      </c>
      <c r="H19">
        <v>801600003</v>
      </c>
      <c r="I19" t="s">
        <v>38</v>
      </c>
      <c r="J19">
        <v>0</v>
      </c>
      <c r="K19">
        <v>1252.3399999999999</v>
      </c>
      <c r="L19">
        <v>0</v>
      </c>
      <c r="M19">
        <v>0</v>
      </c>
      <c r="O19" t="s">
        <v>15</v>
      </c>
      <c r="P19">
        <v>801600003</v>
      </c>
      <c r="Q19" t="s">
        <v>38</v>
      </c>
      <c r="R19" t="s">
        <v>4</v>
      </c>
      <c r="S19">
        <v>1252.3399999999999</v>
      </c>
      <c r="U19" t="s">
        <v>15</v>
      </c>
      <c r="V19">
        <v>801600003</v>
      </c>
      <c r="W19" t="s">
        <v>38</v>
      </c>
      <c r="X19">
        <v>0</v>
      </c>
      <c r="Y19">
        <v>1252.3399999999999</v>
      </c>
      <c r="Z19">
        <v>0</v>
      </c>
      <c r="AA19">
        <v>0</v>
      </c>
      <c r="AB19" t="b">
        <f t="shared" si="1"/>
        <v>1</v>
      </c>
      <c r="AC19" t="b">
        <f t="shared" si="2"/>
        <v>1</v>
      </c>
      <c r="AD19" t="b">
        <f t="shared" si="3"/>
        <v>1</v>
      </c>
      <c r="AE19" t="b">
        <f t="shared" si="4"/>
        <v>1</v>
      </c>
      <c r="AF19" t="b">
        <f t="shared" si="5"/>
        <v>1</v>
      </c>
    </row>
    <row r="20" spans="1:32" x14ac:dyDescent="0.25">
      <c r="A20" t="s">
        <v>15</v>
      </c>
      <c r="B20">
        <v>801600003</v>
      </c>
      <c r="C20" t="s">
        <v>38</v>
      </c>
      <c r="D20" t="s">
        <v>4</v>
      </c>
      <c r="E20">
        <v>1252.3399999999999</v>
      </c>
      <c r="G20" t="s">
        <v>15</v>
      </c>
      <c r="H20">
        <v>806012001</v>
      </c>
      <c r="I20" t="s">
        <v>24</v>
      </c>
      <c r="J20">
        <v>0</v>
      </c>
      <c r="K20">
        <v>548.91999999999996</v>
      </c>
      <c r="L20">
        <v>868.6</v>
      </c>
      <c r="M20">
        <v>939.3</v>
      </c>
      <c r="O20" t="s">
        <v>15</v>
      </c>
      <c r="P20">
        <v>806012001</v>
      </c>
      <c r="Q20" t="s">
        <v>24</v>
      </c>
      <c r="R20" t="s">
        <v>4</v>
      </c>
      <c r="S20">
        <v>548.91999999999996</v>
      </c>
      <c r="U20" t="s">
        <v>15</v>
      </c>
      <c r="V20">
        <v>806012001</v>
      </c>
      <c r="W20" t="s">
        <v>24</v>
      </c>
      <c r="X20">
        <v>0</v>
      </c>
      <c r="Y20">
        <v>548.91999999999996</v>
      </c>
      <c r="Z20">
        <v>868.6</v>
      </c>
      <c r="AA20">
        <v>939.3</v>
      </c>
      <c r="AB20" t="b">
        <f t="shared" si="1"/>
        <v>1</v>
      </c>
      <c r="AC20" t="b">
        <f t="shared" si="2"/>
        <v>1</v>
      </c>
      <c r="AD20" t="b">
        <f t="shared" si="3"/>
        <v>1</v>
      </c>
      <c r="AE20" t="b">
        <f t="shared" si="4"/>
        <v>1</v>
      </c>
      <c r="AF20" t="b">
        <f t="shared" si="5"/>
        <v>1</v>
      </c>
    </row>
    <row r="21" spans="1:32" x14ac:dyDescent="0.25">
      <c r="A21" t="s">
        <v>15</v>
      </c>
      <c r="B21">
        <v>806012001</v>
      </c>
      <c r="C21" t="s">
        <v>24</v>
      </c>
      <c r="D21" t="s">
        <v>4</v>
      </c>
      <c r="E21">
        <v>548.91999999999996</v>
      </c>
      <c r="G21" t="s">
        <v>25</v>
      </c>
      <c r="H21">
        <v>250000092</v>
      </c>
      <c r="I21" t="s">
        <v>27</v>
      </c>
      <c r="J21">
        <v>0</v>
      </c>
      <c r="K21">
        <v>112.12</v>
      </c>
      <c r="L21">
        <v>0</v>
      </c>
      <c r="M21">
        <v>0</v>
      </c>
      <c r="O21" t="s">
        <v>15</v>
      </c>
      <c r="P21">
        <v>806012001</v>
      </c>
      <c r="Q21" t="s">
        <v>24</v>
      </c>
      <c r="R21" t="s">
        <v>5</v>
      </c>
      <c r="S21">
        <v>868.6</v>
      </c>
      <c r="U21" t="s">
        <v>25</v>
      </c>
      <c r="V21">
        <v>250000092</v>
      </c>
      <c r="W21" t="s">
        <v>27</v>
      </c>
      <c r="X21">
        <v>0</v>
      </c>
      <c r="Y21">
        <v>112.12</v>
      </c>
      <c r="Z21">
        <v>0</v>
      </c>
      <c r="AA21">
        <v>0</v>
      </c>
      <c r="AB21" t="b">
        <f t="shared" si="1"/>
        <v>1</v>
      </c>
      <c r="AC21" t="b">
        <f t="shared" si="2"/>
        <v>1</v>
      </c>
      <c r="AD21" t="b">
        <f t="shared" si="3"/>
        <v>1</v>
      </c>
      <c r="AE21" t="b">
        <f t="shared" si="4"/>
        <v>1</v>
      </c>
      <c r="AF21" t="b">
        <f t="shared" si="5"/>
        <v>1</v>
      </c>
    </row>
    <row r="22" spans="1:32" x14ac:dyDescent="0.25">
      <c r="A22" t="s">
        <v>15</v>
      </c>
      <c r="B22">
        <v>806012001</v>
      </c>
      <c r="C22" t="s">
        <v>24</v>
      </c>
      <c r="D22" t="s">
        <v>5</v>
      </c>
      <c r="E22">
        <v>868.6</v>
      </c>
      <c r="G22" t="s">
        <v>25</v>
      </c>
      <c r="H22">
        <v>421200001</v>
      </c>
      <c r="I22" t="s">
        <v>28</v>
      </c>
      <c r="J22">
        <v>0</v>
      </c>
      <c r="K22">
        <v>0</v>
      </c>
      <c r="L22">
        <v>10490.29</v>
      </c>
      <c r="M22">
        <v>0</v>
      </c>
      <c r="O22" t="s">
        <v>15</v>
      </c>
      <c r="P22">
        <v>806012001</v>
      </c>
      <c r="Q22" t="s">
        <v>24</v>
      </c>
      <c r="R22" t="s">
        <v>6</v>
      </c>
      <c r="S22">
        <v>939.3</v>
      </c>
      <c r="U22" t="s">
        <v>25</v>
      </c>
      <c r="V22">
        <v>421200001</v>
      </c>
      <c r="W22" t="s">
        <v>28</v>
      </c>
      <c r="X22">
        <v>0</v>
      </c>
      <c r="Y22">
        <v>0</v>
      </c>
      <c r="Z22">
        <v>10490.29</v>
      </c>
      <c r="AA22">
        <v>0</v>
      </c>
      <c r="AB22" t="b">
        <f t="shared" si="1"/>
        <v>1</v>
      </c>
      <c r="AC22" t="b">
        <f t="shared" si="2"/>
        <v>1</v>
      </c>
      <c r="AD22" t="b">
        <f t="shared" si="3"/>
        <v>1</v>
      </c>
      <c r="AE22" t="b">
        <f t="shared" si="4"/>
        <v>1</v>
      </c>
      <c r="AF22" t="b">
        <f t="shared" si="5"/>
        <v>1</v>
      </c>
    </row>
    <row r="23" spans="1:32" x14ac:dyDescent="0.25">
      <c r="A23" t="s">
        <v>15</v>
      </c>
      <c r="B23">
        <v>806012001</v>
      </c>
      <c r="C23" t="s">
        <v>24</v>
      </c>
      <c r="D23" t="s">
        <v>6</v>
      </c>
      <c r="E23">
        <v>939.3</v>
      </c>
      <c r="G23" t="s">
        <v>29</v>
      </c>
      <c r="H23">
        <v>90000026</v>
      </c>
      <c r="I23" t="s">
        <v>30</v>
      </c>
      <c r="J23">
        <v>110.89</v>
      </c>
      <c r="K23">
        <v>590.38</v>
      </c>
      <c r="L23">
        <v>0</v>
      </c>
      <c r="M23">
        <v>0</v>
      </c>
      <c r="O23" t="s">
        <v>11</v>
      </c>
      <c r="P23">
        <v>50000042</v>
      </c>
      <c r="Q23" t="s">
        <v>12</v>
      </c>
      <c r="R23" t="s">
        <v>4</v>
      </c>
      <c r="S23">
        <v>983.75</v>
      </c>
      <c r="U23" t="s">
        <v>29</v>
      </c>
      <c r="V23">
        <v>90000026</v>
      </c>
      <c r="W23" t="s">
        <v>30</v>
      </c>
      <c r="X23">
        <v>110.89</v>
      </c>
      <c r="Y23">
        <v>590.38</v>
      </c>
      <c r="Z23">
        <v>0</v>
      </c>
      <c r="AA23">
        <v>0</v>
      </c>
      <c r="AB23" t="b">
        <f t="shared" si="1"/>
        <v>1</v>
      </c>
      <c r="AC23" t="b">
        <f t="shared" si="2"/>
        <v>1</v>
      </c>
      <c r="AD23" t="b">
        <f t="shared" si="3"/>
        <v>1</v>
      </c>
      <c r="AE23" t="b">
        <f t="shared" si="4"/>
        <v>1</v>
      </c>
      <c r="AF23" t="b">
        <f t="shared" si="5"/>
        <v>1</v>
      </c>
    </row>
    <row r="24" spans="1:32" x14ac:dyDescent="0.25">
      <c r="A24" t="s">
        <v>11</v>
      </c>
      <c r="B24">
        <v>50000042</v>
      </c>
      <c r="C24" t="s">
        <v>12</v>
      </c>
      <c r="D24" t="s">
        <v>4</v>
      </c>
      <c r="E24">
        <v>983.75</v>
      </c>
      <c r="G24" t="s">
        <v>29</v>
      </c>
      <c r="H24">
        <v>90024101</v>
      </c>
      <c r="I24" t="s">
        <v>37</v>
      </c>
      <c r="J24">
        <v>0</v>
      </c>
      <c r="K24">
        <v>80.86</v>
      </c>
      <c r="L24">
        <v>0</v>
      </c>
      <c r="M24">
        <v>0</v>
      </c>
      <c r="O24" t="s">
        <v>11</v>
      </c>
      <c r="P24">
        <v>50020401</v>
      </c>
      <c r="Q24" t="s">
        <v>34</v>
      </c>
      <c r="R24" t="s">
        <v>4</v>
      </c>
      <c r="S24">
        <v>38.92</v>
      </c>
      <c r="U24" t="s">
        <v>29</v>
      </c>
      <c r="V24">
        <v>90024101</v>
      </c>
      <c r="W24" t="s">
        <v>37</v>
      </c>
      <c r="X24">
        <v>0</v>
      </c>
      <c r="Y24">
        <v>80.86</v>
      </c>
      <c r="Z24">
        <v>0</v>
      </c>
      <c r="AA24">
        <v>0</v>
      </c>
      <c r="AB24" t="b">
        <f t="shared" si="1"/>
        <v>1</v>
      </c>
      <c r="AC24" t="b">
        <f t="shared" si="2"/>
        <v>1</v>
      </c>
      <c r="AD24" t="b">
        <f t="shared" si="3"/>
        <v>1</v>
      </c>
      <c r="AE24" t="b">
        <f t="shared" si="4"/>
        <v>1</v>
      </c>
      <c r="AF24" t="b">
        <f t="shared" si="5"/>
        <v>1</v>
      </c>
    </row>
    <row r="25" spans="1:32" x14ac:dyDescent="0.25">
      <c r="A25" t="s">
        <v>11</v>
      </c>
      <c r="B25">
        <v>50020401</v>
      </c>
      <c r="C25" t="s">
        <v>34</v>
      </c>
      <c r="D25" t="s">
        <v>4</v>
      </c>
      <c r="E25">
        <v>38.92</v>
      </c>
      <c r="G25" t="s">
        <v>29</v>
      </c>
      <c r="H25">
        <v>400200024</v>
      </c>
      <c r="I25" t="s">
        <v>47</v>
      </c>
      <c r="J25">
        <v>0</v>
      </c>
      <c r="K25">
        <v>1276.49</v>
      </c>
      <c r="L25">
        <v>0</v>
      </c>
      <c r="M25">
        <v>0</v>
      </c>
      <c r="O25" t="s">
        <v>11</v>
      </c>
      <c r="P25">
        <v>760200002</v>
      </c>
      <c r="Q25" t="s">
        <v>35</v>
      </c>
      <c r="R25" t="s">
        <v>4</v>
      </c>
      <c r="S25">
        <v>277.86</v>
      </c>
      <c r="U25" t="s">
        <v>29</v>
      </c>
      <c r="V25">
        <v>400200024</v>
      </c>
      <c r="W25" t="s">
        <v>47</v>
      </c>
      <c r="X25">
        <v>0</v>
      </c>
      <c r="Y25">
        <v>1276.49</v>
      </c>
      <c r="Z25">
        <v>0</v>
      </c>
      <c r="AA25">
        <v>0</v>
      </c>
      <c r="AB25" t="b">
        <f t="shared" si="1"/>
        <v>1</v>
      </c>
      <c r="AC25" t="b">
        <f t="shared" si="2"/>
        <v>1</v>
      </c>
      <c r="AD25" t="b">
        <f t="shared" si="3"/>
        <v>1</v>
      </c>
      <c r="AE25" t="b">
        <f t="shared" si="4"/>
        <v>1</v>
      </c>
      <c r="AF25" t="b">
        <f t="shared" si="5"/>
        <v>1</v>
      </c>
    </row>
    <row r="26" spans="1:32" x14ac:dyDescent="0.25">
      <c r="A26" t="s">
        <v>11</v>
      </c>
      <c r="B26">
        <v>760200002</v>
      </c>
      <c r="C26" t="s">
        <v>35</v>
      </c>
      <c r="D26" t="s">
        <v>4</v>
      </c>
      <c r="E26">
        <v>277.86</v>
      </c>
      <c r="G26" t="s">
        <v>29</v>
      </c>
      <c r="H26">
        <v>468900005</v>
      </c>
      <c r="I26" t="s">
        <v>33</v>
      </c>
      <c r="J26">
        <v>0</v>
      </c>
      <c r="K26">
        <v>0</v>
      </c>
      <c r="L26">
        <v>6553.3</v>
      </c>
      <c r="M26">
        <v>938.6</v>
      </c>
      <c r="O26" t="s">
        <v>11</v>
      </c>
      <c r="P26">
        <v>680200030</v>
      </c>
      <c r="Q26" t="s">
        <v>14</v>
      </c>
      <c r="R26" t="s">
        <v>4</v>
      </c>
      <c r="S26">
        <v>259.36</v>
      </c>
      <c r="U26" t="s">
        <v>29</v>
      </c>
      <c r="V26">
        <v>468900005</v>
      </c>
      <c r="W26" t="s">
        <v>33</v>
      </c>
      <c r="X26">
        <v>0</v>
      </c>
      <c r="Y26">
        <v>0</v>
      </c>
      <c r="Z26">
        <v>6553.3</v>
      </c>
      <c r="AA26">
        <v>938.6</v>
      </c>
      <c r="AB26" t="b">
        <f t="shared" si="1"/>
        <v>1</v>
      </c>
      <c r="AC26" t="b">
        <f t="shared" si="2"/>
        <v>1</v>
      </c>
      <c r="AD26" t="b">
        <f t="shared" si="3"/>
        <v>1</v>
      </c>
      <c r="AE26" t="b">
        <f t="shared" si="4"/>
        <v>1</v>
      </c>
      <c r="AF26" t="b">
        <f t="shared" si="5"/>
        <v>1</v>
      </c>
    </row>
    <row r="27" spans="1:32" x14ac:dyDescent="0.25">
      <c r="A27" t="s">
        <v>11</v>
      </c>
      <c r="B27">
        <v>680200030</v>
      </c>
      <c r="C27" t="s">
        <v>14</v>
      </c>
      <c r="D27" t="s">
        <v>4</v>
      </c>
      <c r="E27">
        <v>259.36</v>
      </c>
      <c r="G27" t="s">
        <v>29</v>
      </c>
      <c r="H27">
        <v>740200008</v>
      </c>
      <c r="I27" t="s">
        <v>45</v>
      </c>
      <c r="J27">
        <v>0</v>
      </c>
      <c r="K27">
        <v>379.06</v>
      </c>
      <c r="L27">
        <v>0</v>
      </c>
      <c r="M27">
        <v>0</v>
      </c>
      <c r="O27" t="s">
        <v>15</v>
      </c>
      <c r="P27">
        <v>10020301</v>
      </c>
      <c r="Q27" t="s">
        <v>18</v>
      </c>
      <c r="R27" t="s">
        <v>4</v>
      </c>
      <c r="S27">
        <v>318.57</v>
      </c>
      <c r="U27" t="s">
        <v>29</v>
      </c>
      <c r="V27">
        <v>740200008</v>
      </c>
      <c r="W27" t="s">
        <v>45</v>
      </c>
      <c r="X27">
        <v>0</v>
      </c>
      <c r="Y27">
        <v>379.06</v>
      </c>
      <c r="Z27">
        <v>0</v>
      </c>
      <c r="AA27">
        <v>0</v>
      </c>
      <c r="AB27" t="b">
        <f t="shared" si="1"/>
        <v>1</v>
      </c>
      <c r="AC27" t="b">
        <f t="shared" si="2"/>
        <v>1</v>
      </c>
      <c r="AD27" t="b">
        <f t="shared" si="3"/>
        <v>1</v>
      </c>
      <c r="AE27" t="b">
        <f t="shared" si="4"/>
        <v>1</v>
      </c>
      <c r="AF27" t="b">
        <f t="shared" si="5"/>
        <v>1</v>
      </c>
    </row>
    <row r="28" spans="1:32" x14ac:dyDescent="0.25">
      <c r="A28" t="s">
        <v>15</v>
      </c>
      <c r="B28">
        <v>10020301</v>
      </c>
      <c r="C28" t="s">
        <v>18</v>
      </c>
      <c r="D28" t="s">
        <v>4</v>
      </c>
      <c r="E28">
        <v>318.57</v>
      </c>
      <c r="J28">
        <f>SUM(J4:J27)</f>
        <v>1477.46</v>
      </c>
      <c r="K28">
        <f t="shared" ref="K28:M28" si="6">SUM(K4:K27)</f>
        <v>22533.03</v>
      </c>
      <c r="L28">
        <f t="shared" si="6"/>
        <v>170889.97999999998</v>
      </c>
      <c r="M28">
        <f t="shared" si="6"/>
        <v>3003.4199999999996</v>
      </c>
      <c r="O28" t="s">
        <v>15</v>
      </c>
      <c r="P28">
        <v>10020301</v>
      </c>
      <c r="Q28" t="s">
        <v>18</v>
      </c>
      <c r="R28" t="s">
        <v>5</v>
      </c>
      <c r="S28">
        <v>15850.7</v>
      </c>
    </row>
    <row r="29" spans="1:32" x14ac:dyDescent="0.25">
      <c r="A29" t="s">
        <v>15</v>
      </c>
      <c r="B29">
        <v>10020301</v>
      </c>
      <c r="C29" t="s">
        <v>18</v>
      </c>
      <c r="D29" t="s">
        <v>5</v>
      </c>
      <c r="E29">
        <v>15850.7</v>
      </c>
      <c r="O29" t="s">
        <v>15</v>
      </c>
      <c r="P29">
        <v>10020301</v>
      </c>
      <c r="Q29" t="s">
        <v>18</v>
      </c>
      <c r="R29" t="s">
        <v>5</v>
      </c>
      <c r="S29">
        <v>868.6</v>
      </c>
    </row>
    <row r="30" spans="1:32" x14ac:dyDescent="0.25">
      <c r="A30" t="s">
        <v>15</v>
      </c>
      <c r="B30">
        <v>10020301</v>
      </c>
      <c r="C30" t="s">
        <v>18</v>
      </c>
      <c r="D30" t="s">
        <v>5</v>
      </c>
      <c r="E30">
        <v>868.6</v>
      </c>
      <c r="O30" t="s">
        <v>15</v>
      </c>
      <c r="P30">
        <v>10020301</v>
      </c>
      <c r="Q30" t="s">
        <v>18</v>
      </c>
      <c r="R30" t="s">
        <v>4</v>
      </c>
      <c r="S30">
        <v>191.5</v>
      </c>
    </row>
    <row r="31" spans="1:32" x14ac:dyDescent="0.25">
      <c r="A31" t="s">
        <v>15</v>
      </c>
      <c r="B31">
        <v>10020301</v>
      </c>
      <c r="C31" t="s">
        <v>18</v>
      </c>
      <c r="D31" t="s">
        <v>4</v>
      </c>
      <c r="E31">
        <v>191.5</v>
      </c>
      <c r="O31" t="s">
        <v>15</v>
      </c>
      <c r="P31">
        <v>10020301</v>
      </c>
      <c r="Q31" t="s">
        <v>18</v>
      </c>
      <c r="R31" t="s">
        <v>5</v>
      </c>
      <c r="S31">
        <v>869.3</v>
      </c>
    </row>
    <row r="32" spans="1:32" x14ac:dyDescent="0.25">
      <c r="A32" t="s">
        <v>15</v>
      </c>
      <c r="B32">
        <v>10020301</v>
      </c>
      <c r="C32" t="s">
        <v>18</v>
      </c>
      <c r="D32" t="s">
        <v>5</v>
      </c>
      <c r="E32">
        <v>869.3</v>
      </c>
      <c r="O32" t="s">
        <v>25</v>
      </c>
      <c r="P32">
        <v>421200001</v>
      </c>
      <c r="Q32" t="s">
        <v>28</v>
      </c>
      <c r="R32" t="s">
        <v>5</v>
      </c>
      <c r="S32">
        <v>4740.26</v>
      </c>
    </row>
    <row r="33" spans="1:19" x14ac:dyDescent="0.25">
      <c r="A33" t="s">
        <v>25</v>
      </c>
      <c r="B33">
        <v>421200001</v>
      </c>
      <c r="C33" t="s">
        <v>28</v>
      </c>
      <c r="D33" t="s">
        <v>5</v>
      </c>
      <c r="E33">
        <v>4740.26</v>
      </c>
      <c r="O33" t="s">
        <v>25</v>
      </c>
      <c r="P33">
        <v>421200001</v>
      </c>
      <c r="Q33" t="s">
        <v>28</v>
      </c>
      <c r="R33" t="s">
        <v>5</v>
      </c>
      <c r="S33">
        <v>1311.57</v>
      </c>
    </row>
    <row r="34" spans="1:19" x14ac:dyDescent="0.25">
      <c r="A34" t="s">
        <v>25</v>
      </c>
      <c r="B34">
        <v>421200001</v>
      </c>
      <c r="C34" t="s">
        <v>28</v>
      </c>
      <c r="D34" t="s">
        <v>5</v>
      </c>
      <c r="E34">
        <v>1311.57</v>
      </c>
      <c r="O34" t="s">
        <v>25</v>
      </c>
      <c r="P34">
        <v>421200001</v>
      </c>
      <c r="Q34" t="s">
        <v>28</v>
      </c>
      <c r="R34" t="s">
        <v>5</v>
      </c>
      <c r="S34">
        <v>4438.46</v>
      </c>
    </row>
    <row r="35" spans="1:19" x14ac:dyDescent="0.25">
      <c r="A35" t="s">
        <v>25</v>
      </c>
      <c r="B35">
        <v>421200001</v>
      </c>
      <c r="C35" t="s">
        <v>28</v>
      </c>
      <c r="D35" t="s">
        <v>5</v>
      </c>
      <c r="E35">
        <v>4438.46</v>
      </c>
      <c r="O35" t="s">
        <v>15</v>
      </c>
      <c r="P35">
        <v>130013001</v>
      </c>
      <c r="Q35" t="s">
        <v>22</v>
      </c>
      <c r="R35" t="s">
        <v>4</v>
      </c>
      <c r="S35">
        <v>147.12</v>
      </c>
    </row>
    <row r="36" spans="1:19" x14ac:dyDescent="0.25">
      <c r="A36" t="s">
        <v>15</v>
      </c>
      <c r="B36">
        <v>130013001</v>
      </c>
      <c r="C36" t="s">
        <v>22</v>
      </c>
      <c r="D36" t="s">
        <v>4</v>
      </c>
      <c r="E36">
        <v>147.12</v>
      </c>
      <c r="O36" t="s">
        <v>15</v>
      </c>
      <c r="P36">
        <v>130013001</v>
      </c>
      <c r="Q36" t="s">
        <v>22</v>
      </c>
      <c r="R36" t="s">
        <v>5</v>
      </c>
      <c r="S36">
        <v>2859.6</v>
      </c>
    </row>
    <row r="37" spans="1:19" x14ac:dyDescent="0.25">
      <c r="A37" t="s">
        <v>15</v>
      </c>
      <c r="B37">
        <v>130013001</v>
      </c>
      <c r="C37" t="s">
        <v>22</v>
      </c>
      <c r="D37" t="s">
        <v>5</v>
      </c>
      <c r="E37">
        <v>2859.6</v>
      </c>
      <c r="O37" t="s">
        <v>15</v>
      </c>
      <c r="P37">
        <v>130013001</v>
      </c>
      <c r="Q37" t="s">
        <v>22</v>
      </c>
      <c r="R37" t="s">
        <v>3</v>
      </c>
      <c r="S37">
        <v>127.3</v>
      </c>
    </row>
    <row r="38" spans="1:19" x14ac:dyDescent="0.25">
      <c r="A38" t="s">
        <v>15</v>
      </c>
      <c r="B38">
        <v>130013001</v>
      </c>
      <c r="C38" t="s">
        <v>22</v>
      </c>
      <c r="D38" t="s">
        <v>3</v>
      </c>
      <c r="E38">
        <v>127.3</v>
      </c>
      <c r="O38" t="s">
        <v>15</v>
      </c>
      <c r="P38">
        <v>130013001</v>
      </c>
      <c r="Q38" t="s">
        <v>22</v>
      </c>
      <c r="R38" t="s">
        <v>4</v>
      </c>
      <c r="S38">
        <v>1632.79</v>
      </c>
    </row>
    <row r="39" spans="1:19" x14ac:dyDescent="0.25">
      <c r="A39" t="s">
        <v>15</v>
      </c>
      <c r="B39">
        <v>130013001</v>
      </c>
      <c r="C39" t="s">
        <v>22</v>
      </c>
      <c r="D39" t="s">
        <v>4</v>
      </c>
      <c r="E39">
        <v>1632.79</v>
      </c>
      <c r="O39" t="s">
        <v>15</v>
      </c>
      <c r="P39">
        <v>130013001</v>
      </c>
      <c r="Q39" t="s">
        <v>22</v>
      </c>
      <c r="R39" t="s">
        <v>5</v>
      </c>
      <c r="S39">
        <v>9532</v>
      </c>
    </row>
    <row r="40" spans="1:19" x14ac:dyDescent="0.25">
      <c r="A40" t="s">
        <v>15</v>
      </c>
      <c r="B40">
        <v>130013001</v>
      </c>
      <c r="C40" t="s">
        <v>22</v>
      </c>
      <c r="D40" t="s">
        <v>5</v>
      </c>
      <c r="E40">
        <v>9532</v>
      </c>
      <c r="O40" t="s">
        <v>15</v>
      </c>
      <c r="P40">
        <v>130013001</v>
      </c>
      <c r="Q40" t="s">
        <v>22</v>
      </c>
      <c r="R40" t="s">
        <v>4</v>
      </c>
      <c r="S40">
        <v>19.46</v>
      </c>
    </row>
    <row r="41" spans="1:19" x14ac:dyDescent="0.25">
      <c r="A41" t="s">
        <v>15</v>
      </c>
      <c r="B41">
        <v>130013001</v>
      </c>
      <c r="C41" t="s">
        <v>22</v>
      </c>
      <c r="D41" t="s">
        <v>4</v>
      </c>
      <c r="E41">
        <v>19.46</v>
      </c>
      <c r="O41" t="s">
        <v>15</v>
      </c>
      <c r="P41">
        <v>130013001</v>
      </c>
      <c r="Q41" t="s">
        <v>22</v>
      </c>
      <c r="R41" t="s">
        <v>5</v>
      </c>
      <c r="S41">
        <v>953.2</v>
      </c>
    </row>
    <row r="42" spans="1:19" x14ac:dyDescent="0.25">
      <c r="A42" t="s">
        <v>15</v>
      </c>
      <c r="B42">
        <v>130013001</v>
      </c>
      <c r="C42" t="s">
        <v>22</v>
      </c>
      <c r="D42" t="s">
        <v>5</v>
      </c>
      <c r="E42">
        <v>953.2</v>
      </c>
      <c r="O42" t="s">
        <v>15</v>
      </c>
      <c r="P42">
        <v>130013001</v>
      </c>
      <c r="Q42" t="s">
        <v>22</v>
      </c>
      <c r="R42" t="s">
        <v>5</v>
      </c>
      <c r="S42">
        <v>953.2</v>
      </c>
    </row>
    <row r="43" spans="1:19" x14ac:dyDescent="0.25">
      <c r="A43" t="s">
        <v>15</v>
      </c>
      <c r="B43">
        <v>130013001</v>
      </c>
      <c r="C43" t="s">
        <v>22</v>
      </c>
      <c r="D43" t="s">
        <v>5</v>
      </c>
      <c r="E43">
        <v>953.2</v>
      </c>
      <c r="O43" t="s">
        <v>15</v>
      </c>
      <c r="P43">
        <v>130013001</v>
      </c>
      <c r="Q43" t="s">
        <v>22</v>
      </c>
      <c r="R43" t="s">
        <v>5</v>
      </c>
      <c r="S43">
        <v>953.2</v>
      </c>
    </row>
    <row r="44" spans="1:19" x14ac:dyDescent="0.25">
      <c r="A44" t="s">
        <v>15</v>
      </c>
      <c r="B44">
        <v>130013001</v>
      </c>
      <c r="C44" t="s">
        <v>22</v>
      </c>
      <c r="D44" t="s">
        <v>5</v>
      </c>
      <c r="E44">
        <v>953.2</v>
      </c>
      <c r="O44" t="s">
        <v>15</v>
      </c>
      <c r="P44">
        <v>130013001</v>
      </c>
      <c r="Q44" t="s">
        <v>22</v>
      </c>
      <c r="R44" t="s">
        <v>49</v>
      </c>
      <c r="S44">
        <v>505.27</v>
      </c>
    </row>
    <row r="45" spans="1:19" x14ac:dyDescent="0.25">
      <c r="A45" t="s">
        <v>15</v>
      </c>
      <c r="B45">
        <v>130013001</v>
      </c>
      <c r="C45" t="s">
        <v>22</v>
      </c>
      <c r="D45" t="s">
        <v>49</v>
      </c>
      <c r="E45">
        <v>505.27</v>
      </c>
      <c r="O45" t="s">
        <v>15</v>
      </c>
      <c r="P45">
        <v>130013001</v>
      </c>
      <c r="Q45" t="s">
        <v>22</v>
      </c>
      <c r="R45" t="s">
        <v>50</v>
      </c>
      <c r="S45">
        <v>3356.77</v>
      </c>
    </row>
    <row r="46" spans="1:19" x14ac:dyDescent="0.25">
      <c r="A46" t="s">
        <v>15</v>
      </c>
      <c r="B46">
        <v>130013001</v>
      </c>
      <c r="C46" t="s">
        <v>22</v>
      </c>
      <c r="D46" t="s">
        <v>50</v>
      </c>
      <c r="E46">
        <v>3356.77</v>
      </c>
      <c r="O46" t="s">
        <v>15</v>
      </c>
      <c r="P46">
        <v>130013001</v>
      </c>
      <c r="Q46" t="s">
        <v>22</v>
      </c>
      <c r="R46" t="s">
        <v>51</v>
      </c>
      <c r="S46">
        <v>12391.6</v>
      </c>
    </row>
    <row r="47" spans="1:19" x14ac:dyDescent="0.25">
      <c r="A47" t="s">
        <v>15</v>
      </c>
      <c r="B47">
        <v>130013001</v>
      </c>
      <c r="C47" t="s">
        <v>22</v>
      </c>
      <c r="D47" t="s">
        <v>51</v>
      </c>
      <c r="E47">
        <v>12391.6</v>
      </c>
      <c r="O47" t="s">
        <v>15</v>
      </c>
      <c r="P47">
        <v>130013001</v>
      </c>
      <c r="Q47" t="s">
        <v>22</v>
      </c>
      <c r="R47" t="s">
        <v>52</v>
      </c>
      <c r="S47">
        <v>1125.52</v>
      </c>
    </row>
    <row r="48" spans="1:19" x14ac:dyDescent="0.25">
      <c r="A48" t="s">
        <v>15</v>
      </c>
      <c r="B48">
        <v>130013001</v>
      </c>
      <c r="C48" t="s">
        <v>22</v>
      </c>
      <c r="D48" t="s">
        <v>52</v>
      </c>
      <c r="E48">
        <v>1125.52</v>
      </c>
      <c r="O48" t="s">
        <v>25</v>
      </c>
      <c r="P48">
        <v>250000092</v>
      </c>
      <c r="Q48" t="s">
        <v>27</v>
      </c>
      <c r="R48" t="s">
        <v>4</v>
      </c>
      <c r="S48">
        <v>112.12</v>
      </c>
    </row>
    <row r="49" spans="1:19" x14ac:dyDescent="0.25">
      <c r="A49" t="s">
        <v>25</v>
      </c>
      <c r="B49">
        <v>250000092</v>
      </c>
      <c r="C49" t="s">
        <v>27</v>
      </c>
      <c r="D49" t="s">
        <v>4</v>
      </c>
      <c r="E49">
        <v>112.12</v>
      </c>
      <c r="O49" t="s">
        <v>15</v>
      </c>
      <c r="P49">
        <v>10001535</v>
      </c>
      <c r="Q49" t="s">
        <v>16</v>
      </c>
      <c r="R49" t="s">
        <v>3</v>
      </c>
      <c r="S49">
        <v>65.97</v>
      </c>
    </row>
    <row r="50" spans="1:19" x14ac:dyDescent="0.25">
      <c r="A50" t="s">
        <v>15</v>
      </c>
      <c r="B50">
        <v>10001535</v>
      </c>
      <c r="C50" t="s">
        <v>16</v>
      </c>
      <c r="D50" t="s">
        <v>3</v>
      </c>
      <c r="E50">
        <v>65.97</v>
      </c>
      <c r="O50" t="s">
        <v>15</v>
      </c>
      <c r="P50">
        <v>10001535</v>
      </c>
      <c r="Q50" t="s">
        <v>16</v>
      </c>
      <c r="R50" t="s">
        <v>4</v>
      </c>
      <c r="S50">
        <v>1630.72</v>
      </c>
    </row>
    <row r="51" spans="1:19" x14ac:dyDescent="0.25">
      <c r="A51" t="s">
        <v>15</v>
      </c>
      <c r="B51">
        <v>10001535</v>
      </c>
      <c r="C51" t="s">
        <v>16</v>
      </c>
      <c r="D51" t="s">
        <v>4</v>
      </c>
      <c r="E51">
        <v>1630.72</v>
      </c>
      <c r="O51" t="s">
        <v>15</v>
      </c>
      <c r="P51">
        <v>10001535</v>
      </c>
      <c r="Q51" t="s">
        <v>16</v>
      </c>
      <c r="R51" t="s">
        <v>5</v>
      </c>
      <c r="S51">
        <v>12225.79</v>
      </c>
    </row>
    <row r="52" spans="1:19" x14ac:dyDescent="0.25">
      <c r="A52" t="s">
        <v>15</v>
      </c>
      <c r="B52">
        <v>10001535</v>
      </c>
      <c r="C52" t="s">
        <v>16</v>
      </c>
      <c r="D52" t="s">
        <v>5</v>
      </c>
      <c r="E52">
        <v>12225.79</v>
      </c>
      <c r="O52" t="s">
        <v>15</v>
      </c>
      <c r="P52">
        <v>10001535</v>
      </c>
      <c r="Q52" t="s">
        <v>16</v>
      </c>
      <c r="R52" t="s">
        <v>50</v>
      </c>
      <c r="S52">
        <v>1047.1300000000001</v>
      </c>
    </row>
    <row r="53" spans="1:19" x14ac:dyDescent="0.25">
      <c r="A53" t="s">
        <v>15</v>
      </c>
      <c r="B53">
        <v>10001535</v>
      </c>
      <c r="C53" t="s">
        <v>16</v>
      </c>
      <c r="D53" t="s">
        <v>50</v>
      </c>
      <c r="E53">
        <v>1047.1300000000001</v>
      </c>
      <c r="O53" t="s">
        <v>15</v>
      </c>
      <c r="P53">
        <v>19362601</v>
      </c>
      <c r="Q53" t="s">
        <v>21</v>
      </c>
      <c r="R53" t="s">
        <v>5</v>
      </c>
      <c r="S53">
        <v>28028.34</v>
      </c>
    </row>
    <row r="54" spans="1:19" x14ac:dyDescent="0.25">
      <c r="A54" t="s">
        <v>15</v>
      </c>
      <c r="B54">
        <v>19362601</v>
      </c>
      <c r="C54" t="s">
        <v>21</v>
      </c>
      <c r="D54" t="s">
        <v>5</v>
      </c>
      <c r="E54">
        <v>28028.34</v>
      </c>
      <c r="O54" t="s">
        <v>15</v>
      </c>
      <c r="P54">
        <v>19362601</v>
      </c>
      <c r="Q54" t="s">
        <v>21</v>
      </c>
      <c r="R54" t="s">
        <v>5</v>
      </c>
      <c r="S54">
        <v>1048.5899999999999</v>
      </c>
    </row>
    <row r="55" spans="1:19" x14ac:dyDescent="0.25">
      <c r="A55" t="s">
        <v>15</v>
      </c>
      <c r="B55">
        <v>19362601</v>
      </c>
      <c r="C55" t="s">
        <v>21</v>
      </c>
      <c r="D55" t="s">
        <v>5</v>
      </c>
      <c r="E55">
        <v>1048.5899999999999</v>
      </c>
      <c r="O55" t="s">
        <v>15</v>
      </c>
      <c r="P55">
        <v>801200001</v>
      </c>
      <c r="Q55" t="s">
        <v>23</v>
      </c>
      <c r="R55" t="s">
        <v>4</v>
      </c>
      <c r="S55">
        <v>487.82</v>
      </c>
    </row>
    <row r="56" spans="1:19" x14ac:dyDescent="0.25">
      <c r="A56" t="s">
        <v>15</v>
      </c>
      <c r="B56">
        <v>801200001</v>
      </c>
      <c r="C56" t="s">
        <v>23</v>
      </c>
      <c r="D56" t="s">
        <v>4</v>
      </c>
      <c r="E56">
        <v>487.82</v>
      </c>
      <c r="O56" t="s">
        <v>15</v>
      </c>
      <c r="P56">
        <v>801200001</v>
      </c>
      <c r="Q56" t="s">
        <v>23</v>
      </c>
      <c r="R56" t="s">
        <v>50</v>
      </c>
      <c r="S56">
        <v>44.46</v>
      </c>
    </row>
    <row r="57" spans="1:19" x14ac:dyDescent="0.25">
      <c r="A57" t="s">
        <v>15</v>
      </c>
      <c r="B57">
        <v>801200001</v>
      </c>
      <c r="C57" t="s">
        <v>23</v>
      </c>
      <c r="D57" t="s">
        <v>50</v>
      </c>
      <c r="E57">
        <v>44.46</v>
      </c>
      <c r="O57" t="s">
        <v>7</v>
      </c>
      <c r="P57">
        <v>170020401</v>
      </c>
      <c r="Q57" t="s">
        <v>8</v>
      </c>
      <c r="R57" t="s">
        <v>4</v>
      </c>
      <c r="S57">
        <v>19.46</v>
      </c>
    </row>
    <row r="58" spans="1:19" x14ac:dyDescent="0.25">
      <c r="A58" t="s">
        <v>7</v>
      </c>
      <c r="B58">
        <v>170020401</v>
      </c>
      <c r="C58" t="s">
        <v>8</v>
      </c>
      <c r="D58" t="s">
        <v>4</v>
      </c>
      <c r="E58">
        <v>19.46</v>
      </c>
      <c r="O58" t="s">
        <v>7</v>
      </c>
      <c r="P58">
        <v>170020401</v>
      </c>
      <c r="Q58" t="s">
        <v>8</v>
      </c>
      <c r="R58" t="s">
        <v>5</v>
      </c>
      <c r="S58">
        <v>1651.01</v>
      </c>
    </row>
    <row r="59" spans="1:19" x14ac:dyDescent="0.25">
      <c r="A59" t="s">
        <v>7</v>
      </c>
      <c r="B59">
        <v>170020401</v>
      </c>
      <c r="C59" t="s">
        <v>8</v>
      </c>
      <c r="D59" t="s">
        <v>5</v>
      </c>
      <c r="E59">
        <v>1651.01</v>
      </c>
      <c r="O59" t="s">
        <v>7</v>
      </c>
      <c r="P59">
        <v>170020401</v>
      </c>
      <c r="Q59" t="s">
        <v>8</v>
      </c>
      <c r="R59" t="s">
        <v>50</v>
      </c>
      <c r="S59">
        <v>0</v>
      </c>
    </row>
    <row r="60" spans="1:19" x14ac:dyDescent="0.25">
      <c r="A60" t="s">
        <v>7</v>
      </c>
      <c r="B60">
        <v>170020401</v>
      </c>
      <c r="C60" t="s">
        <v>8</v>
      </c>
      <c r="D60" t="s">
        <v>50</v>
      </c>
      <c r="E60">
        <v>0</v>
      </c>
      <c r="O60" t="s">
        <v>15</v>
      </c>
      <c r="P60">
        <v>130064003</v>
      </c>
      <c r="Q60" t="s">
        <v>53</v>
      </c>
      <c r="R60" t="s">
        <v>5</v>
      </c>
      <c r="S60">
        <v>6051.3</v>
      </c>
    </row>
    <row r="61" spans="1:19" x14ac:dyDescent="0.25">
      <c r="A61" t="s">
        <v>15</v>
      </c>
      <c r="B61">
        <v>130064003</v>
      </c>
      <c r="C61" t="s">
        <v>53</v>
      </c>
      <c r="D61" t="s">
        <v>5</v>
      </c>
      <c r="E61">
        <v>6051.3</v>
      </c>
      <c r="O61" t="s">
        <v>15</v>
      </c>
      <c r="P61">
        <v>130064003</v>
      </c>
      <c r="Q61" t="s">
        <v>53</v>
      </c>
      <c r="R61" t="s">
        <v>49</v>
      </c>
      <c r="S61">
        <v>327.91</v>
      </c>
    </row>
    <row r="62" spans="1:19" x14ac:dyDescent="0.25">
      <c r="A62" t="s">
        <v>15</v>
      </c>
      <c r="B62">
        <v>130064003</v>
      </c>
      <c r="C62" t="s">
        <v>53</v>
      </c>
      <c r="D62" t="s">
        <v>49</v>
      </c>
      <c r="E62">
        <v>327.91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75B85-BED4-409C-8909-DC8A232D49CC}">
  <dimension ref="A1:R101"/>
  <sheetViews>
    <sheetView workbookViewId="0">
      <selection activeCell="K2" sqref="K2:K4"/>
    </sheetView>
  </sheetViews>
  <sheetFormatPr defaultRowHeight="15" x14ac:dyDescent="0.25"/>
  <cols>
    <col min="3" max="3" width="21.42578125" customWidth="1"/>
    <col min="4" max="4" width="32.5703125" customWidth="1"/>
    <col min="12" max="12" width="10" bestFit="1" customWidth="1"/>
    <col min="13" max="13" width="19.5703125" customWidth="1"/>
    <col min="14" max="14" width="29.7109375" customWidth="1"/>
    <col min="15" max="18" width="14.140625" customWidth="1"/>
  </cols>
  <sheetData>
    <row r="1" spans="1:18" x14ac:dyDescent="0.25">
      <c r="A1" t="s">
        <v>40</v>
      </c>
      <c r="B1" t="s">
        <v>44</v>
      </c>
      <c r="C1" t="s">
        <v>41</v>
      </c>
      <c r="D1" t="s">
        <v>42</v>
      </c>
      <c r="E1" t="s">
        <v>55</v>
      </c>
      <c r="F1" t="s">
        <v>56</v>
      </c>
      <c r="G1" t="s">
        <v>57</v>
      </c>
      <c r="H1" t="s">
        <v>58</v>
      </c>
      <c r="I1" t="s">
        <v>59</v>
      </c>
      <c r="J1" t="s">
        <v>60</v>
      </c>
      <c r="K1" t="s">
        <v>43</v>
      </c>
      <c r="M1" t="s">
        <v>54</v>
      </c>
      <c r="O1" t="s">
        <v>42</v>
      </c>
    </row>
    <row r="2" spans="1:18" x14ac:dyDescent="0.25">
      <c r="A2" t="s">
        <v>7</v>
      </c>
      <c r="B2">
        <v>880200016</v>
      </c>
      <c r="C2" t="s">
        <v>10</v>
      </c>
      <c r="D2" t="s">
        <v>4</v>
      </c>
      <c r="E2">
        <v>138</v>
      </c>
      <c r="F2">
        <v>2318.9899999999998</v>
      </c>
      <c r="G2">
        <v>20</v>
      </c>
      <c r="H2">
        <v>2298.9899999999998</v>
      </c>
      <c r="I2">
        <v>0</v>
      </c>
      <c r="J2">
        <v>20</v>
      </c>
      <c r="K2">
        <v>2298.9899999999998</v>
      </c>
      <c r="M2" t="s">
        <v>44</v>
      </c>
      <c r="N2" t="s">
        <v>41</v>
      </c>
      <c r="O2" t="s">
        <v>3</v>
      </c>
      <c r="P2" t="s">
        <v>4</v>
      </c>
      <c r="Q2" t="s">
        <v>5</v>
      </c>
      <c r="R2" t="s">
        <v>6</v>
      </c>
    </row>
    <row r="3" spans="1:18" x14ac:dyDescent="0.25">
      <c r="A3" t="s">
        <v>7</v>
      </c>
      <c r="B3">
        <v>880200016</v>
      </c>
      <c r="C3" t="s">
        <v>10</v>
      </c>
      <c r="D3" t="s">
        <v>50</v>
      </c>
      <c r="E3">
        <v>12</v>
      </c>
      <c r="F3">
        <v>31.76</v>
      </c>
      <c r="G3">
        <v>0</v>
      </c>
      <c r="H3">
        <v>31.76</v>
      </c>
      <c r="I3">
        <v>0</v>
      </c>
      <c r="J3">
        <v>0</v>
      </c>
      <c r="K3">
        <v>31.76</v>
      </c>
      <c r="L3">
        <f>VLOOKUP(M3,Ambulat_rehab_un_dienas_stac!$B$5:$B$42,1,0)</f>
        <v>880200016</v>
      </c>
      <c r="M3">
        <v>880200016</v>
      </c>
      <c r="N3" t="s">
        <v>10</v>
      </c>
      <c r="P3">
        <v>2330.75</v>
      </c>
    </row>
    <row r="4" spans="1:18" x14ac:dyDescent="0.25">
      <c r="A4" t="s">
        <v>7</v>
      </c>
      <c r="B4">
        <v>880200016</v>
      </c>
      <c r="C4" t="s">
        <v>10</v>
      </c>
      <c r="D4" t="s">
        <v>50</v>
      </c>
      <c r="E4">
        <v>12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f>VLOOKUP(M4,Ambulat_rehab_un_dienas_stac!$B$5:$B$42,1,0)</f>
        <v>460200036</v>
      </c>
      <c r="M4">
        <v>460200036</v>
      </c>
      <c r="N4" t="s">
        <v>61</v>
      </c>
      <c r="P4">
        <v>399.65999999999997</v>
      </c>
      <c r="Q4">
        <v>5369.7599999999993</v>
      </c>
    </row>
    <row r="5" spans="1:18" x14ac:dyDescent="0.25">
      <c r="A5" t="s">
        <v>29</v>
      </c>
      <c r="B5">
        <v>460200036</v>
      </c>
      <c r="C5" t="s">
        <v>61</v>
      </c>
      <c r="D5" t="s">
        <v>4</v>
      </c>
      <c r="E5">
        <v>12</v>
      </c>
      <c r="F5">
        <v>236.2</v>
      </c>
      <c r="G5">
        <v>12</v>
      </c>
      <c r="H5">
        <v>224.2</v>
      </c>
      <c r="I5">
        <v>0</v>
      </c>
      <c r="J5">
        <v>12</v>
      </c>
      <c r="K5">
        <v>224.2</v>
      </c>
      <c r="L5">
        <f>VLOOKUP(M5,Ambulat_rehab_un_dienas_stac!$B$5:$B$42,1,0)</f>
        <v>740200008</v>
      </c>
      <c r="M5">
        <v>740200008</v>
      </c>
      <c r="N5" t="s">
        <v>45</v>
      </c>
      <c r="P5">
        <v>364.35</v>
      </c>
    </row>
    <row r="6" spans="1:18" x14ac:dyDescent="0.25">
      <c r="A6" t="s">
        <v>29</v>
      </c>
      <c r="B6">
        <v>460200036</v>
      </c>
      <c r="C6" t="s">
        <v>61</v>
      </c>
      <c r="D6" t="s">
        <v>5</v>
      </c>
      <c r="E6">
        <v>14</v>
      </c>
      <c r="F6">
        <v>1060.32</v>
      </c>
      <c r="G6">
        <v>84</v>
      </c>
      <c r="H6">
        <v>976.32</v>
      </c>
      <c r="I6">
        <v>0</v>
      </c>
      <c r="J6">
        <v>84</v>
      </c>
      <c r="K6">
        <v>976.32</v>
      </c>
      <c r="L6">
        <f>VLOOKUP(M6,Ambulat_rehab_un_dienas_stac!$B$5:$B$42,1,0)</f>
        <v>601000001</v>
      </c>
      <c r="M6">
        <v>601000001</v>
      </c>
      <c r="N6" t="s">
        <v>36</v>
      </c>
      <c r="P6">
        <v>1073.28</v>
      </c>
    </row>
    <row r="7" spans="1:18" x14ac:dyDescent="0.25">
      <c r="A7" t="s">
        <v>29</v>
      </c>
      <c r="B7">
        <v>460200036</v>
      </c>
      <c r="C7" t="s">
        <v>61</v>
      </c>
      <c r="D7" t="s">
        <v>50</v>
      </c>
      <c r="E7">
        <v>25</v>
      </c>
      <c r="F7">
        <v>203.46</v>
      </c>
      <c r="G7">
        <v>32</v>
      </c>
      <c r="H7">
        <v>171.46</v>
      </c>
      <c r="I7">
        <v>4</v>
      </c>
      <c r="J7">
        <v>28</v>
      </c>
      <c r="K7">
        <v>175.46</v>
      </c>
      <c r="L7">
        <f>VLOOKUP(M7,Ambulat_rehab_un_dienas_stac!$B$5:$B$42,1,0)</f>
        <v>90000026</v>
      </c>
      <c r="M7">
        <v>90000026</v>
      </c>
      <c r="N7" t="s">
        <v>30</v>
      </c>
      <c r="O7">
        <v>781.19</v>
      </c>
      <c r="P7">
        <v>2172.5299999999997</v>
      </c>
    </row>
    <row r="8" spans="1:18" x14ac:dyDescent="0.25">
      <c r="A8" t="s">
        <v>29</v>
      </c>
      <c r="B8">
        <v>460200036</v>
      </c>
      <c r="C8" t="s">
        <v>61</v>
      </c>
      <c r="D8" t="s">
        <v>51</v>
      </c>
      <c r="E8">
        <v>15</v>
      </c>
      <c r="F8">
        <v>4771.4399999999996</v>
      </c>
      <c r="G8">
        <v>378</v>
      </c>
      <c r="H8">
        <v>4393.4399999999996</v>
      </c>
      <c r="I8">
        <v>0</v>
      </c>
      <c r="J8">
        <v>378</v>
      </c>
      <c r="K8">
        <v>4393.4399999999996</v>
      </c>
      <c r="L8">
        <f>VLOOKUP(M8,Ambulat_rehab_un_dienas_stac!$B$5:$B$42,1,0)</f>
        <v>400200024</v>
      </c>
      <c r="M8">
        <v>400200024</v>
      </c>
      <c r="N8" t="s">
        <v>47</v>
      </c>
      <c r="P8">
        <v>470.54</v>
      </c>
    </row>
    <row r="9" spans="1:18" x14ac:dyDescent="0.25">
      <c r="A9" t="s">
        <v>29</v>
      </c>
      <c r="B9">
        <v>740200008</v>
      </c>
      <c r="C9" t="s">
        <v>45</v>
      </c>
      <c r="D9" t="s">
        <v>4</v>
      </c>
      <c r="E9">
        <v>10</v>
      </c>
      <c r="F9">
        <v>364.35</v>
      </c>
      <c r="G9">
        <v>0</v>
      </c>
      <c r="H9">
        <v>364.35</v>
      </c>
      <c r="I9">
        <v>0</v>
      </c>
      <c r="J9">
        <v>0</v>
      </c>
      <c r="K9">
        <v>364.35</v>
      </c>
      <c r="L9">
        <f>VLOOKUP(M9,Ambulat_rehab_un_dienas_stac!$B$5:$B$42,1,0)</f>
        <v>801600003</v>
      </c>
      <c r="M9">
        <v>801600003</v>
      </c>
      <c r="N9" t="s">
        <v>38</v>
      </c>
      <c r="O9">
        <v>66.66</v>
      </c>
      <c r="P9">
        <v>1581.98</v>
      </c>
    </row>
    <row r="10" spans="1:18" x14ac:dyDescent="0.25">
      <c r="A10" t="s">
        <v>11</v>
      </c>
      <c r="B10">
        <v>601000001</v>
      </c>
      <c r="C10" t="s">
        <v>36</v>
      </c>
      <c r="D10" t="s">
        <v>4</v>
      </c>
      <c r="E10">
        <v>34</v>
      </c>
      <c r="F10">
        <v>1073.28</v>
      </c>
      <c r="G10">
        <v>0</v>
      </c>
      <c r="H10">
        <v>1073.28</v>
      </c>
      <c r="I10">
        <v>0</v>
      </c>
      <c r="J10">
        <v>0</v>
      </c>
      <c r="K10">
        <v>1073.28</v>
      </c>
      <c r="L10">
        <f>VLOOKUP(M10,Ambulat_rehab_un_dienas_stac!$B$5:$B$42,1,0)</f>
        <v>801600004</v>
      </c>
      <c r="M10">
        <v>801600004</v>
      </c>
      <c r="N10" t="s">
        <v>62</v>
      </c>
      <c r="P10">
        <v>122.85</v>
      </c>
    </row>
    <row r="11" spans="1:18" x14ac:dyDescent="0.25">
      <c r="A11" t="s">
        <v>29</v>
      </c>
      <c r="B11">
        <v>90000026</v>
      </c>
      <c r="C11" t="s">
        <v>30</v>
      </c>
      <c r="D11" t="s">
        <v>3</v>
      </c>
      <c r="E11">
        <v>23</v>
      </c>
      <c r="F11">
        <v>648.34</v>
      </c>
      <c r="G11">
        <v>0</v>
      </c>
      <c r="H11">
        <v>648.34</v>
      </c>
      <c r="I11">
        <v>0</v>
      </c>
      <c r="J11">
        <v>0</v>
      </c>
      <c r="K11">
        <v>648.34</v>
      </c>
      <c r="L11">
        <f>VLOOKUP(M11,Ambulat_rehab_un_dienas_stac!$B$5:$B$42,1,0)</f>
        <v>806012001</v>
      </c>
      <c r="M11">
        <v>806012001</v>
      </c>
      <c r="N11" t="s">
        <v>24</v>
      </c>
      <c r="P11">
        <v>803.81</v>
      </c>
      <c r="Q11">
        <v>2084.64</v>
      </c>
      <c r="R11">
        <v>187.72</v>
      </c>
    </row>
    <row r="12" spans="1:18" x14ac:dyDescent="0.25">
      <c r="A12" t="s">
        <v>29</v>
      </c>
      <c r="B12">
        <v>90000026</v>
      </c>
      <c r="C12" t="s">
        <v>30</v>
      </c>
      <c r="D12" t="s">
        <v>4</v>
      </c>
      <c r="E12">
        <v>68</v>
      </c>
      <c r="F12">
        <v>1457.1</v>
      </c>
      <c r="G12">
        <v>64</v>
      </c>
      <c r="H12">
        <v>1393.1</v>
      </c>
      <c r="I12">
        <v>0</v>
      </c>
      <c r="J12">
        <v>64</v>
      </c>
      <c r="K12">
        <v>1393.1</v>
      </c>
      <c r="L12">
        <f>VLOOKUP(M12,Ambulat_rehab_un_dienas_stac!$B$5:$B$42,1,0)</f>
        <v>10064111</v>
      </c>
      <c r="M12">
        <v>10064111</v>
      </c>
      <c r="N12" t="s">
        <v>20</v>
      </c>
      <c r="Q12">
        <v>1835.12</v>
      </c>
    </row>
    <row r="13" spans="1:18" x14ac:dyDescent="0.25">
      <c r="A13" t="s">
        <v>29</v>
      </c>
      <c r="B13">
        <v>90000026</v>
      </c>
      <c r="C13" t="s">
        <v>30</v>
      </c>
      <c r="D13" t="s">
        <v>49</v>
      </c>
      <c r="E13">
        <v>11</v>
      </c>
      <c r="F13">
        <v>132.85</v>
      </c>
      <c r="G13">
        <v>0</v>
      </c>
      <c r="H13">
        <v>132.85</v>
      </c>
      <c r="I13">
        <v>0</v>
      </c>
      <c r="J13">
        <v>0</v>
      </c>
      <c r="K13">
        <v>132.85</v>
      </c>
      <c r="L13">
        <f>VLOOKUP(M13,Ambulat_rehab_un_dienas_stac!$B$5:$B$42,1,0)</f>
        <v>440800015</v>
      </c>
      <c r="M13">
        <v>440800015</v>
      </c>
      <c r="N13" t="s">
        <v>46</v>
      </c>
      <c r="O13">
        <v>753.78</v>
      </c>
      <c r="P13">
        <v>4378.78</v>
      </c>
    </row>
    <row r="14" spans="1:18" x14ac:dyDescent="0.25">
      <c r="A14" t="s">
        <v>29</v>
      </c>
      <c r="B14">
        <v>90000026</v>
      </c>
      <c r="C14" t="s">
        <v>30</v>
      </c>
      <c r="D14" t="s">
        <v>50</v>
      </c>
      <c r="E14">
        <v>33</v>
      </c>
      <c r="F14">
        <v>783.43</v>
      </c>
      <c r="G14">
        <v>4</v>
      </c>
      <c r="H14">
        <v>779.43</v>
      </c>
      <c r="I14">
        <v>0</v>
      </c>
      <c r="J14">
        <v>4</v>
      </c>
      <c r="K14">
        <v>779.43</v>
      </c>
      <c r="L14">
        <f>VLOOKUP(M14,Ambulat_rehab_un_dienas_stac!$B$5:$B$42,1,0)</f>
        <v>50000018</v>
      </c>
      <c r="M14">
        <v>50000018</v>
      </c>
      <c r="N14" t="s">
        <v>63</v>
      </c>
      <c r="P14">
        <v>5869.87</v>
      </c>
    </row>
    <row r="15" spans="1:18" x14ac:dyDescent="0.25">
      <c r="A15" t="s">
        <v>29</v>
      </c>
      <c r="B15">
        <v>400200024</v>
      </c>
      <c r="C15" t="s">
        <v>47</v>
      </c>
      <c r="D15" t="s">
        <v>4</v>
      </c>
      <c r="E15">
        <v>16</v>
      </c>
      <c r="F15">
        <v>486.54</v>
      </c>
      <c r="G15">
        <v>16</v>
      </c>
      <c r="H15">
        <v>470.54</v>
      </c>
      <c r="I15">
        <v>0</v>
      </c>
      <c r="J15">
        <v>16</v>
      </c>
      <c r="K15">
        <v>470.54</v>
      </c>
      <c r="L15">
        <f>VLOOKUP(M15,Ambulat_rehab_un_dienas_stac!$B$5:$B$42,1,0)</f>
        <v>468900005</v>
      </c>
      <c r="M15">
        <v>468900005</v>
      </c>
      <c r="N15" t="s">
        <v>33</v>
      </c>
      <c r="Q15">
        <v>10182.82</v>
      </c>
    </row>
    <row r="16" spans="1:18" x14ac:dyDescent="0.25">
      <c r="A16" t="s">
        <v>15</v>
      </c>
      <c r="B16">
        <v>801600003</v>
      </c>
      <c r="C16" t="s">
        <v>38</v>
      </c>
      <c r="D16" t="s">
        <v>3</v>
      </c>
      <c r="E16">
        <v>4</v>
      </c>
      <c r="F16">
        <v>66.66</v>
      </c>
      <c r="G16">
        <v>0</v>
      </c>
      <c r="H16">
        <v>66.66</v>
      </c>
      <c r="I16">
        <v>0</v>
      </c>
      <c r="J16">
        <v>0</v>
      </c>
      <c r="K16">
        <v>66.66</v>
      </c>
      <c r="L16">
        <f>VLOOKUP(M16,Ambulat_rehab_un_dienas_stac!$B$5:$B$42,1,0)</f>
        <v>90065207</v>
      </c>
      <c r="M16">
        <v>90065207</v>
      </c>
      <c r="N16" t="s">
        <v>31</v>
      </c>
      <c r="P16">
        <v>36.78</v>
      </c>
      <c r="Q16">
        <v>3144.77</v>
      </c>
    </row>
    <row r="17" spans="1:18" x14ac:dyDescent="0.25">
      <c r="A17" t="s">
        <v>15</v>
      </c>
      <c r="B17">
        <v>801600003</v>
      </c>
      <c r="C17" t="s">
        <v>38</v>
      </c>
      <c r="D17" t="s">
        <v>4</v>
      </c>
      <c r="E17">
        <v>76</v>
      </c>
      <c r="F17">
        <v>1142.3499999999999</v>
      </c>
      <c r="G17">
        <v>52</v>
      </c>
      <c r="H17">
        <v>1090.3499999999999</v>
      </c>
      <c r="I17">
        <v>4</v>
      </c>
      <c r="J17">
        <v>48</v>
      </c>
      <c r="K17">
        <v>1094.3499999999999</v>
      </c>
      <c r="L17">
        <f>VLOOKUP(M17,Ambulat_rehab_un_dienas_stac!$B$5:$B$42,1,0)</f>
        <v>90024101</v>
      </c>
      <c r="M17">
        <v>90024101</v>
      </c>
      <c r="N17" t="s">
        <v>37</v>
      </c>
      <c r="P17">
        <v>191.84</v>
      </c>
    </row>
    <row r="18" spans="1:18" x14ac:dyDescent="0.25">
      <c r="A18" t="s">
        <v>15</v>
      </c>
      <c r="B18">
        <v>801600003</v>
      </c>
      <c r="C18" t="s">
        <v>38</v>
      </c>
      <c r="D18" t="s">
        <v>50</v>
      </c>
      <c r="E18">
        <v>110</v>
      </c>
      <c r="F18">
        <v>487.63</v>
      </c>
      <c r="G18">
        <v>0</v>
      </c>
      <c r="H18">
        <v>487.63</v>
      </c>
      <c r="I18">
        <v>0</v>
      </c>
      <c r="J18">
        <v>0</v>
      </c>
      <c r="K18">
        <v>487.63</v>
      </c>
      <c r="L18">
        <f>VLOOKUP(M18,Ambulat_rehab_un_dienas_stac!$B$5:$B$42,1,0)</f>
        <v>10020301</v>
      </c>
      <c r="M18">
        <v>10020301</v>
      </c>
      <c r="N18" t="s">
        <v>18</v>
      </c>
      <c r="O18">
        <v>75.34</v>
      </c>
      <c r="P18">
        <v>5042.46</v>
      </c>
      <c r="Q18">
        <v>10423.200000000001</v>
      </c>
    </row>
    <row r="19" spans="1:18" x14ac:dyDescent="0.25">
      <c r="A19" t="s">
        <v>15</v>
      </c>
      <c r="B19">
        <v>801600004</v>
      </c>
      <c r="C19" t="s">
        <v>62</v>
      </c>
      <c r="D19" t="s">
        <v>4</v>
      </c>
      <c r="E19">
        <v>5</v>
      </c>
      <c r="F19">
        <v>126.85</v>
      </c>
      <c r="G19">
        <v>4</v>
      </c>
      <c r="H19">
        <v>122.85</v>
      </c>
      <c r="I19">
        <v>0</v>
      </c>
      <c r="J19">
        <v>4</v>
      </c>
      <c r="K19">
        <v>122.85</v>
      </c>
      <c r="L19">
        <f>VLOOKUP(M19,Ambulat_rehab_un_dienas_stac!$B$5:$B$42,1,0)</f>
        <v>10000234</v>
      </c>
      <c r="M19">
        <v>10000234</v>
      </c>
      <c r="N19" t="s">
        <v>64</v>
      </c>
      <c r="Q19">
        <v>6604.1200000000008</v>
      </c>
    </row>
    <row r="20" spans="1:18" x14ac:dyDescent="0.25">
      <c r="A20" t="s">
        <v>15</v>
      </c>
      <c r="B20">
        <v>806012001</v>
      </c>
      <c r="C20" t="s">
        <v>24</v>
      </c>
      <c r="D20" t="s">
        <v>4</v>
      </c>
      <c r="E20">
        <v>53</v>
      </c>
      <c r="F20">
        <v>863.81</v>
      </c>
      <c r="G20">
        <v>60</v>
      </c>
      <c r="H20">
        <v>803.81</v>
      </c>
      <c r="I20">
        <v>0</v>
      </c>
      <c r="J20">
        <v>60</v>
      </c>
      <c r="K20">
        <v>803.81</v>
      </c>
      <c r="L20">
        <f>VLOOKUP(M20,Ambulat_rehab_un_dienas_stac!$B$5:$B$42,1,0)</f>
        <v>50000042</v>
      </c>
      <c r="M20">
        <v>50000042</v>
      </c>
      <c r="N20" t="s">
        <v>12</v>
      </c>
      <c r="P20">
        <v>1345.68</v>
      </c>
    </row>
    <row r="21" spans="1:18" x14ac:dyDescent="0.25">
      <c r="A21" t="s">
        <v>15</v>
      </c>
      <c r="B21">
        <v>806012001</v>
      </c>
      <c r="C21" t="s">
        <v>24</v>
      </c>
      <c r="D21" t="s">
        <v>5</v>
      </c>
      <c r="E21">
        <v>9</v>
      </c>
      <c r="F21">
        <v>2252.64</v>
      </c>
      <c r="G21">
        <v>168</v>
      </c>
      <c r="H21">
        <v>2084.64</v>
      </c>
      <c r="I21">
        <v>0</v>
      </c>
      <c r="J21">
        <v>168</v>
      </c>
      <c r="K21">
        <v>2084.64</v>
      </c>
      <c r="L21">
        <f>VLOOKUP(M21,Ambulat_rehab_un_dienas_stac!$B$5:$B$42,1,0)</f>
        <v>600200001</v>
      </c>
      <c r="M21">
        <v>600200001</v>
      </c>
      <c r="N21" t="s">
        <v>13</v>
      </c>
      <c r="O21">
        <v>165.4</v>
      </c>
    </row>
    <row r="22" spans="1:18" x14ac:dyDescent="0.25">
      <c r="A22" t="s">
        <v>15</v>
      </c>
      <c r="B22">
        <v>806012001</v>
      </c>
      <c r="C22" t="s">
        <v>24</v>
      </c>
      <c r="D22" t="s">
        <v>6</v>
      </c>
      <c r="E22">
        <v>6</v>
      </c>
      <c r="F22">
        <v>187.72</v>
      </c>
      <c r="G22">
        <v>14</v>
      </c>
      <c r="H22">
        <v>173.72</v>
      </c>
      <c r="I22">
        <v>14</v>
      </c>
      <c r="J22">
        <v>0</v>
      </c>
      <c r="K22">
        <v>187.72</v>
      </c>
      <c r="L22">
        <f>VLOOKUP(M22,Ambulat_rehab_un_dienas_stac!$B$5:$B$42,1,0)</f>
        <v>50020401</v>
      </c>
      <c r="M22">
        <v>50020401</v>
      </c>
      <c r="N22" t="s">
        <v>34</v>
      </c>
      <c r="P22">
        <v>570.81999999999994</v>
      </c>
      <c r="Q22">
        <v>14044.71</v>
      </c>
    </row>
    <row r="23" spans="1:18" x14ac:dyDescent="0.25">
      <c r="A23" t="s">
        <v>15</v>
      </c>
      <c r="B23">
        <v>10064111</v>
      </c>
      <c r="C23" t="s">
        <v>20</v>
      </c>
      <c r="D23" t="s">
        <v>5</v>
      </c>
      <c r="E23">
        <v>10</v>
      </c>
      <c r="F23">
        <v>1905.12</v>
      </c>
      <c r="G23">
        <v>140</v>
      </c>
      <c r="H23">
        <v>1765.12</v>
      </c>
      <c r="I23">
        <v>70</v>
      </c>
      <c r="J23">
        <v>70</v>
      </c>
      <c r="K23">
        <v>1835.12</v>
      </c>
      <c r="L23">
        <f>VLOOKUP(M23,Ambulat_rehab_un_dienas_stac!$B$5:$B$42,1,0)</f>
        <v>760200002</v>
      </c>
      <c r="M23">
        <v>760200002</v>
      </c>
      <c r="N23" t="s">
        <v>35</v>
      </c>
      <c r="P23">
        <v>886.66000000000008</v>
      </c>
      <c r="Q23">
        <v>2440.8000000000002</v>
      </c>
    </row>
    <row r="24" spans="1:18" x14ac:dyDescent="0.25">
      <c r="A24" t="s">
        <v>11</v>
      </c>
      <c r="B24">
        <v>440800015</v>
      </c>
      <c r="C24" t="s">
        <v>46</v>
      </c>
      <c r="D24" t="s">
        <v>3</v>
      </c>
      <c r="E24">
        <v>15</v>
      </c>
      <c r="F24">
        <v>753.78</v>
      </c>
      <c r="G24">
        <v>0</v>
      </c>
      <c r="H24">
        <v>753.78</v>
      </c>
      <c r="I24">
        <v>0</v>
      </c>
      <c r="J24">
        <v>0</v>
      </c>
      <c r="K24">
        <v>753.78</v>
      </c>
      <c r="L24">
        <f>VLOOKUP(M24,Ambulat_rehab_un_dienas_stac!$B$5:$B$42,1,0)</f>
        <v>680200030</v>
      </c>
      <c r="M24">
        <v>680200030</v>
      </c>
      <c r="N24" t="s">
        <v>14</v>
      </c>
      <c r="P24">
        <v>564</v>
      </c>
    </row>
    <row r="25" spans="1:18" x14ac:dyDescent="0.25">
      <c r="A25" t="s">
        <v>11</v>
      </c>
      <c r="B25">
        <v>440800015</v>
      </c>
      <c r="C25" t="s">
        <v>46</v>
      </c>
      <c r="D25" t="s">
        <v>4</v>
      </c>
      <c r="E25">
        <v>152</v>
      </c>
      <c r="F25">
        <v>4482.78</v>
      </c>
      <c r="G25">
        <v>104</v>
      </c>
      <c r="H25">
        <v>4378.78</v>
      </c>
      <c r="I25">
        <v>0</v>
      </c>
      <c r="J25">
        <v>104</v>
      </c>
      <c r="K25">
        <v>4378.78</v>
      </c>
      <c r="L25">
        <f>VLOOKUP(M25,Ambulat_rehab_un_dienas_stac!$B$5:$B$42,1,0)</f>
        <v>130064003</v>
      </c>
      <c r="M25">
        <v>130064003</v>
      </c>
      <c r="N25" t="s">
        <v>53</v>
      </c>
      <c r="P25">
        <v>5576.3499999999995</v>
      </c>
      <c r="Q25">
        <v>56176.139999999992</v>
      </c>
      <c r="R25">
        <v>4789.04</v>
      </c>
    </row>
    <row r="26" spans="1:18" x14ac:dyDescent="0.25">
      <c r="A26" t="s">
        <v>11</v>
      </c>
      <c r="B26">
        <v>50000018</v>
      </c>
      <c r="C26" t="s">
        <v>63</v>
      </c>
      <c r="D26" t="s">
        <v>4</v>
      </c>
      <c r="E26">
        <v>170</v>
      </c>
      <c r="F26">
        <v>6017.87</v>
      </c>
      <c r="G26">
        <v>148</v>
      </c>
      <c r="H26">
        <v>5869.87</v>
      </c>
      <c r="I26">
        <v>0</v>
      </c>
      <c r="J26">
        <v>148</v>
      </c>
      <c r="K26">
        <v>5869.87</v>
      </c>
      <c r="L26">
        <f>VLOOKUP(M26,Ambulat_rehab_un_dienas_stac!$B$5:$B$42,1,0)</f>
        <v>130013001</v>
      </c>
      <c r="M26">
        <v>130013001</v>
      </c>
      <c r="N26" t="s">
        <v>22</v>
      </c>
      <c r="O26">
        <v>178.42</v>
      </c>
      <c r="P26">
        <v>1169.99</v>
      </c>
      <c r="Q26">
        <v>4747.1000000000004</v>
      </c>
    </row>
    <row r="27" spans="1:18" x14ac:dyDescent="0.25">
      <c r="A27" t="s">
        <v>29</v>
      </c>
      <c r="B27">
        <v>468900005</v>
      </c>
      <c r="C27" t="s">
        <v>33</v>
      </c>
      <c r="D27" t="s">
        <v>5</v>
      </c>
      <c r="E27">
        <v>3</v>
      </c>
      <c r="F27">
        <v>862.56</v>
      </c>
      <c r="G27">
        <v>56</v>
      </c>
      <c r="H27">
        <v>806.56</v>
      </c>
      <c r="I27">
        <v>0</v>
      </c>
      <c r="J27">
        <v>56</v>
      </c>
      <c r="K27">
        <v>806.56</v>
      </c>
      <c r="L27">
        <f>VLOOKUP(M27,Ambulat_rehab_un_dienas_stac!$B$5:$B$42,1,0)</f>
        <v>10001535</v>
      </c>
      <c r="M27">
        <v>10001535</v>
      </c>
      <c r="N27" t="s">
        <v>16</v>
      </c>
      <c r="O27">
        <v>158.82</v>
      </c>
      <c r="P27">
        <v>6435.72</v>
      </c>
      <c r="Q27">
        <v>20973.62</v>
      </c>
      <c r="R27">
        <v>844.74</v>
      </c>
    </row>
    <row r="28" spans="1:18" x14ac:dyDescent="0.25">
      <c r="A28" t="s">
        <v>29</v>
      </c>
      <c r="B28">
        <v>468900005</v>
      </c>
      <c r="C28" t="s">
        <v>33</v>
      </c>
      <c r="D28" t="s">
        <v>5</v>
      </c>
      <c r="E28">
        <v>6</v>
      </c>
      <c r="F28">
        <v>1940.76</v>
      </c>
      <c r="G28">
        <v>126</v>
      </c>
      <c r="H28">
        <v>1814.76</v>
      </c>
      <c r="I28">
        <v>0</v>
      </c>
      <c r="J28">
        <v>126</v>
      </c>
      <c r="K28">
        <v>1814.76</v>
      </c>
      <c r="L28">
        <f>VLOOKUP(M28,Ambulat_rehab_un_dienas_stac!$B$5:$B$42,1,0)</f>
        <v>250000087</v>
      </c>
      <c r="M28">
        <v>250000087</v>
      </c>
      <c r="N28" t="s">
        <v>26</v>
      </c>
      <c r="O28">
        <v>77.709999999999994</v>
      </c>
      <c r="P28">
        <v>910.74</v>
      </c>
    </row>
    <row r="29" spans="1:18" x14ac:dyDescent="0.25">
      <c r="A29" t="s">
        <v>29</v>
      </c>
      <c r="B29">
        <v>468900005</v>
      </c>
      <c r="C29" t="s">
        <v>33</v>
      </c>
      <c r="D29" t="s">
        <v>5</v>
      </c>
      <c r="E29">
        <v>24</v>
      </c>
      <c r="F29">
        <v>8086.5</v>
      </c>
      <c r="G29">
        <v>525</v>
      </c>
      <c r="H29">
        <v>7561.5</v>
      </c>
      <c r="I29">
        <v>0</v>
      </c>
      <c r="J29">
        <v>525</v>
      </c>
      <c r="K29">
        <v>7561.5</v>
      </c>
      <c r="L29">
        <f>VLOOKUP(M29,Ambulat_rehab_un_dienas_stac!$B$5:$B$42,1,0)</f>
        <v>421200001</v>
      </c>
      <c r="M29">
        <v>421200001</v>
      </c>
      <c r="N29" t="s">
        <v>28</v>
      </c>
      <c r="P29">
        <v>146.80000000000001</v>
      </c>
      <c r="Q29">
        <v>9256.82</v>
      </c>
    </row>
    <row r="30" spans="1:18" x14ac:dyDescent="0.25">
      <c r="A30" t="s">
        <v>29</v>
      </c>
      <c r="B30">
        <v>90065207</v>
      </c>
      <c r="C30" t="s">
        <v>31</v>
      </c>
      <c r="D30" t="s">
        <v>4</v>
      </c>
      <c r="E30">
        <v>2</v>
      </c>
      <c r="F30">
        <v>22.39</v>
      </c>
      <c r="G30">
        <v>4</v>
      </c>
      <c r="H30">
        <v>18.39</v>
      </c>
      <c r="I30">
        <v>0</v>
      </c>
      <c r="J30">
        <v>4</v>
      </c>
      <c r="K30">
        <v>18.39</v>
      </c>
      <c r="L30">
        <f>VLOOKUP(M30,Ambulat_rehab_un_dienas_stac!$B$5:$B$42,1,0)</f>
        <v>420200052</v>
      </c>
      <c r="M30">
        <v>420200052</v>
      </c>
      <c r="N30" t="s">
        <v>39</v>
      </c>
      <c r="P30">
        <v>207.06</v>
      </c>
    </row>
    <row r="31" spans="1:18" x14ac:dyDescent="0.25">
      <c r="A31" t="s">
        <v>29</v>
      </c>
      <c r="B31">
        <v>90065207</v>
      </c>
      <c r="C31" t="s">
        <v>31</v>
      </c>
      <c r="D31" t="s">
        <v>4</v>
      </c>
      <c r="E31">
        <v>2</v>
      </c>
      <c r="F31">
        <v>22.39</v>
      </c>
      <c r="G31">
        <v>4</v>
      </c>
      <c r="H31">
        <v>18.39</v>
      </c>
      <c r="I31">
        <v>0</v>
      </c>
      <c r="J31">
        <v>4</v>
      </c>
      <c r="K31">
        <v>18.39</v>
      </c>
      <c r="L31">
        <f>VLOOKUP(M31,Ambulat_rehab_un_dienas_stac!$B$5:$B$42,1,0)</f>
        <v>19362601</v>
      </c>
      <c r="M31">
        <v>19362601</v>
      </c>
      <c r="N31" t="s">
        <v>21</v>
      </c>
      <c r="Q31">
        <v>37138.519999999997</v>
      </c>
      <c r="R31">
        <v>1517.12</v>
      </c>
    </row>
    <row r="32" spans="1:18" x14ac:dyDescent="0.25">
      <c r="A32" t="s">
        <v>29</v>
      </c>
      <c r="B32">
        <v>90065207</v>
      </c>
      <c r="C32" t="s">
        <v>31</v>
      </c>
      <c r="D32" t="s">
        <v>5</v>
      </c>
      <c r="E32">
        <v>15</v>
      </c>
      <c r="F32">
        <v>2453.63</v>
      </c>
      <c r="G32">
        <v>182</v>
      </c>
      <c r="H32">
        <v>2271.63</v>
      </c>
      <c r="I32">
        <v>0</v>
      </c>
      <c r="J32">
        <v>182</v>
      </c>
      <c r="K32">
        <v>2271.63</v>
      </c>
      <c r="L32">
        <f>VLOOKUP(M32,Ambulat_rehab_un_dienas_stac!$B$5:$B$42,1,0)</f>
        <v>801200001</v>
      </c>
      <c r="M32">
        <v>801200001</v>
      </c>
      <c r="N32" t="s">
        <v>23</v>
      </c>
      <c r="O32">
        <v>141.31</v>
      </c>
      <c r="P32">
        <v>2205.2400000000002</v>
      </c>
    </row>
    <row r="33" spans="1:17" x14ac:dyDescent="0.25">
      <c r="A33" t="s">
        <v>29</v>
      </c>
      <c r="B33">
        <v>90065207</v>
      </c>
      <c r="C33" t="s">
        <v>31</v>
      </c>
      <c r="D33" t="s">
        <v>51</v>
      </c>
      <c r="E33">
        <v>4</v>
      </c>
      <c r="F33">
        <v>943.14</v>
      </c>
      <c r="G33">
        <v>70</v>
      </c>
      <c r="H33">
        <v>873.14</v>
      </c>
      <c r="I33">
        <v>0</v>
      </c>
      <c r="J33">
        <v>70</v>
      </c>
      <c r="K33">
        <v>873.14</v>
      </c>
      <c r="L33">
        <f>VLOOKUP(M33,Ambulat_rehab_un_dienas_stac!$B$5:$B$42,1,0)</f>
        <v>10064120</v>
      </c>
      <c r="M33">
        <v>10064120</v>
      </c>
      <c r="N33" t="s">
        <v>48</v>
      </c>
      <c r="P33">
        <v>4122.79</v>
      </c>
      <c r="Q33">
        <v>12240.68</v>
      </c>
    </row>
    <row r="34" spans="1:17" x14ac:dyDescent="0.25">
      <c r="A34" t="s">
        <v>29</v>
      </c>
      <c r="B34">
        <v>90024101</v>
      </c>
      <c r="C34" t="s">
        <v>37</v>
      </c>
      <c r="D34" t="s">
        <v>4</v>
      </c>
      <c r="E34">
        <v>4</v>
      </c>
      <c r="F34">
        <v>33.5</v>
      </c>
      <c r="G34">
        <v>0</v>
      </c>
      <c r="H34">
        <v>33.5</v>
      </c>
      <c r="I34">
        <v>0</v>
      </c>
      <c r="J34">
        <v>0</v>
      </c>
      <c r="K34">
        <v>33.5</v>
      </c>
      <c r="L34">
        <f>VLOOKUP(M34,Ambulat_rehab_un_dienas_stac!$B$5:$B$42,1,0)</f>
        <v>170020401</v>
      </c>
      <c r="M34">
        <v>170020401</v>
      </c>
      <c r="N34" t="s">
        <v>8</v>
      </c>
      <c r="P34">
        <v>51.26</v>
      </c>
      <c r="Q34">
        <v>4184.4799999999996</v>
      </c>
    </row>
    <row r="35" spans="1:17" x14ac:dyDescent="0.25">
      <c r="A35" t="s">
        <v>29</v>
      </c>
      <c r="B35">
        <v>90024101</v>
      </c>
      <c r="C35" t="s">
        <v>37</v>
      </c>
      <c r="D35" t="s">
        <v>4</v>
      </c>
      <c r="E35">
        <v>8</v>
      </c>
      <c r="F35">
        <v>158.34</v>
      </c>
      <c r="G35">
        <v>0</v>
      </c>
      <c r="H35">
        <v>158.34</v>
      </c>
      <c r="I35">
        <v>0</v>
      </c>
      <c r="J35">
        <v>0</v>
      </c>
      <c r="K35">
        <v>158.34</v>
      </c>
      <c r="L35" t="e">
        <f>VLOOKUP(M35,Ambulat_rehab_un_dienas_stac!$B$5:$B$42,1,0)</f>
        <v>#N/A</v>
      </c>
    </row>
    <row r="36" spans="1:17" x14ac:dyDescent="0.25">
      <c r="A36" t="s">
        <v>15</v>
      </c>
      <c r="B36">
        <v>10020301</v>
      </c>
      <c r="C36" t="s">
        <v>18</v>
      </c>
      <c r="D36" t="s">
        <v>4</v>
      </c>
      <c r="E36">
        <v>3</v>
      </c>
      <c r="F36">
        <v>26.19</v>
      </c>
      <c r="G36">
        <v>4</v>
      </c>
      <c r="H36">
        <v>22.19</v>
      </c>
      <c r="I36">
        <v>0</v>
      </c>
      <c r="J36">
        <v>4</v>
      </c>
      <c r="K36">
        <v>22.19</v>
      </c>
      <c r="L36" t="e">
        <f>VLOOKUP(M36,Ambulat_rehab_un_dienas_stac!$B$5:$B$42,1,0)</f>
        <v>#N/A</v>
      </c>
    </row>
    <row r="37" spans="1:17" x14ac:dyDescent="0.25">
      <c r="A37" t="s">
        <v>15</v>
      </c>
      <c r="B37">
        <v>10020301</v>
      </c>
      <c r="C37" t="s">
        <v>18</v>
      </c>
      <c r="D37" t="s">
        <v>5</v>
      </c>
      <c r="E37">
        <v>3</v>
      </c>
      <c r="F37">
        <v>938.6</v>
      </c>
      <c r="G37">
        <v>70</v>
      </c>
      <c r="H37">
        <v>868.6</v>
      </c>
      <c r="I37">
        <v>0</v>
      </c>
      <c r="J37">
        <v>70</v>
      </c>
      <c r="K37">
        <v>868.6</v>
      </c>
      <c r="L37" t="e">
        <f>VLOOKUP(M37,Ambulat_rehab_un_dienas_stac!$B$5:$B$42,1,0)</f>
        <v>#N/A</v>
      </c>
    </row>
    <row r="38" spans="1:17" x14ac:dyDescent="0.25">
      <c r="A38" t="s">
        <v>15</v>
      </c>
      <c r="B38">
        <v>10020301</v>
      </c>
      <c r="C38" t="s">
        <v>18</v>
      </c>
      <c r="D38" t="s">
        <v>3</v>
      </c>
      <c r="E38">
        <v>5</v>
      </c>
      <c r="F38">
        <v>75.34</v>
      </c>
      <c r="G38">
        <v>0</v>
      </c>
      <c r="H38">
        <v>75.34</v>
      </c>
      <c r="I38">
        <v>0</v>
      </c>
      <c r="J38">
        <v>0</v>
      </c>
      <c r="K38">
        <v>75.34</v>
      </c>
      <c r="L38" t="e">
        <f>VLOOKUP(M38,Ambulat_rehab_un_dienas_stac!$B$5:$B$42,1,0)</f>
        <v>#N/A</v>
      </c>
    </row>
    <row r="39" spans="1:17" x14ac:dyDescent="0.25">
      <c r="A39" t="s">
        <v>15</v>
      </c>
      <c r="B39">
        <v>10020301</v>
      </c>
      <c r="C39" t="s">
        <v>18</v>
      </c>
      <c r="D39" t="s">
        <v>4</v>
      </c>
      <c r="E39">
        <v>226</v>
      </c>
      <c r="F39">
        <v>3936.33</v>
      </c>
      <c r="G39">
        <v>128</v>
      </c>
      <c r="H39">
        <v>3808.33</v>
      </c>
      <c r="I39">
        <v>0</v>
      </c>
      <c r="J39">
        <v>128</v>
      </c>
      <c r="K39">
        <v>3808.33</v>
      </c>
      <c r="L39" t="e">
        <f>VLOOKUP(M39,Ambulat_rehab_un_dienas_stac!$B$5:$B$42,1,0)</f>
        <v>#N/A</v>
      </c>
    </row>
    <row r="40" spans="1:17" x14ac:dyDescent="0.25">
      <c r="A40" t="s">
        <v>15</v>
      </c>
      <c r="B40">
        <v>10020301</v>
      </c>
      <c r="C40" t="s">
        <v>18</v>
      </c>
      <c r="D40" t="s">
        <v>5</v>
      </c>
      <c r="E40">
        <v>33</v>
      </c>
      <c r="F40">
        <v>10324.6</v>
      </c>
      <c r="G40">
        <v>770</v>
      </c>
      <c r="H40">
        <v>9554.6</v>
      </c>
      <c r="I40">
        <v>0</v>
      </c>
      <c r="J40">
        <v>770</v>
      </c>
      <c r="K40">
        <v>9554.6</v>
      </c>
      <c r="L40" t="e">
        <f>VLOOKUP(M40,Ambulat_rehab_un_dienas_stac!$B$5:$B$42,1,0)</f>
        <v>#N/A</v>
      </c>
    </row>
    <row r="41" spans="1:17" x14ac:dyDescent="0.25">
      <c r="A41" t="s">
        <v>15</v>
      </c>
      <c r="B41">
        <v>10020301</v>
      </c>
      <c r="C41" t="s">
        <v>18</v>
      </c>
      <c r="D41" t="s">
        <v>4</v>
      </c>
      <c r="E41">
        <v>5</v>
      </c>
      <c r="F41">
        <v>185.29</v>
      </c>
      <c r="G41">
        <v>0</v>
      </c>
      <c r="H41">
        <v>185.29</v>
      </c>
      <c r="I41">
        <v>0</v>
      </c>
      <c r="J41">
        <v>0</v>
      </c>
      <c r="K41">
        <v>185.29</v>
      </c>
      <c r="L41" t="e">
        <f>VLOOKUP(M41,Ambulat_rehab_un_dienas_stac!$B$5:$B$42,1,0)</f>
        <v>#N/A</v>
      </c>
    </row>
    <row r="42" spans="1:17" x14ac:dyDescent="0.25">
      <c r="A42" t="s">
        <v>15</v>
      </c>
      <c r="B42">
        <v>10020301</v>
      </c>
      <c r="C42" t="s">
        <v>18</v>
      </c>
      <c r="D42" t="s">
        <v>50</v>
      </c>
      <c r="E42">
        <v>29</v>
      </c>
      <c r="F42">
        <v>1026.6500000000001</v>
      </c>
      <c r="G42">
        <v>0</v>
      </c>
      <c r="H42">
        <v>1026.6500000000001</v>
      </c>
      <c r="I42">
        <v>0</v>
      </c>
      <c r="J42">
        <v>0</v>
      </c>
      <c r="K42">
        <v>1026.6500000000001</v>
      </c>
      <c r="L42" t="e">
        <f>VLOOKUP(M42,Ambulat_rehab_un_dienas_stac!$B$5:$B$42,1,0)</f>
        <v>#N/A</v>
      </c>
    </row>
    <row r="43" spans="1:17" x14ac:dyDescent="0.25">
      <c r="A43" t="s">
        <v>15</v>
      </c>
      <c r="B43">
        <v>10000234</v>
      </c>
      <c r="C43" t="s">
        <v>64</v>
      </c>
      <c r="D43" t="s">
        <v>5</v>
      </c>
      <c r="E43">
        <v>70</v>
      </c>
      <c r="F43">
        <v>2678.6</v>
      </c>
      <c r="G43">
        <v>196</v>
      </c>
      <c r="H43">
        <v>2482.6</v>
      </c>
      <c r="I43">
        <v>0</v>
      </c>
      <c r="J43">
        <v>196</v>
      </c>
      <c r="K43">
        <v>2482.6</v>
      </c>
      <c r="L43" t="e">
        <f>VLOOKUP(M43,Ambulat_rehab_un_dienas_stac!$B$5:$B$42,1,0)</f>
        <v>#N/A</v>
      </c>
    </row>
    <row r="44" spans="1:17" x14ac:dyDescent="0.25">
      <c r="A44" t="s">
        <v>15</v>
      </c>
      <c r="B44">
        <v>10000234</v>
      </c>
      <c r="C44" t="s">
        <v>64</v>
      </c>
      <c r="D44" t="s">
        <v>51</v>
      </c>
      <c r="E44">
        <v>112</v>
      </c>
      <c r="F44">
        <v>4408.5200000000004</v>
      </c>
      <c r="G44">
        <v>343</v>
      </c>
      <c r="H44">
        <v>4065.52</v>
      </c>
      <c r="I44">
        <v>56</v>
      </c>
      <c r="J44">
        <v>287</v>
      </c>
      <c r="K44">
        <v>4121.5200000000004</v>
      </c>
      <c r="L44" t="e">
        <f>VLOOKUP(M44,Ambulat_rehab_un_dienas_stac!$B$5:$B$42,1,0)</f>
        <v>#N/A</v>
      </c>
    </row>
    <row r="45" spans="1:17" x14ac:dyDescent="0.25">
      <c r="A45" t="s">
        <v>11</v>
      </c>
      <c r="B45">
        <v>50000042</v>
      </c>
      <c r="C45" t="s">
        <v>12</v>
      </c>
      <c r="D45" t="s">
        <v>4</v>
      </c>
      <c r="E45">
        <v>62</v>
      </c>
      <c r="F45">
        <v>1345.68</v>
      </c>
      <c r="G45">
        <v>0</v>
      </c>
      <c r="H45">
        <v>1345.68</v>
      </c>
      <c r="I45">
        <v>0</v>
      </c>
      <c r="J45">
        <v>0</v>
      </c>
      <c r="K45">
        <v>1345.68</v>
      </c>
      <c r="L45" t="e">
        <f>VLOOKUP(M45,Ambulat_rehab_un_dienas_stac!$B$5:$B$42,1,0)</f>
        <v>#N/A</v>
      </c>
    </row>
    <row r="46" spans="1:17" x14ac:dyDescent="0.25">
      <c r="A46" t="s">
        <v>11</v>
      </c>
      <c r="B46">
        <v>600200001</v>
      </c>
      <c r="C46" t="s">
        <v>13</v>
      </c>
      <c r="D46" t="s">
        <v>3</v>
      </c>
      <c r="E46">
        <v>5</v>
      </c>
      <c r="F46">
        <v>165.4</v>
      </c>
      <c r="G46">
        <v>0</v>
      </c>
      <c r="H46">
        <v>165.4</v>
      </c>
      <c r="I46">
        <v>0</v>
      </c>
      <c r="J46">
        <v>0</v>
      </c>
      <c r="K46">
        <v>165.4</v>
      </c>
      <c r="L46" t="e">
        <f>VLOOKUP(M46,Ambulat_rehab_un_dienas_stac!$B$5:$B$42,1,0)</f>
        <v>#N/A</v>
      </c>
    </row>
    <row r="47" spans="1:17" x14ac:dyDescent="0.25">
      <c r="A47" t="s">
        <v>11</v>
      </c>
      <c r="B47">
        <v>50020401</v>
      </c>
      <c r="C47" t="s">
        <v>34</v>
      </c>
      <c r="D47" t="s">
        <v>4</v>
      </c>
      <c r="E47">
        <v>75</v>
      </c>
      <c r="F47">
        <v>497.02</v>
      </c>
      <c r="G47">
        <v>92</v>
      </c>
      <c r="H47">
        <v>405.02</v>
      </c>
      <c r="I47">
        <v>4</v>
      </c>
      <c r="J47">
        <v>88</v>
      </c>
      <c r="K47">
        <v>409.02</v>
      </c>
      <c r="L47" t="e">
        <f>VLOOKUP(M47,Ambulat_rehab_un_dienas_stac!$B$5:$B$42,1,0)</f>
        <v>#N/A</v>
      </c>
    </row>
    <row r="48" spans="1:17" x14ac:dyDescent="0.25">
      <c r="A48" t="s">
        <v>11</v>
      </c>
      <c r="B48">
        <v>50020401</v>
      </c>
      <c r="C48" t="s">
        <v>34</v>
      </c>
      <c r="D48" t="s">
        <v>50</v>
      </c>
      <c r="E48">
        <v>30</v>
      </c>
      <c r="F48">
        <v>201.8</v>
      </c>
      <c r="G48">
        <v>40</v>
      </c>
      <c r="H48">
        <v>161.80000000000001</v>
      </c>
      <c r="I48">
        <v>0</v>
      </c>
      <c r="J48">
        <v>40</v>
      </c>
      <c r="K48">
        <v>161.80000000000001</v>
      </c>
      <c r="L48" t="e">
        <f>VLOOKUP(M48,Ambulat_rehab_un_dienas_stac!$B$5:$B$42,1,0)</f>
        <v>#N/A</v>
      </c>
    </row>
    <row r="49" spans="1:12" x14ac:dyDescent="0.25">
      <c r="A49" t="s">
        <v>11</v>
      </c>
      <c r="B49">
        <v>50020401</v>
      </c>
      <c r="C49" t="s">
        <v>34</v>
      </c>
      <c r="D49" t="s">
        <v>51</v>
      </c>
      <c r="E49">
        <v>33</v>
      </c>
      <c r="F49">
        <v>14996.71</v>
      </c>
      <c r="G49">
        <v>973</v>
      </c>
      <c r="H49">
        <v>14023.71</v>
      </c>
      <c r="I49">
        <v>21</v>
      </c>
      <c r="J49">
        <v>952</v>
      </c>
      <c r="K49">
        <v>14044.71</v>
      </c>
      <c r="L49" t="e">
        <f>VLOOKUP(M49,Ambulat_rehab_un_dienas_stac!$B$5:$B$42,1,0)</f>
        <v>#N/A</v>
      </c>
    </row>
    <row r="50" spans="1:12" x14ac:dyDescent="0.25">
      <c r="A50" t="s">
        <v>11</v>
      </c>
      <c r="B50">
        <v>760200002</v>
      </c>
      <c r="C50" t="s">
        <v>35</v>
      </c>
      <c r="D50" t="s">
        <v>4</v>
      </c>
      <c r="E50">
        <v>3</v>
      </c>
      <c r="F50">
        <v>23.46</v>
      </c>
      <c r="G50">
        <v>4</v>
      </c>
      <c r="H50">
        <v>19.46</v>
      </c>
      <c r="I50">
        <v>0</v>
      </c>
      <c r="J50">
        <v>4</v>
      </c>
      <c r="K50">
        <v>19.46</v>
      </c>
      <c r="L50" t="e">
        <f>VLOOKUP(M50,Ambulat_rehab_un_dienas_stac!$B$5:$B$42,1,0)</f>
        <v>#N/A</v>
      </c>
    </row>
    <row r="51" spans="1:12" x14ac:dyDescent="0.25">
      <c r="A51" t="s">
        <v>11</v>
      </c>
      <c r="B51">
        <v>760200002</v>
      </c>
      <c r="C51" t="s">
        <v>35</v>
      </c>
      <c r="D51" t="s">
        <v>4</v>
      </c>
      <c r="E51">
        <v>67</v>
      </c>
      <c r="F51">
        <v>907.2</v>
      </c>
      <c r="G51">
        <v>40</v>
      </c>
      <c r="H51">
        <v>867.2</v>
      </c>
      <c r="I51">
        <v>0</v>
      </c>
      <c r="J51">
        <v>40</v>
      </c>
      <c r="K51">
        <v>867.2</v>
      </c>
      <c r="L51" t="e">
        <f>VLOOKUP(M51,Ambulat_rehab_un_dienas_stac!$B$5:$B$42,1,0)</f>
        <v>#N/A</v>
      </c>
    </row>
    <row r="52" spans="1:12" x14ac:dyDescent="0.25">
      <c r="A52" t="s">
        <v>11</v>
      </c>
      <c r="B52">
        <v>760200002</v>
      </c>
      <c r="C52" t="s">
        <v>35</v>
      </c>
      <c r="D52" t="s">
        <v>5</v>
      </c>
      <c r="E52">
        <v>9</v>
      </c>
      <c r="F52">
        <v>2650.8</v>
      </c>
      <c r="G52">
        <v>210</v>
      </c>
      <c r="H52">
        <v>2440.8000000000002</v>
      </c>
      <c r="I52">
        <v>0</v>
      </c>
      <c r="J52">
        <v>210</v>
      </c>
      <c r="K52">
        <v>2440.8000000000002</v>
      </c>
      <c r="L52" t="e">
        <f>VLOOKUP(M52,Ambulat_rehab_un_dienas_stac!$B$5:$B$42,1,0)</f>
        <v>#N/A</v>
      </c>
    </row>
    <row r="53" spans="1:12" x14ac:dyDescent="0.25">
      <c r="A53" t="s">
        <v>11</v>
      </c>
      <c r="B53">
        <v>680200030</v>
      </c>
      <c r="C53" t="s">
        <v>14</v>
      </c>
      <c r="D53" t="s">
        <v>4</v>
      </c>
      <c r="E53">
        <v>13</v>
      </c>
      <c r="F53">
        <v>354.67</v>
      </c>
      <c r="G53">
        <v>0</v>
      </c>
      <c r="H53">
        <v>354.67</v>
      </c>
      <c r="I53">
        <v>0</v>
      </c>
      <c r="J53">
        <v>0</v>
      </c>
      <c r="K53">
        <v>354.67</v>
      </c>
      <c r="L53" t="e">
        <f>VLOOKUP(M53,Ambulat_rehab_un_dienas_stac!$B$5:$B$42,1,0)</f>
        <v>#N/A</v>
      </c>
    </row>
    <row r="54" spans="1:12" x14ac:dyDescent="0.25">
      <c r="A54" t="s">
        <v>11</v>
      </c>
      <c r="B54">
        <v>680200030</v>
      </c>
      <c r="C54" t="s">
        <v>14</v>
      </c>
      <c r="D54" t="s">
        <v>50</v>
      </c>
      <c r="E54">
        <v>9</v>
      </c>
      <c r="F54">
        <v>209.33</v>
      </c>
      <c r="G54">
        <v>0</v>
      </c>
      <c r="H54">
        <v>209.33</v>
      </c>
      <c r="I54">
        <v>0</v>
      </c>
      <c r="J54">
        <v>0</v>
      </c>
      <c r="K54">
        <v>209.33</v>
      </c>
      <c r="L54" t="e">
        <f>VLOOKUP(M54,Ambulat_rehab_un_dienas_stac!$B$5:$B$42,1,0)</f>
        <v>#N/A</v>
      </c>
    </row>
    <row r="55" spans="1:12" x14ac:dyDescent="0.25">
      <c r="A55" t="s">
        <v>15</v>
      </c>
      <c r="B55">
        <v>130064003</v>
      </c>
      <c r="C55" t="s">
        <v>53</v>
      </c>
      <c r="D55" t="s">
        <v>4</v>
      </c>
      <c r="E55">
        <v>30</v>
      </c>
      <c r="F55">
        <v>500.47</v>
      </c>
      <c r="G55">
        <v>24</v>
      </c>
      <c r="H55">
        <v>476.47</v>
      </c>
      <c r="I55">
        <v>0</v>
      </c>
      <c r="J55">
        <v>24</v>
      </c>
      <c r="K55">
        <v>476.47</v>
      </c>
      <c r="L55" t="e">
        <f>VLOOKUP(M55,Ambulat_rehab_un_dienas_stac!$B$5:$B$42,1,0)</f>
        <v>#N/A</v>
      </c>
    </row>
    <row r="56" spans="1:12" x14ac:dyDescent="0.25">
      <c r="A56" t="s">
        <v>15</v>
      </c>
      <c r="B56">
        <v>130064003</v>
      </c>
      <c r="C56" t="s">
        <v>53</v>
      </c>
      <c r="D56" t="s">
        <v>5</v>
      </c>
      <c r="E56">
        <v>4</v>
      </c>
      <c r="F56">
        <v>1078.2</v>
      </c>
      <c r="G56">
        <v>70</v>
      </c>
      <c r="H56">
        <v>1008.2</v>
      </c>
      <c r="I56">
        <v>0</v>
      </c>
      <c r="J56">
        <v>70</v>
      </c>
      <c r="K56">
        <v>1008.2</v>
      </c>
      <c r="L56" t="e">
        <f>VLOOKUP(M56,Ambulat_rehab_un_dienas_stac!$B$5:$B$42,1,0)</f>
        <v>#N/A</v>
      </c>
    </row>
    <row r="57" spans="1:12" x14ac:dyDescent="0.25">
      <c r="A57" t="s">
        <v>15</v>
      </c>
      <c r="B57">
        <v>130064003</v>
      </c>
      <c r="C57" t="s">
        <v>53</v>
      </c>
      <c r="D57" t="s">
        <v>4</v>
      </c>
      <c r="E57">
        <v>385</v>
      </c>
      <c r="F57">
        <v>4707.45</v>
      </c>
      <c r="G57">
        <v>416</v>
      </c>
      <c r="H57">
        <v>4291.45</v>
      </c>
      <c r="I57">
        <v>8</v>
      </c>
      <c r="J57">
        <v>408</v>
      </c>
      <c r="K57">
        <v>4299.45</v>
      </c>
      <c r="L57" t="e">
        <f>VLOOKUP(M57,Ambulat_rehab_un_dienas_stac!$B$5:$B$42,1,0)</f>
        <v>#N/A</v>
      </c>
    </row>
    <row r="58" spans="1:12" x14ac:dyDescent="0.25">
      <c r="A58" t="s">
        <v>15</v>
      </c>
      <c r="B58">
        <v>130064003</v>
      </c>
      <c r="C58" t="s">
        <v>53</v>
      </c>
      <c r="D58" t="s">
        <v>5</v>
      </c>
      <c r="E58">
        <v>153</v>
      </c>
      <c r="F58">
        <v>40354.6</v>
      </c>
      <c r="G58">
        <v>2604</v>
      </c>
      <c r="H58">
        <v>37750.6</v>
      </c>
      <c r="I58">
        <v>70</v>
      </c>
      <c r="J58">
        <v>2534</v>
      </c>
      <c r="K58">
        <v>37820.6</v>
      </c>
      <c r="L58" t="e">
        <f>VLOOKUP(M58,Ambulat_rehab_un_dienas_stac!$B$5:$B$42,1,0)</f>
        <v>#N/A</v>
      </c>
    </row>
    <row r="59" spans="1:12" x14ac:dyDescent="0.25">
      <c r="A59" t="s">
        <v>15</v>
      </c>
      <c r="B59">
        <v>130064003</v>
      </c>
      <c r="C59" t="s">
        <v>53</v>
      </c>
      <c r="D59" t="s">
        <v>6</v>
      </c>
      <c r="E59">
        <v>11</v>
      </c>
      <c r="F59">
        <v>2772.24</v>
      </c>
      <c r="G59">
        <v>189</v>
      </c>
      <c r="H59">
        <v>2583.2399999999998</v>
      </c>
      <c r="I59">
        <v>189</v>
      </c>
      <c r="J59">
        <v>0</v>
      </c>
      <c r="K59">
        <v>2772.24</v>
      </c>
      <c r="L59" t="e">
        <f>VLOOKUP(M59,Ambulat_rehab_un_dienas_stac!$B$5:$B$42,1,0)</f>
        <v>#N/A</v>
      </c>
    </row>
    <row r="60" spans="1:12" x14ac:dyDescent="0.25">
      <c r="A60" t="s">
        <v>15</v>
      </c>
      <c r="B60">
        <v>130064003</v>
      </c>
      <c r="C60" t="s">
        <v>53</v>
      </c>
      <c r="D60" t="s">
        <v>4</v>
      </c>
      <c r="E60">
        <v>53</v>
      </c>
      <c r="F60">
        <v>691.73</v>
      </c>
      <c r="G60">
        <v>56</v>
      </c>
      <c r="H60">
        <v>635.73</v>
      </c>
      <c r="I60">
        <v>0</v>
      </c>
      <c r="J60">
        <v>56</v>
      </c>
      <c r="K60">
        <v>635.73</v>
      </c>
      <c r="L60" t="e">
        <f>VLOOKUP(M60,Ambulat_rehab_un_dienas_stac!$B$5:$B$42,1,0)</f>
        <v>#N/A</v>
      </c>
    </row>
    <row r="61" spans="1:12" x14ac:dyDescent="0.25">
      <c r="A61" t="s">
        <v>15</v>
      </c>
      <c r="B61">
        <v>130064003</v>
      </c>
      <c r="C61" t="s">
        <v>53</v>
      </c>
      <c r="D61" t="s">
        <v>5</v>
      </c>
      <c r="E61">
        <v>8</v>
      </c>
      <c r="F61">
        <v>2372.04</v>
      </c>
      <c r="G61">
        <v>154</v>
      </c>
      <c r="H61">
        <v>2218.04</v>
      </c>
      <c r="I61">
        <v>0</v>
      </c>
      <c r="J61">
        <v>154</v>
      </c>
      <c r="K61">
        <v>2218.04</v>
      </c>
      <c r="L61" t="e">
        <f>VLOOKUP(M61,Ambulat_rehab_un_dienas_stac!$B$5:$B$42,1,0)</f>
        <v>#N/A</v>
      </c>
    </row>
    <row r="62" spans="1:12" x14ac:dyDescent="0.25">
      <c r="A62" t="s">
        <v>15</v>
      </c>
      <c r="B62">
        <v>130064003</v>
      </c>
      <c r="C62" t="s">
        <v>53</v>
      </c>
      <c r="D62" t="s">
        <v>4</v>
      </c>
      <c r="E62">
        <v>3</v>
      </c>
      <c r="F62">
        <v>26.19</v>
      </c>
      <c r="G62">
        <v>4</v>
      </c>
      <c r="H62">
        <v>22.19</v>
      </c>
      <c r="I62">
        <v>0</v>
      </c>
      <c r="J62">
        <v>4</v>
      </c>
      <c r="K62">
        <v>22.19</v>
      </c>
      <c r="L62" t="e">
        <f>VLOOKUP(M62,Ambulat_rehab_un_dienas_stac!$B$5:$B$42,1,0)</f>
        <v>#N/A</v>
      </c>
    </row>
    <row r="63" spans="1:12" x14ac:dyDescent="0.25">
      <c r="A63" t="s">
        <v>15</v>
      </c>
      <c r="B63">
        <v>130064003</v>
      </c>
      <c r="C63" t="s">
        <v>53</v>
      </c>
      <c r="D63" t="s">
        <v>5</v>
      </c>
      <c r="E63">
        <v>8</v>
      </c>
      <c r="F63">
        <v>2156.4</v>
      </c>
      <c r="G63">
        <v>140</v>
      </c>
      <c r="H63">
        <v>2016.4</v>
      </c>
      <c r="I63">
        <v>0</v>
      </c>
      <c r="J63">
        <v>140</v>
      </c>
      <c r="K63">
        <v>2016.4</v>
      </c>
      <c r="L63" t="e">
        <f>VLOOKUP(M63,Ambulat_rehab_un_dienas_stac!$B$5:$B$42,1,0)</f>
        <v>#N/A</v>
      </c>
    </row>
    <row r="64" spans="1:12" x14ac:dyDescent="0.25">
      <c r="A64" t="s">
        <v>15</v>
      </c>
      <c r="B64">
        <v>130064003</v>
      </c>
      <c r="C64" t="s">
        <v>53</v>
      </c>
      <c r="D64" t="s">
        <v>4</v>
      </c>
      <c r="E64">
        <v>17</v>
      </c>
      <c r="F64">
        <v>162.51</v>
      </c>
      <c r="G64">
        <v>20</v>
      </c>
      <c r="H64">
        <v>142.51</v>
      </c>
      <c r="I64">
        <v>0</v>
      </c>
      <c r="J64">
        <v>20</v>
      </c>
      <c r="K64">
        <v>142.51</v>
      </c>
      <c r="L64" t="e">
        <f>VLOOKUP(M64,Ambulat_rehab_un_dienas_stac!$B$5:$B$42,1,0)</f>
        <v>#N/A</v>
      </c>
    </row>
    <row r="65" spans="1:12" x14ac:dyDescent="0.25">
      <c r="A65" t="s">
        <v>15</v>
      </c>
      <c r="B65">
        <v>130064003</v>
      </c>
      <c r="C65" t="s">
        <v>53</v>
      </c>
      <c r="D65" t="s">
        <v>5</v>
      </c>
      <c r="E65">
        <v>20</v>
      </c>
      <c r="F65">
        <v>5391.7</v>
      </c>
      <c r="G65">
        <v>350</v>
      </c>
      <c r="H65">
        <v>5041.7</v>
      </c>
      <c r="I65">
        <v>0</v>
      </c>
      <c r="J65">
        <v>350</v>
      </c>
      <c r="K65">
        <v>5041.7</v>
      </c>
      <c r="L65" t="e">
        <f>VLOOKUP(M65,Ambulat_rehab_un_dienas_stac!$B$5:$B$42,1,0)</f>
        <v>#N/A</v>
      </c>
    </row>
    <row r="66" spans="1:12" x14ac:dyDescent="0.25">
      <c r="A66" t="s">
        <v>15</v>
      </c>
      <c r="B66">
        <v>130064003</v>
      </c>
      <c r="C66" t="s">
        <v>53</v>
      </c>
      <c r="D66" t="s">
        <v>6</v>
      </c>
      <c r="E66">
        <v>7</v>
      </c>
      <c r="F66">
        <v>2016.8</v>
      </c>
      <c r="G66">
        <v>140</v>
      </c>
      <c r="H66">
        <v>1876.8</v>
      </c>
      <c r="I66">
        <v>140</v>
      </c>
      <c r="J66">
        <v>0</v>
      </c>
      <c r="K66">
        <v>2016.8</v>
      </c>
      <c r="L66" t="e">
        <f>VLOOKUP(M66,Ambulat_rehab_un_dienas_stac!$B$5:$B$42,1,0)</f>
        <v>#N/A</v>
      </c>
    </row>
    <row r="67" spans="1:12" x14ac:dyDescent="0.25">
      <c r="A67" t="s">
        <v>15</v>
      </c>
      <c r="B67">
        <v>130064003</v>
      </c>
      <c r="C67" t="s">
        <v>53</v>
      </c>
      <c r="D67" t="s">
        <v>51</v>
      </c>
      <c r="E67">
        <v>32</v>
      </c>
      <c r="F67">
        <v>8631.2000000000007</v>
      </c>
      <c r="G67">
        <v>560</v>
      </c>
      <c r="H67">
        <v>8071.2</v>
      </c>
      <c r="I67">
        <v>0</v>
      </c>
      <c r="J67">
        <v>560</v>
      </c>
      <c r="K67">
        <v>8071.2</v>
      </c>
      <c r="L67" t="e">
        <f>VLOOKUP(M67,Ambulat_rehab_un_dienas_stac!$B$5:$B$42,1,0)</f>
        <v>#N/A</v>
      </c>
    </row>
    <row r="68" spans="1:12" x14ac:dyDescent="0.25">
      <c r="A68" t="s">
        <v>15</v>
      </c>
      <c r="B68">
        <v>130013001</v>
      </c>
      <c r="C68" t="s">
        <v>22</v>
      </c>
      <c r="D68" t="s">
        <v>3</v>
      </c>
      <c r="E68">
        <v>4</v>
      </c>
      <c r="F68">
        <v>178.42</v>
      </c>
      <c r="G68">
        <v>0</v>
      </c>
      <c r="H68">
        <v>178.42</v>
      </c>
      <c r="I68">
        <v>0</v>
      </c>
      <c r="J68">
        <v>0</v>
      </c>
      <c r="K68">
        <v>178.42</v>
      </c>
      <c r="L68" t="e">
        <f>VLOOKUP(M68,Ambulat_rehab_un_dienas_stac!$B$5:$B$42,1,0)</f>
        <v>#N/A</v>
      </c>
    </row>
    <row r="69" spans="1:12" x14ac:dyDescent="0.25">
      <c r="A69" t="s">
        <v>15</v>
      </c>
      <c r="B69">
        <v>130013001</v>
      </c>
      <c r="C69" t="s">
        <v>22</v>
      </c>
      <c r="D69" t="s">
        <v>4</v>
      </c>
      <c r="E69">
        <v>83</v>
      </c>
      <c r="F69">
        <v>1245.99</v>
      </c>
      <c r="G69">
        <v>76</v>
      </c>
      <c r="H69">
        <v>1169.99</v>
      </c>
      <c r="I69">
        <v>0</v>
      </c>
      <c r="J69">
        <v>76</v>
      </c>
      <c r="K69">
        <v>1169.99</v>
      </c>
      <c r="L69" t="e">
        <f>VLOOKUP(M69,Ambulat_rehab_un_dienas_stac!$B$5:$B$42,1,0)</f>
        <v>#N/A</v>
      </c>
    </row>
    <row r="70" spans="1:12" x14ac:dyDescent="0.25">
      <c r="A70" t="s">
        <v>15</v>
      </c>
      <c r="B70">
        <v>130013001</v>
      </c>
      <c r="C70" t="s">
        <v>22</v>
      </c>
      <c r="D70" t="s">
        <v>5</v>
      </c>
      <c r="E70">
        <v>15</v>
      </c>
      <c r="F70">
        <v>5097.1000000000004</v>
      </c>
      <c r="G70">
        <v>350</v>
      </c>
      <c r="H70">
        <v>4747.1000000000004</v>
      </c>
      <c r="I70">
        <v>0</v>
      </c>
      <c r="J70">
        <v>350</v>
      </c>
      <c r="K70">
        <v>4747.1000000000004</v>
      </c>
      <c r="L70" t="e">
        <f>VLOOKUP(M70,Ambulat_rehab_un_dienas_stac!$B$5:$B$42,1,0)</f>
        <v>#N/A</v>
      </c>
    </row>
    <row r="71" spans="1:12" x14ac:dyDescent="0.25">
      <c r="A71" t="s">
        <v>15</v>
      </c>
      <c r="B71">
        <v>10001535</v>
      </c>
      <c r="C71" t="s">
        <v>16</v>
      </c>
      <c r="D71" t="s">
        <v>3</v>
      </c>
      <c r="E71">
        <v>10</v>
      </c>
      <c r="F71">
        <v>158.82</v>
      </c>
      <c r="G71">
        <v>0</v>
      </c>
      <c r="H71">
        <v>158.82</v>
      </c>
      <c r="I71">
        <v>0</v>
      </c>
      <c r="J71">
        <v>0</v>
      </c>
      <c r="K71">
        <v>158.82</v>
      </c>
      <c r="L71" t="e">
        <f>VLOOKUP(M71,Ambulat_rehab_un_dienas_stac!$B$5:$B$42,1,0)</f>
        <v>#N/A</v>
      </c>
    </row>
    <row r="72" spans="1:12" x14ac:dyDescent="0.25">
      <c r="A72" t="s">
        <v>15</v>
      </c>
      <c r="B72">
        <v>10001535</v>
      </c>
      <c r="C72" t="s">
        <v>16</v>
      </c>
      <c r="D72" t="s">
        <v>4</v>
      </c>
      <c r="E72">
        <v>444</v>
      </c>
      <c r="F72">
        <v>6683.72</v>
      </c>
      <c r="G72">
        <v>256</v>
      </c>
      <c r="H72">
        <v>6427.72</v>
      </c>
      <c r="I72">
        <v>8</v>
      </c>
      <c r="J72">
        <v>248</v>
      </c>
      <c r="K72">
        <v>6435.72</v>
      </c>
      <c r="L72" t="e">
        <f>VLOOKUP(M72,Ambulat_rehab_un_dienas_stac!$B$5:$B$42,1,0)</f>
        <v>#N/A</v>
      </c>
    </row>
    <row r="73" spans="1:12" x14ac:dyDescent="0.25">
      <c r="A73" t="s">
        <v>15</v>
      </c>
      <c r="B73">
        <v>10001535</v>
      </c>
      <c r="C73" t="s">
        <v>16</v>
      </c>
      <c r="D73" t="s">
        <v>5</v>
      </c>
      <c r="E73">
        <v>66</v>
      </c>
      <c r="F73">
        <v>22562.62</v>
      </c>
      <c r="G73">
        <v>1589</v>
      </c>
      <c r="H73">
        <v>20973.62</v>
      </c>
      <c r="I73">
        <v>0</v>
      </c>
      <c r="J73">
        <v>1589</v>
      </c>
      <c r="K73">
        <v>20973.62</v>
      </c>
      <c r="L73" t="e">
        <f>VLOOKUP(M73,Ambulat_rehab_un_dienas_stac!$B$5:$B$42,1,0)</f>
        <v>#N/A</v>
      </c>
    </row>
    <row r="74" spans="1:12" x14ac:dyDescent="0.25">
      <c r="A74" t="s">
        <v>15</v>
      </c>
      <c r="B74">
        <v>10001535</v>
      </c>
      <c r="C74" t="s">
        <v>16</v>
      </c>
      <c r="D74" t="s">
        <v>6</v>
      </c>
      <c r="E74">
        <v>3</v>
      </c>
      <c r="F74">
        <v>844.74</v>
      </c>
      <c r="G74">
        <v>63</v>
      </c>
      <c r="H74">
        <v>781.74</v>
      </c>
      <c r="I74">
        <v>63</v>
      </c>
      <c r="J74">
        <v>0</v>
      </c>
      <c r="K74">
        <v>844.74</v>
      </c>
      <c r="L74" t="e">
        <f>VLOOKUP(M74,Ambulat_rehab_un_dienas_stac!$B$5:$B$42,1,0)</f>
        <v>#N/A</v>
      </c>
    </row>
    <row r="75" spans="1:12" x14ac:dyDescent="0.25">
      <c r="A75" t="s">
        <v>15</v>
      </c>
      <c r="B75">
        <v>10001535</v>
      </c>
      <c r="C75" t="s">
        <v>16</v>
      </c>
      <c r="D75" t="s">
        <v>51</v>
      </c>
      <c r="E75">
        <v>24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 t="e">
        <f>VLOOKUP(M75,Ambulat_rehab_un_dienas_stac!$B$5:$B$42,1,0)</f>
        <v>#N/A</v>
      </c>
    </row>
    <row r="76" spans="1:12" x14ac:dyDescent="0.25">
      <c r="A76" t="s">
        <v>25</v>
      </c>
      <c r="B76">
        <v>250000087</v>
      </c>
      <c r="C76" t="s">
        <v>26</v>
      </c>
      <c r="D76" t="s">
        <v>3</v>
      </c>
      <c r="E76">
        <v>3</v>
      </c>
      <c r="F76">
        <v>77.709999999999994</v>
      </c>
      <c r="G76">
        <v>0</v>
      </c>
      <c r="H76">
        <v>77.709999999999994</v>
      </c>
      <c r="I76">
        <v>0</v>
      </c>
      <c r="J76">
        <v>0</v>
      </c>
      <c r="K76">
        <v>77.709999999999994</v>
      </c>
      <c r="L76" t="e">
        <f>VLOOKUP(M76,Ambulat_rehab_un_dienas_stac!$B$5:$B$42,1,0)</f>
        <v>#N/A</v>
      </c>
    </row>
    <row r="77" spans="1:12" x14ac:dyDescent="0.25">
      <c r="A77" t="s">
        <v>25</v>
      </c>
      <c r="B77">
        <v>250000087</v>
      </c>
      <c r="C77" t="s">
        <v>26</v>
      </c>
      <c r="D77" t="s">
        <v>4</v>
      </c>
      <c r="E77">
        <v>20</v>
      </c>
      <c r="F77">
        <v>596.49</v>
      </c>
      <c r="G77">
        <v>0</v>
      </c>
      <c r="H77">
        <v>596.49</v>
      </c>
      <c r="I77">
        <v>0</v>
      </c>
      <c r="J77">
        <v>0</v>
      </c>
      <c r="K77">
        <v>596.49</v>
      </c>
      <c r="L77" t="e">
        <f>VLOOKUP(M77,Ambulat_rehab_un_dienas_stac!$B$5:$B$42,1,0)</f>
        <v>#N/A</v>
      </c>
    </row>
    <row r="78" spans="1:12" x14ac:dyDescent="0.25">
      <c r="A78" t="s">
        <v>25</v>
      </c>
      <c r="B78">
        <v>250000087</v>
      </c>
      <c r="C78" t="s">
        <v>26</v>
      </c>
      <c r="D78" t="s">
        <v>50</v>
      </c>
      <c r="E78">
        <v>11</v>
      </c>
      <c r="F78">
        <v>314.25</v>
      </c>
      <c r="G78">
        <v>0</v>
      </c>
      <c r="H78">
        <v>314.25</v>
      </c>
      <c r="I78">
        <v>0</v>
      </c>
      <c r="J78">
        <v>0</v>
      </c>
      <c r="K78">
        <v>314.25</v>
      </c>
      <c r="L78" t="e">
        <f>VLOOKUP(M78,Ambulat_rehab_un_dienas_stac!$B$5:$B$42,1,0)</f>
        <v>#N/A</v>
      </c>
    </row>
    <row r="79" spans="1:12" x14ac:dyDescent="0.25">
      <c r="A79" t="s">
        <v>25</v>
      </c>
      <c r="B79">
        <v>421200001</v>
      </c>
      <c r="C79" t="s">
        <v>28</v>
      </c>
      <c r="D79" t="s">
        <v>4</v>
      </c>
      <c r="E79">
        <v>8</v>
      </c>
      <c r="F79">
        <v>89.4</v>
      </c>
      <c r="G79">
        <v>16</v>
      </c>
      <c r="H79">
        <v>73.400000000000006</v>
      </c>
      <c r="I79">
        <v>0</v>
      </c>
      <c r="J79">
        <v>16</v>
      </c>
      <c r="K79">
        <v>73.400000000000006</v>
      </c>
      <c r="L79" t="e">
        <f>VLOOKUP(M79,Ambulat_rehab_un_dienas_stac!$B$5:$B$42,1,0)</f>
        <v>#N/A</v>
      </c>
    </row>
    <row r="80" spans="1:12" x14ac:dyDescent="0.25">
      <c r="A80" t="s">
        <v>25</v>
      </c>
      <c r="B80">
        <v>421200001</v>
      </c>
      <c r="C80" t="s">
        <v>28</v>
      </c>
      <c r="D80" t="s">
        <v>5</v>
      </c>
      <c r="E80">
        <v>19</v>
      </c>
      <c r="F80">
        <v>5894.46</v>
      </c>
      <c r="G80">
        <v>399</v>
      </c>
      <c r="H80">
        <v>5495.46</v>
      </c>
      <c r="I80">
        <v>0</v>
      </c>
      <c r="J80">
        <v>399</v>
      </c>
      <c r="K80">
        <v>5495.46</v>
      </c>
      <c r="L80" t="e">
        <f>VLOOKUP(M80,Ambulat_rehab_un_dienas_stac!$B$5:$B$42,1,0)</f>
        <v>#N/A</v>
      </c>
    </row>
    <row r="81" spans="1:12" x14ac:dyDescent="0.25">
      <c r="A81" t="s">
        <v>25</v>
      </c>
      <c r="B81">
        <v>421200001</v>
      </c>
      <c r="C81" t="s">
        <v>28</v>
      </c>
      <c r="D81" t="s">
        <v>5</v>
      </c>
      <c r="E81">
        <v>4</v>
      </c>
      <c r="F81">
        <v>1078.2</v>
      </c>
      <c r="G81">
        <v>70</v>
      </c>
      <c r="H81">
        <v>1008.2</v>
      </c>
      <c r="I81">
        <v>0</v>
      </c>
      <c r="J81">
        <v>70</v>
      </c>
      <c r="K81">
        <v>1008.2</v>
      </c>
      <c r="L81" t="e">
        <f>VLOOKUP(M81,Ambulat_rehab_un_dienas_stac!$B$5:$B$42,1,0)</f>
        <v>#N/A</v>
      </c>
    </row>
    <row r="82" spans="1:12" x14ac:dyDescent="0.25">
      <c r="A82" t="s">
        <v>25</v>
      </c>
      <c r="B82">
        <v>421200001</v>
      </c>
      <c r="C82" t="s">
        <v>28</v>
      </c>
      <c r="D82" t="s">
        <v>4</v>
      </c>
      <c r="E82">
        <v>8</v>
      </c>
      <c r="F82">
        <v>89.4</v>
      </c>
      <c r="G82">
        <v>16</v>
      </c>
      <c r="H82">
        <v>73.400000000000006</v>
      </c>
      <c r="I82">
        <v>0</v>
      </c>
      <c r="J82">
        <v>16</v>
      </c>
      <c r="K82">
        <v>73.400000000000006</v>
      </c>
      <c r="L82" t="e">
        <f>VLOOKUP(M82,Ambulat_rehab_un_dienas_stac!$B$5:$B$42,1,0)</f>
        <v>#N/A</v>
      </c>
    </row>
    <row r="83" spans="1:12" x14ac:dyDescent="0.25">
      <c r="A83" t="s">
        <v>25</v>
      </c>
      <c r="B83">
        <v>421200001</v>
      </c>
      <c r="C83" t="s">
        <v>28</v>
      </c>
      <c r="D83" t="s">
        <v>5</v>
      </c>
      <c r="E83">
        <v>11</v>
      </c>
      <c r="F83">
        <v>2949.16</v>
      </c>
      <c r="G83">
        <v>196</v>
      </c>
      <c r="H83">
        <v>2753.16</v>
      </c>
      <c r="I83">
        <v>0</v>
      </c>
      <c r="J83">
        <v>196</v>
      </c>
      <c r="K83">
        <v>2753.16</v>
      </c>
      <c r="L83" t="e">
        <f>VLOOKUP(M83,Ambulat_rehab_un_dienas_stac!$B$5:$B$42,1,0)</f>
        <v>#N/A</v>
      </c>
    </row>
    <row r="84" spans="1:12" x14ac:dyDescent="0.25">
      <c r="A84" t="s">
        <v>25</v>
      </c>
      <c r="B84">
        <v>420200052</v>
      </c>
      <c r="C84" t="s">
        <v>39</v>
      </c>
      <c r="D84" t="s">
        <v>4</v>
      </c>
      <c r="E84">
        <v>2</v>
      </c>
      <c r="F84">
        <v>19.62</v>
      </c>
      <c r="G84">
        <v>4</v>
      </c>
      <c r="H84">
        <v>15.62</v>
      </c>
      <c r="I84">
        <v>0</v>
      </c>
      <c r="J84">
        <v>4</v>
      </c>
      <c r="K84">
        <v>15.62</v>
      </c>
      <c r="L84" t="e">
        <f>VLOOKUP(M84,Ambulat_rehab_un_dienas_stac!$B$5:$B$42,1,0)</f>
        <v>#N/A</v>
      </c>
    </row>
    <row r="85" spans="1:12" x14ac:dyDescent="0.25">
      <c r="A85" t="s">
        <v>25</v>
      </c>
      <c r="B85">
        <v>420200052</v>
      </c>
      <c r="C85" t="s">
        <v>39</v>
      </c>
      <c r="D85" t="s">
        <v>4</v>
      </c>
      <c r="E85">
        <v>22</v>
      </c>
      <c r="F85">
        <v>215.82</v>
      </c>
      <c r="G85">
        <v>44</v>
      </c>
      <c r="H85">
        <v>171.82</v>
      </c>
      <c r="I85">
        <v>4</v>
      </c>
      <c r="J85">
        <v>40</v>
      </c>
      <c r="K85">
        <v>175.82</v>
      </c>
      <c r="L85" t="e">
        <f>VLOOKUP(M85,Ambulat_rehab_un_dienas_stac!$B$5:$B$42,1,0)</f>
        <v>#N/A</v>
      </c>
    </row>
    <row r="86" spans="1:12" x14ac:dyDescent="0.25">
      <c r="A86" t="s">
        <v>25</v>
      </c>
      <c r="B86">
        <v>420200052</v>
      </c>
      <c r="C86" t="s">
        <v>39</v>
      </c>
      <c r="D86" t="s">
        <v>50</v>
      </c>
      <c r="E86">
        <v>2</v>
      </c>
      <c r="F86">
        <v>19.62</v>
      </c>
      <c r="G86">
        <v>4</v>
      </c>
      <c r="H86">
        <v>15.62</v>
      </c>
      <c r="I86">
        <v>0</v>
      </c>
      <c r="J86">
        <v>4</v>
      </c>
      <c r="K86">
        <v>15.62</v>
      </c>
      <c r="L86" t="e">
        <f>VLOOKUP(M86,Ambulat_rehab_un_dienas_stac!$B$5:$B$42,1,0)</f>
        <v>#N/A</v>
      </c>
    </row>
    <row r="87" spans="1:12" x14ac:dyDescent="0.25">
      <c r="A87" t="s">
        <v>15</v>
      </c>
      <c r="B87">
        <v>19362601</v>
      </c>
      <c r="C87" t="s">
        <v>21</v>
      </c>
      <c r="D87" t="s">
        <v>5</v>
      </c>
      <c r="E87">
        <v>140</v>
      </c>
      <c r="F87">
        <v>37138.519999999997</v>
      </c>
      <c r="G87">
        <v>2730</v>
      </c>
      <c r="H87">
        <v>34408.519999999997</v>
      </c>
      <c r="I87">
        <v>2730</v>
      </c>
      <c r="J87">
        <v>0</v>
      </c>
      <c r="K87">
        <v>37138.519999999997</v>
      </c>
      <c r="L87" t="e">
        <f>VLOOKUP(M87,Ambulat_rehab_un_dienas_stac!$B$5:$B$42,1,0)</f>
        <v>#N/A</v>
      </c>
    </row>
    <row r="88" spans="1:12" x14ac:dyDescent="0.25">
      <c r="A88" t="s">
        <v>15</v>
      </c>
      <c r="B88">
        <v>19362601</v>
      </c>
      <c r="C88" t="s">
        <v>21</v>
      </c>
      <c r="D88" t="s">
        <v>6</v>
      </c>
      <c r="E88">
        <v>4</v>
      </c>
      <c r="F88">
        <v>1517.12</v>
      </c>
      <c r="G88">
        <v>112</v>
      </c>
      <c r="H88">
        <v>1405.12</v>
      </c>
      <c r="I88">
        <v>112</v>
      </c>
      <c r="J88">
        <v>0</v>
      </c>
      <c r="K88">
        <v>1517.12</v>
      </c>
      <c r="L88" t="e">
        <f>VLOOKUP(M88,Ambulat_rehab_un_dienas_stac!$B$5:$B$42,1,0)</f>
        <v>#N/A</v>
      </c>
    </row>
    <row r="89" spans="1:12" x14ac:dyDescent="0.25">
      <c r="A89" t="s">
        <v>15</v>
      </c>
      <c r="B89">
        <v>801200001</v>
      </c>
      <c r="C89" t="s">
        <v>23</v>
      </c>
      <c r="D89" t="s">
        <v>3</v>
      </c>
      <c r="E89">
        <v>5</v>
      </c>
      <c r="F89">
        <v>141.31</v>
      </c>
      <c r="G89">
        <v>0</v>
      </c>
      <c r="H89">
        <v>141.31</v>
      </c>
      <c r="I89">
        <v>0</v>
      </c>
      <c r="J89">
        <v>0</v>
      </c>
      <c r="K89">
        <v>141.31</v>
      </c>
      <c r="L89" t="e">
        <f>VLOOKUP(M89,Ambulat_rehab_un_dienas_stac!$B$5:$B$42,1,0)</f>
        <v>#N/A</v>
      </c>
    </row>
    <row r="90" spans="1:12" x14ac:dyDescent="0.25">
      <c r="A90" t="s">
        <v>15</v>
      </c>
      <c r="B90">
        <v>801200001</v>
      </c>
      <c r="C90" t="s">
        <v>23</v>
      </c>
      <c r="D90" t="s">
        <v>4</v>
      </c>
      <c r="E90">
        <v>112</v>
      </c>
      <c r="F90">
        <v>2236.86</v>
      </c>
      <c r="G90">
        <v>80</v>
      </c>
      <c r="H90">
        <v>2156.86</v>
      </c>
      <c r="I90">
        <v>4</v>
      </c>
      <c r="J90">
        <v>76</v>
      </c>
      <c r="K90">
        <v>2160.86</v>
      </c>
      <c r="L90" t="e">
        <f>VLOOKUP(M90,Ambulat_rehab_un_dienas_stac!$B$5:$B$42,1,0)</f>
        <v>#N/A</v>
      </c>
    </row>
    <row r="91" spans="1:12" x14ac:dyDescent="0.25">
      <c r="A91" t="s">
        <v>15</v>
      </c>
      <c r="B91">
        <v>801200001</v>
      </c>
      <c r="C91" t="s">
        <v>23</v>
      </c>
      <c r="D91" t="s">
        <v>4</v>
      </c>
      <c r="E91">
        <v>6</v>
      </c>
      <c r="F91">
        <v>52.38</v>
      </c>
      <c r="G91">
        <v>8</v>
      </c>
      <c r="H91">
        <v>44.38</v>
      </c>
      <c r="I91">
        <v>0</v>
      </c>
      <c r="J91">
        <v>8</v>
      </c>
      <c r="K91">
        <v>44.38</v>
      </c>
      <c r="L91" t="e">
        <f>VLOOKUP(M91,Ambulat_rehab_un_dienas_stac!$B$5:$B$42,1,0)</f>
        <v>#N/A</v>
      </c>
    </row>
    <row r="92" spans="1:12" x14ac:dyDescent="0.25">
      <c r="A92" t="s">
        <v>15</v>
      </c>
      <c r="B92">
        <v>10064120</v>
      </c>
      <c r="C92" t="s">
        <v>48</v>
      </c>
      <c r="D92" t="s">
        <v>4</v>
      </c>
      <c r="E92">
        <v>3</v>
      </c>
      <c r="F92">
        <v>26.19</v>
      </c>
      <c r="G92">
        <v>4</v>
      </c>
      <c r="H92">
        <v>22.19</v>
      </c>
      <c r="I92">
        <v>0</v>
      </c>
      <c r="J92">
        <v>4</v>
      </c>
      <c r="K92">
        <v>22.19</v>
      </c>
      <c r="L92" t="e">
        <f>VLOOKUP(M92,Ambulat_rehab_un_dienas_stac!$B$5:$B$42,1,0)</f>
        <v>#N/A</v>
      </c>
    </row>
    <row r="93" spans="1:12" x14ac:dyDescent="0.25">
      <c r="A93" t="s">
        <v>15</v>
      </c>
      <c r="B93">
        <v>10064120</v>
      </c>
      <c r="C93" t="s">
        <v>48</v>
      </c>
      <c r="D93" t="s">
        <v>4</v>
      </c>
      <c r="E93">
        <v>267</v>
      </c>
      <c r="F93">
        <v>2923.27</v>
      </c>
      <c r="G93">
        <v>304</v>
      </c>
      <c r="H93">
        <v>2619.27</v>
      </c>
      <c r="I93">
        <v>16</v>
      </c>
      <c r="J93">
        <v>288</v>
      </c>
      <c r="K93">
        <v>2635.27</v>
      </c>
      <c r="L93" t="e">
        <f>VLOOKUP(M93,Ambulat_rehab_un_dienas_stac!$B$5:$B$42,1,0)</f>
        <v>#N/A</v>
      </c>
    </row>
    <row r="94" spans="1:12" x14ac:dyDescent="0.25">
      <c r="A94" t="s">
        <v>15</v>
      </c>
      <c r="B94">
        <v>10064120</v>
      </c>
      <c r="C94" t="s">
        <v>48</v>
      </c>
      <c r="D94" t="s">
        <v>5</v>
      </c>
      <c r="E94">
        <v>54</v>
      </c>
      <c r="F94">
        <v>12065.16</v>
      </c>
      <c r="G94">
        <v>854</v>
      </c>
      <c r="H94">
        <v>11211.16</v>
      </c>
      <c r="I94">
        <v>133</v>
      </c>
      <c r="J94">
        <v>721</v>
      </c>
      <c r="K94">
        <v>11344.16</v>
      </c>
      <c r="L94" t="e">
        <f>VLOOKUP(M94,Ambulat_rehab_un_dienas_stac!$B$5:$B$42,1,0)</f>
        <v>#N/A</v>
      </c>
    </row>
    <row r="95" spans="1:12" x14ac:dyDescent="0.25">
      <c r="A95" t="s">
        <v>15</v>
      </c>
      <c r="B95">
        <v>10064120</v>
      </c>
      <c r="C95" t="s">
        <v>48</v>
      </c>
      <c r="D95" t="s">
        <v>4</v>
      </c>
      <c r="E95">
        <v>9</v>
      </c>
      <c r="F95">
        <v>279.11</v>
      </c>
      <c r="G95">
        <v>4</v>
      </c>
      <c r="H95">
        <v>275.11</v>
      </c>
      <c r="I95">
        <v>0</v>
      </c>
      <c r="J95">
        <v>4</v>
      </c>
      <c r="K95">
        <v>275.11</v>
      </c>
      <c r="L95" t="e">
        <f>VLOOKUP(M95,Ambulat_rehab_un_dienas_stac!$B$5:$B$42,1,0)</f>
        <v>#N/A</v>
      </c>
    </row>
    <row r="96" spans="1:12" x14ac:dyDescent="0.25">
      <c r="A96" t="s">
        <v>15</v>
      </c>
      <c r="B96">
        <v>10064120</v>
      </c>
      <c r="C96" t="s">
        <v>48</v>
      </c>
      <c r="D96" t="s">
        <v>50</v>
      </c>
      <c r="E96">
        <v>88</v>
      </c>
      <c r="F96">
        <v>1278.22</v>
      </c>
      <c r="G96">
        <v>92</v>
      </c>
      <c r="H96">
        <v>1186.22</v>
      </c>
      <c r="I96">
        <v>4</v>
      </c>
      <c r="J96">
        <v>88</v>
      </c>
      <c r="K96">
        <v>1190.22</v>
      </c>
      <c r="L96" t="e">
        <f>VLOOKUP(M96,Ambulat_rehab_un_dienas_stac!$B$5:$B$42,1,0)</f>
        <v>#N/A</v>
      </c>
    </row>
    <row r="97" spans="1:12" x14ac:dyDescent="0.25">
      <c r="A97" t="s">
        <v>15</v>
      </c>
      <c r="B97">
        <v>10064120</v>
      </c>
      <c r="C97" t="s">
        <v>48</v>
      </c>
      <c r="D97" t="s">
        <v>51</v>
      </c>
      <c r="E97">
        <v>4</v>
      </c>
      <c r="F97">
        <v>966.52</v>
      </c>
      <c r="G97">
        <v>70</v>
      </c>
      <c r="H97">
        <v>896.52</v>
      </c>
      <c r="I97">
        <v>0</v>
      </c>
      <c r="J97">
        <v>70</v>
      </c>
      <c r="K97">
        <v>896.52</v>
      </c>
      <c r="L97" t="e">
        <f>VLOOKUP(M97,Ambulat_rehab_un_dienas_stac!$B$5:$B$42,1,0)</f>
        <v>#N/A</v>
      </c>
    </row>
    <row r="98" spans="1:12" x14ac:dyDescent="0.25">
      <c r="A98" t="s">
        <v>7</v>
      </c>
      <c r="B98">
        <v>170020401</v>
      </c>
      <c r="C98" t="s">
        <v>8</v>
      </c>
      <c r="D98" t="s">
        <v>4</v>
      </c>
      <c r="E98">
        <v>8</v>
      </c>
      <c r="F98">
        <v>63.26</v>
      </c>
      <c r="G98">
        <v>12</v>
      </c>
      <c r="H98">
        <v>51.26</v>
      </c>
      <c r="I98">
        <v>0</v>
      </c>
      <c r="J98">
        <v>12</v>
      </c>
      <c r="K98">
        <v>51.26</v>
      </c>
      <c r="L98" t="e">
        <f>VLOOKUP(M98,Ambulat_rehab_un_dienas_stac!$B$5:$B$42,1,0)</f>
        <v>#N/A</v>
      </c>
    </row>
    <row r="99" spans="1:12" x14ac:dyDescent="0.25">
      <c r="A99" t="s">
        <v>7</v>
      </c>
      <c r="B99">
        <v>170020401</v>
      </c>
      <c r="C99" t="s">
        <v>8</v>
      </c>
      <c r="D99" t="s">
        <v>5</v>
      </c>
      <c r="E99">
        <v>82</v>
      </c>
      <c r="F99">
        <v>3725.24</v>
      </c>
      <c r="G99">
        <v>273</v>
      </c>
      <c r="H99">
        <v>3452.24</v>
      </c>
      <c r="I99">
        <v>0</v>
      </c>
      <c r="J99">
        <v>273</v>
      </c>
      <c r="K99">
        <v>3452.24</v>
      </c>
      <c r="L99" t="e">
        <f>VLOOKUP(M99,Ambulat_rehab_un_dienas_stac!$B$5:$B$42,1,0)</f>
        <v>#N/A</v>
      </c>
    </row>
    <row r="100" spans="1:12" x14ac:dyDescent="0.25">
      <c r="A100" t="s">
        <v>7</v>
      </c>
      <c r="B100">
        <v>170020401</v>
      </c>
      <c r="C100" t="s">
        <v>8</v>
      </c>
      <c r="D100" t="s">
        <v>5</v>
      </c>
      <c r="E100">
        <v>19</v>
      </c>
      <c r="F100">
        <v>795.24</v>
      </c>
      <c r="G100">
        <v>63</v>
      </c>
      <c r="H100">
        <v>732.24</v>
      </c>
      <c r="I100">
        <v>0</v>
      </c>
      <c r="J100">
        <v>63</v>
      </c>
      <c r="K100">
        <v>732.24</v>
      </c>
      <c r="L100" t="e">
        <f>VLOOKUP(M100,Ambulat_rehab_un_dienas_stac!$B$5:$B$42,1,0)</f>
        <v>#N/A</v>
      </c>
    </row>
    <row r="101" spans="1:12" x14ac:dyDescent="0.25">
      <c r="A101" t="s">
        <v>7</v>
      </c>
      <c r="B101">
        <v>170020401</v>
      </c>
      <c r="C101" t="s">
        <v>8</v>
      </c>
      <c r="D101" t="s">
        <v>50</v>
      </c>
      <c r="E101">
        <v>6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 t="e">
        <f>VLOOKUP(M101,Ambulat_rehab_un_dienas_stac!$B$5:$B$42,1,0)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Kopsavilkums</vt:lpstr>
      <vt:lpstr>Ambulat_rehab_un_dienas_stac</vt:lpstr>
      <vt:lpstr>Subakūtā_rehab</vt:lpstr>
      <vt:lpstr>Manipulācijas</vt:lpstr>
      <vt:lpstr>decembris gala</vt:lpstr>
      <vt:lpstr>oktobris_pārbaudes2</vt:lpstr>
      <vt:lpstr>novembris pārbaudes1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Elīna Engelberga</dc:creator>
  <cp:lastModifiedBy>Ivita Lazdiņa</cp:lastModifiedBy>
  <dcterms:created xsi:type="dcterms:W3CDTF">2021-10-06T09:43:45Z</dcterms:created>
  <dcterms:modified xsi:type="dcterms:W3CDTF">2022-02-23T06:46:09Z</dcterms:modified>
</cp:coreProperties>
</file>