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3"/>
  <workbookPr defaultThemeVersion="166925"/>
  <mc:AlternateContent xmlns:mc="http://schemas.openxmlformats.org/markup-compatibility/2006">
    <mc:Choice Requires="x15">
      <x15ac:absPath xmlns:x15ac="http://schemas.microsoft.com/office/spreadsheetml/2010/11/ac" url="C:\Users\aiga.lukasenoka\Desktop\PIELIKUMI vspl_janvaris\"/>
    </mc:Choice>
  </mc:AlternateContent>
  <xr:revisionPtr revIDLastSave="0" documentId="8_{B8AE5904-77E7-47D8-882C-433674CFDA21}" xr6:coauthVersionLast="36" xr6:coauthVersionMax="36" xr10:uidLastSave="{00000000-0000-0000-0000-000000000000}"/>
  <bookViews>
    <workbookView xWindow="0" yWindow="0" windowWidth="19200" windowHeight="6640" xr2:uid="{00000000-000D-0000-FFFF-FFFF00000000}"/>
  </bookViews>
  <sheets>
    <sheet name="1.pielikums" sheetId="1" r:id="rId1"/>
  </sheets>
  <definedNames>
    <definedName name="_xlnm.Print_Titles" localSheetId="0">'1.pielikums'!$6:$9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calcChain.xml><?xml version="1.0" encoding="utf-8"?>
<calcChain xmlns="http://schemas.openxmlformats.org/spreadsheetml/2006/main">
  <c r="H34" i="1" l="1"/>
  <c r="G34" i="1"/>
  <c r="E34" i="1"/>
  <c r="H53" i="1"/>
  <c r="H48" i="1"/>
  <c r="H43" i="1"/>
  <c r="H23" i="1" s="1"/>
  <c r="H18" i="1" s="1"/>
  <c r="H36" i="1"/>
  <c r="H16" i="1"/>
  <c r="H11" i="1" s="1"/>
  <c r="H10" i="1" s="1"/>
  <c r="H12" i="1"/>
  <c r="G48" i="1"/>
  <c r="G53" i="1" s="1"/>
  <c r="G43" i="1"/>
  <c r="G23" i="1" s="1"/>
  <c r="G18" i="1" s="1"/>
  <c r="G16" i="1"/>
  <c r="G12" i="1"/>
  <c r="C48" i="1"/>
  <c r="C53" i="1" s="1"/>
  <c r="C43" i="1"/>
  <c r="C23" i="1" s="1"/>
  <c r="C41" i="1"/>
  <c r="C37" i="1"/>
  <c r="C34" i="1"/>
  <c r="C29" i="1"/>
  <c r="C18" i="1"/>
  <c r="C19" i="1"/>
  <c r="C16" i="1"/>
  <c r="C12" i="1"/>
  <c r="C11" i="1"/>
  <c r="C10" i="1" s="1"/>
  <c r="B53" i="1"/>
  <c r="B48" i="1"/>
  <c r="B43" i="1"/>
  <c r="B41" i="1"/>
  <c r="B22" i="1" s="1"/>
  <c r="B37" i="1"/>
  <c r="B34" i="1"/>
  <c r="B29" i="1"/>
  <c r="B23" i="1"/>
  <c r="B21" i="1"/>
  <c r="B20" i="1"/>
  <c r="B19" i="1" s="1"/>
  <c r="B16" i="1"/>
  <c r="B14" i="1"/>
  <c r="G11" i="1" l="1"/>
  <c r="G10" i="1" s="1"/>
  <c r="G36" i="1"/>
  <c r="G47" i="1"/>
  <c r="G52" i="1" s="1"/>
  <c r="H47" i="1"/>
  <c r="H52" i="1" s="1"/>
  <c r="H28" i="1"/>
  <c r="H27" i="1" s="1"/>
  <c r="H26" i="1" s="1"/>
  <c r="H25" i="1" s="1"/>
  <c r="H46" i="1" s="1"/>
  <c r="G28" i="1"/>
  <c r="G27" i="1" s="1"/>
  <c r="G26" i="1" s="1"/>
  <c r="G25" i="1" s="1"/>
  <c r="G46" i="1" s="1"/>
  <c r="C36" i="1"/>
  <c r="C47" i="1"/>
  <c r="C52" i="1" s="1"/>
  <c r="C28" i="1"/>
  <c r="C27" i="1" s="1"/>
  <c r="C26" i="1" s="1"/>
  <c r="C25" i="1" s="1"/>
  <c r="C46" i="1" s="1"/>
  <c r="B18" i="1"/>
  <c r="B36" i="1"/>
  <c r="B28" i="1"/>
  <c r="B47" i="1" l="1"/>
  <c r="B52" i="1" s="1"/>
  <c r="H45" i="1"/>
  <c r="H51" i="1"/>
  <c r="H50" i="1" s="1"/>
  <c r="G45" i="1"/>
  <c r="G51" i="1"/>
  <c r="G50" i="1" s="1"/>
  <c r="C51" i="1"/>
  <c r="C50" i="1" s="1"/>
  <c r="C45" i="1"/>
  <c r="B13" i="1"/>
  <c r="B12" i="1" s="1"/>
  <c r="B11" i="1" s="1"/>
  <c r="B10" i="1" s="1"/>
  <c r="B46" i="1" s="1"/>
  <c r="B27" i="1"/>
  <c r="B26" i="1" s="1"/>
  <c r="B25" i="1" s="1"/>
  <c r="F16" i="1"/>
  <c r="E16" i="1"/>
  <c r="D16" i="1"/>
  <c r="D34" i="1"/>
  <c r="F34" i="1"/>
  <c r="B45" i="1" l="1"/>
  <c r="B51" i="1"/>
  <c r="B50" i="1" s="1"/>
  <c r="F48" i="1"/>
  <c r="F53" i="1" s="1"/>
  <c r="E48" i="1"/>
  <c r="E53" i="1" s="1"/>
  <c r="D48" i="1"/>
  <c r="D53" i="1" s="1"/>
  <c r="E43" i="1"/>
  <c r="E23" i="1" s="1"/>
  <c r="D43" i="1"/>
  <c r="D23" i="1" s="1"/>
  <c r="F42" i="1"/>
  <c r="F41" i="1" s="1"/>
  <c r="F22" i="1" s="1"/>
  <c r="D41" i="1"/>
  <c r="D22" i="1" s="1"/>
  <c r="F40" i="1"/>
  <c r="F39" i="1"/>
  <c r="F37" i="1" s="1"/>
  <c r="F38" i="1"/>
  <c r="D37" i="1"/>
  <c r="F32" i="1"/>
  <c r="F31" i="1"/>
  <c r="F30" i="1"/>
  <c r="D29" i="1"/>
  <c r="D14" i="1" s="1"/>
  <c r="F23" i="1"/>
  <c r="E18" i="1"/>
  <c r="D21" i="1"/>
  <c r="F20" i="1"/>
  <c r="F19" i="1" s="1"/>
  <c r="D20" i="1"/>
  <c r="D19" i="1" s="1"/>
  <c r="E12" i="1"/>
  <c r="E11" i="1" s="1"/>
  <c r="E10" i="1" s="1"/>
  <c r="D36" i="1" l="1"/>
  <c r="D18" i="1"/>
  <c r="D47" i="1" s="1"/>
  <c r="D52" i="1" s="1"/>
  <c r="F29" i="1"/>
  <c r="F14" i="1" s="1"/>
  <c r="E28" i="1"/>
  <c r="E27" i="1" s="1"/>
  <c r="E26" i="1" s="1"/>
  <c r="E25" i="1" s="1"/>
  <c r="E36" i="1"/>
  <c r="E47" i="1" s="1"/>
  <c r="E52" i="1" s="1"/>
  <c r="F21" i="1"/>
  <c r="F18" i="1" s="1"/>
  <c r="F36" i="1"/>
  <c r="F28" i="1"/>
  <c r="D28" i="1"/>
  <c r="E46" i="1" l="1"/>
  <c r="E45" i="1" s="1"/>
  <c r="F13" i="1"/>
  <c r="F12" i="1" s="1"/>
  <c r="F27" i="1"/>
  <c r="F26" i="1" s="1"/>
  <c r="F25" i="1" s="1"/>
  <c r="F47" i="1"/>
  <c r="F52" i="1" s="1"/>
  <c r="D13" i="1"/>
  <c r="D12" i="1" s="1"/>
  <c r="D11" i="1" s="1"/>
  <c r="D10" i="1" s="1"/>
  <c r="D27" i="1"/>
  <c r="D26" i="1" s="1"/>
  <c r="D25" i="1" s="1"/>
  <c r="F11" i="1" l="1"/>
  <c r="F10" i="1" s="1"/>
  <c r="F46" i="1" s="1"/>
  <c r="E51" i="1"/>
  <c r="E50" i="1" s="1"/>
  <c r="D46" i="1"/>
  <c r="F51" i="1" l="1"/>
  <c r="F50" i="1" s="1"/>
  <c r="F45" i="1"/>
  <c r="D45" i="1"/>
  <c r="D51" i="1"/>
  <c r="D50" i="1" s="1"/>
</calcChain>
</file>

<file path=xl/sharedStrings.xml><?xml version="1.0" encoding="utf-8"?>
<sst xmlns="http://schemas.openxmlformats.org/spreadsheetml/2006/main" count="78" uniqueCount="49">
  <si>
    <t>1. Budžeta ieņēmumi</t>
  </si>
  <si>
    <t>1.1. valsts pamatbudžets</t>
  </si>
  <si>
    <t>1.2. valsts speciālais budžets</t>
  </si>
  <si>
    <t>2. Budžeta izdevumi</t>
  </si>
  <si>
    <t>2.1. valsts pamatbudžets</t>
  </si>
  <si>
    <t>20.01.00 “Valsts sociālie pabalsti”, t.sk</t>
  </si>
  <si>
    <t>2.2. valsts speciālais budžets</t>
  </si>
  <si>
    <t>3. Finansiālā ietekme</t>
  </si>
  <si>
    <t>3.1. valsts pamatbudžets</t>
  </si>
  <si>
    <t>3.2. valsts speciālais budžets</t>
  </si>
  <si>
    <t>5. Precizēta finansiālā ietekme</t>
  </si>
  <si>
    <t>5.1. valsts pamatbudžets</t>
  </si>
  <si>
    <t>5.2. valsts speciālais budžets</t>
  </si>
  <si>
    <t>Turpmākie gadi</t>
  </si>
  <si>
    <t>saskaņā ar valsts budžetu kārtējam gadam</t>
  </si>
  <si>
    <t>izmaiņas kārtējā gadā, salīdzinot ar valsts budžetu kārtējam gadam</t>
  </si>
  <si>
    <t>saskaņā ar vidēja termiņa budžeta ietvaru</t>
  </si>
  <si>
    <t>izmaiņas, salīdzinot ar vidēja termiņa budžeta ietvaru</t>
  </si>
  <si>
    <t>1.3. pašvaldību budžets</t>
  </si>
  <si>
    <t>97.02.00 “Nozares centralizēto funkciju izpilde” (konsolidējamā pozīcija)</t>
  </si>
  <si>
    <t>04.02.00  “Nodarbinātības speciālais budžets", t.sk.</t>
  </si>
  <si>
    <t>04.05.00  “Valsts sociālās apdrošināšanas aģentūras speciālais budžets"</t>
  </si>
  <si>
    <t>20.01.00 “Valsts sociālie pabalsti”</t>
  </si>
  <si>
    <t>2.3. Pašvaldību budžets</t>
  </si>
  <si>
    <t>3.3. Pašvaldību budžets</t>
  </si>
  <si>
    <t>4. Finanšu līdzekļi papildu izdevumu finansēšanai (kompensējošu izdevumu palielinājumu norāda ar "-" zīmi)</t>
  </si>
  <si>
    <t>04.01.00 "Valsts pensiju speciālais budžets", t.sk.</t>
  </si>
  <si>
    <t>04.04.00  “Invaliditātes, maternitātes un slimības speciālais budžets", t.sk.</t>
  </si>
  <si>
    <t>valsts speciālajā budžetā saņemtie transferti no valsts speciālā budžeta (no apakšprogrammas 04.02.00)
(konsolidējamā pozīcija speciālā budžeta ietvaros)</t>
  </si>
  <si>
    <t>04.02.00  “Nodarbinātības speciālais budžets" (konsolidējamā pozīcija)</t>
  </si>
  <si>
    <t>04.04.00  “Invaliditātes, maternitātes un slimības  speciālais budžets" (konsolidējamā pozīcija)</t>
  </si>
  <si>
    <t>04.05.00  “Valsts sociālās apdrošināšanas aģentūras speciālais budžets" (konsolidējamā pozīcija)</t>
  </si>
  <si>
    <t>04.00.00 "Valsts atbalsts sociālajai apdrošināšanai" (konsolidējamā pozīcija)</t>
  </si>
  <si>
    <t xml:space="preserve">04.00.00 "Valsts atbalsts sociālajai apdrošināšanai" </t>
  </si>
  <si>
    <t>likumprojektam "Grozījumi Valsts sociālo pabalstu likumā"</t>
  </si>
  <si>
    <r>
      <t xml:space="preserve">Detalizēta likumprojekta ietekme uz valsts budžetu, </t>
    </r>
    <r>
      <rPr>
        <b/>
        <i/>
        <sz val="12"/>
        <rFont val="Times New Roman"/>
        <family val="1"/>
        <charset val="186"/>
      </rPr>
      <t>euro</t>
    </r>
  </si>
  <si>
    <t>1.pielikums anotācijai</t>
  </si>
  <si>
    <t>Rādītājs</t>
  </si>
  <si>
    <t>Labklājības ministrija</t>
  </si>
  <si>
    <t>Kultūras ministrija</t>
  </si>
  <si>
    <t>19.07.00 “Mākslas un literatūra”.</t>
  </si>
  <si>
    <t>x</t>
  </si>
  <si>
    <t>Valsts sociālā nodrošinājuma pabalsts*</t>
  </si>
  <si>
    <t>Apbedīšanas pabalsts, ja miris valsts sociālā nodrošinājuma pabalsta saņēmējs*</t>
  </si>
  <si>
    <t>Valsts sociālais pabalsts Černobiļas AES avārijas seku likvidēšanas dalībniekiem un mirušo Černobiļas AES avārijas seku likvidēšanas dalībnieku ģimenēm*</t>
  </si>
  <si>
    <t>apbedīšanas pabalsts*</t>
  </si>
  <si>
    <t>bezdarbnieka pabalsts*</t>
  </si>
  <si>
    <t>valsts budžeta transferti no valsts speciālā budžeta uz valsts speciālo budžetu (iemaksas valsts pensiju apdrošināšanai apakšprogrammā 04.01.00)
(konsolidējamā pozīcija speciālā budžeta ietvaros)*</t>
  </si>
  <si>
    <t>* finansējums 2024.gadam un turpmāk ir norādīts tikai sadalījumā pa apakšprogrammām, ņemot vērā sekojošo.
Ministru kabineta 2023.gada 13.janvāra sēdē tika atbalstīts LM priekšlikums par papildu finansējuma piešķiršanu LM prioritārā pasākuma “Atbalsts minimālo ienākumu palielināšanai” īstenošanai. Pasākuma nodrošināšanai ir atbalstīts kopējais papildu finansējums 2023.gadā 10 345 725 euro apmērā, t.sk. likumprojekta ieviešanai 1 498 359 euro apmērā. Savukārt, ņemot vērā valsts budžeta ierobežoto fiskālās telpu, kopējais finansējums LM prioritārā pasākuma “Atbalsts minimālo ienākumu palielināšanai” īstenošanai 2024. un 2025.gadā  ir apstiprināts 20 000 000 euro apmērā ik gadu.
Līdz ar to LM šobrīd norādītais finansējums likumprojekta anotācijā ir aprēķināts tehniski, 2023.gadam nepieciešamo finansējumu reizinot ar divi (likumprojekts stājas spēkā ar 01.07.2023., līdz ar to 2024. un 2025.gadam finansējums ir norādīts pilnam gadam 2023.gada līmenī).</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</si>
</sst>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186"/>
      <scheme val="minor"/>
    </font>
    <font>
      <sz val="10"/>
      <name val="Times New Roman"/>
      <family val="1"/>
      <charset val="186"/>
    </font>
    <font>
      <i/>
      <sz val="10"/>
      <name val="Times New Roman"/>
      <family val="1"/>
      <charset val="186"/>
    </font>
    <font>
      <b/>
      <sz val="12"/>
      <name val="Times New Roman"/>
      <family val="1"/>
      <charset val="186"/>
    </font>
    <font>
      <b/>
      <i/>
      <sz val="12"/>
      <name val="Times New Roman"/>
      <family val="1"/>
      <charset val="186"/>
    </font>
    <font>
      <sz val="9"/>
      <name val="Times New Roman"/>
      <family val="1"/>
      <charset val="186"/>
    </font>
    <font>
      <i/>
      <sz val="11"/>
      <name val="Times New Roman"/>
      <family val="1"/>
      <charset val="186"/>
    </font>
    <font>
      <sz val="11"/>
      <name val="Calibri"/>
      <family val="2"/>
      <charset val="186"/>
      <scheme val="minor"/>
    </font>
    <font>
      <sz val="9"/>
      <name val="Calibri"/>
      <family val="2"/>
      <charset val="186"/>
      <scheme val="minor"/>
    </font>
  </fonts>
  <fills count="3">
    <fill>
      <patternFill patternType="none"/>
    </fill>
    <fill>
      <patternFill patternType="gray125"/>
    </fill>
    <fill>
      <patternFill patternType="solid">
        <fgColor rgb="FFFFFFFF"/>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34">
    <xf numFmtId="0" fontId="0" fillId="0" borderId="0" xfId="0"/>
    <xf numFmtId="3" fontId="1" fillId="0" borderId="0" xfId="0" applyNumberFormat="1" applyFont="1"/>
    <xf numFmtId="3" fontId="2" fillId="0" borderId="0" xfId="0" applyNumberFormat="1" applyFont="1"/>
    <xf numFmtId="0" fontId="3" fillId="0" borderId="0" xfId="0" applyFont="1" applyAlignment="1">
      <alignment horizontal="center"/>
    </xf>
    <xf numFmtId="0" fontId="1" fillId="0" borderId="1" xfId="0" applyFont="1" applyBorder="1" applyAlignment="1">
      <alignment horizontal="center" vertical="center"/>
    </xf>
    <xf numFmtId="0" fontId="1" fillId="2" borderId="1" xfId="0" applyFont="1" applyFill="1" applyBorder="1" applyAlignment="1">
      <alignment horizontal="center" vertical="center" wrapText="1"/>
    </xf>
    <xf numFmtId="0" fontId="1" fillId="0" borderId="0" xfId="0" applyFont="1"/>
    <xf numFmtId="0" fontId="1" fillId="2" borderId="1" xfId="0" applyFont="1" applyFill="1" applyBorder="1" applyAlignment="1">
      <alignment horizontal="justify" vertical="center"/>
    </xf>
    <xf numFmtId="3" fontId="1" fillId="2" borderId="1" xfId="0" applyNumberFormat="1" applyFont="1" applyFill="1" applyBorder="1" applyAlignment="1">
      <alignment horizontal="right" vertical="center"/>
    </xf>
    <xf numFmtId="3" fontId="1" fillId="2" borderId="1" xfId="0" applyNumberFormat="1" applyFont="1" applyFill="1" applyBorder="1" applyAlignment="1">
      <alignment horizontal="center" vertical="center"/>
    </xf>
    <xf numFmtId="0" fontId="2" fillId="2" borderId="1" xfId="0" applyFont="1" applyFill="1" applyBorder="1" applyAlignment="1">
      <alignment horizontal="justify" vertical="center"/>
    </xf>
    <xf numFmtId="3" fontId="2" fillId="2" borderId="1" xfId="0" applyNumberFormat="1" applyFont="1" applyFill="1" applyBorder="1" applyAlignment="1">
      <alignment horizontal="right" vertical="center"/>
    </xf>
    <xf numFmtId="3" fontId="2" fillId="2" borderId="1" xfId="0" applyNumberFormat="1" applyFont="1" applyFill="1" applyBorder="1" applyAlignment="1">
      <alignment horizontal="center" vertical="center"/>
    </xf>
    <xf numFmtId="0" fontId="2" fillId="0" borderId="0" xfId="0" applyFont="1"/>
    <xf numFmtId="0" fontId="2" fillId="2" borderId="1" xfId="0" applyFont="1" applyFill="1" applyBorder="1" applyAlignment="1">
      <alignment horizontal="justify" vertical="center" wrapText="1"/>
    </xf>
    <xf numFmtId="3" fontId="2" fillId="0" borderId="1" xfId="0" applyNumberFormat="1" applyFont="1" applyBorder="1" applyAlignment="1">
      <alignment horizontal="right" vertical="center"/>
    </xf>
    <xf numFmtId="3" fontId="2" fillId="0" borderId="1" xfId="0" applyNumberFormat="1" applyFont="1" applyBorder="1" applyAlignment="1">
      <alignment horizontal="center" vertical="center"/>
    </xf>
    <xf numFmtId="3" fontId="2" fillId="0" borderId="1" xfId="0" applyNumberFormat="1" applyFont="1" applyBorder="1" applyAlignment="1">
      <alignment vertical="center"/>
    </xf>
    <xf numFmtId="3" fontId="1" fillId="0" borderId="1" xfId="0" applyNumberFormat="1" applyFont="1" applyBorder="1"/>
    <xf numFmtId="3" fontId="2" fillId="0" borderId="1" xfId="0" applyNumberFormat="1" applyFont="1" applyBorder="1"/>
    <xf numFmtId="3" fontId="1" fillId="0" borderId="1" xfId="0" applyNumberFormat="1" applyFont="1" applyBorder="1" applyAlignment="1">
      <alignment horizontal="center" vertical="center"/>
    </xf>
    <xf numFmtId="3" fontId="1" fillId="0" borderId="1" xfId="0" applyNumberFormat="1" applyFont="1" applyBorder="1" applyAlignment="1">
      <alignment horizontal="center"/>
    </xf>
    <xf numFmtId="3" fontId="1" fillId="0" borderId="1" xfId="0" applyNumberFormat="1" applyFont="1" applyBorder="1" applyAlignment="1">
      <alignment horizontal="right"/>
    </xf>
    <xf numFmtId="0" fontId="5"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5" fillId="0" borderId="0" xfId="0" applyFont="1"/>
    <xf numFmtId="0" fontId="6" fillId="0" borderId="0" xfId="0" applyFont="1" applyAlignment="1">
      <alignment horizontal="right"/>
    </xf>
    <xf numFmtId="0" fontId="7" fillId="0" borderId="0" xfId="0" applyFont="1"/>
    <xf numFmtId="0" fontId="8" fillId="0" borderId="0" xfId="0" applyFont="1"/>
    <xf numFmtId="0" fontId="2" fillId="0" borderId="2" xfId="0" applyFont="1" applyBorder="1" applyAlignment="1">
      <alignment horizontal="left" vertical="top" wrapText="1"/>
    </xf>
    <xf numFmtId="0" fontId="3" fillId="0" borderId="0" xfId="0" applyFont="1" applyAlignment="1">
      <alignment horizontal="center"/>
    </xf>
    <xf numFmtId="0" fontId="1" fillId="2" borderId="1" xfId="0" applyFont="1" applyFill="1" applyBorder="1" applyAlignment="1">
      <alignment horizontal="center" vertical="center"/>
    </xf>
    <xf numFmtId="0" fontId="1" fillId="0" borderId="1" xfId="0" applyFont="1" applyBorder="1" applyAlignment="1">
      <alignment horizontal="center" vertical="center"/>
    </xf>
    <xf numFmtId="0" fontId="1" fillId="0" borderId="1"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58"/>
  <sheetViews>
    <sheetView tabSelected="1" workbookViewId="0">
      <selection activeCell="F57" sqref="F57"/>
    </sheetView>
  </sheetViews>
  <sheetFormatPr defaultColWidth="8.81640625" defaultRowHeight="13" x14ac:dyDescent="0.3"/>
  <cols>
    <col min="1" max="1" width="24" style="6" customWidth="1"/>
    <col min="2" max="8" width="12.54296875" style="6" customWidth="1"/>
    <col min="9" max="16384" width="8.81640625" style="6"/>
  </cols>
  <sheetData>
    <row r="1" spans="1:15" ht="14" x14ac:dyDescent="0.3">
      <c r="H1" s="26" t="s">
        <v>36</v>
      </c>
    </row>
    <row r="2" spans="1:15" ht="14" x14ac:dyDescent="0.3">
      <c r="H2" s="26" t="s">
        <v>34</v>
      </c>
    </row>
    <row r="4" spans="1:15" ht="15.5" x14ac:dyDescent="0.35">
      <c r="A4" s="30" t="s">
        <v>35</v>
      </c>
      <c r="B4" s="30"/>
      <c r="C4" s="30"/>
      <c r="D4" s="30"/>
      <c r="E4" s="30"/>
      <c r="F4" s="30"/>
      <c r="G4" s="30"/>
      <c r="H4" s="30"/>
    </row>
    <row r="5" spans="1:15" ht="15" x14ac:dyDescent="0.3">
      <c r="A5" s="3"/>
      <c r="B5" s="3"/>
      <c r="C5" s="3"/>
      <c r="D5" s="3"/>
      <c r="E5" s="3"/>
      <c r="F5" s="3"/>
      <c r="G5" s="3"/>
      <c r="H5" s="3"/>
    </row>
    <row r="6" spans="1:15" x14ac:dyDescent="0.3">
      <c r="A6" s="31" t="s">
        <v>37</v>
      </c>
      <c r="B6" s="32">
        <v>2023</v>
      </c>
      <c r="C6" s="32"/>
      <c r="D6" s="33" t="s">
        <v>13</v>
      </c>
      <c r="E6" s="33"/>
      <c r="F6" s="33"/>
      <c r="G6" s="33"/>
      <c r="H6" s="33"/>
    </row>
    <row r="7" spans="1:15" ht="15" customHeight="1" x14ac:dyDescent="0.3">
      <c r="A7" s="31"/>
      <c r="B7" s="32"/>
      <c r="C7" s="32"/>
      <c r="D7" s="32">
        <v>2024</v>
      </c>
      <c r="E7" s="32"/>
      <c r="F7" s="32">
        <v>2025</v>
      </c>
      <c r="G7" s="32"/>
      <c r="H7" s="4">
        <v>2026</v>
      </c>
    </row>
    <row r="8" spans="1:15" ht="64.75" customHeight="1" x14ac:dyDescent="0.35">
      <c r="A8" s="31"/>
      <c r="B8" s="5" t="s">
        <v>14</v>
      </c>
      <c r="C8" s="5" t="s">
        <v>15</v>
      </c>
      <c r="D8" s="5" t="s">
        <v>16</v>
      </c>
      <c r="E8" s="5" t="s">
        <v>17</v>
      </c>
      <c r="F8" s="5" t="s">
        <v>16</v>
      </c>
      <c r="G8" s="5" t="s">
        <v>17</v>
      </c>
      <c r="H8" s="5" t="s">
        <v>17</v>
      </c>
      <c r="I8" s="27"/>
      <c r="J8" s="27"/>
      <c r="K8" s="27"/>
      <c r="L8" s="27"/>
      <c r="M8" s="27"/>
      <c r="N8" s="27"/>
      <c r="O8" s="27"/>
    </row>
    <row r="9" spans="1:15" s="25" customFormat="1" ht="12" x14ac:dyDescent="0.3">
      <c r="A9" s="23">
        <v>1</v>
      </c>
      <c r="B9" s="24">
        <v>2</v>
      </c>
      <c r="C9" s="24">
        <v>3</v>
      </c>
      <c r="D9" s="24">
        <v>4</v>
      </c>
      <c r="E9" s="24">
        <v>5</v>
      </c>
      <c r="F9" s="24">
        <v>6</v>
      </c>
      <c r="G9" s="24">
        <v>7</v>
      </c>
      <c r="H9" s="24">
        <v>8</v>
      </c>
      <c r="I9" s="28"/>
      <c r="J9" s="28"/>
      <c r="K9" s="28"/>
      <c r="L9" s="28"/>
      <c r="M9" s="28"/>
      <c r="N9" s="28"/>
      <c r="O9" s="28"/>
    </row>
    <row r="10" spans="1:15" x14ac:dyDescent="0.3">
      <c r="A10" s="7" t="s">
        <v>0</v>
      </c>
      <c r="B10" s="8">
        <f t="shared" ref="B10:H10" si="0">B11</f>
        <v>11657593</v>
      </c>
      <c r="C10" s="9">
        <f t="shared" si="0"/>
        <v>0</v>
      </c>
      <c r="D10" s="8">
        <f t="shared" si="0"/>
        <v>11657593</v>
      </c>
      <c r="E10" s="9">
        <f t="shared" si="0"/>
        <v>0</v>
      </c>
      <c r="F10" s="8">
        <f t="shared" si="0"/>
        <v>11657593</v>
      </c>
      <c r="G10" s="9">
        <f t="shared" si="0"/>
        <v>0</v>
      </c>
      <c r="H10" s="9">
        <f t="shared" si="0"/>
        <v>0</v>
      </c>
    </row>
    <row r="11" spans="1:15" x14ac:dyDescent="0.3">
      <c r="A11" s="7" t="s">
        <v>1</v>
      </c>
      <c r="B11" s="1">
        <f t="shared" ref="B11:C11" si="1">B12+B16</f>
        <v>11657593</v>
      </c>
      <c r="C11" s="21">
        <f t="shared" si="1"/>
        <v>0</v>
      </c>
      <c r="D11" s="1">
        <f t="shared" ref="D11:F11" si="2">D12+D16</f>
        <v>11657593</v>
      </c>
      <c r="E11" s="21">
        <f t="shared" si="2"/>
        <v>0</v>
      </c>
      <c r="F11" s="1">
        <f t="shared" si="2"/>
        <v>11657593</v>
      </c>
      <c r="G11" s="21">
        <f t="shared" ref="G11:H11" si="3">G12+G16</f>
        <v>0</v>
      </c>
      <c r="H11" s="21">
        <f t="shared" si="3"/>
        <v>0</v>
      </c>
    </row>
    <row r="12" spans="1:15" x14ac:dyDescent="0.3">
      <c r="A12" s="7" t="s">
        <v>38</v>
      </c>
      <c r="B12" s="8">
        <f t="shared" ref="B12:C12" si="4">B13+B14+B15</f>
        <v>11657593</v>
      </c>
      <c r="C12" s="9">
        <f t="shared" si="4"/>
        <v>0</v>
      </c>
      <c r="D12" s="8">
        <f t="shared" ref="D12:F12" si="5">D13+D14+D15</f>
        <v>11657593</v>
      </c>
      <c r="E12" s="9">
        <f t="shared" si="5"/>
        <v>0</v>
      </c>
      <c r="F12" s="8">
        <f t="shared" si="5"/>
        <v>11657593</v>
      </c>
      <c r="G12" s="9">
        <f t="shared" ref="G12:H12" si="6">G13+G14+G15</f>
        <v>0</v>
      </c>
      <c r="H12" s="9">
        <f t="shared" si="6"/>
        <v>0</v>
      </c>
    </row>
    <row r="13" spans="1:15" s="13" customFormat="1" ht="26" x14ac:dyDescent="0.3">
      <c r="A13" s="10" t="s">
        <v>33</v>
      </c>
      <c r="B13" s="11">
        <f>B28</f>
        <v>219569</v>
      </c>
      <c r="C13" s="12">
        <v>0</v>
      </c>
      <c r="D13" s="11">
        <f>D28</f>
        <v>219569</v>
      </c>
      <c r="E13" s="12">
        <v>0</v>
      </c>
      <c r="F13" s="11">
        <f>F28</f>
        <v>219569</v>
      </c>
      <c r="G13" s="12">
        <v>0</v>
      </c>
      <c r="H13" s="12">
        <v>0</v>
      </c>
    </row>
    <row r="14" spans="1:15" s="13" customFormat="1" ht="26" x14ac:dyDescent="0.3">
      <c r="A14" s="10" t="s">
        <v>22</v>
      </c>
      <c r="B14" s="11">
        <f>B29</f>
        <v>11438024</v>
      </c>
      <c r="C14" s="12">
        <v>0</v>
      </c>
      <c r="D14" s="11">
        <f>D29</f>
        <v>11438024</v>
      </c>
      <c r="E14" s="12">
        <v>0</v>
      </c>
      <c r="F14" s="11">
        <f>F29</f>
        <v>11438024</v>
      </c>
      <c r="G14" s="12">
        <v>0</v>
      </c>
      <c r="H14" s="12">
        <v>0</v>
      </c>
    </row>
    <row r="15" spans="1:15" s="13" customFormat="1" ht="39" x14ac:dyDescent="0.3">
      <c r="A15" s="10" t="s">
        <v>19</v>
      </c>
      <c r="B15" s="12">
        <v>0</v>
      </c>
      <c r="C15" s="12">
        <v>0</v>
      </c>
      <c r="D15" s="12">
        <v>0</v>
      </c>
      <c r="E15" s="12">
        <v>0</v>
      </c>
      <c r="F15" s="12">
        <v>0</v>
      </c>
      <c r="G15" s="12">
        <v>0</v>
      </c>
      <c r="H15" s="12">
        <v>0</v>
      </c>
    </row>
    <row r="16" spans="1:15" s="13" customFormat="1" x14ac:dyDescent="0.3">
      <c r="A16" s="7" t="s">
        <v>39</v>
      </c>
      <c r="B16" s="9">
        <f t="shared" ref="B16:D16" si="7">B17</f>
        <v>0</v>
      </c>
      <c r="C16" s="9">
        <f t="shared" ref="C16:H16" si="8">C17</f>
        <v>0</v>
      </c>
      <c r="D16" s="9">
        <f t="shared" si="7"/>
        <v>0</v>
      </c>
      <c r="E16" s="9">
        <f t="shared" si="8"/>
        <v>0</v>
      </c>
      <c r="F16" s="9">
        <f t="shared" ref="F16" si="9">F17</f>
        <v>0</v>
      </c>
      <c r="G16" s="9">
        <f t="shared" si="8"/>
        <v>0</v>
      </c>
      <c r="H16" s="9">
        <f t="shared" si="8"/>
        <v>0</v>
      </c>
    </row>
    <row r="17" spans="1:10" s="13" customFormat="1" ht="26" x14ac:dyDescent="0.3">
      <c r="A17" s="10" t="s">
        <v>40</v>
      </c>
      <c r="B17" s="16">
        <v>0</v>
      </c>
      <c r="C17" s="16">
        <v>0</v>
      </c>
      <c r="D17" s="16">
        <v>0</v>
      </c>
      <c r="E17" s="16">
        <v>0</v>
      </c>
      <c r="F17" s="16">
        <v>0</v>
      </c>
      <c r="G17" s="16">
        <v>0</v>
      </c>
      <c r="H17" s="16">
        <v>0</v>
      </c>
    </row>
    <row r="18" spans="1:10" x14ac:dyDescent="0.3">
      <c r="A18" s="7" t="s">
        <v>2</v>
      </c>
      <c r="B18" s="8">
        <f t="shared" ref="B18:C18" si="10">B21+B22+B23</f>
        <v>219569</v>
      </c>
      <c r="C18" s="8">
        <f t="shared" si="10"/>
        <v>97283</v>
      </c>
      <c r="D18" s="8">
        <f t="shared" ref="D18:F18" si="11">D21+D22+D23</f>
        <v>219569</v>
      </c>
      <c r="E18" s="8">
        <f t="shared" si="11"/>
        <v>85966</v>
      </c>
      <c r="F18" s="8">
        <f t="shared" si="11"/>
        <v>219569</v>
      </c>
      <c r="G18" s="8">
        <f t="shared" ref="G18:H18" si="12">G21+G22+G23</f>
        <v>85966</v>
      </c>
      <c r="H18" s="8">
        <f t="shared" si="12"/>
        <v>85966</v>
      </c>
    </row>
    <row r="19" spans="1:10" s="13" customFormat="1" ht="26" x14ac:dyDescent="0.3">
      <c r="A19" s="10" t="s">
        <v>26</v>
      </c>
      <c r="B19" s="11">
        <f t="shared" ref="B19:F19" si="13">B20</f>
        <v>30382</v>
      </c>
      <c r="C19" s="11">
        <f t="shared" si="13"/>
        <v>6252</v>
      </c>
      <c r="D19" s="11">
        <f t="shared" si="13"/>
        <v>30382</v>
      </c>
      <c r="E19" s="11">
        <v>12504</v>
      </c>
      <c r="F19" s="11">
        <f t="shared" si="13"/>
        <v>30382</v>
      </c>
      <c r="G19" s="11">
        <v>12504</v>
      </c>
      <c r="H19" s="11">
        <v>12504</v>
      </c>
    </row>
    <row r="20" spans="1:10" s="13" customFormat="1" ht="78" x14ac:dyDescent="0.3">
      <c r="A20" s="14" t="s">
        <v>28</v>
      </c>
      <c r="B20" s="11">
        <f t="shared" ref="B20" si="14">B40</f>
        <v>30382</v>
      </c>
      <c r="C20" s="11">
        <v>6252</v>
      </c>
      <c r="D20" s="11">
        <f t="shared" ref="D20" si="15">D40</f>
        <v>30382</v>
      </c>
      <c r="E20" s="11">
        <v>12504</v>
      </c>
      <c r="F20" s="11">
        <f t="shared" ref="F20" si="16">F40</f>
        <v>30382</v>
      </c>
      <c r="G20" s="11">
        <v>12504</v>
      </c>
      <c r="H20" s="11">
        <v>12504</v>
      </c>
    </row>
    <row r="21" spans="1:10" s="13" customFormat="1" ht="39" x14ac:dyDescent="0.3">
      <c r="A21" s="10" t="s">
        <v>29</v>
      </c>
      <c r="B21" s="11">
        <f t="shared" ref="B21" si="17">B37</f>
        <v>201761</v>
      </c>
      <c r="C21" s="11">
        <v>40967</v>
      </c>
      <c r="D21" s="11">
        <f t="shared" ref="D21" si="18">D37</f>
        <v>201761</v>
      </c>
      <c r="E21" s="11">
        <v>81934</v>
      </c>
      <c r="F21" s="11">
        <f t="shared" ref="F21" si="19">F37</f>
        <v>201761</v>
      </c>
      <c r="G21" s="11">
        <v>81934</v>
      </c>
      <c r="H21" s="11">
        <v>81934</v>
      </c>
    </row>
    <row r="22" spans="1:10" s="13" customFormat="1" ht="52" x14ac:dyDescent="0.3">
      <c r="A22" s="10" t="s">
        <v>30</v>
      </c>
      <c r="B22" s="11">
        <f t="shared" ref="B22" si="20">B41</f>
        <v>17808</v>
      </c>
      <c r="C22" s="11">
        <v>2016</v>
      </c>
      <c r="D22" s="11">
        <f t="shared" ref="D22" si="21">D41</f>
        <v>17808</v>
      </c>
      <c r="E22" s="11">
        <v>4032</v>
      </c>
      <c r="F22" s="11">
        <f t="shared" ref="F22" si="22">F41</f>
        <v>17808</v>
      </c>
      <c r="G22" s="11">
        <v>4032</v>
      </c>
      <c r="H22" s="11">
        <v>4032</v>
      </c>
    </row>
    <row r="23" spans="1:10" s="13" customFormat="1" ht="52" x14ac:dyDescent="0.3">
      <c r="A23" s="10" t="s">
        <v>31</v>
      </c>
      <c r="B23" s="12">
        <f t="shared" ref="B23" si="23">B43</f>
        <v>0</v>
      </c>
      <c r="C23" s="11">
        <f>C43</f>
        <v>54300</v>
      </c>
      <c r="D23" s="12">
        <f t="shared" ref="D23" si="24">D43</f>
        <v>0</v>
      </c>
      <c r="E23" s="12">
        <f t="shared" ref="E23:F23" si="25">E43</f>
        <v>0</v>
      </c>
      <c r="F23" s="12">
        <f t="shared" si="25"/>
        <v>0</v>
      </c>
      <c r="G23" s="12">
        <f t="shared" ref="G23:H23" si="26">G43</f>
        <v>0</v>
      </c>
      <c r="H23" s="12">
        <f t="shared" si="26"/>
        <v>0</v>
      </c>
    </row>
    <row r="24" spans="1:10" x14ac:dyDescent="0.3">
      <c r="A24" s="7" t="s">
        <v>18</v>
      </c>
      <c r="B24" s="9">
        <v>0</v>
      </c>
      <c r="C24" s="9">
        <v>0</v>
      </c>
      <c r="D24" s="9">
        <v>0</v>
      </c>
      <c r="E24" s="9">
        <v>0</v>
      </c>
      <c r="F24" s="9">
        <v>0</v>
      </c>
      <c r="G24" s="9">
        <v>0</v>
      </c>
      <c r="H24" s="9">
        <v>0</v>
      </c>
    </row>
    <row r="25" spans="1:10" x14ac:dyDescent="0.3">
      <c r="A25" s="7" t="s">
        <v>3</v>
      </c>
      <c r="B25" s="8">
        <f t="shared" ref="B25:H25" si="27">B26</f>
        <v>11657593</v>
      </c>
      <c r="C25" s="8">
        <f t="shared" si="27"/>
        <v>3003230</v>
      </c>
      <c r="D25" s="8">
        <f t="shared" si="27"/>
        <v>11657593</v>
      </c>
      <c r="E25" s="8">
        <f t="shared" si="27"/>
        <v>5721793</v>
      </c>
      <c r="F25" s="8">
        <f t="shared" si="27"/>
        <v>11657593</v>
      </c>
      <c r="G25" s="8">
        <f t="shared" si="27"/>
        <v>5721793</v>
      </c>
      <c r="H25" s="8">
        <f t="shared" si="27"/>
        <v>5721793</v>
      </c>
    </row>
    <row r="26" spans="1:10" x14ac:dyDescent="0.3">
      <c r="A26" s="7" t="s">
        <v>4</v>
      </c>
      <c r="B26" s="18">
        <f t="shared" ref="B26" si="28">B27+B34</f>
        <v>11657593</v>
      </c>
      <c r="C26" s="18">
        <f>C27+C34</f>
        <v>3003230</v>
      </c>
      <c r="D26" s="18">
        <f t="shared" ref="D26:F26" si="29">D27+D34</f>
        <v>11657593</v>
      </c>
      <c r="E26" s="18">
        <f>E27+E34</f>
        <v>5721793</v>
      </c>
      <c r="F26" s="18">
        <f t="shared" si="29"/>
        <v>11657593</v>
      </c>
      <c r="G26" s="18">
        <f>G27+G34</f>
        <v>5721793</v>
      </c>
      <c r="H26" s="18">
        <f>H27+H34</f>
        <v>5721793</v>
      </c>
    </row>
    <row r="27" spans="1:10" x14ac:dyDescent="0.3">
      <c r="A27" s="7" t="s">
        <v>38</v>
      </c>
      <c r="B27" s="8">
        <f t="shared" ref="B27:C27" si="30">B28+B29+B33</f>
        <v>11657593</v>
      </c>
      <c r="C27" s="8">
        <f t="shared" si="30"/>
        <v>2997242</v>
      </c>
      <c r="D27" s="8">
        <f t="shared" ref="D27:F27" si="31">D28+D29+D33</f>
        <v>11657593</v>
      </c>
      <c r="E27" s="8">
        <f t="shared" si="31"/>
        <v>5709817</v>
      </c>
      <c r="F27" s="8">
        <f t="shared" si="31"/>
        <v>11657593</v>
      </c>
      <c r="G27" s="8">
        <f t="shared" ref="G27:H27" si="32">G28+G29+G33</f>
        <v>5709817</v>
      </c>
      <c r="H27" s="8">
        <f t="shared" si="32"/>
        <v>5709817</v>
      </c>
      <c r="I27" s="1"/>
    </row>
    <row r="28" spans="1:10" s="13" customFormat="1" ht="39" x14ac:dyDescent="0.3">
      <c r="A28" s="10" t="s">
        <v>32</v>
      </c>
      <c r="B28" s="15">
        <f t="shared" ref="B28" si="33">B37+B41</f>
        <v>219569</v>
      </c>
      <c r="C28" s="15">
        <f>C37+C41</f>
        <v>42983</v>
      </c>
      <c r="D28" s="15">
        <f t="shared" ref="D28" si="34">D37+D41</f>
        <v>219569</v>
      </c>
      <c r="E28" s="15">
        <f>E37+E41</f>
        <v>85966</v>
      </c>
      <c r="F28" s="15">
        <f t="shared" ref="F28" si="35">F37+F41</f>
        <v>219569</v>
      </c>
      <c r="G28" s="15">
        <f>G37+G41</f>
        <v>85966</v>
      </c>
      <c r="H28" s="15">
        <f>H37+H41</f>
        <v>85966</v>
      </c>
      <c r="I28" s="2"/>
    </row>
    <row r="29" spans="1:10" s="13" customFormat="1" ht="26" x14ac:dyDescent="0.3">
      <c r="A29" s="10" t="s">
        <v>5</v>
      </c>
      <c r="B29" s="11">
        <f t="shared" ref="B29:C29" si="36">B30+B31+B32</f>
        <v>11438024</v>
      </c>
      <c r="C29" s="11">
        <f t="shared" si="36"/>
        <v>2899959</v>
      </c>
      <c r="D29" s="11">
        <f t="shared" ref="D29:F29" si="37">D30+D31+D32</f>
        <v>11438024</v>
      </c>
      <c r="E29" s="11">
        <v>5623851</v>
      </c>
      <c r="F29" s="11">
        <f t="shared" si="37"/>
        <v>11438024</v>
      </c>
      <c r="G29" s="11">
        <v>5623851</v>
      </c>
      <c r="H29" s="11">
        <v>5623851</v>
      </c>
    </row>
    <row r="30" spans="1:10" s="13" customFormat="1" ht="26" x14ac:dyDescent="0.3">
      <c r="A30" s="10" t="s">
        <v>42</v>
      </c>
      <c r="B30" s="17">
        <v>11073532</v>
      </c>
      <c r="C30" s="15">
        <v>2618036</v>
      </c>
      <c r="D30" s="17">
        <v>11073532</v>
      </c>
      <c r="E30" s="16" t="s">
        <v>41</v>
      </c>
      <c r="F30" s="17">
        <f>D30</f>
        <v>11073532</v>
      </c>
      <c r="G30" s="16" t="s">
        <v>41</v>
      </c>
      <c r="H30" s="16" t="s">
        <v>41</v>
      </c>
      <c r="J30" s="2"/>
    </row>
    <row r="31" spans="1:10" s="13" customFormat="1" ht="39" x14ac:dyDescent="0.3">
      <c r="A31" s="10" t="s">
        <v>43</v>
      </c>
      <c r="B31" s="15">
        <v>48700</v>
      </c>
      <c r="C31" s="15">
        <v>12931</v>
      </c>
      <c r="D31" s="15">
        <v>48700</v>
      </c>
      <c r="E31" s="16" t="s">
        <v>41</v>
      </c>
      <c r="F31" s="15">
        <f>D31</f>
        <v>48700</v>
      </c>
      <c r="G31" s="16" t="s">
        <v>41</v>
      </c>
      <c r="H31" s="16" t="s">
        <v>41</v>
      </c>
    </row>
    <row r="32" spans="1:10" s="13" customFormat="1" ht="78" x14ac:dyDescent="0.3">
      <c r="A32" s="10" t="s">
        <v>44</v>
      </c>
      <c r="B32" s="15">
        <v>315792</v>
      </c>
      <c r="C32" s="17">
        <v>268992</v>
      </c>
      <c r="D32" s="15">
        <v>315792</v>
      </c>
      <c r="E32" s="16" t="s">
        <v>41</v>
      </c>
      <c r="F32" s="17">
        <f>D32</f>
        <v>315792</v>
      </c>
      <c r="G32" s="16" t="s">
        <v>41</v>
      </c>
      <c r="H32" s="16" t="s">
        <v>41</v>
      </c>
    </row>
    <row r="33" spans="1:8" s="13" customFormat="1" ht="39" x14ac:dyDescent="0.3">
      <c r="A33" s="10" t="s">
        <v>19</v>
      </c>
      <c r="B33" s="16">
        <v>0</v>
      </c>
      <c r="C33" s="15">
        <v>54300</v>
      </c>
      <c r="D33" s="16">
        <v>0</v>
      </c>
      <c r="E33" s="15">
        <v>0</v>
      </c>
      <c r="F33" s="16">
        <v>0</v>
      </c>
      <c r="G33" s="15">
        <v>0</v>
      </c>
      <c r="H33" s="15">
        <v>0</v>
      </c>
    </row>
    <row r="34" spans="1:8" s="13" customFormat="1" x14ac:dyDescent="0.3">
      <c r="A34" s="7" t="s">
        <v>39</v>
      </c>
      <c r="B34" s="9">
        <f t="shared" ref="B34:F34" si="38">B35</f>
        <v>0</v>
      </c>
      <c r="C34" s="8">
        <f t="shared" si="38"/>
        <v>5988</v>
      </c>
      <c r="D34" s="9">
        <f t="shared" si="38"/>
        <v>0</v>
      </c>
      <c r="E34" s="8">
        <f>E35</f>
        <v>11976</v>
      </c>
      <c r="F34" s="9">
        <f t="shared" si="38"/>
        <v>0</v>
      </c>
      <c r="G34" s="8">
        <f>G35</f>
        <v>11976</v>
      </c>
      <c r="H34" s="8">
        <f>H35</f>
        <v>11976</v>
      </c>
    </row>
    <row r="35" spans="1:8" s="13" customFormat="1" ht="26" x14ac:dyDescent="0.3">
      <c r="A35" s="10" t="s">
        <v>40</v>
      </c>
      <c r="B35" s="16">
        <v>0</v>
      </c>
      <c r="C35" s="15">
        <v>5988</v>
      </c>
      <c r="D35" s="16">
        <v>0</v>
      </c>
      <c r="E35" s="8">
        <v>11976</v>
      </c>
      <c r="F35" s="16">
        <v>0</v>
      </c>
      <c r="G35" s="8">
        <v>11976</v>
      </c>
      <c r="H35" s="8">
        <v>11976</v>
      </c>
    </row>
    <row r="36" spans="1:8" x14ac:dyDescent="0.3">
      <c r="A36" s="7" t="s">
        <v>6</v>
      </c>
      <c r="B36" s="18">
        <f t="shared" ref="B36" si="39">B37+B41+B43</f>
        <v>219569</v>
      </c>
      <c r="C36" s="18">
        <f>C37+C41+C43</f>
        <v>97283</v>
      </c>
      <c r="D36" s="18">
        <f t="shared" ref="D36" si="40">D37+D41+D43</f>
        <v>219569</v>
      </c>
      <c r="E36" s="18">
        <f>E37+E41+E43</f>
        <v>85966</v>
      </c>
      <c r="F36" s="18">
        <f t="shared" ref="F36" si="41">F37+F41+F43</f>
        <v>219569</v>
      </c>
      <c r="G36" s="18">
        <f>G37+G41+G43</f>
        <v>85966</v>
      </c>
      <c r="H36" s="18">
        <f>H37+H41+H43</f>
        <v>85966</v>
      </c>
    </row>
    <row r="37" spans="1:8" s="13" customFormat="1" ht="26" x14ac:dyDescent="0.3">
      <c r="A37" s="10" t="s">
        <v>20</v>
      </c>
      <c r="B37" s="15">
        <f t="shared" ref="B37" si="42">B38+B39+B40</f>
        <v>201761</v>
      </c>
      <c r="C37" s="19">
        <f>C38+C39+C40</f>
        <v>40967</v>
      </c>
      <c r="D37" s="15">
        <f t="shared" ref="D37" si="43">D38+D39+D40</f>
        <v>201761</v>
      </c>
      <c r="E37" s="19">
        <v>81934</v>
      </c>
      <c r="F37" s="19">
        <f t="shared" ref="F37" si="44">F38+F39+F40</f>
        <v>201761</v>
      </c>
      <c r="G37" s="19">
        <v>81934</v>
      </c>
      <c r="H37" s="19">
        <v>81934</v>
      </c>
    </row>
    <row r="38" spans="1:8" s="13" customFormat="1" x14ac:dyDescent="0.3">
      <c r="A38" s="10" t="s">
        <v>45</v>
      </c>
      <c r="B38" s="15">
        <v>19427</v>
      </c>
      <c r="C38" s="19">
        <v>3456</v>
      </c>
      <c r="D38" s="15">
        <v>19427</v>
      </c>
      <c r="E38" s="16" t="s">
        <v>41</v>
      </c>
      <c r="F38" s="19">
        <f>D38</f>
        <v>19427</v>
      </c>
      <c r="G38" s="16" t="s">
        <v>41</v>
      </c>
      <c r="H38" s="16" t="s">
        <v>41</v>
      </c>
    </row>
    <row r="39" spans="1:8" s="13" customFormat="1" x14ac:dyDescent="0.3">
      <c r="A39" s="10" t="s">
        <v>46</v>
      </c>
      <c r="B39" s="19">
        <v>151952</v>
      </c>
      <c r="C39" s="19">
        <v>31259</v>
      </c>
      <c r="D39" s="19">
        <v>151952</v>
      </c>
      <c r="E39" s="16" t="s">
        <v>41</v>
      </c>
      <c r="F39" s="19">
        <f t="shared" ref="F39:F40" si="45">D39</f>
        <v>151952</v>
      </c>
      <c r="G39" s="16" t="s">
        <v>41</v>
      </c>
      <c r="H39" s="16" t="s">
        <v>41</v>
      </c>
    </row>
    <row r="40" spans="1:8" s="13" customFormat="1" ht="104" x14ac:dyDescent="0.3">
      <c r="A40" s="14" t="s">
        <v>47</v>
      </c>
      <c r="B40" s="17">
        <v>30382</v>
      </c>
      <c r="C40" s="17">
        <v>6252</v>
      </c>
      <c r="D40" s="17">
        <v>30382</v>
      </c>
      <c r="E40" s="16" t="s">
        <v>41</v>
      </c>
      <c r="F40" s="17">
        <f t="shared" si="45"/>
        <v>30382</v>
      </c>
      <c r="G40" s="16" t="s">
        <v>41</v>
      </c>
      <c r="H40" s="16" t="s">
        <v>41</v>
      </c>
    </row>
    <row r="41" spans="1:8" s="13" customFormat="1" ht="52" x14ac:dyDescent="0.3">
      <c r="A41" s="10" t="s">
        <v>27</v>
      </c>
      <c r="B41" s="11">
        <f t="shared" ref="B41:F41" si="46">B42</f>
        <v>17808</v>
      </c>
      <c r="C41" s="11">
        <f t="shared" si="46"/>
        <v>2016</v>
      </c>
      <c r="D41" s="11">
        <f t="shared" si="46"/>
        <v>17808</v>
      </c>
      <c r="E41" s="11">
        <v>4032</v>
      </c>
      <c r="F41" s="11">
        <f t="shared" si="46"/>
        <v>17808</v>
      </c>
      <c r="G41" s="11">
        <v>4032</v>
      </c>
      <c r="H41" s="11">
        <v>4032</v>
      </c>
    </row>
    <row r="42" spans="1:8" s="13" customFormat="1" x14ac:dyDescent="0.3">
      <c r="A42" s="10" t="s">
        <v>45</v>
      </c>
      <c r="B42" s="15">
        <v>17808</v>
      </c>
      <c r="C42" s="19">
        <v>2016</v>
      </c>
      <c r="D42" s="15">
        <v>17808</v>
      </c>
      <c r="E42" s="16" t="s">
        <v>41</v>
      </c>
      <c r="F42" s="19">
        <f>D42</f>
        <v>17808</v>
      </c>
      <c r="G42" s="16" t="s">
        <v>41</v>
      </c>
      <c r="H42" s="16" t="s">
        <v>41</v>
      </c>
    </row>
    <row r="43" spans="1:8" s="13" customFormat="1" ht="39" x14ac:dyDescent="0.3">
      <c r="A43" s="10" t="s">
        <v>21</v>
      </c>
      <c r="B43" s="16">
        <f t="shared" ref="B43" si="47">B33</f>
        <v>0</v>
      </c>
      <c r="C43" s="17">
        <f>C33</f>
        <v>54300</v>
      </c>
      <c r="D43" s="16">
        <f t="shared" ref="D43" si="48">D33</f>
        <v>0</v>
      </c>
      <c r="E43" s="17">
        <f>E33</f>
        <v>0</v>
      </c>
      <c r="F43" s="16">
        <v>0</v>
      </c>
      <c r="G43" s="17">
        <f>G33</f>
        <v>0</v>
      </c>
      <c r="H43" s="17">
        <f>H33</f>
        <v>0</v>
      </c>
    </row>
    <row r="44" spans="1:8" x14ac:dyDescent="0.3">
      <c r="A44" s="7" t="s">
        <v>23</v>
      </c>
      <c r="B44" s="9">
        <v>0</v>
      </c>
      <c r="C44" s="9">
        <v>0</v>
      </c>
      <c r="D44" s="9">
        <v>0</v>
      </c>
      <c r="E44" s="9">
        <v>0</v>
      </c>
      <c r="F44" s="9">
        <v>0</v>
      </c>
      <c r="G44" s="9">
        <v>0</v>
      </c>
      <c r="H44" s="9">
        <v>0</v>
      </c>
    </row>
    <row r="45" spans="1:8" x14ac:dyDescent="0.3">
      <c r="A45" s="7" t="s">
        <v>7</v>
      </c>
      <c r="B45" s="9">
        <f t="shared" ref="B45:C45" si="49">B46+B47+B48</f>
        <v>0</v>
      </c>
      <c r="C45" s="8">
        <f t="shared" si="49"/>
        <v>-3003230</v>
      </c>
      <c r="D45" s="9">
        <f t="shared" ref="D45:F45" si="50">D46+D47+D48</f>
        <v>0</v>
      </c>
      <c r="E45" s="8">
        <f t="shared" si="50"/>
        <v>-5721793</v>
      </c>
      <c r="F45" s="9">
        <f t="shared" si="50"/>
        <v>0</v>
      </c>
      <c r="G45" s="8">
        <f t="shared" ref="G45:H45" si="51">G46+G47+G48</f>
        <v>-5721793</v>
      </c>
      <c r="H45" s="8">
        <f t="shared" si="51"/>
        <v>-5721793</v>
      </c>
    </row>
    <row r="46" spans="1:8" x14ac:dyDescent="0.3">
      <c r="A46" s="7" t="s">
        <v>8</v>
      </c>
      <c r="B46" s="21">
        <f t="shared" ref="B46" si="52">B10-B25</f>
        <v>0</v>
      </c>
      <c r="C46" s="22">
        <f>C10-C25</f>
        <v>-3003230</v>
      </c>
      <c r="D46" s="21">
        <f t="shared" ref="D46" si="53">D10-D25</f>
        <v>0</v>
      </c>
      <c r="E46" s="22">
        <f>E10-E25</f>
        <v>-5721793</v>
      </c>
      <c r="F46" s="21">
        <f t="shared" ref="F46" si="54">F10-F25</f>
        <v>0</v>
      </c>
      <c r="G46" s="22">
        <f>G10-G25</f>
        <v>-5721793</v>
      </c>
      <c r="H46" s="22">
        <f>H10-H25</f>
        <v>-5721793</v>
      </c>
    </row>
    <row r="47" spans="1:8" x14ac:dyDescent="0.3">
      <c r="A47" s="7" t="s">
        <v>9</v>
      </c>
      <c r="B47" s="21">
        <f t="shared" ref="B47" si="55">B18-B36</f>
        <v>0</v>
      </c>
      <c r="C47" s="21">
        <f>C18-C36</f>
        <v>0</v>
      </c>
      <c r="D47" s="21">
        <f t="shared" ref="D47" si="56">D18-D36</f>
        <v>0</v>
      </c>
      <c r="E47" s="21">
        <f>E18-E36</f>
        <v>0</v>
      </c>
      <c r="F47" s="21">
        <f t="shared" ref="F47" si="57">F18-F36</f>
        <v>0</v>
      </c>
      <c r="G47" s="21">
        <f>G18-G36</f>
        <v>0</v>
      </c>
      <c r="H47" s="21">
        <f>H18-H36</f>
        <v>0</v>
      </c>
    </row>
    <row r="48" spans="1:8" x14ac:dyDescent="0.3">
      <c r="A48" s="7" t="s">
        <v>24</v>
      </c>
      <c r="B48" s="21">
        <f t="shared" ref="B48" si="58">B24-B44</f>
        <v>0</v>
      </c>
      <c r="C48" s="21">
        <f>C24-C44</f>
        <v>0</v>
      </c>
      <c r="D48" s="21">
        <f t="shared" ref="D48" si="59">D24-D44</f>
        <v>0</v>
      </c>
      <c r="E48" s="21">
        <f>E24-E44</f>
        <v>0</v>
      </c>
      <c r="F48" s="21">
        <f t="shared" ref="F48" si="60">F24-F44</f>
        <v>0</v>
      </c>
      <c r="G48" s="21">
        <f>G24-G44</f>
        <v>0</v>
      </c>
      <c r="H48" s="21">
        <f>H24-H44</f>
        <v>0</v>
      </c>
    </row>
    <row r="49" spans="1:8" ht="65" x14ac:dyDescent="0.3">
      <c r="A49" s="7" t="s">
        <v>25</v>
      </c>
      <c r="B49" s="20">
        <v>0</v>
      </c>
      <c r="C49" s="20">
        <v>0</v>
      </c>
      <c r="D49" s="20">
        <v>0</v>
      </c>
      <c r="E49" s="20">
        <v>0</v>
      </c>
      <c r="F49" s="20">
        <v>0</v>
      </c>
      <c r="G49" s="20">
        <v>0</v>
      </c>
      <c r="H49" s="20">
        <v>0</v>
      </c>
    </row>
    <row r="50" spans="1:8" x14ac:dyDescent="0.3">
      <c r="A50" s="7" t="s">
        <v>10</v>
      </c>
      <c r="B50" s="9">
        <f t="shared" ref="B50:C50" si="61">B51+B52+B53</f>
        <v>0</v>
      </c>
      <c r="C50" s="8">
        <f t="shared" si="61"/>
        <v>-3003230</v>
      </c>
      <c r="D50" s="9">
        <f t="shared" ref="D50:F50" si="62">D51+D52+D53</f>
        <v>0</v>
      </c>
      <c r="E50" s="8">
        <f t="shared" si="62"/>
        <v>-5721793</v>
      </c>
      <c r="F50" s="9">
        <f t="shared" si="62"/>
        <v>0</v>
      </c>
      <c r="G50" s="8">
        <f t="shared" ref="G50:H50" si="63">G51+G52+G53</f>
        <v>-5721793</v>
      </c>
      <c r="H50" s="8">
        <f t="shared" si="63"/>
        <v>-5721793</v>
      </c>
    </row>
    <row r="51" spans="1:8" x14ac:dyDescent="0.3">
      <c r="A51" s="7" t="s">
        <v>11</v>
      </c>
      <c r="B51" s="20">
        <f t="shared" ref="B51" si="64">B46</f>
        <v>0</v>
      </c>
      <c r="C51" s="22">
        <f>C46</f>
        <v>-3003230</v>
      </c>
      <c r="D51" s="20">
        <f t="shared" ref="D51" si="65">D46</f>
        <v>0</v>
      </c>
      <c r="E51" s="22">
        <f>E46</f>
        <v>-5721793</v>
      </c>
      <c r="F51" s="20">
        <f t="shared" ref="F51" si="66">F46</f>
        <v>0</v>
      </c>
      <c r="G51" s="22">
        <f>G46</f>
        <v>-5721793</v>
      </c>
      <c r="H51" s="22">
        <f>H46</f>
        <v>-5721793</v>
      </c>
    </row>
    <row r="52" spans="1:8" x14ac:dyDescent="0.3">
      <c r="A52" s="7" t="s">
        <v>12</v>
      </c>
      <c r="B52" s="20">
        <f t="shared" ref="B52:C52" si="67">B47</f>
        <v>0</v>
      </c>
      <c r="C52" s="20">
        <f t="shared" si="67"/>
        <v>0</v>
      </c>
      <c r="D52" s="20">
        <f t="shared" ref="D52:F53" si="68">D47</f>
        <v>0</v>
      </c>
      <c r="E52" s="20">
        <f t="shared" si="68"/>
        <v>0</v>
      </c>
      <c r="F52" s="20">
        <f t="shared" si="68"/>
        <v>0</v>
      </c>
      <c r="G52" s="20">
        <f t="shared" ref="G52:H52" si="69">G47</f>
        <v>0</v>
      </c>
      <c r="H52" s="20">
        <f t="shared" si="69"/>
        <v>0</v>
      </c>
    </row>
    <row r="53" spans="1:8" x14ac:dyDescent="0.3">
      <c r="A53" s="7" t="s">
        <v>12</v>
      </c>
      <c r="B53" s="20">
        <f t="shared" ref="B53:C53" si="70">B48</f>
        <v>0</v>
      </c>
      <c r="C53" s="20">
        <f t="shared" si="70"/>
        <v>0</v>
      </c>
      <c r="D53" s="20">
        <f t="shared" si="68"/>
        <v>0</v>
      </c>
      <c r="E53" s="20">
        <f t="shared" si="68"/>
        <v>0</v>
      </c>
      <c r="F53" s="20">
        <f t="shared" si="68"/>
        <v>0</v>
      </c>
      <c r="G53" s="20">
        <f t="shared" ref="G53:H53" si="71">G48</f>
        <v>0</v>
      </c>
      <c r="H53" s="20">
        <f t="shared" si="71"/>
        <v>0</v>
      </c>
    </row>
    <row r="54" spans="1:8" ht="107.15" customHeight="1" x14ac:dyDescent="0.3">
      <c r="A54" s="29" t="s">
        <v>48</v>
      </c>
      <c r="B54" s="29"/>
      <c r="C54" s="29"/>
      <c r="D54" s="29"/>
      <c r="E54" s="29"/>
      <c r="F54" s="29"/>
      <c r="G54" s="29"/>
      <c r="H54" s="29"/>
    </row>
    <row r="57" spans="1:8" x14ac:dyDescent="0.3">
      <c r="E57" s="1"/>
    </row>
    <row r="58" spans="1:8" x14ac:dyDescent="0.3">
      <c r="E58" s="1"/>
    </row>
  </sheetData>
  <mergeCells count="7">
    <mergeCell ref="A54:H54"/>
    <mergeCell ref="A4:H4"/>
    <mergeCell ref="A6:A8"/>
    <mergeCell ref="D7:E7"/>
    <mergeCell ref="F7:G7"/>
    <mergeCell ref="D6:H6"/>
    <mergeCell ref="B6:C7"/>
  </mergeCells>
  <pageMargins left="0.70866141732283472" right="0.70866141732283472" top="0.74803149606299213" bottom="0.74803149606299213" header="0.31496062992125984" footer="0.31496062992125984"/>
  <pageSetup scale="8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1.pielikums</vt:lpstr>
      <vt:lpstr>'1.pielikums'!Print_Titles</vt:lpstr>
    </vt:vector>
  </TitlesOfParts>
  <Company>LM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Ilze Štrausa</dc:creator>
  <cp:lastModifiedBy>Aiga Lukašenoka</cp:lastModifiedBy>
  <cp:lastPrinted>2023-01-13T22:35:20Z</cp:lastPrinted>
  <dcterms:created xsi:type="dcterms:W3CDTF">2022-06-28T16:31:34Z</dcterms:created>
  <dcterms:modified xsi:type="dcterms:W3CDTF">2023-01-23T11:16:28Z</dcterms:modified>
</cp:coreProperties>
</file>