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mc:AlternateContent xmlns:mc="http://schemas.openxmlformats.org/markup-compatibility/2006">
    <mc:Choice Requires="x15">
      <x15ac:absPath xmlns:x15ac="http://schemas.microsoft.com/office/spreadsheetml/2010/11/ac" url="\\vnozare.pri\vm\Redirect_profiles\VM_Ivita_Lazdina\Desktop\Korona_2023\IIceturksnis_COVID\"/>
    </mc:Choice>
  </mc:AlternateContent>
  <xr:revisionPtr revIDLastSave="0" documentId="13_ncr:1_{907B1E58-76F2-43B8-BBB0-0B764EB861D8}" xr6:coauthVersionLast="47" xr6:coauthVersionMax="47" xr10:uidLastSave="{00000000-0000-0000-0000-000000000000}"/>
  <bookViews>
    <workbookView xWindow="30" yWindow="0" windowWidth="13680" windowHeight="15600" tabRatio="832" xr2:uid="{00000000-000D-0000-FFFF-FFFF00000000}"/>
  </bookViews>
  <sheets>
    <sheet name="Kopsavilkums" sheetId="1" r:id="rId1"/>
    <sheet name="Zobārstn" sheetId="118" r:id="rId2"/>
    <sheet name="IAL_manip_SAVA" sheetId="110" r:id="rId3"/>
    <sheet name="IAL_mājas_apr" sheetId="111" r:id="rId4"/>
    <sheet name="IAL_SAVA_uzņemš_nod" sheetId="197" r:id="rId5"/>
    <sheet name="Amb_rehab" sheetId="220" r:id="rId6"/>
    <sheet name="Dinam_novēroš" sheetId="222" r:id="rId7"/>
    <sheet name="IAL_fiks_piem_ĢĀ" sheetId="116" r:id="rId8"/>
    <sheet name="IAL_fiks_piem_feldš" sheetId="117" r:id="rId9"/>
    <sheet name="Stac_IAL" sheetId="198" r:id="rId10"/>
    <sheet name="Subakūt_rehab" sheetId="164" r:id="rId11"/>
    <sheet name="Subakut.rehab_manip" sheetId="168" r:id="rId12"/>
    <sheet name="Covid_ārst_izm" sheetId="223" r:id="rId13"/>
  </sheets>
  <externalReferences>
    <externalReference r:id="rId14"/>
    <externalReference r:id="rId15"/>
  </externalReferences>
  <definedNames>
    <definedName name="_xlnm._FilterDatabase" localSheetId="5" hidden="1">Amb_rehab!$A$5:$AD$5</definedName>
    <definedName name="_xlnm._FilterDatabase" localSheetId="6" hidden="1">Dinam_novēroš!$A$4:$H$166</definedName>
    <definedName name="_xlnm._FilterDatabase" localSheetId="7" hidden="1">IAL_fiks_piem_ĢĀ!$A$6:$FA$1222</definedName>
    <definedName name="_xlnm._FilterDatabase" localSheetId="2" hidden="1">IAL_manip_SAVA!$A$6:$Q$467</definedName>
    <definedName name="_xlnm._FilterDatabase" localSheetId="3" hidden="1">IAL_mājas_apr!$A$6:$J$80</definedName>
    <definedName name="_xlnm._FilterDatabase" localSheetId="4" hidden="1">IAL_SAVA_uzņemš_nod!$A$6:$L$6</definedName>
    <definedName name="_xlnm._FilterDatabase" localSheetId="9" hidden="1">Stac_IAL!$A$3:$K$65</definedName>
    <definedName name="_xlnm._FilterDatabase" localSheetId="11" hidden="1">Subakut.rehab_manip!$A$3:$K$95</definedName>
    <definedName name="_xlnm._FilterDatabase" localSheetId="1" hidden="1">Zobārstn!$A$6:$AB$237</definedName>
    <definedName name="_xlnm.Auto_Open">#REF!</definedName>
    <definedName name="Recover">[1]Macro1!$A$99</definedName>
    <definedName name="Rikojums2222">[2]Macro1!$A$106</definedName>
    <definedName name="TableName">"Dummy"</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38" i="223" l="1"/>
  <c r="D39" i="223"/>
  <c r="D40" i="223"/>
  <c r="D41" i="223"/>
  <c r="D42" i="223"/>
  <c r="D43" i="223"/>
  <c r="D44" i="223"/>
  <c r="D45" i="223"/>
  <c r="D46" i="223"/>
  <c r="D47" i="223"/>
  <c r="D48" i="223"/>
  <c r="D37" i="223"/>
  <c r="C49" i="223"/>
  <c r="E33" i="223"/>
  <c r="F28" i="223"/>
  <c r="F29" i="223"/>
  <c r="F30" i="223"/>
  <c r="F31" i="223"/>
  <c r="F32" i="223"/>
  <c r="F27" i="223"/>
  <c r="C22" i="223"/>
  <c r="J5" i="223"/>
  <c r="I5" i="223"/>
  <c r="B22" i="223"/>
  <c r="H95" i="168"/>
  <c r="D49" i="223" l="1"/>
  <c r="J37" i="223" s="1"/>
  <c r="J38" i="223" s="1"/>
  <c r="J52" i="223" s="1"/>
  <c r="C17" i="1" s="1"/>
  <c r="F33" i="223"/>
  <c r="I27" i="223" s="1"/>
  <c r="I28" i="223" s="1"/>
  <c r="I52" i="223" s="1"/>
  <c r="H52" i="223" l="1"/>
  <c r="C16" i="1"/>
  <c r="F64" i="198"/>
  <c r="G7" i="222"/>
  <c r="G8" i="222"/>
  <c r="G9" i="222"/>
  <c r="G10" i="222"/>
  <c r="G11" i="222"/>
  <c r="G12" i="222"/>
  <c r="G13" i="222"/>
  <c r="G14" i="222"/>
  <c r="G15" i="222"/>
  <c r="G16" i="222"/>
  <c r="G17" i="222"/>
  <c r="G18" i="222"/>
  <c r="G19" i="222"/>
  <c r="G20" i="222"/>
  <c r="G21" i="222"/>
  <c r="G22" i="222"/>
  <c r="G23" i="222"/>
  <c r="G24" i="222"/>
  <c r="G25" i="222"/>
  <c r="G26" i="222"/>
  <c r="G27" i="222"/>
  <c r="G28" i="222"/>
  <c r="G29" i="222"/>
  <c r="G30" i="222"/>
  <c r="G31" i="222"/>
  <c r="G32" i="222"/>
  <c r="G33" i="222"/>
  <c r="G34" i="222"/>
  <c r="G35" i="222"/>
  <c r="G36" i="222"/>
  <c r="G37" i="222"/>
  <c r="G38" i="222"/>
  <c r="G39" i="222"/>
  <c r="G40" i="222"/>
  <c r="G41" i="222"/>
  <c r="G42" i="222"/>
  <c r="G43" i="222"/>
  <c r="G44" i="222"/>
  <c r="G45" i="222"/>
  <c r="G46" i="222"/>
  <c r="G47" i="222"/>
  <c r="G48" i="222"/>
  <c r="G49" i="222"/>
  <c r="G50" i="222"/>
  <c r="G51" i="222"/>
  <c r="G52" i="222"/>
  <c r="G53" i="222"/>
  <c r="G54" i="222"/>
  <c r="G55" i="222"/>
  <c r="G56" i="222"/>
  <c r="G57" i="222"/>
  <c r="G58" i="222"/>
  <c r="G59" i="222"/>
  <c r="G60" i="222"/>
  <c r="G61" i="222"/>
  <c r="G62" i="222"/>
  <c r="G63" i="222"/>
  <c r="G64" i="222"/>
  <c r="G65" i="222"/>
  <c r="G66" i="222"/>
  <c r="G67" i="222"/>
  <c r="G68" i="222"/>
  <c r="G69" i="222"/>
  <c r="G70" i="222"/>
  <c r="G71" i="222"/>
  <c r="G72" i="222"/>
  <c r="G73" i="222"/>
  <c r="G74" i="222"/>
  <c r="G75" i="222"/>
  <c r="G76" i="222"/>
  <c r="G77" i="222"/>
  <c r="G78" i="222"/>
  <c r="G79" i="222"/>
  <c r="G80" i="222"/>
  <c r="G81" i="222"/>
  <c r="G82" i="222"/>
  <c r="G83" i="222"/>
  <c r="G84" i="222"/>
  <c r="G85" i="222"/>
  <c r="G86" i="222"/>
  <c r="G87" i="222"/>
  <c r="G88" i="222"/>
  <c r="G89" i="222"/>
  <c r="G90" i="222"/>
  <c r="G91" i="222"/>
  <c r="G92" i="222"/>
  <c r="G93" i="222"/>
  <c r="G94" i="222"/>
  <c r="G95" i="222"/>
  <c r="G96" i="222"/>
  <c r="G97" i="222"/>
  <c r="G98" i="222"/>
  <c r="G99" i="222"/>
  <c r="G100" i="222"/>
  <c r="G101" i="222"/>
  <c r="G102" i="222"/>
  <c r="G103" i="222"/>
  <c r="G104" i="222"/>
  <c r="G105" i="222"/>
  <c r="G106" i="222"/>
  <c r="G107" i="222"/>
  <c r="G108" i="222"/>
  <c r="G109" i="222"/>
  <c r="G110" i="222"/>
  <c r="G111" i="222"/>
  <c r="G112" i="222"/>
  <c r="G113" i="222"/>
  <c r="G114" i="222"/>
  <c r="G115" i="222"/>
  <c r="G116" i="222"/>
  <c r="G117" i="222"/>
  <c r="G118" i="222"/>
  <c r="G119" i="222"/>
  <c r="G120" i="222"/>
  <c r="G121" i="222"/>
  <c r="G122" i="222"/>
  <c r="G123" i="222"/>
  <c r="G124" i="222"/>
  <c r="G125" i="222"/>
  <c r="G126" i="222"/>
  <c r="G127" i="222"/>
  <c r="G128" i="222"/>
  <c r="G129" i="222"/>
  <c r="G130" i="222"/>
  <c r="G131" i="222"/>
  <c r="G132" i="222"/>
  <c r="G133" i="222"/>
  <c r="G134" i="222"/>
  <c r="G135" i="222"/>
  <c r="G136" i="222"/>
  <c r="G137" i="222"/>
  <c r="G138" i="222"/>
  <c r="G139" i="222"/>
  <c r="G140" i="222"/>
  <c r="G141" i="222"/>
  <c r="G142" i="222"/>
  <c r="G143" i="222"/>
  <c r="G144" i="222"/>
  <c r="G145" i="222"/>
  <c r="G146" i="222"/>
  <c r="G147" i="222"/>
  <c r="G148" i="222"/>
  <c r="G149" i="222"/>
  <c r="G150" i="222"/>
  <c r="G151" i="222"/>
  <c r="G152" i="222"/>
  <c r="G153" i="222"/>
  <c r="G154" i="222"/>
  <c r="G155" i="222"/>
  <c r="G156" i="222"/>
  <c r="G157" i="222"/>
  <c r="G158" i="222"/>
  <c r="G159" i="222"/>
  <c r="G160" i="222"/>
  <c r="G161" i="222"/>
  <c r="G162" i="222"/>
  <c r="G163" i="222"/>
  <c r="G164" i="222"/>
  <c r="G165" i="222"/>
  <c r="G166" i="222"/>
  <c r="G6" i="222"/>
  <c r="I8" i="197"/>
  <c r="I9" i="197"/>
  <c r="I10" i="197"/>
  <c r="I11" i="197"/>
  <c r="I12" i="197"/>
  <c r="I13" i="197"/>
  <c r="I14" i="197"/>
  <c r="I15" i="197"/>
  <c r="I16" i="197"/>
  <c r="I17" i="197"/>
  <c r="I18" i="197"/>
  <c r="I19" i="197"/>
  <c r="I20" i="197"/>
  <c r="I21" i="197"/>
  <c r="I22" i="197"/>
  <c r="I23" i="197"/>
  <c r="I24" i="197"/>
  <c r="I25" i="197"/>
  <c r="I26" i="197"/>
  <c r="I27" i="197"/>
  <c r="I28" i="197"/>
  <c r="I29" i="197"/>
  <c r="I30" i="197"/>
  <c r="I31" i="197"/>
  <c r="I32" i="197"/>
  <c r="I33" i="197"/>
  <c r="I34" i="197"/>
  <c r="I35" i="197"/>
  <c r="I36" i="197"/>
  <c r="I37" i="197"/>
  <c r="I38" i="197"/>
  <c r="I39" i="197"/>
  <c r="I40" i="197"/>
  <c r="I41" i="197"/>
  <c r="I42" i="197"/>
  <c r="I7" i="197"/>
  <c r="D7" i="1"/>
  <c r="C7" i="1"/>
  <c r="J6" i="111"/>
  <c r="J4" i="111" s="1"/>
  <c r="I6" i="111"/>
  <c r="I4" i="111" s="1"/>
  <c r="G4" i="111"/>
  <c r="G8" i="111"/>
  <c r="G9" i="111"/>
  <c r="G10" i="111"/>
  <c r="G11" i="111"/>
  <c r="G12" i="111"/>
  <c r="G13" i="111"/>
  <c r="G14" i="111"/>
  <c r="G15" i="111"/>
  <c r="G16" i="111"/>
  <c r="G17" i="111"/>
  <c r="G18" i="111"/>
  <c r="G19" i="111"/>
  <c r="G20" i="111"/>
  <c r="G21" i="111"/>
  <c r="G22" i="111"/>
  <c r="G23" i="111"/>
  <c r="G24" i="111"/>
  <c r="G25" i="111"/>
  <c r="G26" i="111"/>
  <c r="G27" i="111"/>
  <c r="G28" i="111"/>
  <c r="G29" i="111"/>
  <c r="G30" i="111"/>
  <c r="G31" i="111"/>
  <c r="G32" i="111"/>
  <c r="G33" i="111"/>
  <c r="G34" i="111"/>
  <c r="G35" i="111"/>
  <c r="G36" i="111"/>
  <c r="G37" i="111"/>
  <c r="G38" i="111"/>
  <c r="G39" i="111"/>
  <c r="G40" i="111"/>
  <c r="G41" i="111"/>
  <c r="G42" i="111"/>
  <c r="G43" i="111"/>
  <c r="G44" i="111"/>
  <c r="G45" i="111"/>
  <c r="G46" i="111"/>
  <c r="G47" i="111"/>
  <c r="G48" i="111"/>
  <c r="G49" i="111"/>
  <c r="G50" i="111"/>
  <c r="G51" i="111"/>
  <c r="G52" i="111"/>
  <c r="G53" i="111"/>
  <c r="G54" i="111"/>
  <c r="G55" i="111"/>
  <c r="G56" i="111"/>
  <c r="G57" i="111"/>
  <c r="G58" i="111"/>
  <c r="G59" i="111"/>
  <c r="G60" i="111"/>
  <c r="G61" i="111"/>
  <c r="G62" i="111"/>
  <c r="G63" i="111"/>
  <c r="G64" i="111"/>
  <c r="G65" i="111"/>
  <c r="G66" i="111"/>
  <c r="G67" i="111"/>
  <c r="G68" i="111"/>
  <c r="G69" i="111"/>
  <c r="G70" i="111"/>
  <c r="G71" i="111"/>
  <c r="G72" i="111"/>
  <c r="G73" i="111"/>
  <c r="G74" i="111"/>
  <c r="G75" i="111"/>
  <c r="G76" i="111"/>
  <c r="G77" i="111"/>
  <c r="G78" i="111"/>
  <c r="G79" i="111"/>
  <c r="G80" i="111"/>
  <c r="G7" i="111"/>
  <c r="G9" i="110"/>
  <c r="G10" i="110"/>
  <c r="G11" i="110"/>
  <c r="G12" i="110"/>
  <c r="G13" i="110"/>
  <c r="G14" i="110"/>
  <c r="G15" i="110"/>
  <c r="G16" i="110"/>
  <c r="G17" i="110"/>
  <c r="G18" i="110"/>
  <c r="G19" i="110"/>
  <c r="G20" i="110"/>
  <c r="G21" i="110"/>
  <c r="G22" i="110"/>
  <c r="G23" i="110"/>
  <c r="G24" i="110"/>
  <c r="G25" i="110"/>
  <c r="G26" i="110"/>
  <c r="G27" i="110"/>
  <c r="G28" i="110"/>
  <c r="G29" i="110"/>
  <c r="G30" i="110"/>
  <c r="G31" i="110"/>
  <c r="G32" i="110"/>
  <c r="G33" i="110"/>
  <c r="G34" i="110"/>
  <c r="G35" i="110"/>
  <c r="G36" i="110"/>
  <c r="G37" i="110"/>
  <c r="G38" i="110"/>
  <c r="G39" i="110"/>
  <c r="G40" i="110"/>
  <c r="G41" i="110"/>
  <c r="G42" i="110"/>
  <c r="G43" i="110"/>
  <c r="G44" i="110"/>
  <c r="G45" i="110"/>
  <c r="G46" i="110"/>
  <c r="G47" i="110"/>
  <c r="G48" i="110"/>
  <c r="G49" i="110"/>
  <c r="G50" i="110"/>
  <c r="G51" i="110"/>
  <c r="G52" i="110"/>
  <c r="G53" i="110"/>
  <c r="G54" i="110"/>
  <c r="G55" i="110"/>
  <c r="G56" i="110"/>
  <c r="G57" i="110"/>
  <c r="G58" i="110"/>
  <c r="G59" i="110"/>
  <c r="G60" i="110"/>
  <c r="G61" i="110"/>
  <c r="G62" i="110"/>
  <c r="G63" i="110"/>
  <c r="G64" i="110"/>
  <c r="G65" i="110"/>
  <c r="G66" i="110"/>
  <c r="G67" i="110"/>
  <c r="G68" i="110"/>
  <c r="G69" i="110"/>
  <c r="G70" i="110"/>
  <c r="G71" i="110"/>
  <c r="G72" i="110"/>
  <c r="G73" i="110"/>
  <c r="G74" i="110"/>
  <c r="G75" i="110"/>
  <c r="G76" i="110"/>
  <c r="G77" i="110"/>
  <c r="G78" i="110"/>
  <c r="G79" i="110"/>
  <c r="G80" i="110"/>
  <c r="G81" i="110"/>
  <c r="G82" i="110"/>
  <c r="G83" i="110"/>
  <c r="G84" i="110"/>
  <c r="G85" i="110"/>
  <c r="G86" i="110"/>
  <c r="G87" i="110"/>
  <c r="G88" i="110"/>
  <c r="G89" i="110"/>
  <c r="G90" i="110"/>
  <c r="G91" i="110"/>
  <c r="G92" i="110"/>
  <c r="G93" i="110"/>
  <c r="G94" i="110"/>
  <c r="G95" i="110"/>
  <c r="G96" i="110"/>
  <c r="G97" i="110"/>
  <c r="G98" i="110"/>
  <c r="G99" i="110"/>
  <c r="G100" i="110"/>
  <c r="G101" i="110"/>
  <c r="G102" i="110"/>
  <c r="G103" i="110"/>
  <c r="G104" i="110"/>
  <c r="G105" i="110"/>
  <c r="G106" i="110"/>
  <c r="G107" i="110"/>
  <c r="G108" i="110"/>
  <c r="G109" i="110"/>
  <c r="G110" i="110"/>
  <c r="G111" i="110"/>
  <c r="G112" i="110"/>
  <c r="G113" i="110"/>
  <c r="G114" i="110"/>
  <c r="G115" i="110"/>
  <c r="G116" i="110"/>
  <c r="G117" i="110"/>
  <c r="G118" i="110"/>
  <c r="G119" i="110"/>
  <c r="G120" i="110"/>
  <c r="G121" i="110"/>
  <c r="G122" i="110"/>
  <c r="G123" i="110"/>
  <c r="G124" i="110"/>
  <c r="G125" i="110"/>
  <c r="G126" i="110"/>
  <c r="G127" i="110"/>
  <c r="G128" i="110"/>
  <c r="G129" i="110"/>
  <c r="G130" i="110"/>
  <c r="G131" i="110"/>
  <c r="G132" i="110"/>
  <c r="G133" i="110"/>
  <c r="G134" i="110"/>
  <c r="G135" i="110"/>
  <c r="G136" i="110"/>
  <c r="G137" i="110"/>
  <c r="G138" i="110"/>
  <c r="G139" i="110"/>
  <c r="G140" i="110"/>
  <c r="G141" i="110"/>
  <c r="G142" i="110"/>
  <c r="G143" i="110"/>
  <c r="G144" i="110"/>
  <c r="G145" i="110"/>
  <c r="G146" i="110"/>
  <c r="G147" i="110"/>
  <c r="G148" i="110"/>
  <c r="G149" i="110"/>
  <c r="G150" i="110"/>
  <c r="G151" i="110"/>
  <c r="G152" i="110"/>
  <c r="G153" i="110"/>
  <c r="G154" i="110"/>
  <c r="G155" i="110"/>
  <c r="G156" i="110"/>
  <c r="G157" i="110"/>
  <c r="G158" i="110"/>
  <c r="G159" i="110"/>
  <c r="G160" i="110"/>
  <c r="G161" i="110"/>
  <c r="G162" i="110"/>
  <c r="G163" i="110"/>
  <c r="G164" i="110"/>
  <c r="G165" i="110"/>
  <c r="G166" i="110"/>
  <c r="G167" i="110"/>
  <c r="G168" i="110"/>
  <c r="G169" i="110"/>
  <c r="G170" i="110"/>
  <c r="G171" i="110"/>
  <c r="G172" i="110"/>
  <c r="G173" i="110"/>
  <c r="G174" i="110"/>
  <c r="G175" i="110"/>
  <c r="G176" i="110"/>
  <c r="G177" i="110"/>
  <c r="G178" i="110"/>
  <c r="G179" i="110"/>
  <c r="G180" i="110"/>
  <c r="G181" i="110"/>
  <c r="G182" i="110"/>
  <c r="G183" i="110"/>
  <c r="G184" i="110"/>
  <c r="G185" i="110"/>
  <c r="G186" i="110"/>
  <c r="G187" i="110"/>
  <c r="G188" i="110"/>
  <c r="G189" i="110"/>
  <c r="G190" i="110"/>
  <c r="G191" i="110"/>
  <c r="G192" i="110"/>
  <c r="G193" i="110"/>
  <c r="G194" i="110"/>
  <c r="G195" i="110"/>
  <c r="G196" i="110"/>
  <c r="G197" i="110"/>
  <c r="G198" i="110"/>
  <c r="G199" i="110"/>
  <c r="G200" i="110"/>
  <c r="G201" i="110"/>
  <c r="G202" i="110"/>
  <c r="G203" i="110"/>
  <c r="G204" i="110"/>
  <c r="G205" i="110"/>
  <c r="G206" i="110"/>
  <c r="G207" i="110"/>
  <c r="G208" i="110"/>
  <c r="G209" i="110"/>
  <c r="G210" i="110"/>
  <c r="G211" i="110"/>
  <c r="G212" i="110"/>
  <c r="G213" i="110"/>
  <c r="G214" i="110"/>
  <c r="G215" i="110"/>
  <c r="G216" i="110"/>
  <c r="G217" i="110"/>
  <c r="G218" i="110"/>
  <c r="G219" i="110"/>
  <c r="G220" i="110"/>
  <c r="G221" i="110"/>
  <c r="G222" i="110"/>
  <c r="G223" i="110"/>
  <c r="G224" i="110"/>
  <c r="G225" i="110"/>
  <c r="G226" i="110"/>
  <c r="G227" i="110"/>
  <c r="G228" i="110"/>
  <c r="G229" i="110"/>
  <c r="G230" i="110"/>
  <c r="G231" i="110"/>
  <c r="G232" i="110"/>
  <c r="G233" i="110"/>
  <c r="G234" i="110"/>
  <c r="G235" i="110"/>
  <c r="G236" i="110"/>
  <c r="G237" i="110"/>
  <c r="G238" i="110"/>
  <c r="G239" i="110"/>
  <c r="G240" i="110"/>
  <c r="G241" i="110"/>
  <c r="G242" i="110"/>
  <c r="G243" i="110"/>
  <c r="G244" i="110"/>
  <c r="G245" i="110"/>
  <c r="G246" i="110"/>
  <c r="G247" i="110"/>
  <c r="G248" i="110"/>
  <c r="G249" i="110"/>
  <c r="G250" i="110"/>
  <c r="G251" i="110"/>
  <c r="G252" i="110"/>
  <c r="G253" i="110"/>
  <c r="G254" i="110"/>
  <c r="G255" i="110"/>
  <c r="G256" i="110"/>
  <c r="G257" i="110"/>
  <c r="G258" i="110"/>
  <c r="G259" i="110"/>
  <c r="G260" i="110"/>
  <c r="G261" i="110"/>
  <c r="G262" i="110"/>
  <c r="G263" i="110"/>
  <c r="G264" i="110"/>
  <c r="G265" i="110"/>
  <c r="G266" i="110"/>
  <c r="G267" i="110"/>
  <c r="G268" i="110"/>
  <c r="G269" i="110"/>
  <c r="G270" i="110"/>
  <c r="G271" i="110"/>
  <c r="G272" i="110"/>
  <c r="G273" i="110"/>
  <c r="G274" i="110"/>
  <c r="G275" i="110"/>
  <c r="G276" i="110"/>
  <c r="G277" i="110"/>
  <c r="G278" i="110"/>
  <c r="G279" i="110"/>
  <c r="G280" i="110"/>
  <c r="G281" i="110"/>
  <c r="G282" i="110"/>
  <c r="G283" i="110"/>
  <c r="G284" i="110"/>
  <c r="G285" i="110"/>
  <c r="G286" i="110"/>
  <c r="G287" i="110"/>
  <c r="G288" i="110"/>
  <c r="G289" i="110"/>
  <c r="G290" i="110"/>
  <c r="G291" i="110"/>
  <c r="G292" i="110"/>
  <c r="G293" i="110"/>
  <c r="G294" i="110"/>
  <c r="G295" i="110"/>
  <c r="G296" i="110"/>
  <c r="G297" i="110"/>
  <c r="G298" i="110"/>
  <c r="G299" i="110"/>
  <c r="G300" i="110"/>
  <c r="G301" i="110"/>
  <c r="G302" i="110"/>
  <c r="G303" i="110"/>
  <c r="G304" i="110"/>
  <c r="G305" i="110"/>
  <c r="G306" i="110"/>
  <c r="G307" i="110"/>
  <c r="G308" i="110"/>
  <c r="G309" i="110"/>
  <c r="G310" i="110"/>
  <c r="G311" i="110"/>
  <c r="G312" i="110"/>
  <c r="G313" i="110"/>
  <c r="G314" i="110"/>
  <c r="G315" i="110"/>
  <c r="G316" i="110"/>
  <c r="G317" i="110"/>
  <c r="G318" i="110"/>
  <c r="G319" i="110"/>
  <c r="G320" i="110"/>
  <c r="G321" i="110"/>
  <c r="G322" i="110"/>
  <c r="G323" i="110"/>
  <c r="G324" i="110"/>
  <c r="G325" i="110"/>
  <c r="G326" i="110"/>
  <c r="G327" i="110"/>
  <c r="G328" i="110"/>
  <c r="G329" i="110"/>
  <c r="G330" i="110"/>
  <c r="G331" i="110"/>
  <c r="G332" i="110"/>
  <c r="G333" i="110"/>
  <c r="G334" i="110"/>
  <c r="G335" i="110"/>
  <c r="G336" i="110"/>
  <c r="G337" i="110"/>
  <c r="G338" i="110"/>
  <c r="G339" i="110"/>
  <c r="G340" i="110"/>
  <c r="G341" i="110"/>
  <c r="G342" i="110"/>
  <c r="G343" i="110"/>
  <c r="G344" i="110"/>
  <c r="G345" i="110"/>
  <c r="G346" i="110"/>
  <c r="G347" i="110"/>
  <c r="G348" i="110"/>
  <c r="G349" i="110"/>
  <c r="G350" i="110"/>
  <c r="G351" i="110"/>
  <c r="G352" i="110"/>
  <c r="G353" i="110"/>
  <c r="G354" i="110"/>
  <c r="G355" i="110"/>
  <c r="G356" i="110"/>
  <c r="G357" i="110"/>
  <c r="G358" i="110"/>
  <c r="G359" i="110"/>
  <c r="G360" i="110"/>
  <c r="G361" i="110"/>
  <c r="G362" i="110"/>
  <c r="G363" i="110"/>
  <c r="G364" i="110"/>
  <c r="G365" i="110"/>
  <c r="G366" i="110"/>
  <c r="G367" i="110"/>
  <c r="G368" i="110"/>
  <c r="G369" i="110"/>
  <c r="G370" i="110"/>
  <c r="G371" i="110"/>
  <c r="G372" i="110"/>
  <c r="G373" i="110"/>
  <c r="G374" i="110"/>
  <c r="G375" i="110"/>
  <c r="G376" i="110"/>
  <c r="G377" i="110"/>
  <c r="G378" i="110"/>
  <c r="G379" i="110"/>
  <c r="G380" i="110"/>
  <c r="G381" i="110"/>
  <c r="G382" i="110"/>
  <c r="G383" i="110"/>
  <c r="G384" i="110"/>
  <c r="G385" i="110"/>
  <c r="G386" i="110"/>
  <c r="G387" i="110"/>
  <c r="G388" i="110"/>
  <c r="G389" i="110"/>
  <c r="G390" i="110"/>
  <c r="G391" i="110"/>
  <c r="G392" i="110"/>
  <c r="G393" i="110"/>
  <c r="G394" i="110"/>
  <c r="G395" i="110"/>
  <c r="G396" i="110"/>
  <c r="G397" i="110"/>
  <c r="G398" i="110"/>
  <c r="G399" i="110"/>
  <c r="G400" i="110"/>
  <c r="G401" i="110"/>
  <c r="G402" i="110"/>
  <c r="G403" i="110"/>
  <c r="G404" i="110"/>
  <c r="G405" i="110"/>
  <c r="G406" i="110"/>
  <c r="G407" i="110"/>
  <c r="G408" i="110"/>
  <c r="G409" i="110"/>
  <c r="G410" i="110"/>
  <c r="G411" i="110"/>
  <c r="G412" i="110"/>
  <c r="G413" i="110"/>
  <c r="G414" i="110"/>
  <c r="G415" i="110"/>
  <c r="G416" i="110"/>
  <c r="G417" i="110"/>
  <c r="G418" i="110"/>
  <c r="G419" i="110"/>
  <c r="G420" i="110"/>
  <c r="G421" i="110"/>
  <c r="G422" i="110"/>
  <c r="G423" i="110"/>
  <c r="G424" i="110"/>
  <c r="G425" i="110"/>
  <c r="G426" i="110"/>
  <c r="G427" i="110"/>
  <c r="G428" i="110"/>
  <c r="G429" i="110"/>
  <c r="G430" i="110"/>
  <c r="G431" i="110"/>
  <c r="G432" i="110"/>
  <c r="G433" i="110"/>
  <c r="G434" i="110"/>
  <c r="G435" i="110"/>
  <c r="G436" i="110"/>
  <c r="G437" i="110"/>
  <c r="G438" i="110"/>
  <c r="G439" i="110"/>
  <c r="G440" i="110"/>
  <c r="G441" i="110"/>
  <c r="G442" i="110"/>
  <c r="G443" i="110"/>
  <c r="G444" i="110"/>
  <c r="G445" i="110"/>
  <c r="G446" i="110"/>
  <c r="G447" i="110"/>
  <c r="G448" i="110"/>
  <c r="G449" i="110"/>
  <c r="G450" i="110"/>
  <c r="G451" i="110"/>
  <c r="G452" i="110"/>
  <c r="G453" i="110"/>
  <c r="G454" i="110"/>
  <c r="G455" i="110"/>
  <c r="G456" i="110"/>
  <c r="G457" i="110"/>
  <c r="G458" i="110"/>
  <c r="G459" i="110"/>
  <c r="G460" i="110"/>
  <c r="G461" i="110"/>
  <c r="G462" i="110"/>
  <c r="G463" i="110"/>
  <c r="G464" i="110"/>
  <c r="G465" i="110"/>
  <c r="G466" i="110"/>
  <c r="G467" i="110"/>
  <c r="G8" i="110"/>
  <c r="L4" i="118"/>
  <c r="J4" i="118"/>
  <c r="M4" i="118"/>
  <c r="M6" i="118"/>
  <c r="L6" i="118"/>
  <c r="I258" i="110" l="1"/>
  <c r="I39" i="111" l="1"/>
  <c r="I40" i="111"/>
  <c r="I41" i="111"/>
  <c r="I42" i="111"/>
  <c r="I43" i="111"/>
  <c r="I44" i="111"/>
  <c r="I45" i="111"/>
  <c r="I46" i="111"/>
  <c r="I47" i="111"/>
  <c r="I48" i="111"/>
  <c r="I49" i="111"/>
  <c r="I50" i="111"/>
  <c r="I51" i="111"/>
  <c r="I52" i="111"/>
  <c r="I53" i="111"/>
  <c r="I54" i="111"/>
  <c r="I55" i="111"/>
  <c r="I56" i="111"/>
  <c r="I57" i="111"/>
  <c r="I58" i="111"/>
  <c r="I59" i="111"/>
  <c r="I60" i="111"/>
  <c r="I61" i="111"/>
  <c r="I62" i="111"/>
  <c r="I63" i="111"/>
  <c r="I64" i="111"/>
  <c r="I65" i="111"/>
  <c r="I66" i="111"/>
  <c r="I67" i="111"/>
  <c r="I68" i="111"/>
  <c r="I69" i="111"/>
  <c r="I70" i="111"/>
  <c r="I71" i="111"/>
  <c r="I72" i="111"/>
  <c r="I73" i="111"/>
  <c r="I74" i="111"/>
  <c r="I75" i="111"/>
  <c r="I76" i="111"/>
  <c r="I77" i="111"/>
  <c r="I78" i="111"/>
  <c r="I79" i="111"/>
  <c r="I80" i="111"/>
  <c r="I38" i="111"/>
  <c r="I36" i="111"/>
  <c r="I35" i="111"/>
  <c r="I34" i="111"/>
  <c r="I33" i="111"/>
  <c r="I8" i="111"/>
  <c r="I9" i="111"/>
  <c r="I10" i="111"/>
  <c r="I11" i="111"/>
  <c r="I12" i="111"/>
  <c r="I13" i="111"/>
  <c r="I14" i="111"/>
  <c r="I15" i="111"/>
  <c r="I16" i="111"/>
  <c r="I17" i="111"/>
  <c r="I18" i="111"/>
  <c r="I19" i="111"/>
  <c r="I20" i="111"/>
  <c r="I21" i="111"/>
  <c r="I22" i="111"/>
  <c r="I23" i="111"/>
  <c r="I24" i="111"/>
  <c r="I25" i="111"/>
  <c r="I26" i="111"/>
  <c r="I27" i="111"/>
  <c r="I28" i="111"/>
  <c r="I29" i="111"/>
  <c r="I30" i="111"/>
  <c r="I31" i="111"/>
  <c r="I7" i="111"/>
  <c r="J32" i="111"/>
  <c r="J37" i="111"/>
  <c r="I462" i="110"/>
  <c r="I463" i="110"/>
  <c r="I464" i="110"/>
  <c r="I465" i="110"/>
  <c r="I466" i="110"/>
  <c r="I467" i="110"/>
  <c r="I461" i="110"/>
  <c r="I428" i="110"/>
  <c r="I429" i="110"/>
  <c r="I430" i="110"/>
  <c r="I431" i="110"/>
  <c r="I432" i="110"/>
  <c r="I433" i="110"/>
  <c r="I434" i="110"/>
  <c r="I435" i="110"/>
  <c r="I436" i="110"/>
  <c r="I437" i="110"/>
  <c r="I438" i="110"/>
  <c r="I439" i="110"/>
  <c r="I440" i="110"/>
  <c r="I441" i="110"/>
  <c r="I442" i="110"/>
  <c r="I443" i="110"/>
  <c r="I444" i="110"/>
  <c r="I445" i="110"/>
  <c r="I446" i="110"/>
  <c r="I447" i="110"/>
  <c r="I448" i="110"/>
  <c r="I449" i="110"/>
  <c r="I450" i="110"/>
  <c r="I451" i="110"/>
  <c r="I452" i="110"/>
  <c r="I453" i="110"/>
  <c r="I454" i="110"/>
  <c r="I455" i="110"/>
  <c r="I456" i="110"/>
  <c r="I457" i="110"/>
  <c r="I458" i="110"/>
  <c r="I459" i="110"/>
  <c r="I427" i="110"/>
  <c r="I395" i="110"/>
  <c r="I396" i="110"/>
  <c r="I397" i="110"/>
  <c r="I398" i="110"/>
  <c r="I399" i="110"/>
  <c r="I400" i="110"/>
  <c r="I401" i="110"/>
  <c r="I402" i="110"/>
  <c r="I403" i="110"/>
  <c r="I404" i="110"/>
  <c r="I405" i="110"/>
  <c r="I406" i="110"/>
  <c r="I407" i="110"/>
  <c r="I408" i="110"/>
  <c r="I409" i="110"/>
  <c r="I410" i="110"/>
  <c r="I411" i="110"/>
  <c r="I412" i="110"/>
  <c r="I413" i="110"/>
  <c r="I414" i="110"/>
  <c r="I415" i="110"/>
  <c r="I416" i="110"/>
  <c r="I417" i="110"/>
  <c r="I418" i="110"/>
  <c r="I419" i="110"/>
  <c r="I420" i="110"/>
  <c r="I421" i="110"/>
  <c r="I422" i="110"/>
  <c r="I423" i="110"/>
  <c r="I424" i="110"/>
  <c r="I425" i="110"/>
  <c r="I394" i="110"/>
  <c r="I392" i="110"/>
  <c r="I391" i="110"/>
  <c r="I390" i="110"/>
  <c r="I316" i="110"/>
  <c r="I317" i="110"/>
  <c r="I318" i="110"/>
  <c r="I319" i="110"/>
  <c r="I320" i="110"/>
  <c r="I321" i="110"/>
  <c r="I322" i="110"/>
  <c r="I323" i="110"/>
  <c r="I324" i="110"/>
  <c r="I325" i="110"/>
  <c r="I326" i="110"/>
  <c r="I327" i="110"/>
  <c r="I328" i="110"/>
  <c r="I329" i="110"/>
  <c r="I330" i="110"/>
  <c r="I331" i="110"/>
  <c r="I332" i="110"/>
  <c r="I333" i="110"/>
  <c r="I334" i="110"/>
  <c r="I335" i="110"/>
  <c r="I336" i="110"/>
  <c r="I337" i="110"/>
  <c r="I338" i="110"/>
  <c r="I339" i="110"/>
  <c r="I340" i="110"/>
  <c r="I341" i="110"/>
  <c r="I342" i="110"/>
  <c r="I343" i="110"/>
  <c r="I344" i="110"/>
  <c r="I345" i="110"/>
  <c r="I346" i="110"/>
  <c r="I347" i="110"/>
  <c r="I348" i="110"/>
  <c r="I349" i="110"/>
  <c r="I350" i="110"/>
  <c r="I351" i="110"/>
  <c r="I352" i="110"/>
  <c r="I353" i="110"/>
  <c r="I354" i="110"/>
  <c r="I355" i="110"/>
  <c r="I356" i="110"/>
  <c r="I357" i="110"/>
  <c r="I358" i="110"/>
  <c r="I359" i="110"/>
  <c r="I360" i="110"/>
  <c r="I361" i="110"/>
  <c r="I362" i="110"/>
  <c r="I363" i="110"/>
  <c r="I364" i="110"/>
  <c r="I365" i="110"/>
  <c r="I366" i="110"/>
  <c r="I367" i="110"/>
  <c r="I368" i="110"/>
  <c r="I369" i="110"/>
  <c r="I370" i="110"/>
  <c r="I371" i="110"/>
  <c r="I372" i="110"/>
  <c r="I373" i="110"/>
  <c r="I374" i="110"/>
  <c r="I375" i="110"/>
  <c r="I376" i="110"/>
  <c r="I377" i="110"/>
  <c r="I378" i="110"/>
  <c r="I379" i="110"/>
  <c r="I380" i="110"/>
  <c r="I381" i="110"/>
  <c r="I382" i="110"/>
  <c r="I383" i="110"/>
  <c r="I384" i="110"/>
  <c r="I385" i="110"/>
  <c r="I386" i="110"/>
  <c r="I387" i="110"/>
  <c r="I388" i="110"/>
  <c r="I315" i="110"/>
  <c r="I280" i="110"/>
  <c r="I281" i="110"/>
  <c r="I282" i="110"/>
  <c r="I283" i="110"/>
  <c r="I284" i="110"/>
  <c r="I285" i="110"/>
  <c r="I286" i="110"/>
  <c r="I287" i="110"/>
  <c r="I288" i="110"/>
  <c r="I289" i="110"/>
  <c r="I290" i="110"/>
  <c r="I291" i="110"/>
  <c r="I292" i="110"/>
  <c r="I293" i="110"/>
  <c r="I294" i="110"/>
  <c r="I295" i="110"/>
  <c r="I296" i="110"/>
  <c r="I297" i="110"/>
  <c r="I298" i="110"/>
  <c r="I299" i="110"/>
  <c r="I300" i="110"/>
  <c r="I301" i="110"/>
  <c r="I302" i="110"/>
  <c r="I303" i="110"/>
  <c r="I304" i="110"/>
  <c r="I305" i="110"/>
  <c r="I306" i="110"/>
  <c r="I307" i="110"/>
  <c r="I308" i="110"/>
  <c r="I309" i="110"/>
  <c r="I310" i="110"/>
  <c r="I311" i="110"/>
  <c r="I312" i="110"/>
  <c r="I313" i="110"/>
  <c r="I279" i="110"/>
  <c r="I260" i="110"/>
  <c r="I261" i="110"/>
  <c r="I262" i="110"/>
  <c r="I263" i="110"/>
  <c r="I264" i="110"/>
  <c r="I265" i="110"/>
  <c r="I266" i="110"/>
  <c r="I267" i="110"/>
  <c r="I268" i="110"/>
  <c r="I269" i="110"/>
  <c r="I270" i="110"/>
  <c r="I271" i="110"/>
  <c r="I272" i="110"/>
  <c r="I273" i="110"/>
  <c r="I274" i="110"/>
  <c r="I275" i="110"/>
  <c r="I276" i="110"/>
  <c r="I277" i="110"/>
  <c r="I259" i="110"/>
  <c r="I232" i="110"/>
  <c r="I233" i="110"/>
  <c r="I234" i="110"/>
  <c r="I235" i="110"/>
  <c r="I236" i="110"/>
  <c r="I237" i="110"/>
  <c r="I238" i="110"/>
  <c r="I239" i="110"/>
  <c r="I240" i="110"/>
  <c r="I241" i="110"/>
  <c r="I242" i="110"/>
  <c r="I243" i="110"/>
  <c r="I244" i="110"/>
  <c r="I245" i="110"/>
  <c r="I246" i="110"/>
  <c r="I247" i="110"/>
  <c r="I248" i="110"/>
  <c r="I249" i="110"/>
  <c r="I250" i="110"/>
  <c r="I251" i="110"/>
  <c r="I252" i="110"/>
  <c r="I253" i="110"/>
  <c r="I254" i="110"/>
  <c r="I255" i="110"/>
  <c r="I256" i="110"/>
  <c r="I257" i="110"/>
  <c r="I231" i="110"/>
  <c r="I229" i="110"/>
  <c r="I228" i="110"/>
  <c r="I227" i="110"/>
  <c r="I226" i="110"/>
  <c r="I126" i="110"/>
  <c r="I127" i="110"/>
  <c r="I128" i="110"/>
  <c r="I129" i="110"/>
  <c r="I130" i="110"/>
  <c r="I131" i="110"/>
  <c r="I132" i="110"/>
  <c r="I133" i="110"/>
  <c r="I134" i="110"/>
  <c r="I135" i="110"/>
  <c r="I136" i="110"/>
  <c r="I137" i="110"/>
  <c r="I138" i="110"/>
  <c r="I139" i="110"/>
  <c r="I140" i="110"/>
  <c r="I141" i="110"/>
  <c r="I142" i="110"/>
  <c r="I143" i="110"/>
  <c r="I144" i="110"/>
  <c r="I145" i="110"/>
  <c r="I146" i="110"/>
  <c r="I147" i="110"/>
  <c r="I148" i="110"/>
  <c r="I149" i="110"/>
  <c r="I150" i="110"/>
  <c r="I151" i="110"/>
  <c r="I152" i="110"/>
  <c r="I153" i="110"/>
  <c r="I154" i="110"/>
  <c r="I155" i="110"/>
  <c r="I156" i="110"/>
  <c r="I157" i="110"/>
  <c r="I158" i="110"/>
  <c r="I159" i="110"/>
  <c r="I160" i="110"/>
  <c r="I161" i="110"/>
  <c r="I162" i="110"/>
  <c r="I163" i="110"/>
  <c r="I164" i="110"/>
  <c r="I165" i="110"/>
  <c r="I166" i="110"/>
  <c r="I167" i="110"/>
  <c r="I168" i="110"/>
  <c r="I169" i="110"/>
  <c r="I170" i="110"/>
  <c r="I171" i="110"/>
  <c r="I172" i="110"/>
  <c r="I173" i="110"/>
  <c r="I174" i="110"/>
  <c r="I175" i="110"/>
  <c r="I176" i="110"/>
  <c r="I177" i="110"/>
  <c r="I178" i="110"/>
  <c r="I179" i="110"/>
  <c r="I180" i="110"/>
  <c r="I181" i="110"/>
  <c r="I182" i="110"/>
  <c r="I183" i="110"/>
  <c r="I184" i="110"/>
  <c r="I185" i="110"/>
  <c r="I186" i="110"/>
  <c r="I187" i="110"/>
  <c r="I188" i="110"/>
  <c r="I189" i="110"/>
  <c r="I190" i="110"/>
  <c r="I191" i="110"/>
  <c r="I192" i="110"/>
  <c r="I193" i="110"/>
  <c r="I194" i="110"/>
  <c r="I195" i="110"/>
  <c r="I196" i="110"/>
  <c r="I197" i="110"/>
  <c r="I198" i="110"/>
  <c r="I199" i="110"/>
  <c r="I200" i="110"/>
  <c r="I201" i="110"/>
  <c r="I202" i="110"/>
  <c r="I203" i="110"/>
  <c r="I204" i="110"/>
  <c r="I205" i="110"/>
  <c r="I206" i="110"/>
  <c r="I207" i="110"/>
  <c r="I208" i="110"/>
  <c r="I209" i="110"/>
  <c r="I210" i="110"/>
  <c r="I211" i="110"/>
  <c r="I212" i="110"/>
  <c r="I213" i="110"/>
  <c r="I214" i="110"/>
  <c r="I215" i="110"/>
  <c r="I216" i="110"/>
  <c r="I217" i="110"/>
  <c r="I218" i="110"/>
  <c r="I219" i="110"/>
  <c r="I220" i="110"/>
  <c r="I221" i="110"/>
  <c r="I222" i="110"/>
  <c r="I223" i="110"/>
  <c r="I224" i="110"/>
  <c r="I125" i="110"/>
  <c r="I123" i="110"/>
  <c r="I122" i="110"/>
  <c r="I121" i="110"/>
  <c r="I120" i="110"/>
  <c r="I119" i="110"/>
  <c r="I118" i="110"/>
  <c r="I117" i="110"/>
  <c r="I116" i="110"/>
  <c r="I115" i="110"/>
  <c r="I114" i="110"/>
  <c r="I113" i="110"/>
  <c r="I112" i="110"/>
  <c r="I111" i="110"/>
  <c r="I110" i="110"/>
  <c r="I9" i="110"/>
  <c r="I10" i="110"/>
  <c r="I11" i="110"/>
  <c r="I12" i="110"/>
  <c r="I13" i="110"/>
  <c r="I14" i="110"/>
  <c r="I15" i="110"/>
  <c r="I16" i="110"/>
  <c r="I17" i="110"/>
  <c r="I18" i="110"/>
  <c r="I19" i="110"/>
  <c r="I20" i="110"/>
  <c r="I21" i="110"/>
  <c r="I22" i="110"/>
  <c r="I23" i="110"/>
  <c r="I24" i="110"/>
  <c r="I25" i="110"/>
  <c r="I26" i="110"/>
  <c r="I27" i="110"/>
  <c r="I28" i="110"/>
  <c r="I29" i="110"/>
  <c r="I30" i="110"/>
  <c r="I31" i="110"/>
  <c r="I32" i="110"/>
  <c r="I33" i="110"/>
  <c r="I34" i="110"/>
  <c r="I35" i="110"/>
  <c r="I36" i="110"/>
  <c r="I37" i="110"/>
  <c r="I38" i="110"/>
  <c r="I39" i="110"/>
  <c r="I40" i="110"/>
  <c r="I41" i="110"/>
  <c r="I42" i="110"/>
  <c r="I43" i="110"/>
  <c r="I44" i="110"/>
  <c r="I45" i="110"/>
  <c r="I46" i="110"/>
  <c r="I47" i="110"/>
  <c r="I48" i="110"/>
  <c r="I49" i="110"/>
  <c r="I50" i="110"/>
  <c r="I51" i="110"/>
  <c r="I52" i="110"/>
  <c r="I53" i="110"/>
  <c r="I54" i="110"/>
  <c r="I55" i="110"/>
  <c r="I56" i="110"/>
  <c r="I57" i="110"/>
  <c r="I58" i="110"/>
  <c r="I59" i="110"/>
  <c r="I60" i="110"/>
  <c r="I61" i="110"/>
  <c r="I62" i="110"/>
  <c r="I63" i="110"/>
  <c r="I64" i="110"/>
  <c r="I65" i="110"/>
  <c r="I66" i="110"/>
  <c r="I67" i="110"/>
  <c r="I68" i="110"/>
  <c r="I69" i="110"/>
  <c r="I70" i="110"/>
  <c r="I71" i="110"/>
  <c r="I72" i="110"/>
  <c r="I73" i="110"/>
  <c r="I74" i="110"/>
  <c r="I75" i="110"/>
  <c r="I76" i="110"/>
  <c r="I77" i="110"/>
  <c r="I78" i="110"/>
  <c r="I79" i="110"/>
  <c r="I80" i="110"/>
  <c r="I81" i="110"/>
  <c r="I82" i="110"/>
  <c r="I83" i="110"/>
  <c r="I84" i="110"/>
  <c r="I85" i="110"/>
  <c r="I86" i="110"/>
  <c r="I87" i="110"/>
  <c r="I88" i="110"/>
  <c r="I89" i="110"/>
  <c r="I90" i="110"/>
  <c r="I91" i="110"/>
  <c r="I92" i="110"/>
  <c r="I93" i="110"/>
  <c r="I94" i="110"/>
  <c r="I95" i="110"/>
  <c r="I96" i="110"/>
  <c r="I97" i="110"/>
  <c r="I98" i="110"/>
  <c r="I99" i="110"/>
  <c r="I100" i="110"/>
  <c r="I101" i="110"/>
  <c r="I102" i="110"/>
  <c r="I103" i="110"/>
  <c r="I104" i="110"/>
  <c r="I105" i="110"/>
  <c r="I106" i="110"/>
  <c r="I107" i="110"/>
  <c r="I108" i="110"/>
  <c r="I8" i="110"/>
  <c r="J393" i="110"/>
  <c r="J124" i="110"/>
  <c r="J225" i="110"/>
  <c r="J426" i="110"/>
  <c r="J230" i="110"/>
  <c r="J460" i="110"/>
  <c r="J314" i="110"/>
  <c r="J389" i="110"/>
  <c r="J109" i="110"/>
  <c r="J278" i="110"/>
  <c r="B17" i="1"/>
  <c r="F65" i="198"/>
  <c r="C14" i="1" s="1"/>
  <c r="F63" i="198"/>
  <c r="F62" i="198"/>
  <c r="F61" i="198"/>
  <c r="F60" i="198"/>
  <c r="F59" i="198"/>
  <c r="F58" i="198"/>
  <c r="F57" i="198"/>
  <c r="F56" i="198"/>
  <c r="F55" i="198"/>
  <c r="F54" i="198"/>
  <c r="F53" i="198"/>
  <c r="F52" i="198"/>
  <c r="F51" i="198"/>
  <c r="F50" i="198"/>
  <c r="F49" i="198"/>
  <c r="F48" i="198"/>
  <c r="F47" i="198"/>
  <c r="F46" i="198"/>
  <c r="F45" i="198"/>
  <c r="F44" i="198"/>
  <c r="F43" i="198"/>
  <c r="F42" i="198"/>
  <c r="F41" i="198"/>
  <c r="F40" i="198"/>
  <c r="F39" i="198"/>
  <c r="F38" i="198"/>
  <c r="F37" i="198"/>
  <c r="F36" i="198"/>
  <c r="F35" i="198"/>
  <c r="F34" i="198"/>
  <c r="F33" i="198"/>
  <c r="F32" i="198"/>
  <c r="F31" i="198"/>
  <c r="F30" i="198"/>
  <c r="F29" i="198"/>
  <c r="F28" i="198"/>
  <c r="F27" i="198"/>
  <c r="F26" i="198"/>
  <c r="F25" i="198"/>
  <c r="F24" i="198"/>
  <c r="F23" i="198"/>
  <c r="F22" i="198"/>
  <c r="F21" i="198"/>
  <c r="F20" i="198"/>
  <c r="F19" i="198"/>
  <c r="F18" i="198"/>
  <c r="F17" i="198"/>
  <c r="F16" i="198"/>
  <c r="F15" i="198"/>
  <c r="F14" i="198"/>
  <c r="F13" i="198"/>
  <c r="F12" i="198"/>
  <c r="F11" i="198"/>
  <c r="F10" i="198"/>
  <c r="F9" i="198"/>
  <c r="F8" i="198"/>
  <c r="F7" i="198"/>
  <c r="F6" i="198"/>
  <c r="F5" i="198"/>
  <c r="F4" i="198"/>
  <c r="D13" i="1"/>
  <c r="B16" i="1" l="1"/>
  <c r="B14" i="1"/>
  <c r="B7" i="1"/>
  <c r="I7" i="110"/>
  <c r="I5" i="110" s="1"/>
  <c r="C6" i="1" s="1"/>
  <c r="J7" i="110"/>
  <c r="J5" i="110" s="1"/>
  <c r="D6" i="1" s="1"/>
  <c r="B6" i="1" l="1"/>
  <c r="H80" i="164"/>
  <c r="F80" i="164"/>
  <c r="G79" i="164"/>
  <c r="I79" i="164" s="1"/>
  <c r="G78" i="164"/>
  <c r="I78" i="164" s="1"/>
  <c r="G77" i="164"/>
  <c r="I77" i="164" s="1"/>
  <c r="G76" i="164"/>
  <c r="I76" i="164" s="1"/>
  <c r="G75" i="164"/>
  <c r="I75" i="164" s="1"/>
  <c r="G74" i="164"/>
  <c r="I74" i="164" s="1"/>
  <c r="G73" i="164"/>
  <c r="I73" i="164" s="1"/>
  <c r="G72" i="164"/>
  <c r="I72" i="164" s="1"/>
  <c r="G71" i="164"/>
  <c r="I71" i="164" s="1"/>
  <c r="G70" i="164"/>
  <c r="I70" i="164" s="1"/>
  <c r="G69" i="164"/>
  <c r="I69" i="164" s="1"/>
  <c r="G68" i="164"/>
  <c r="I68" i="164" s="1"/>
  <c r="G67" i="164"/>
  <c r="I67" i="164" s="1"/>
  <c r="G66" i="164"/>
  <c r="I66" i="164" s="1"/>
  <c r="G65" i="164"/>
  <c r="I65" i="164" s="1"/>
  <c r="G64" i="164"/>
  <c r="I64" i="164" s="1"/>
  <c r="G63" i="164"/>
  <c r="I63" i="164" s="1"/>
  <c r="G62" i="164"/>
  <c r="I62" i="164" s="1"/>
  <c r="G61" i="164"/>
  <c r="I61" i="164" s="1"/>
  <c r="G60" i="164"/>
  <c r="I60" i="164" s="1"/>
  <c r="G59" i="164"/>
  <c r="I59" i="164" s="1"/>
  <c r="G58" i="164"/>
  <c r="I58" i="164" s="1"/>
  <c r="G57" i="164"/>
  <c r="I57" i="164" s="1"/>
  <c r="I56" i="164"/>
  <c r="G56" i="164"/>
  <c r="G55" i="164"/>
  <c r="I55" i="164" s="1"/>
  <c r="G54" i="164"/>
  <c r="I54" i="164" s="1"/>
  <c r="G53" i="164"/>
  <c r="I53" i="164" s="1"/>
  <c r="G52" i="164"/>
  <c r="I52" i="164" s="1"/>
  <c r="G51" i="164"/>
  <c r="I51" i="164" s="1"/>
  <c r="G50" i="164"/>
  <c r="I50" i="164" s="1"/>
  <c r="G49" i="164"/>
  <c r="I49" i="164" s="1"/>
  <c r="G48" i="164"/>
  <c r="I48" i="164" s="1"/>
  <c r="G47" i="164"/>
  <c r="I47" i="164" s="1"/>
  <c r="G46" i="164"/>
  <c r="I46" i="164" s="1"/>
  <c r="G45" i="164"/>
  <c r="I45" i="164" s="1"/>
  <c r="G44" i="164"/>
  <c r="I44" i="164" s="1"/>
  <c r="G43" i="164"/>
  <c r="I43" i="164" s="1"/>
  <c r="G42" i="164"/>
  <c r="I42" i="164" s="1"/>
  <c r="G41" i="164"/>
  <c r="I41" i="164" s="1"/>
  <c r="G40" i="164"/>
  <c r="I40" i="164" s="1"/>
  <c r="G39" i="164"/>
  <c r="I39" i="164" s="1"/>
  <c r="G38" i="164"/>
  <c r="I38" i="164" s="1"/>
  <c r="G37" i="164"/>
  <c r="I37" i="164" s="1"/>
  <c r="G36" i="164"/>
  <c r="I36" i="164" s="1"/>
  <c r="G35" i="164"/>
  <c r="I35" i="164" s="1"/>
  <c r="G34" i="164"/>
  <c r="I34" i="164" s="1"/>
  <c r="G33" i="164"/>
  <c r="I33" i="164" s="1"/>
  <c r="G32" i="164"/>
  <c r="I32" i="164" s="1"/>
  <c r="G31" i="164"/>
  <c r="I31" i="164" s="1"/>
  <c r="G30" i="164"/>
  <c r="I30" i="164" s="1"/>
  <c r="G29" i="164"/>
  <c r="I29" i="164" s="1"/>
  <c r="G28" i="164"/>
  <c r="I28" i="164" s="1"/>
  <c r="G27" i="164"/>
  <c r="I27" i="164" s="1"/>
  <c r="G26" i="164"/>
  <c r="I26" i="164" s="1"/>
  <c r="G25" i="164"/>
  <c r="I25" i="164" s="1"/>
  <c r="G24" i="164"/>
  <c r="I24" i="164" s="1"/>
  <c r="G23" i="164"/>
  <c r="I23" i="164" s="1"/>
  <c r="G22" i="164"/>
  <c r="I22" i="164" s="1"/>
  <c r="G21" i="164"/>
  <c r="I21" i="164" s="1"/>
  <c r="G20" i="164"/>
  <c r="I20" i="164" s="1"/>
  <c r="G19" i="164"/>
  <c r="I19" i="164" s="1"/>
  <c r="G18" i="164"/>
  <c r="I18" i="164" s="1"/>
  <c r="G17" i="164"/>
  <c r="I17" i="164" s="1"/>
  <c r="G16" i="164"/>
  <c r="I16" i="164" s="1"/>
  <c r="G15" i="164"/>
  <c r="I15" i="164" s="1"/>
  <c r="G14" i="164"/>
  <c r="I14" i="164" s="1"/>
  <c r="G13" i="164"/>
  <c r="I13" i="164" s="1"/>
  <c r="I12" i="164"/>
  <c r="G12" i="164"/>
  <c r="G11" i="164"/>
  <c r="I11" i="164" s="1"/>
  <c r="G10" i="164"/>
  <c r="I10" i="164" s="1"/>
  <c r="G9" i="164"/>
  <c r="I9" i="164" s="1"/>
  <c r="G8" i="164"/>
  <c r="I8" i="164" s="1"/>
  <c r="G7" i="164"/>
  <c r="I7" i="164" s="1"/>
  <c r="G6" i="164"/>
  <c r="I6" i="164" s="1"/>
  <c r="G5" i="164"/>
  <c r="I5" i="164" s="1"/>
  <c r="G4" i="164"/>
  <c r="H5" i="168"/>
  <c r="H6" i="168"/>
  <c r="H7" i="168"/>
  <c r="H8" i="168"/>
  <c r="H9" i="168"/>
  <c r="H10" i="168"/>
  <c r="H11" i="168"/>
  <c r="H12" i="168"/>
  <c r="H13" i="168"/>
  <c r="H14" i="168"/>
  <c r="H15" i="168"/>
  <c r="H16" i="168"/>
  <c r="H17" i="168"/>
  <c r="H18" i="168"/>
  <c r="H19" i="168"/>
  <c r="H20" i="168"/>
  <c r="H21" i="168"/>
  <c r="H22" i="168"/>
  <c r="H23" i="168"/>
  <c r="H24" i="168"/>
  <c r="H25" i="168"/>
  <c r="H26" i="168"/>
  <c r="H27" i="168"/>
  <c r="H28" i="168"/>
  <c r="H29" i="168"/>
  <c r="H30" i="168"/>
  <c r="H31" i="168"/>
  <c r="H32" i="168"/>
  <c r="H33" i="168"/>
  <c r="H34" i="168"/>
  <c r="H35" i="168"/>
  <c r="H36" i="168"/>
  <c r="H37" i="168"/>
  <c r="H38" i="168"/>
  <c r="H39" i="168"/>
  <c r="H40" i="168"/>
  <c r="H41" i="168"/>
  <c r="H42" i="168"/>
  <c r="H43" i="168"/>
  <c r="H44" i="168"/>
  <c r="H45" i="168"/>
  <c r="H46" i="168"/>
  <c r="H47" i="168"/>
  <c r="H48" i="168"/>
  <c r="H49" i="168"/>
  <c r="H50" i="168"/>
  <c r="H51" i="168"/>
  <c r="H52" i="168"/>
  <c r="H53" i="168"/>
  <c r="H54" i="168"/>
  <c r="H55" i="168"/>
  <c r="H56" i="168"/>
  <c r="H57" i="168"/>
  <c r="H58" i="168"/>
  <c r="H59" i="168"/>
  <c r="H60" i="168"/>
  <c r="H61" i="168"/>
  <c r="H62" i="168"/>
  <c r="H63" i="168"/>
  <c r="H64" i="168"/>
  <c r="H65" i="168"/>
  <c r="H66" i="168"/>
  <c r="H67" i="168"/>
  <c r="H68" i="168"/>
  <c r="H69" i="168"/>
  <c r="H70" i="168"/>
  <c r="H71" i="168"/>
  <c r="H72" i="168"/>
  <c r="H73" i="168"/>
  <c r="H74" i="168"/>
  <c r="H75" i="168"/>
  <c r="H76" i="168"/>
  <c r="H77" i="168"/>
  <c r="H78" i="168"/>
  <c r="H79" i="168"/>
  <c r="H80" i="168"/>
  <c r="H81" i="168"/>
  <c r="H82" i="168"/>
  <c r="H83" i="168"/>
  <c r="H84" i="168"/>
  <c r="H85" i="168"/>
  <c r="H86" i="168"/>
  <c r="H87" i="168"/>
  <c r="H88" i="168"/>
  <c r="H89" i="168"/>
  <c r="H90" i="168"/>
  <c r="H91" i="168"/>
  <c r="H92" i="168"/>
  <c r="H93" i="168"/>
  <c r="H94" i="168"/>
  <c r="H4" i="168"/>
  <c r="G80" i="164" l="1"/>
  <c r="I4" i="164"/>
  <c r="I80" i="164" s="1"/>
  <c r="I81" i="164" s="1"/>
  <c r="C15" i="1" s="1"/>
  <c r="E64" i="198"/>
  <c r="B15" i="1" l="1"/>
  <c r="B13" i="1" s="1"/>
  <c r="C13" i="1"/>
  <c r="H5" i="222"/>
  <c r="G5" i="222"/>
  <c r="G3" i="222" s="1"/>
  <c r="C10" i="1" s="1"/>
  <c r="B10" i="1" s="1"/>
  <c r="G7" i="110"/>
  <c r="G5" i="110" s="1"/>
  <c r="H7" i="110"/>
  <c r="H6" i="111"/>
  <c r="G6" i="111"/>
  <c r="I43" i="197"/>
  <c r="C8" i="1" s="1"/>
  <c r="B8" i="1" s="1"/>
  <c r="F5" i="197"/>
  <c r="H6" i="220"/>
  <c r="H7" i="220"/>
  <c r="H8" i="220"/>
  <c r="H9" i="220"/>
  <c r="H10" i="220"/>
  <c r="H11" i="220"/>
  <c r="H12" i="220"/>
  <c r="H13" i="220"/>
  <c r="H14" i="220"/>
  <c r="H15" i="220"/>
  <c r="H16" i="220"/>
  <c r="H17" i="220"/>
  <c r="H18" i="220"/>
  <c r="H19" i="220"/>
  <c r="H20" i="220"/>
  <c r="H21" i="220"/>
  <c r="H22" i="220"/>
  <c r="H23" i="220"/>
  <c r="H24" i="220"/>
  <c r="H25" i="220"/>
  <c r="H26" i="220"/>
  <c r="H27" i="220"/>
  <c r="G5" i="220"/>
  <c r="F5" i="220"/>
  <c r="E5" i="220"/>
  <c r="D5" i="220"/>
  <c r="L122" i="117"/>
  <c r="K122" i="117"/>
  <c r="J122" i="117"/>
  <c r="M122" i="117" s="1"/>
  <c r="E122" i="117"/>
  <c r="L121" i="117"/>
  <c r="K121" i="117"/>
  <c r="J121" i="117"/>
  <c r="E121" i="117"/>
  <c r="L120" i="117"/>
  <c r="K120" i="117"/>
  <c r="J120" i="117"/>
  <c r="E120" i="117"/>
  <c r="L119" i="117"/>
  <c r="K119" i="117"/>
  <c r="J119" i="117"/>
  <c r="E119" i="117"/>
  <c r="L118" i="117"/>
  <c r="K118" i="117"/>
  <c r="J118" i="117"/>
  <c r="M118" i="117" s="1"/>
  <c r="E118" i="117"/>
  <c r="L117" i="117"/>
  <c r="K117" i="117"/>
  <c r="J117" i="117"/>
  <c r="E117" i="117"/>
  <c r="L116" i="117"/>
  <c r="K116" i="117"/>
  <c r="J116" i="117"/>
  <c r="E116" i="117"/>
  <c r="L115" i="117"/>
  <c r="K115" i="117"/>
  <c r="J115" i="117"/>
  <c r="E115" i="117"/>
  <c r="L114" i="117"/>
  <c r="K114" i="117"/>
  <c r="J114" i="117"/>
  <c r="E114" i="117"/>
  <c r="L113" i="117"/>
  <c r="K113" i="117"/>
  <c r="J113" i="117"/>
  <c r="E113" i="117"/>
  <c r="L112" i="117"/>
  <c r="K112" i="117"/>
  <c r="J112" i="117"/>
  <c r="E112" i="117"/>
  <c r="L111" i="117"/>
  <c r="K111" i="117"/>
  <c r="J111" i="117"/>
  <c r="E111" i="117"/>
  <c r="L110" i="117"/>
  <c r="K110" i="117"/>
  <c r="J110" i="117"/>
  <c r="M110" i="117" s="1"/>
  <c r="E110" i="117"/>
  <c r="L109" i="117"/>
  <c r="K109" i="117"/>
  <c r="J109" i="117"/>
  <c r="E109" i="117"/>
  <c r="L108" i="117"/>
  <c r="K108" i="117"/>
  <c r="J108" i="117"/>
  <c r="E108" i="117"/>
  <c r="L107" i="117"/>
  <c r="K107" i="117"/>
  <c r="J107" i="117"/>
  <c r="E107" i="117"/>
  <c r="L106" i="117"/>
  <c r="K106" i="117"/>
  <c r="J106" i="117"/>
  <c r="M106" i="117" s="1"/>
  <c r="E106" i="117"/>
  <c r="L105" i="117"/>
  <c r="K105" i="117"/>
  <c r="J105" i="117"/>
  <c r="E105" i="117"/>
  <c r="L104" i="117"/>
  <c r="K104" i="117"/>
  <c r="J104" i="117"/>
  <c r="E104" i="117"/>
  <c r="L103" i="117"/>
  <c r="K103" i="117"/>
  <c r="J103" i="117"/>
  <c r="E103" i="117"/>
  <c r="L102" i="117"/>
  <c r="K102" i="117"/>
  <c r="J102" i="117"/>
  <c r="M102" i="117" s="1"/>
  <c r="E102" i="117"/>
  <c r="L101" i="117"/>
  <c r="K101" i="117"/>
  <c r="J101" i="117"/>
  <c r="E101" i="117"/>
  <c r="L100" i="117"/>
  <c r="K100" i="117"/>
  <c r="J100" i="117"/>
  <c r="E100" i="117"/>
  <c r="L99" i="117"/>
  <c r="K99" i="117"/>
  <c r="J99" i="117"/>
  <c r="E99" i="117"/>
  <c r="L98" i="117"/>
  <c r="K98" i="117"/>
  <c r="J98" i="117"/>
  <c r="E98" i="117"/>
  <c r="L97" i="117"/>
  <c r="K97" i="117"/>
  <c r="J97" i="117"/>
  <c r="E97" i="117"/>
  <c r="L96" i="117"/>
  <c r="K96" i="117"/>
  <c r="J96" i="117"/>
  <c r="E96" i="117"/>
  <c r="L95" i="117"/>
  <c r="K95" i="117"/>
  <c r="J95" i="117"/>
  <c r="E95" i="117"/>
  <c r="L94" i="117"/>
  <c r="K94" i="117"/>
  <c r="J94" i="117"/>
  <c r="M94" i="117" s="1"/>
  <c r="E94" i="117"/>
  <c r="L93" i="117"/>
  <c r="K93" i="117"/>
  <c r="J93" i="117"/>
  <c r="E93" i="117"/>
  <c r="L92" i="117"/>
  <c r="K92" i="117"/>
  <c r="J92" i="117"/>
  <c r="E92" i="117"/>
  <c r="L91" i="117"/>
  <c r="K91" i="117"/>
  <c r="J91" i="117"/>
  <c r="E91" i="117"/>
  <c r="L90" i="117"/>
  <c r="K90" i="117"/>
  <c r="J90" i="117"/>
  <c r="E90" i="117"/>
  <c r="L89" i="117"/>
  <c r="K89" i="117"/>
  <c r="J89" i="117"/>
  <c r="E89" i="117"/>
  <c r="L88" i="117"/>
  <c r="K88" i="117"/>
  <c r="J88" i="117"/>
  <c r="E88" i="117"/>
  <c r="L87" i="117"/>
  <c r="K87" i="117"/>
  <c r="J87" i="117"/>
  <c r="E87" i="117"/>
  <c r="L86" i="117"/>
  <c r="K86" i="117"/>
  <c r="J86" i="117"/>
  <c r="E86" i="117"/>
  <c r="L85" i="117"/>
  <c r="K85" i="117"/>
  <c r="J85" i="117"/>
  <c r="E85" i="117"/>
  <c r="L84" i="117"/>
  <c r="K84" i="117"/>
  <c r="J84" i="117"/>
  <c r="E84" i="117"/>
  <c r="L83" i="117"/>
  <c r="K83" i="117"/>
  <c r="J83" i="117"/>
  <c r="E83" i="117"/>
  <c r="L82" i="117"/>
  <c r="K82" i="117"/>
  <c r="J82" i="117"/>
  <c r="E82" i="117"/>
  <c r="L81" i="117"/>
  <c r="K81" i="117"/>
  <c r="J81" i="117"/>
  <c r="E81" i="117"/>
  <c r="L80" i="117"/>
  <c r="K80" i="117"/>
  <c r="J80" i="117"/>
  <c r="E80" i="117"/>
  <c r="L79" i="117"/>
  <c r="K79" i="117"/>
  <c r="J79" i="117"/>
  <c r="E79" i="117"/>
  <c r="L78" i="117"/>
  <c r="K78" i="117"/>
  <c r="J78" i="117"/>
  <c r="E78" i="117"/>
  <c r="L77" i="117"/>
  <c r="K77" i="117"/>
  <c r="J77" i="117"/>
  <c r="E77" i="117"/>
  <c r="L76" i="117"/>
  <c r="K76" i="117"/>
  <c r="J76" i="117"/>
  <c r="E76" i="117"/>
  <c r="L75" i="117"/>
  <c r="K75" i="117"/>
  <c r="J75" i="117"/>
  <c r="E75" i="117"/>
  <c r="L74" i="117"/>
  <c r="K74" i="117"/>
  <c r="J74" i="117"/>
  <c r="E74" i="117"/>
  <c r="L73" i="117"/>
  <c r="K73" i="117"/>
  <c r="J73" i="117"/>
  <c r="E73" i="117"/>
  <c r="L72" i="117"/>
  <c r="K72" i="117"/>
  <c r="J72" i="117"/>
  <c r="E72" i="117"/>
  <c r="L71" i="117"/>
  <c r="K71" i="117"/>
  <c r="J71" i="117"/>
  <c r="E71" i="117"/>
  <c r="L70" i="117"/>
  <c r="K70" i="117"/>
  <c r="J70" i="117"/>
  <c r="E70" i="117"/>
  <c r="L69" i="117"/>
  <c r="K69" i="117"/>
  <c r="J69" i="117"/>
  <c r="E69" i="117"/>
  <c r="L68" i="117"/>
  <c r="K68" i="117"/>
  <c r="J68" i="117"/>
  <c r="E68" i="117"/>
  <c r="L67" i="117"/>
  <c r="K67" i="117"/>
  <c r="J67" i="117"/>
  <c r="E67" i="117"/>
  <c r="L66" i="117"/>
  <c r="K66" i="117"/>
  <c r="J66" i="117"/>
  <c r="E66" i="117"/>
  <c r="L65" i="117"/>
  <c r="K65" i="117"/>
  <c r="J65" i="117"/>
  <c r="E65" i="117"/>
  <c r="L64" i="117"/>
  <c r="K64" i="117"/>
  <c r="J64" i="117"/>
  <c r="E64" i="117"/>
  <c r="L63" i="117"/>
  <c r="K63" i="117"/>
  <c r="J63" i="117"/>
  <c r="E63" i="117"/>
  <c r="L62" i="117"/>
  <c r="K62" i="117"/>
  <c r="J62" i="117"/>
  <c r="E62" i="117"/>
  <c r="L61" i="117"/>
  <c r="K61" i="117"/>
  <c r="J61" i="117"/>
  <c r="E61" i="117"/>
  <c r="L60" i="117"/>
  <c r="K60" i="117"/>
  <c r="J60" i="117"/>
  <c r="E60" i="117"/>
  <c r="L59" i="117"/>
  <c r="K59" i="117"/>
  <c r="J59" i="117"/>
  <c r="E59" i="117"/>
  <c r="L58" i="117"/>
  <c r="K58" i="117"/>
  <c r="J58" i="117"/>
  <c r="E58" i="117"/>
  <c r="L57" i="117"/>
  <c r="K57" i="117"/>
  <c r="J57" i="117"/>
  <c r="E57" i="117"/>
  <c r="L56" i="117"/>
  <c r="K56" i="117"/>
  <c r="J56" i="117"/>
  <c r="M56" i="117" s="1"/>
  <c r="E56" i="117"/>
  <c r="L55" i="117"/>
  <c r="K55" i="117"/>
  <c r="J55" i="117"/>
  <c r="L54" i="117"/>
  <c r="K54" i="117"/>
  <c r="J54" i="117"/>
  <c r="E54" i="117"/>
  <c r="L53" i="117"/>
  <c r="K53" i="117"/>
  <c r="J53" i="117"/>
  <c r="E53" i="117"/>
  <c r="L52" i="117"/>
  <c r="K52" i="117"/>
  <c r="J52" i="117"/>
  <c r="E52" i="117"/>
  <c r="L51" i="117"/>
  <c r="K51" i="117"/>
  <c r="J51" i="117"/>
  <c r="E51" i="117"/>
  <c r="L50" i="117"/>
  <c r="K50" i="117"/>
  <c r="J50" i="117"/>
  <c r="E50" i="117"/>
  <c r="L49" i="117"/>
  <c r="K49" i="117"/>
  <c r="J49" i="117"/>
  <c r="E49" i="117"/>
  <c r="L48" i="117"/>
  <c r="K48" i="117"/>
  <c r="J48" i="117"/>
  <c r="E48" i="117"/>
  <c r="L47" i="117"/>
  <c r="K47" i="117"/>
  <c r="J47" i="117"/>
  <c r="E47" i="117"/>
  <c r="L46" i="117"/>
  <c r="K46" i="117"/>
  <c r="J46" i="117"/>
  <c r="E46" i="117"/>
  <c r="L45" i="117"/>
  <c r="K45" i="117"/>
  <c r="J45" i="117"/>
  <c r="E45" i="117"/>
  <c r="L44" i="117"/>
  <c r="K44" i="117"/>
  <c r="J44" i="117"/>
  <c r="E44" i="117"/>
  <c r="L43" i="117"/>
  <c r="K43" i="117"/>
  <c r="J43" i="117"/>
  <c r="E43" i="117"/>
  <c r="L42" i="117"/>
  <c r="K42" i="117"/>
  <c r="J42" i="117"/>
  <c r="E42" i="117"/>
  <c r="L41" i="117"/>
  <c r="K41" i="117"/>
  <c r="J41" i="117"/>
  <c r="E41" i="117"/>
  <c r="L40" i="117"/>
  <c r="K40" i="117"/>
  <c r="J40" i="117"/>
  <c r="E40" i="117"/>
  <c r="L39" i="117"/>
  <c r="K39" i="117"/>
  <c r="J39" i="117"/>
  <c r="E39" i="117"/>
  <c r="L38" i="117"/>
  <c r="K38" i="117"/>
  <c r="J38" i="117"/>
  <c r="E38" i="117"/>
  <c r="L37" i="117"/>
  <c r="K37" i="117"/>
  <c r="J37" i="117"/>
  <c r="E37" i="117"/>
  <c r="L36" i="117"/>
  <c r="K36" i="117"/>
  <c r="J36" i="117"/>
  <c r="E36" i="117"/>
  <c r="L35" i="117"/>
  <c r="K35" i="117"/>
  <c r="J35" i="117"/>
  <c r="E35" i="117"/>
  <c r="L34" i="117"/>
  <c r="K34" i="117"/>
  <c r="J34" i="117"/>
  <c r="E34" i="117"/>
  <c r="L33" i="117"/>
  <c r="K33" i="117"/>
  <c r="J33" i="117"/>
  <c r="E33" i="117"/>
  <c r="L32" i="117"/>
  <c r="K32" i="117"/>
  <c r="J32" i="117"/>
  <c r="E32" i="117"/>
  <c r="L31" i="117"/>
  <c r="K31" i="117"/>
  <c r="J31" i="117"/>
  <c r="E31" i="117"/>
  <c r="L30" i="117"/>
  <c r="K30" i="117"/>
  <c r="J30" i="117"/>
  <c r="E30" i="117"/>
  <c r="L29" i="117"/>
  <c r="K29" i="117"/>
  <c r="J29" i="117"/>
  <c r="E29" i="117"/>
  <c r="L28" i="117"/>
  <c r="K28" i="117"/>
  <c r="J28" i="117"/>
  <c r="E28" i="117"/>
  <c r="L27" i="117"/>
  <c r="K27" i="117"/>
  <c r="J27" i="117"/>
  <c r="E27" i="117"/>
  <c r="L26" i="117"/>
  <c r="K26" i="117"/>
  <c r="J26" i="117"/>
  <c r="E26" i="117"/>
  <c r="L25" i="117"/>
  <c r="K25" i="117"/>
  <c r="J25" i="117"/>
  <c r="E25" i="117"/>
  <c r="L24" i="117"/>
  <c r="K24" i="117"/>
  <c r="J24" i="117"/>
  <c r="E24" i="117"/>
  <c r="L23" i="117"/>
  <c r="K23" i="117"/>
  <c r="J23" i="117"/>
  <c r="E23" i="117"/>
  <c r="L22" i="117"/>
  <c r="K22" i="117"/>
  <c r="J22" i="117"/>
  <c r="E22" i="117"/>
  <c r="L21" i="117"/>
  <c r="K21" i="117"/>
  <c r="J21" i="117"/>
  <c r="E21" i="117"/>
  <c r="L20" i="117"/>
  <c r="K20" i="117"/>
  <c r="J20" i="117"/>
  <c r="E20" i="117"/>
  <c r="L19" i="117"/>
  <c r="K19" i="117"/>
  <c r="J19" i="117"/>
  <c r="E19" i="117"/>
  <c r="L18" i="117"/>
  <c r="K18" i="117"/>
  <c r="J18" i="117"/>
  <c r="E18" i="117"/>
  <c r="L17" i="117"/>
  <c r="K17" i="117"/>
  <c r="J17" i="117"/>
  <c r="E17" i="117"/>
  <c r="L16" i="117"/>
  <c r="K16" i="117"/>
  <c r="J16" i="117"/>
  <c r="E16" i="117"/>
  <c r="L15" i="117"/>
  <c r="K15" i="117"/>
  <c r="J15" i="117"/>
  <c r="E15" i="117"/>
  <c r="L14" i="117"/>
  <c r="K14" i="117"/>
  <c r="J14" i="117"/>
  <c r="E14" i="117"/>
  <c r="L13" i="117"/>
  <c r="K13" i="117"/>
  <c r="J13" i="117"/>
  <c r="E13" i="117"/>
  <c r="L12" i="117"/>
  <c r="K12" i="117"/>
  <c r="J12" i="117"/>
  <c r="E12" i="117"/>
  <c r="L11" i="117"/>
  <c r="K11" i="117"/>
  <c r="J11" i="117"/>
  <c r="E11" i="117"/>
  <c r="L10" i="117"/>
  <c r="K10" i="117"/>
  <c r="J10" i="117"/>
  <c r="E10" i="117"/>
  <c r="L9" i="117"/>
  <c r="K9" i="117"/>
  <c r="J9" i="117"/>
  <c r="E9" i="117"/>
  <c r="L8" i="117"/>
  <c r="K8" i="117"/>
  <c r="J8" i="117"/>
  <c r="E8" i="117"/>
  <c r="L7" i="117"/>
  <c r="K7" i="117"/>
  <c r="J7" i="117"/>
  <c r="E7" i="117"/>
  <c r="L6" i="117"/>
  <c r="K6" i="117"/>
  <c r="J6" i="117"/>
  <c r="E6" i="117"/>
  <c r="N1222" i="116"/>
  <c r="M1222" i="116"/>
  <c r="L1222" i="116"/>
  <c r="K1222" i="116"/>
  <c r="J1222" i="116"/>
  <c r="N1221" i="116"/>
  <c r="M1221" i="116"/>
  <c r="L1221" i="116"/>
  <c r="K1221" i="116"/>
  <c r="J1221" i="116"/>
  <c r="N1220" i="116"/>
  <c r="M1220" i="116"/>
  <c r="L1220" i="116"/>
  <c r="K1220" i="116"/>
  <c r="J1220" i="116"/>
  <c r="N1219" i="116"/>
  <c r="M1219" i="116"/>
  <c r="L1219" i="116"/>
  <c r="K1219" i="116"/>
  <c r="J1219" i="116"/>
  <c r="N1218" i="116"/>
  <c r="M1218" i="116"/>
  <c r="L1218" i="116"/>
  <c r="K1218" i="116"/>
  <c r="J1218" i="116"/>
  <c r="N1217" i="116"/>
  <c r="M1217" i="116"/>
  <c r="L1217" i="116"/>
  <c r="K1217" i="116"/>
  <c r="J1217" i="116"/>
  <c r="N1216" i="116"/>
  <c r="M1216" i="116"/>
  <c r="L1216" i="116"/>
  <c r="K1216" i="116"/>
  <c r="J1216" i="116"/>
  <c r="N1215" i="116"/>
  <c r="M1215" i="116"/>
  <c r="L1215" i="116"/>
  <c r="K1215" i="116"/>
  <c r="J1215" i="116"/>
  <c r="N1214" i="116"/>
  <c r="M1214" i="116"/>
  <c r="L1214" i="116"/>
  <c r="K1214" i="116"/>
  <c r="J1214" i="116"/>
  <c r="N1213" i="116"/>
  <c r="M1213" i="116"/>
  <c r="L1213" i="116"/>
  <c r="K1213" i="116"/>
  <c r="J1213" i="116"/>
  <c r="N1212" i="116"/>
  <c r="M1212" i="116"/>
  <c r="L1212" i="116"/>
  <c r="K1212" i="116"/>
  <c r="J1212" i="116"/>
  <c r="N1211" i="116"/>
  <c r="M1211" i="116"/>
  <c r="L1211" i="116"/>
  <c r="K1211" i="116"/>
  <c r="J1211" i="116"/>
  <c r="N1210" i="116"/>
  <c r="M1210" i="116"/>
  <c r="L1210" i="116"/>
  <c r="K1210" i="116"/>
  <c r="J1210" i="116"/>
  <c r="N1209" i="116"/>
  <c r="M1209" i="116"/>
  <c r="L1209" i="116"/>
  <c r="K1209" i="116"/>
  <c r="J1209" i="116"/>
  <c r="N1208" i="116"/>
  <c r="M1208" i="116"/>
  <c r="L1208" i="116"/>
  <c r="K1208" i="116"/>
  <c r="J1208" i="116"/>
  <c r="N1207" i="116"/>
  <c r="M1207" i="116"/>
  <c r="L1207" i="116"/>
  <c r="K1207" i="116"/>
  <c r="J1207" i="116"/>
  <c r="N1206" i="116"/>
  <c r="M1206" i="116"/>
  <c r="L1206" i="116"/>
  <c r="K1206" i="116"/>
  <c r="J1206" i="116"/>
  <c r="N1205" i="116"/>
  <c r="M1205" i="116"/>
  <c r="L1205" i="116"/>
  <c r="K1205" i="116"/>
  <c r="J1205" i="116"/>
  <c r="N1204" i="116"/>
  <c r="M1204" i="116"/>
  <c r="L1204" i="116"/>
  <c r="K1204" i="116"/>
  <c r="J1204" i="116"/>
  <c r="N1203" i="116"/>
  <c r="M1203" i="116"/>
  <c r="L1203" i="116"/>
  <c r="K1203" i="116"/>
  <c r="J1203" i="116"/>
  <c r="N1202" i="116"/>
  <c r="M1202" i="116"/>
  <c r="L1202" i="116"/>
  <c r="K1202" i="116"/>
  <c r="J1202" i="116"/>
  <c r="N1201" i="116"/>
  <c r="M1201" i="116"/>
  <c r="L1201" i="116"/>
  <c r="K1201" i="116"/>
  <c r="J1201" i="116"/>
  <c r="N1200" i="116"/>
  <c r="M1200" i="116"/>
  <c r="L1200" i="116"/>
  <c r="K1200" i="116"/>
  <c r="J1200" i="116"/>
  <c r="N1199" i="116"/>
  <c r="M1199" i="116"/>
  <c r="L1199" i="116"/>
  <c r="K1199" i="116"/>
  <c r="J1199" i="116"/>
  <c r="N1198" i="116"/>
  <c r="M1198" i="116"/>
  <c r="L1198" i="116"/>
  <c r="K1198" i="116"/>
  <c r="J1198" i="116"/>
  <c r="N1197" i="116"/>
  <c r="M1197" i="116"/>
  <c r="L1197" i="116"/>
  <c r="K1197" i="116"/>
  <c r="J1197" i="116"/>
  <c r="N1196" i="116"/>
  <c r="M1196" i="116"/>
  <c r="L1196" i="116"/>
  <c r="K1196" i="116"/>
  <c r="J1196" i="116"/>
  <c r="N1195" i="116"/>
  <c r="M1195" i="116"/>
  <c r="L1195" i="116"/>
  <c r="K1195" i="116"/>
  <c r="J1195" i="116"/>
  <c r="N1194" i="116"/>
  <c r="M1194" i="116"/>
  <c r="L1194" i="116"/>
  <c r="K1194" i="116"/>
  <c r="J1194" i="116"/>
  <c r="N1193" i="116"/>
  <c r="M1193" i="116"/>
  <c r="L1193" i="116"/>
  <c r="K1193" i="116"/>
  <c r="J1193" i="116"/>
  <c r="N1192" i="116"/>
  <c r="M1192" i="116"/>
  <c r="L1192" i="116"/>
  <c r="K1192" i="116"/>
  <c r="J1192" i="116"/>
  <c r="N1191" i="116"/>
  <c r="M1191" i="116"/>
  <c r="L1191" i="116"/>
  <c r="K1191" i="116"/>
  <c r="J1191" i="116"/>
  <c r="N1190" i="116"/>
  <c r="M1190" i="116"/>
  <c r="L1190" i="116"/>
  <c r="K1190" i="116"/>
  <c r="J1190" i="116"/>
  <c r="N1189" i="116"/>
  <c r="M1189" i="116"/>
  <c r="L1189" i="116"/>
  <c r="K1189" i="116"/>
  <c r="J1189" i="116"/>
  <c r="N1188" i="116"/>
  <c r="M1188" i="116"/>
  <c r="L1188" i="116"/>
  <c r="K1188" i="116"/>
  <c r="J1188" i="116"/>
  <c r="N1187" i="116"/>
  <c r="M1187" i="116"/>
  <c r="L1187" i="116"/>
  <c r="K1187" i="116"/>
  <c r="J1187" i="116"/>
  <c r="N1186" i="116"/>
  <c r="M1186" i="116"/>
  <c r="L1186" i="116"/>
  <c r="K1186" i="116"/>
  <c r="J1186" i="116"/>
  <c r="N1185" i="116"/>
  <c r="M1185" i="116"/>
  <c r="L1185" i="116"/>
  <c r="K1185" i="116"/>
  <c r="J1185" i="116"/>
  <c r="N1184" i="116"/>
  <c r="M1184" i="116"/>
  <c r="L1184" i="116"/>
  <c r="K1184" i="116"/>
  <c r="J1184" i="116"/>
  <c r="N1183" i="116"/>
  <c r="M1183" i="116"/>
  <c r="L1183" i="116"/>
  <c r="K1183" i="116"/>
  <c r="J1183" i="116"/>
  <c r="N1182" i="116"/>
  <c r="M1182" i="116"/>
  <c r="L1182" i="116"/>
  <c r="K1182" i="116"/>
  <c r="J1182" i="116"/>
  <c r="N1181" i="116"/>
  <c r="M1181" i="116"/>
  <c r="L1181" i="116"/>
  <c r="K1181" i="116"/>
  <c r="J1181" i="116"/>
  <c r="N1180" i="116"/>
  <c r="M1180" i="116"/>
  <c r="L1180" i="116"/>
  <c r="K1180" i="116"/>
  <c r="J1180" i="116"/>
  <c r="N1179" i="116"/>
  <c r="M1179" i="116"/>
  <c r="L1179" i="116"/>
  <c r="K1179" i="116"/>
  <c r="J1179" i="116"/>
  <c r="N1178" i="116"/>
  <c r="M1178" i="116"/>
  <c r="L1178" i="116"/>
  <c r="K1178" i="116"/>
  <c r="J1178" i="116"/>
  <c r="N1177" i="116"/>
  <c r="M1177" i="116"/>
  <c r="L1177" i="116"/>
  <c r="K1177" i="116"/>
  <c r="J1177" i="116"/>
  <c r="N1176" i="116"/>
  <c r="M1176" i="116"/>
  <c r="L1176" i="116"/>
  <c r="K1176" i="116"/>
  <c r="J1176" i="116"/>
  <c r="N1175" i="116"/>
  <c r="M1175" i="116"/>
  <c r="L1175" i="116"/>
  <c r="K1175" i="116"/>
  <c r="J1175" i="116"/>
  <c r="N1174" i="116"/>
  <c r="M1174" i="116"/>
  <c r="L1174" i="116"/>
  <c r="K1174" i="116"/>
  <c r="J1174" i="116"/>
  <c r="N1173" i="116"/>
  <c r="M1173" i="116"/>
  <c r="L1173" i="116"/>
  <c r="K1173" i="116"/>
  <c r="J1173" i="116"/>
  <c r="N1172" i="116"/>
  <c r="M1172" i="116"/>
  <c r="L1172" i="116"/>
  <c r="K1172" i="116"/>
  <c r="J1172" i="116"/>
  <c r="N1171" i="116"/>
  <c r="M1171" i="116"/>
  <c r="L1171" i="116"/>
  <c r="K1171" i="116"/>
  <c r="J1171" i="116"/>
  <c r="N1170" i="116"/>
  <c r="M1170" i="116"/>
  <c r="L1170" i="116"/>
  <c r="K1170" i="116"/>
  <c r="J1170" i="116"/>
  <c r="N1169" i="116"/>
  <c r="M1169" i="116"/>
  <c r="L1169" i="116"/>
  <c r="K1169" i="116"/>
  <c r="J1169" i="116"/>
  <c r="N1168" i="116"/>
  <c r="M1168" i="116"/>
  <c r="L1168" i="116"/>
  <c r="K1168" i="116"/>
  <c r="J1168" i="116"/>
  <c r="N1167" i="116"/>
  <c r="M1167" i="116"/>
  <c r="L1167" i="116"/>
  <c r="K1167" i="116"/>
  <c r="J1167" i="116"/>
  <c r="N1166" i="116"/>
  <c r="M1166" i="116"/>
  <c r="L1166" i="116"/>
  <c r="K1166" i="116"/>
  <c r="J1166" i="116"/>
  <c r="N1165" i="116"/>
  <c r="M1165" i="116"/>
  <c r="L1165" i="116"/>
  <c r="K1165" i="116"/>
  <c r="J1165" i="116"/>
  <c r="N1164" i="116"/>
  <c r="M1164" i="116"/>
  <c r="L1164" i="116"/>
  <c r="K1164" i="116"/>
  <c r="J1164" i="116"/>
  <c r="N1163" i="116"/>
  <c r="M1163" i="116"/>
  <c r="L1163" i="116"/>
  <c r="K1163" i="116"/>
  <c r="J1163" i="116"/>
  <c r="N1162" i="116"/>
  <c r="M1162" i="116"/>
  <c r="L1162" i="116"/>
  <c r="K1162" i="116"/>
  <c r="J1162" i="116"/>
  <c r="N1161" i="116"/>
  <c r="M1161" i="116"/>
  <c r="L1161" i="116"/>
  <c r="K1161" i="116"/>
  <c r="J1161" i="116"/>
  <c r="N1160" i="116"/>
  <c r="M1160" i="116"/>
  <c r="L1160" i="116"/>
  <c r="K1160" i="116"/>
  <c r="J1160" i="116"/>
  <c r="N1159" i="116"/>
  <c r="M1159" i="116"/>
  <c r="L1159" i="116"/>
  <c r="K1159" i="116"/>
  <c r="J1159" i="116"/>
  <c r="N1158" i="116"/>
  <c r="M1158" i="116"/>
  <c r="L1158" i="116"/>
  <c r="K1158" i="116"/>
  <c r="J1158" i="116"/>
  <c r="N1157" i="116"/>
  <c r="M1157" i="116"/>
  <c r="L1157" i="116"/>
  <c r="K1157" i="116"/>
  <c r="J1157" i="116"/>
  <c r="N1156" i="116"/>
  <c r="M1156" i="116"/>
  <c r="L1156" i="116"/>
  <c r="K1156" i="116"/>
  <c r="J1156" i="116"/>
  <c r="N1155" i="116"/>
  <c r="M1155" i="116"/>
  <c r="L1155" i="116"/>
  <c r="K1155" i="116"/>
  <c r="J1155" i="116"/>
  <c r="N1154" i="116"/>
  <c r="M1154" i="116"/>
  <c r="L1154" i="116"/>
  <c r="K1154" i="116"/>
  <c r="J1154" i="116"/>
  <c r="N1153" i="116"/>
  <c r="M1153" i="116"/>
  <c r="L1153" i="116"/>
  <c r="K1153" i="116"/>
  <c r="J1153" i="116"/>
  <c r="N1152" i="116"/>
  <c r="M1152" i="116"/>
  <c r="L1152" i="116"/>
  <c r="K1152" i="116"/>
  <c r="J1152" i="116"/>
  <c r="N1151" i="116"/>
  <c r="M1151" i="116"/>
  <c r="L1151" i="116"/>
  <c r="K1151" i="116"/>
  <c r="J1151" i="116"/>
  <c r="N1150" i="116"/>
  <c r="M1150" i="116"/>
  <c r="L1150" i="116"/>
  <c r="K1150" i="116"/>
  <c r="J1150" i="116"/>
  <c r="N1149" i="116"/>
  <c r="M1149" i="116"/>
  <c r="L1149" i="116"/>
  <c r="K1149" i="116"/>
  <c r="J1149" i="116"/>
  <c r="N1148" i="116"/>
  <c r="M1148" i="116"/>
  <c r="L1148" i="116"/>
  <c r="K1148" i="116"/>
  <c r="J1148" i="116"/>
  <c r="N1147" i="116"/>
  <c r="M1147" i="116"/>
  <c r="L1147" i="116"/>
  <c r="K1147" i="116"/>
  <c r="J1147" i="116"/>
  <c r="N1146" i="116"/>
  <c r="M1146" i="116"/>
  <c r="L1146" i="116"/>
  <c r="K1146" i="116"/>
  <c r="J1146" i="116"/>
  <c r="N1145" i="116"/>
  <c r="M1145" i="116"/>
  <c r="L1145" i="116"/>
  <c r="K1145" i="116"/>
  <c r="J1145" i="116"/>
  <c r="N1144" i="116"/>
  <c r="M1144" i="116"/>
  <c r="L1144" i="116"/>
  <c r="K1144" i="116"/>
  <c r="J1144" i="116"/>
  <c r="N1143" i="116"/>
  <c r="M1143" i="116"/>
  <c r="L1143" i="116"/>
  <c r="K1143" i="116"/>
  <c r="J1143" i="116"/>
  <c r="N1142" i="116"/>
  <c r="M1142" i="116"/>
  <c r="L1142" i="116"/>
  <c r="K1142" i="116"/>
  <c r="J1142" i="116"/>
  <c r="N1141" i="116"/>
  <c r="M1141" i="116"/>
  <c r="L1141" i="116"/>
  <c r="K1141" i="116"/>
  <c r="J1141" i="116"/>
  <c r="N1140" i="116"/>
  <c r="M1140" i="116"/>
  <c r="L1140" i="116"/>
  <c r="K1140" i="116"/>
  <c r="J1140" i="116"/>
  <c r="N1139" i="116"/>
  <c r="M1139" i="116"/>
  <c r="L1139" i="116"/>
  <c r="K1139" i="116"/>
  <c r="J1139" i="116"/>
  <c r="N1138" i="116"/>
  <c r="M1138" i="116"/>
  <c r="L1138" i="116"/>
  <c r="K1138" i="116"/>
  <c r="J1138" i="116"/>
  <c r="N1137" i="116"/>
  <c r="M1137" i="116"/>
  <c r="L1137" i="116"/>
  <c r="K1137" i="116"/>
  <c r="J1137" i="116"/>
  <c r="N1136" i="116"/>
  <c r="M1136" i="116"/>
  <c r="L1136" i="116"/>
  <c r="K1136" i="116"/>
  <c r="J1136" i="116"/>
  <c r="N1135" i="116"/>
  <c r="M1135" i="116"/>
  <c r="L1135" i="116"/>
  <c r="K1135" i="116"/>
  <c r="J1135" i="116"/>
  <c r="N1134" i="116"/>
  <c r="M1134" i="116"/>
  <c r="L1134" i="116"/>
  <c r="K1134" i="116"/>
  <c r="J1134" i="116"/>
  <c r="N1133" i="116"/>
  <c r="M1133" i="116"/>
  <c r="L1133" i="116"/>
  <c r="K1133" i="116"/>
  <c r="J1133" i="116"/>
  <c r="N1132" i="116"/>
  <c r="M1132" i="116"/>
  <c r="L1132" i="116"/>
  <c r="K1132" i="116"/>
  <c r="J1132" i="116"/>
  <c r="N1131" i="116"/>
  <c r="M1131" i="116"/>
  <c r="L1131" i="116"/>
  <c r="K1131" i="116"/>
  <c r="J1131" i="116"/>
  <c r="N1130" i="116"/>
  <c r="M1130" i="116"/>
  <c r="L1130" i="116"/>
  <c r="K1130" i="116"/>
  <c r="J1130" i="116"/>
  <c r="N1129" i="116"/>
  <c r="M1129" i="116"/>
  <c r="L1129" i="116"/>
  <c r="K1129" i="116"/>
  <c r="J1129" i="116"/>
  <c r="N1128" i="116"/>
  <c r="M1128" i="116"/>
  <c r="L1128" i="116"/>
  <c r="K1128" i="116"/>
  <c r="J1128" i="116"/>
  <c r="N1127" i="116"/>
  <c r="M1127" i="116"/>
  <c r="L1127" i="116"/>
  <c r="K1127" i="116"/>
  <c r="J1127" i="116"/>
  <c r="N1126" i="116"/>
  <c r="M1126" i="116"/>
  <c r="L1126" i="116"/>
  <c r="K1126" i="116"/>
  <c r="J1126" i="116"/>
  <c r="N1125" i="116"/>
  <c r="M1125" i="116"/>
  <c r="L1125" i="116"/>
  <c r="K1125" i="116"/>
  <c r="J1125" i="116"/>
  <c r="N1124" i="116"/>
  <c r="M1124" i="116"/>
  <c r="L1124" i="116"/>
  <c r="K1124" i="116"/>
  <c r="J1124" i="116"/>
  <c r="N1123" i="116"/>
  <c r="M1123" i="116"/>
  <c r="L1123" i="116"/>
  <c r="K1123" i="116"/>
  <c r="J1123" i="116"/>
  <c r="N1122" i="116"/>
  <c r="M1122" i="116"/>
  <c r="L1122" i="116"/>
  <c r="K1122" i="116"/>
  <c r="J1122" i="116"/>
  <c r="N1121" i="116"/>
  <c r="M1121" i="116"/>
  <c r="L1121" i="116"/>
  <c r="K1121" i="116"/>
  <c r="J1121" i="116"/>
  <c r="N1120" i="116"/>
  <c r="M1120" i="116"/>
  <c r="L1120" i="116"/>
  <c r="K1120" i="116"/>
  <c r="J1120" i="116"/>
  <c r="N1119" i="116"/>
  <c r="M1119" i="116"/>
  <c r="L1119" i="116"/>
  <c r="K1119" i="116"/>
  <c r="J1119" i="116"/>
  <c r="N1118" i="116"/>
  <c r="M1118" i="116"/>
  <c r="L1118" i="116"/>
  <c r="K1118" i="116"/>
  <c r="J1118" i="116"/>
  <c r="N1117" i="116"/>
  <c r="M1117" i="116"/>
  <c r="L1117" i="116"/>
  <c r="K1117" i="116"/>
  <c r="J1117" i="116"/>
  <c r="N1116" i="116"/>
  <c r="M1116" i="116"/>
  <c r="L1116" i="116"/>
  <c r="K1116" i="116"/>
  <c r="J1116" i="116"/>
  <c r="N1115" i="116"/>
  <c r="M1115" i="116"/>
  <c r="L1115" i="116"/>
  <c r="K1115" i="116"/>
  <c r="J1115" i="116"/>
  <c r="N1114" i="116"/>
  <c r="M1114" i="116"/>
  <c r="L1114" i="116"/>
  <c r="K1114" i="116"/>
  <c r="J1114" i="116"/>
  <c r="N1113" i="116"/>
  <c r="M1113" i="116"/>
  <c r="L1113" i="116"/>
  <c r="K1113" i="116"/>
  <c r="J1113" i="116"/>
  <c r="N1112" i="116"/>
  <c r="M1112" i="116"/>
  <c r="L1112" i="116"/>
  <c r="K1112" i="116"/>
  <c r="J1112" i="116"/>
  <c r="N1111" i="116"/>
  <c r="M1111" i="116"/>
  <c r="L1111" i="116"/>
  <c r="K1111" i="116"/>
  <c r="J1111" i="116"/>
  <c r="N1110" i="116"/>
  <c r="M1110" i="116"/>
  <c r="L1110" i="116"/>
  <c r="K1110" i="116"/>
  <c r="J1110" i="116"/>
  <c r="N1109" i="116"/>
  <c r="M1109" i="116"/>
  <c r="L1109" i="116"/>
  <c r="K1109" i="116"/>
  <c r="J1109" i="116"/>
  <c r="N1108" i="116"/>
  <c r="M1108" i="116"/>
  <c r="L1108" i="116"/>
  <c r="K1108" i="116"/>
  <c r="J1108" i="116"/>
  <c r="N1107" i="116"/>
  <c r="M1107" i="116"/>
  <c r="L1107" i="116"/>
  <c r="K1107" i="116"/>
  <c r="J1107" i="116"/>
  <c r="N1106" i="116"/>
  <c r="M1106" i="116"/>
  <c r="L1106" i="116"/>
  <c r="K1106" i="116"/>
  <c r="J1106" i="116"/>
  <c r="N1105" i="116"/>
  <c r="M1105" i="116"/>
  <c r="L1105" i="116"/>
  <c r="K1105" i="116"/>
  <c r="J1105" i="116"/>
  <c r="N1104" i="116"/>
  <c r="M1104" i="116"/>
  <c r="L1104" i="116"/>
  <c r="K1104" i="116"/>
  <c r="J1104" i="116"/>
  <c r="N1103" i="116"/>
  <c r="M1103" i="116"/>
  <c r="L1103" i="116"/>
  <c r="K1103" i="116"/>
  <c r="J1103" i="116"/>
  <c r="N1102" i="116"/>
  <c r="M1102" i="116"/>
  <c r="L1102" i="116"/>
  <c r="K1102" i="116"/>
  <c r="J1102" i="116"/>
  <c r="N1101" i="116"/>
  <c r="M1101" i="116"/>
  <c r="L1101" i="116"/>
  <c r="K1101" i="116"/>
  <c r="J1101" i="116"/>
  <c r="N1100" i="116"/>
  <c r="M1100" i="116"/>
  <c r="L1100" i="116"/>
  <c r="K1100" i="116"/>
  <c r="J1100" i="116"/>
  <c r="N1099" i="116"/>
  <c r="M1099" i="116"/>
  <c r="L1099" i="116"/>
  <c r="K1099" i="116"/>
  <c r="J1099" i="116"/>
  <c r="N1098" i="116"/>
  <c r="M1098" i="116"/>
  <c r="L1098" i="116"/>
  <c r="K1098" i="116"/>
  <c r="J1098" i="116"/>
  <c r="N1097" i="116"/>
  <c r="M1097" i="116"/>
  <c r="L1097" i="116"/>
  <c r="K1097" i="116"/>
  <c r="J1097" i="116"/>
  <c r="N1096" i="116"/>
  <c r="M1096" i="116"/>
  <c r="L1096" i="116"/>
  <c r="K1096" i="116"/>
  <c r="J1096" i="116"/>
  <c r="N1095" i="116"/>
  <c r="M1095" i="116"/>
  <c r="L1095" i="116"/>
  <c r="K1095" i="116"/>
  <c r="J1095" i="116"/>
  <c r="N1094" i="116"/>
  <c r="M1094" i="116"/>
  <c r="L1094" i="116"/>
  <c r="K1094" i="116"/>
  <c r="J1094" i="116"/>
  <c r="N1093" i="116"/>
  <c r="M1093" i="116"/>
  <c r="L1093" i="116"/>
  <c r="K1093" i="116"/>
  <c r="J1093" i="116"/>
  <c r="N1092" i="116"/>
  <c r="M1092" i="116"/>
  <c r="L1092" i="116"/>
  <c r="K1092" i="116"/>
  <c r="J1092" i="116"/>
  <c r="N1091" i="116"/>
  <c r="M1091" i="116"/>
  <c r="L1091" i="116"/>
  <c r="K1091" i="116"/>
  <c r="J1091" i="116"/>
  <c r="N1090" i="116"/>
  <c r="M1090" i="116"/>
  <c r="L1090" i="116"/>
  <c r="K1090" i="116"/>
  <c r="J1090" i="116"/>
  <c r="N1089" i="116"/>
  <c r="M1089" i="116"/>
  <c r="L1089" i="116"/>
  <c r="K1089" i="116"/>
  <c r="J1089" i="116"/>
  <c r="N1088" i="116"/>
  <c r="M1088" i="116"/>
  <c r="L1088" i="116"/>
  <c r="K1088" i="116"/>
  <c r="J1088" i="116"/>
  <c r="N1087" i="116"/>
  <c r="M1087" i="116"/>
  <c r="L1087" i="116"/>
  <c r="K1087" i="116"/>
  <c r="J1087" i="116"/>
  <c r="N1086" i="116"/>
  <c r="M1086" i="116"/>
  <c r="L1086" i="116"/>
  <c r="K1086" i="116"/>
  <c r="J1086" i="116"/>
  <c r="N1085" i="116"/>
  <c r="M1085" i="116"/>
  <c r="L1085" i="116"/>
  <c r="K1085" i="116"/>
  <c r="J1085" i="116"/>
  <c r="N1084" i="116"/>
  <c r="M1084" i="116"/>
  <c r="L1084" i="116"/>
  <c r="K1084" i="116"/>
  <c r="J1084" i="116"/>
  <c r="N1083" i="116"/>
  <c r="M1083" i="116"/>
  <c r="L1083" i="116"/>
  <c r="K1083" i="116"/>
  <c r="J1083" i="116"/>
  <c r="N1082" i="116"/>
  <c r="M1082" i="116"/>
  <c r="L1082" i="116"/>
  <c r="K1082" i="116"/>
  <c r="J1082" i="116"/>
  <c r="N1081" i="116"/>
  <c r="M1081" i="116"/>
  <c r="L1081" i="116"/>
  <c r="K1081" i="116"/>
  <c r="J1081" i="116"/>
  <c r="N1080" i="116"/>
  <c r="M1080" i="116"/>
  <c r="L1080" i="116"/>
  <c r="K1080" i="116"/>
  <c r="J1080" i="116"/>
  <c r="N1079" i="116"/>
  <c r="M1079" i="116"/>
  <c r="L1079" i="116"/>
  <c r="K1079" i="116"/>
  <c r="J1079" i="116"/>
  <c r="N1078" i="116"/>
  <c r="M1078" i="116"/>
  <c r="L1078" i="116"/>
  <c r="K1078" i="116"/>
  <c r="J1078" i="116"/>
  <c r="N1077" i="116"/>
  <c r="M1077" i="116"/>
  <c r="L1077" i="116"/>
  <c r="K1077" i="116"/>
  <c r="J1077" i="116"/>
  <c r="N1076" i="116"/>
  <c r="M1076" i="116"/>
  <c r="L1076" i="116"/>
  <c r="K1076" i="116"/>
  <c r="J1076" i="116"/>
  <c r="N1075" i="116"/>
  <c r="M1075" i="116"/>
  <c r="L1075" i="116"/>
  <c r="K1075" i="116"/>
  <c r="J1075" i="116"/>
  <c r="N1074" i="116"/>
  <c r="M1074" i="116"/>
  <c r="L1074" i="116"/>
  <c r="K1074" i="116"/>
  <c r="J1074" i="116"/>
  <c r="N1073" i="116"/>
  <c r="M1073" i="116"/>
  <c r="L1073" i="116"/>
  <c r="K1073" i="116"/>
  <c r="J1073" i="116"/>
  <c r="N1072" i="116"/>
  <c r="M1072" i="116"/>
  <c r="L1072" i="116"/>
  <c r="K1072" i="116"/>
  <c r="J1072" i="116"/>
  <c r="N1071" i="116"/>
  <c r="M1071" i="116"/>
  <c r="L1071" i="116"/>
  <c r="K1071" i="116"/>
  <c r="J1071" i="116"/>
  <c r="N1070" i="116"/>
  <c r="M1070" i="116"/>
  <c r="L1070" i="116"/>
  <c r="K1070" i="116"/>
  <c r="J1070" i="116"/>
  <c r="N1069" i="116"/>
  <c r="M1069" i="116"/>
  <c r="L1069" i="116"/>
  <c r="K1069" i="116"/>
  <c r="J1069" i="116"/>
  <c r="N1068" i="116"/>
  <c r="M1068" i="116"/>
  <c r="L1068" i="116"/>
  <c r="K1068" i="116"/>
  <c r="J1068" i="116"/>
  <c r="N1067" i="116"/>
  <c r="M1067" i="116"/>
  <c r="L1067" i="116"/>
  <c r="K1067" i="116"/>
  <c r="J1067" i="116"/>
  <c r="N1066" i="116"/>
  <c r="M1066" i="116"/>
  <c r="L1066" i="116"/>
  <c r="K1066" i="116"/>
  <c r="J1066" i="116"/>
  <c r="N1065" i="116"/>
  <c r="M1065" i="116"/>
  <c r="L1065" i="116"/>
  <c r="K1065" i="116"/>
  <c r="J1065" i="116"/>
  <c r="N1064" i="116"/>
  <c r="M1064" i="116"/>
  <c r="L1064" i="116"/>
  <c r="K1064" i="116"/>
  <c r="J1064" i="116"/>
  <c r="N1063" i="116"/>
  <c r="M1063" i="116"/>
  <c r="L1063" i="116"/>
  <c r="K1063" i="116"/>
  <c r="J1063" i="116"/>
  <c r="N1062" i="116"/>
  <c r="M1062" i="116"/>
  <c r="L1062" i="116"/>
  <c r="K1062" i="116"/>
  <c r="J1062" i="116"/>
  <c r="N1061" i="116"/>
  <c r="M1061" i="116"/>
  <c r="L1061" i="116"/>
  <c r="K1061" i="116"/>
  <c r="J1061" i="116"/>
  <c r="N1060" i="116"/>
  <c r="M1060" i="116"/>
  <c r="L1060" i="116"/>
  <c r="K1060" i="116"/>
  <c r="J1060" i="116"/>
  <c r="N1059" i="116"/>
  <c r="M1059" i="116"/>
  <c r="L1059" i="116"/>
  <c r="K1059" i="116"/>
  <c r="J1059" i="116"/>
  <c r="N1058" i="116"/>
  <c r="M1058" i="116"/>
  <c r="L1058" i="116"/>
  <c r="K1058" i="116"/>
  <c r="J1058" i="116"/>
  <c r="N1057" i="116"/>
  <c r="M1057" i="116"/>
  <c r="L1057" i="116"/>
  <c r="K1057" i="116"/>
  <c r="J1057" i="116"/>
  <c r="N1056" i="116"/>
  <c r="M1056" i="116"/>
  <c r="L1056" i="116"/>
  <c r="K1056" i="116"/>
  <c r="J1056" i="116"/>
  <c r="N1055" i="116"/>
  <c r="M1055" i="116"/>
  <c r="L1055" i="116"/>
  <c r="K1055" i="116"/>
  <c r="J1055" i="116"/>
  <c r="N1054" i="116"/>
  <c r="M1054" i="116"/>
  <c r="L1054" i="116"/>
  <c r="K1054" i="116"/>
  <c r="J1054" i="116"/>
  <c r="N1053" i="116"/>
  <c r="M1053" i="116"/>
  <c r="L1053" i="116"/>
  <c r="K1053" i="116"/>
  <c r="J1053" i="116"/>
  <c r="N1052" i="116"/>
  <c r="M1052" i="116"/>
  <c r="L1052" i="116"/>
  <c r="K1052" i="116"/>
  <c r="J1052" i="116"/>
  <c r="N1051" i="116"/>
  <c r="M1051" i="116"/>
  <c r="L1051" i="116"/>
  <c r="K1051" i="116"/>
  <c r="J1051" i="116"/>
  <c r="N1050" i="116"/>
  <c r="M1050" i="116"/>
  <c r="L1050" i="116"/>
  <c r="K1050" i="116"/>
  <c r="J1050" i="116"/>
  <c r="N1049" i="116"/>
  <c r="M1049" i="116"/>
  <c r="L1049" i="116"/>
  <c r="K1049" i="116"/>
  <c r="J1049" i="116"/>
  <c r="N1048" i="116"/>
  <c r="M1048" i="116"/>
  <c r="L1048" i="116"/>
  <c r="K1048" i="116"/>
  <c r="J1048" i="116"/>
  <c r="N1047" i="116"/>
  <c r="M1047" i="116"/>
  <c r="L1047" i="116"/>
  <c r="K1047" i="116"/>
  <c r="J1047" i="116"/>
  <c r="N1046" i="116"/>
  <c r="M1046" i="116"/>
  <c r="L1046" i="116"/>
  <c r="K1046" i="116"/>
  <c r="J1046" i="116"/>
  <c r="N1045" i="116"/>
  <c r="M1045" i="116"/>
  <c r="L1045" i="116"/>
  <c r="K1045" i="116"/>
  <c r="J1045" i="116"/>
  <c r="N1044" i="116"/>
  <c r="M1044" i="116"/>
  <c r="L1044" i="116"/>
  <c r="K1044" i="116"/>
  <c r="J1044" i="116"/>
  <c r="N1043" i="116"/>
  <c r="M1043" i="116"/>
  <c r="L1043" i="116"/>
  <c r="K1043" i="116"/>
  <c r="J1043" i="116"/>
  <c r="N1042" i="116"/>
  <c r="M1042" i="116"/>
  <c r="L1042" i="116"/>
  <c r="K1042" i="116"/>
  <c r="J1042" i="116"/>
  <c r="N1041" i="116"/>
  <c r="M1041" i="116"/>
  <c r="L1041" i="116"/>
  <c r="K1041" i="116"/>
  <c r="N1040" i="116"/>
  <c r="M1040" i="116"/>
  <c r="L1040" i="116"/>
  <c r="K1040" i="116"/>
  <c r="J1040" i="116"/>
  <c r="N1039" i="116"/>
  <c r="M1039" i="116"/>
  <c r="L1039" i="116"/>
  <c r="K1039" i="116"/>
  <c r="J1039" i="116"/>
  <c r="N1038" i="116"/>
  <c r="M1038" i="116"/>
  <c r="L1038" i="116"/>
  <c r="K1038" i="116"/>
  <c r="J1038" i="116"/>
  <c r="N1037" i="116"/>
  <c r="M1037" i="116"/>
  <c r="L1037" i="116"/>
  <c r="K1037" i="116"/>
  <c r="J1037" i="116"/>
  <c r="N1036" i="116"/>
  <c r="M1036" i="116"/>
  <c r="L1036" i="116"/>
  <c r="K1036" i="116"/>
  <c r="J1036" i="116"/>
  <c r="N1035" i="116"/>
  <c r="M1035" i="116"/>
  <c r="L1035" i="116"/>
  <c r="K1035" i="116"/>
  <c r="J1035" i="116"/>
  <c r="N1034" i="116"/>
  <c r="M1034" i="116"/>
  <c r="L1034" i="116"/>
  <c r="K1034" i="116"/>
  <c r="J1034" i="116"/>
  <c r="N1033" i="116"/>
  <c r="M1033" i="116"/>
  <c r="L1033" i="116"/>
  <c r="K1033" i="116"/>
  <c r="J1033" i="116"/>
  <c r="N1032" i="116"/>
  <c r="M1032" i="116"/>
  <c r="L1032" i="116"/>
  <c r="K1032" i="116"/>
  <c r="J1032" i="116"/>
  <c r="N1031" i="116"/>
  <c r="M1031" i="116"/>
  <c r="L1031" i="116"/>
  <c r="K1031" i="116"/>
  <c r="J1031" i="116"/>
  <c r="N1030" i="116"/>
  <c r="M1030" i="116"/>
  <c r="L1030" i="116"/>
  <c r="K1030" i="116"/>
  <c r="J1030" i="116"/>
  <c r="N1029" i="116"/>
  <c r="M1029" i="116"/>
  <c r="L1029" i="116"/>
  <c r="K1029" i="116"/>
  <c r="J1029" i="116"/>
  <c r="N1028" i="116"/>
  <c r="M1028" i="116"/>
  <c r="L1028" i="116"/>
  <c r="K1028" i="116"/>
  <c r="J1028" i="116"/>
  <c r="N1027" i="116"/>
  <c r="M1027" i="116"/>
  <c r="L1027" i="116"/>
  <c r="K1027" i="116"/>
  <c r="J1027" i="116"/>
  <c r="N1026" i="116"/>
  <c r="M1026" i="116"/>
  <c r="L1026" i="116"/>
  <c r="K1026" i="116"/>
  <c r="J1026" i="116"/>
  <c r="N1025" i="116"/>
  <c r="M1025" i="116"/>
  <c r="L1025" i="116"/>
  <c r="K1025" i="116"/>
  <c r="J1025" i="116"/>
  <c r="N1024" i="116"/>
  <c r="M1024" i="116"/>
  <c r="L1024" i="116"/>
  <c r="K1024" i="116"/>
  <c r="J1024" i="116"/>
  <c r="N1023" i="116"/>
  <c r="M1023" i="116"/>
  <c r="L1023" i="116"/>
  <c r="K1023" i="116"/>
  <c r="J1023" i="116"/>
  <c r="N1022" i="116"/>
  <c r="M1022" i="116"/>
  <c r="L1022" i="116"/>
  <c r="K1022" i="116"/>
  <c r="J1022" i="116"/>
  <c r="N1021" i="116"/>
  <c r="M1021" i="116"/>
  <c r="L1021" i="116"/>
  <c r="K1021" i="116"/>
  <c r="J1021" i="116"/>
  <c r="N1020" i="116"/>
  <c r="M1020" i="116"/>
  <c r="L1020" i="116"/>
  <c r="K1020" i="116"/>
  <c r="J1020" i="116"/>
  <c r="N1019" i="116"/>
  <c r="M1019" i="116"/>
  <c r="L1019" i="116"/>
  <c r="K1019" i="116"/>
  <c r="J1019" i="116"/>
  <c r="N1018" i="116"/>
  <c r="M1018" i="116"/>
  <c r="L1018" i="116"/>
  <c r="K1018" i="116"/>
  <c r="J1018" i="116"/>
  <c r="N1017" i="116"/>
  <c r="M1017" i="116"/>
  <c r="L1017" i="116"/>
  <c r="K1017" i="116"/>
  <c r="J1017" i="116"/>
  <c r="N1016" i="116"/>
  <c r="M1016" i="116"/>
  <c r="L1016" i="116"/>
  <c r="K1016" i="116"/>
  <c r="J1016" i="116"/>
  <c r="N1015" i="116"/>
  <c r="M1015" i="116"/>
  <c r="L1015" i="116"/>
  <c r="K1015" i="116"/>
  <c r="J1015" i="116"/>
  <c r="N1014" i="116"/>
  <c r="M1014" i="116"/>
  <c r="L1014" i="116"/>
  <c r="K1014" i="116"/>
  <c r="J1014" i="116"/>
  <c r="N1013" i="116"/>
  <c r="M1013" i="116"/>
  <c r="L1013" i="116"/>
  <c r="K1013" i="116"/>
  <c r="J1013" i="116"/>
  <c r="N1012" i="116"/>
  <c r="M1012" i="116"/>
  <c r="L1012" i="116"/>
  <c r="K1012" i="116"/>
  <c r="J1012" i="116"/>
  <c r="N1011" i="116"/>
  <c r="M1011" i="116"/>
  <c r="L1011" i="116"/>
  <c r="K1011" i="116"/>
  <c r="J1011" i="116"/>
  <c r="N1010" i="116"/>
  <c r="M1010" i="116"/>
  <c r="L1010" i="116"/>
  <c r="K1010" i="116"/>
  <c r="J1010" i="116"/>
  <c r="N1009" i="116"/>
  <c r="M1009" i="116"/>
  <c r="L1009" i="116"/>
  <c r="K1009" i="116"/>
  <c r="J1009" i="116"/>
  <c r="N1008" i="116"/>
  <c r="M1008" i="116"/>
  <c r="L1008" i="116"/>
  <c r="K1008" i="116"/>
  <c r="J1008" i="116"/>
  <c r="N1007" i="116"/>
  <c r="M1007" i="116"/>
  <c r="L1007" i="116"/>
  <c r="K1007" i="116"/>
  <c r="J1007" i="116"/>
  <c r="N1006" i="116"/>
  <c r="M1006" i="116"/>
  <c r="L1006" i="116"/>
  <c r="K1006" i="116"/>
  <c r="J1006" i="116"/>
  <c r="N1005" i="116"/>
  <c r="M1005" i="116"/>
  <c r="L1005" i="116"/>
  <c r="K1005" i="116"/>
  <c r="J1005" i="116"/>
  <c r="N1004" i="116"/>
  <c r="M1004" i="116"/>
  <c r="L1004" i="116"/>
  <c r="K1004" i="116"/>
  <c r="J1004" i="116"/>
  <c r="N1003" i="116"/>
  <c r="M1003" i="116"/>
  <c r="L1003" i="116"/>
  <c r="K1003" i="116"/>
  <c r="J1003" i="116"/>
  <c r="N1002" i="116"/>
  <c r="M1002" i="116"/>
  <c r="L1002" i="116"/>
  <c r="K1002" i="116"/>
  <c r="J1002" i="116"/>
  <c r="N1001" i="116"/>
  <c r="M1001" i="116"/>
  <c r="L1001" i="116"/>
  <c r="K1001" i="116"/>
  <c r="J1001" i="116"/>
  <c r="N1000" i="116"/>
  <c r="M1000" i="116"/>
  <c r="L1000" i="116"/>
  <c r="K1000" i="116"/>
  <c r="J1000" i="116"/>
  <c r="N999" i="116"/>
  <c r="M999" i="116"/>
  <c r="L999" i="116"/>
  <c r="K999" i="116"/>
  <c r="J999" i="116"/>
  <c r="N998" i="116"/>
  <c r="M998" i="116"/>
  <c r="L998" i="116"/>
  <c r="K998" i="116"/>
  <c r="J998" i="116"/>
  <c r="N997" i="116"/>
  <c r="M997" i="116"/>
  <c r="L997" i="116"/>
  <c r="K997" i="116"/>
  <c r="J997" i="116"/>
  <c r="N996" i="116"/>
  <c r="M996" i="116"/>
  <c r="L996" i="116"/>
  <c r="K996" i="116"/>
  <c r="J996" i="116"/>
  <c r="N995" i="116"/>
  <c r="M995" i="116"/>
  <c r="L995" i="116"/>
  <c r="K995" i="116"/>
  <c r="J995" i="116"/>
  <c r="N994" i="116"/>
  <c r="M994" i="116"/>
  <c r="L994" i="116"/>
  <c r="K994" i="116"/>
  <c r="J994" i="116"/>
  <c r="N993" i="116"/>
  <c r="M993" i="116"/>
  <c r="L993" i="116"/>
  <c r="K993" i="116"/>
  <c r="J993" i="116"/>
  <c r="N992" i="116"/>
  <c r="M992" i="116"/>
  <c r="L992" i="116"/>
  <c r="K992" i="116"/>
  <c r="J992" i="116"/>
  <c r="N991" i="116"/>
  <c r="M991" i="116"/>
  <c r="L991" i="116"/>
  <c r="K991" i="116"/>
  <c r="J991" i="116"/>
  <c r="N990" i="116"/>
  <c r="M990" i="116"/>
  <c r="L990" i="116"/>
  <c r="K990" i="116"/>
  <c r="J990" i="116"/>
  <c r="N989" i="116"/>
  <c r="M989" i="116"/>
  <c r="L989" i="116"/>
  <c r="K989" i="116"/>
  <c r="J989" i="116"/>
  <c r="N988" i="116"/>
  <c r="M988" i="116"/>
  <c r="L988" i="116"/>
  <c r="K988" i="116"/>
  <c r="J988" i="116"/>
  <c r="N987" i="116"/>
  <c r="M987" i="116"/>
  <c r="L987" i="116"/>
  <c r="K987" i="116"/>
  <c r="J987" i="116"/>
  <c r="N986" i="116"/>
  <c r="M986" i="116"/>
  <c r="L986" i="116"/>
  <c r="K986" i="116"/>
  <c r="J986" i="116"/>
  <c r="N985" i="116"/>
  <c r="M985" i="116"/>
  <c r="L985" i="116"/>
  <c r="K985" i="116"/>
  <c r="J985" i="116"/>
  <c r="N984" i="116"/>
  <c r="M984" i="116"/>
  <c r="L984" i="116"/>
  <c r="K984" i="116"/>
  <c r="J984" i="116"/>
  <c r="N983" i="116"/>
  <c r="M983" i="116"/>
  <c r="L983" i="116"/>
  <c r="K983" i="116"/>
  <c r="J983" i="116"/>
  <c r="N982" i="116"/>
  <c r="M982" i="116"/>
  <c r="L982" i="116"/>
  <c r="K982" i="116"/>
  <c r="N981" i="116"/>
  <c r="M981" i="116"/>
  <c r="L981" i="116"/>
  <c r="K981" i="116"/>
  <c r="J981" i="116"/>
  <c r="N980" i="116"/>
  <c r="M980" i="116"/>
  <c r="L980" i="116"/>
  <c r="K980" i="116"/>
  <c r="J980" i="116"/>
  <c r="N979" i="116"/>
  <c r="M979" i="116"/>
  <c r="L979" i="116"/>
  <c r="K979" i="116"/>
  <c r="J979" i="116"/>
  <c r="N978" i="116"/>
  <c r="M978" i="116"/>
  <c r="L978" i="116"/>
  <c r="K978" i="116"/>
  <c r="J978" i="116"/>
  <c r="N977" i="116"/>
  <c r="M977" i="116"/>
  <c r="L977" i="116"/>
  <c r="K977" i="116"/>
  <c r="J977" i="116"/>
  <c r="N976" i="116"/>
  <c r="M976" i="116"/>
  <c r="L976" i="116"/>
  <c r="K976" i="116"/>
  <c r="J976" i="116"/>
  <c r="N975" i="116"/>
  <c r="M975" i="116"/>
  <c r="L975" i="116"/>
  <c r="K975" i="116"/>
  <c r="J975" i="116"/>
  <c r="N974" i="116"/>
  <c r="M974" i="116"/>
  <c r="L974" i="116"/>
  <c r="K974" i="116"/>
  <c r="J974" i="116"/>
  <c r="N973" i="116"/>
  <c r="M973" i="116"/>
  <c r="L973" i="116"/>
  <c r="K973" i="116"/>
  <c r="J973" i="116"/>
  <c r="N972" i="116"/>
  <c r="M972" i="116"/>
  <c r="L972" i="116"/>
  <c r="K972" i="116"/>
  <c r="J972" i="116"/>
  <c r="N971" i="116"/>
  <c r="M971" i="116"/>
  <c r="L971" i="116"/>
  <c r="K971" i="116"/>
  <c r="J971" i="116"/>
  <c r="N970" i="116"/>
  <c r="M970" i="116"/>
  <c r="L970" i="116"/>
  <c r="K970" i="116"/>
  <c r="J970" i="116"/>
  <c r="N969" i="116"/>
  <c r="M969" i="116"/>
  <c r="L969" i="116"/>
  <c r="K969" i="116"/>
  <c r="J969" i="116"/>
  <c r="N968" i="116"/>
  <c r="M968" i="116"/>
  <c r="L968" i="116"/>
  <c r="K968" i="116"/>
  <c r="J968" i="116"/>
  <c r="N967" i="116"/>
  <c r="M967" i="116"/>
  <c r="L967" i="116"/>
  <c r="K967" i="116"/>
  <c r="J967" i="116"/>
  <c r="N966" i="116"/>
  <c r="M966" i="116"/>
  <c r="L966" i="116"/>
  <c r="K966" i="116"/>
  <c r="J966" i="116"/>
  <c r="N965" i="116"/>
  <c r="M965" i="116"/>
  <c r="L965" i="116"/>
  <c r="K965" i="116"/>
  <c r="J965" i="116"/>
  <c r="N964" i="116"/>
  <c r="M964" i="116"/>
  <c r="L964" i="116"/>
  <c r="K964" i="116"/>
  <c r="J964" i="116"/>
  <c r="N963" i="116"/>
  <c r="M963" i="116"/>
  <c r="L963" i="116"/>
  <c r="K963" i="116"/>
  <c r="J963" i="116"/>
  <c r="N962" i="116"/>
  <c r="M962" i="116"/>
  <c r="L962" i="116"/>
  <c r="K962" i="116"/>
  <c r="J962" i="116"/>
  <c r="N961" i="116"/>
  <c r="M961" i="116"/>
  <c r="L961" i="116"/>
  <c r="K961" i="116"/>
  <c r="J961" i="116"/>
  <c r="N960" i="116"/>
  <c r="M960" i="116"/>
  <c r="L960" i="116"/>
  <c r="K960" i="116"/>
  <c r="J960" i="116"/>
  <c r="N959" i="116"/>
  <c r="M959" i="116"/>
  <c r="L959" i="116"/>
  <c r="K959" i="116"/>
  <c r="J959" i="116"/>
  <c r="N958" i="116"/>
  <c r="M958" i="116"/>
  <c r="L958" i="116"/>
  <c r="K958" i="116"/>
  <c r="J958" i="116"/>
  <c r="N957" i="116"/>
  <c r="M957" i="116"/>
  <c r="L957" i="116"/>
  <c r="K957" i="116"/>
  <c r="J957" i="116"/>
  <c r="N956" i="116"/>
  <c r="M956" i="116"/>
  <c r="L956" i="116"/>
  <c r="K956" i="116"/>
  <c r="J956" i="116"/>
  <c r="N955" i="116"/>
  <c r="M955" i="116"/>
  <c r="L955" i="116"/>
  <c r="K955" i="116"/>
  <c r="J955" i="116"/>
  <c r="N954" i="116"/>
  <c r="M954" i="116"/>
  <c r="L954" i="116"/>
  <c r="K954" i="116"/>
  <c r="J954" i="116"/>
  <c r="N953" i="116"/>
  <c r="M953" i="116"/>
  <c r="L953" i="116"/>
  <c r="K953" i="116"/>
  <c r="J953" i="116"/>
  <c r="N952" i="116"/>
  <c r="M952" i="116"/>
  <c r="L952" i="116"/>
  <c r="K952" i="116"/>
  <c r="J952" i="116"/>
  <c r="N951" i="116"/>
  <c r="M951" i="116"/>
  <c r="L951" i="116"/>
  <c r="K951" i="116"/>
  <c r="J951" i="116"/>
  <c r="N950" i="116"/>
  <c r="M950" i="116"/>
  <c r="L950" i="116"/>
  <c r="K950" i="116"/>
  <c r="J950" i="116"/>
  <c r="N949" i="116"/>
  <c r="M949" i="116"/>
  <c r="L949" i="116"/>
  <c r="K949" i="116"/>
  <c r="J949" i="116"/>
  <c r="N948" i="116"/>
  <c r="M948" i="116"/>
  <c r="L948" i="116"/>
  <c r="K948" i="116"/>
  <c r="J948" i="116"/>
  <c r="N947" i="116"/>
  <c r="M947" i="116"/>
  <c r="L947" i="116"/>
  <c r="K947" i="116"/>
  <c r="J947" i="116"/>
  <c r="N946" i="116"/>
  <c r="M946" i="116"/>
  <c r="L946" i="116"/>
  <c r="K946" i="116"/>
  <c r="J946" i="116"/>
  <c r="N945" i="116"/>
  <c r="M945" i="116"/>
  <c r="L945" i="116"/>
  <c r="K945" i="116"/>
  <c r="J945" i="116"/>
  <c r="N944" i="116"/>
  <c r="M944" i="116"/>
  <c r="L944" i="116"/>
  <c r="K944" i="116"/>
  <c r="J944" i="116"/>
  <c r="N943" i="116"/>
  <c r="M943" i="116"/>
  <c r="L943" i="116"/>
  <c r="K943" i="116"/>
  <c r="J943" i="116"/>
  <c r="N942" i="116"/>
  <c r="M942" i="116"/>
  <c r="L942" i="116"/>
  <c r="K942" i="116"/>
  <c r="J942" i="116"/>
  <c r="N941" i="116"/>
  <c r="M941" i="116"/>
  <c r="L941" i="116"/>
  <c r="K941" i="116"/>
  <c r="J941" i="116"/>
  <c r="N940" i="116"/>
  <c r="M940" i="116"/>
  <c r="L940" i="116"/>
  <c r="K940" i="116"/>
  <c r="J940" i="116"/>
  <c r="N939" i="116"/>
  <c r="M939" i="116"/>
  <c r="L939" i="116"/>
  <c r="K939" i="116"/>
  <c r="J939" i="116"/>
  <c r="N938" i="116"/>
  <c r="M938" i="116"/>
  <c r="L938" i="116"/>
  <c r="K938" i="116"/>
  <c r="J938" i="116"/>
  <c r="N937" i="116"/>
  <c r="M937" i="116"/>
  <c r="L937" i="116"/>
  <c r="K937" i="116"/>
  <c r="J937" i="116"/>
  <c r="N936" i="116"/>
  <c r="M936" i="116"/>
  <c r="L936" i="116"/>
  <c r="K936" i="116"/>
  <c r="J936" i="116"/>
  <c r="N935" i="116"/>
  <c r="M935" i="116"/>
  <c r="L935" i="116"/>
  <c r="K935" i="116"/>
  <c r="J935" i="116"/>
  <c r="N934" i="116"/>
  <c r="M934" i="116"/>
  <c r="L934" i="116"/>
  <c r="K934" i="116"/>
  <c r="J934" i="116"/>
  <c r="N933" i="116"/>
  <c r="M933" i="116"/>
  <c r="L933" i="116"/>
  <c r="K933" i="116"/>
  <c r="J933" i="116"/>
  <c r="N932" i="116"/>
  <c r="M932" i="116"/>
  <c r="L932" i="116"/>
  <c r="K932" i="116"/>
  <c r="J932" i="116"/>
  <c r="N931" i="116"/>
  <c r="M931" i="116"/>
  <c r="L931" i="116"/>
  <c r="K931" i="116"/>
  <c r="J931" i="116"/>
  <c r="N930" i="116"/>
  <c r="M930" i="116"/>
  <c r="L930" i="116"/>
  <c r="K930" i="116"/>
  <c r="J930" i="116"/>
  <c r="N929" i="116"/>
  <c r="M929" i="116"/>
  <c r="L929" i="116"/>
  <c r="K929" i="116"/>
  <c r="J929" i="116"/>
  <c r="N928" i="116"/>
  <c r="M928" i="116"/>
  <c r="L928" i="116"/>
  <c r="K928" i="116"/>
  <c r="J928" i="116"/>
  <c r="N927" i="116"/>
  <c r="M927" i="116"/>
  <c r="L927" i="116"/>
  <c r="K927" i="116"/>
  <c r="J927" i="116"/>
  <c r="N926" i="116"/>
  <c r="M926" i="116"/>
  <c r="L926" i="116"/>
  <c r="K926" i="116"/>
  <c r="J926" i="116"/>
  <c r="N925" i="116"/>
  <c r="M925" i="116"/>
  <c r="L925" i="116"/>
  <c r="K925" i="116"/>
  <c r="J925" i="116"/>
  <c r="N924" i="116"/>
  <c r="M924" i="116"/>
  <c r="L924" i="116"/>
  <c r="K924" i="116"/>
  <c r="J924" i="116"/>
  <c r="N923" i="116"/>
  <c r="M923" i="116"/>
  <c r="L923" i="116"/>
  <c r="K923" i="116"/>
  <c r="J923" i="116"/>
  <c r="N922" i="116"/>
  <c r="M922" i="116"/>
  <c r="L922" i="116"/>
  <c r="K922" i="116"/>
  <c r="J922" i="116"/>
  <c r="N921" i="116"/>
  <c r="M921" i="116"/>
  <c r="L921" i="116"/>
  <c r="K921" i="116"/>
  <c r="J921" i="116"/>
  <c r="N920" i="116"/>
  <c r="M920" i="116"/>
  <c r="L920" i="116"/>
  <c r="K920" i="116"/>
  <c r="J920" i="116"/>
  <c r="N919" i="116"/>
  <c r="M919" i="116"/>
  <c r="L919" i="116"/>
  <c r="K919" i="116"/>
  <c r="J919" i="116"/>
  <c r="N918" i="116"/>
  <c r="M918" i="116"/>
  <c r="L918" i="116"/>
  <c r="K918" i="116"/>
  <c r="J918" i="116"/>
  <c r="N917" i="116"/>
  <c r="M917" i="116"/>
  <c r="L917" i="116"/>
  <c r="K917" i="116"/>
  <c r="J917" i="116"/>
  <c r="N916" i="116"/>
  <c r="M916" i="116"/>
  <c r="L916" i="116"/>
  <c r="K916" i="116"/>
  <c r="J916" i="116"/>
  <c r="N915" i="116"/>
  <c r="M915" i="116"/>
  <c r="L915" i="116"/>
  <c r="K915" i="116"/>
  <c r="J915" i="116"/>
  <c r="N914" i="116"/>
  <c r="M914" i="116"/>
  <c r="L914" i="116"/>
  <c r="K914" i="116"/>
  <c r="J914" i="116"/>
  <c r="N913" i="116"/>
  <c r="M913" i="116"/>
  <c r="L913" i="116"/>
  <c r="K913" i="116"/>
  <c r="J913" i="116"/>
  <c r="N912" i="116"/>
  <c r="M912" i="116"/>
  <c r="L912" i="116"/>
  <c r="K912" i="116"/>
  <c r="J912" i="116"/>
  <c r="N911" i="116"/>
  <c r="M911" i="116"/>
  <c r="L911" i="116"/>
  <c r="K911" i="116"/>
  <c r="J911" i="116"/>
  <c r="N910" i="116"/>
  <c r="M910" i="116"/>
  <c r="L910" i="116"/>
  <c r="K910" i="116"/>
  <c r="J910" i="116"/>
  <c r="N909" i="116"/>
  <c r="M909" i="116"/>
  <c r="L909" i="116"/>
  <c r="K909" i="116"/>
  <c r="J909" i="116"/>
  <c r="N908" i="116"/>
  <c r="M908" i="116"/>
  <c r="L908" i="116"/>
  <c r="K908" i="116"/>
  <c r="J908" i="116"/>
  <c r="N907" i="116"/>
  <c r="M907" i="116"/>
  <c r="L907" i="116"/>
  <c r="K907" i="116"/>
  <c r="J907" i="116"/>
  <c r="N906" i="116"/>
  <c r="M906" i="116"/>
  <c r="L906" i="116"/>
  <c r="K906" i="116"/>
  <c r="J906" i="116"/>
  <c r="N905" i="116"/>
  <c r="M905" i="116"/>
  <c r="L905" i="116"/>
  <c r="K905" i="116"/>
  <c r="J905" i="116"/>
  <c r="N904" i="116"/>
  <c r="M904" i="116"/>
  <c r="L904" i="116"/>
  <c r="K904" i="116"/>
  <c r="J904" i="116"/>
  <c r="N903" i="116"/>
  <c r="M903" i="116"/>
  <c r="L903" i="116"/>
  <c r="K903" i="116"/>
  <c r="J903" i="116"/>
  <c r="N902" i="116"/>
  <c r="M902" i="116"/>
  <c r="L902" i="116"/>
  <c r="K902" i="116"/>
  <c r="J902" i="116"/>
  <c r="N901" i="116"/>
  <c r="M901" i="116"/>
  <c r="L901" i="116"/>
  <c r="K901" i="116"/>
  <c r="J901" i="116"/>
  <c r="N900" i="116"/>
  <c r="M900" i="116"/>
  <c r="L900" i="116"/>
  <c r="K900" i="116"/>
  <c r="J900" i="116"/>
  <c r="N899" i="116"/>
  <c r="M899" i="116"/>
  <c r="L899" i="116"/>
  <c r="K899" i="116"/>
  <c r="J899" i="116"/>
  <c r="N898" i="116"/>
  <c r="M898" i="116"/>
  <c r="L898" i="116"/>
  <c r="K898" i="116"/>
  <c r="J898" i="116"/>
  <c r="N897" i="116"/>
  <c r="M897" i="116"/>
  <c r="L897" i="116"/>
  <c r="K897" i="116"/>
  <c r="J897" i="116"/>
  <c r="N896" i="116"/>
  <c r="M896" i="116"/>
  <c r="L896" i="116"/>
  <c r="K896" i="116"/>
  <c r="J896" i="116"/>
  <c r="N895" i="116"/>
  <c r="M895" i="116"/>
  <c r="L895" i="116"/>
  <c r="K895" i="116"/>
  <c r="J895" i="116"/>
  <c r="N894" i="116"/>
  <c r="M894" i="116"/>
  <c r="L894" i="116"/>
  <c r="K894" i="116"/>
  <c r="J894" i="116"/>
  <c r="N893" i="116"/>
  <c r="M893" i="116"/>
  <c r="L893" i="116"/>
  <c r="K893" i="116"/>
  <c r="J893" i="116"/>
  <c r="N892" i="116"/>
  <c r="M892" i="116"/>
  <c r="L892" i="116"/>
  <c r="K892" i="116"/>
  <c r="J892" i="116"/>
  <c r="N891" i="116"/>
  <c r="M891" i="116"/>
  <c r="L891" i="116"/>
  <c r="K891" i="116"/>
  <c r="J891" i="116"/>
  <c r="N890" i="116"/>
  <c r="M890" i="116"/>
  <c r="L890" i="116"/>
  <c r="K890" i="116"/>
  <c r="J890" i="116"/>
  <c r="N889" i="116"/>
  <c r="M889" i="116"/>
  <c r="L889" i="116"/>
  <c r="K889" i="116"/>
  <c r="J889" i="116"/>
  <c r="N888" i="116"/>
  <c r="M888" i="116"/>
  <c r="L888" i="116"/>
  <c r="K888" i="116"/>
  <c r="J888" i="116"/>
  <c r="N887" i="116"/>
  <c r="M887" i="116"/>
  <c r="L887" i="116"/>
  <c r="K887" i="116"/>
  <c r="J887" i="116"/>
  <c r="N886" i="116"/>
  <c r="M886" i="116"/>
  <c r="L886" i="116"/>
  <c r="K886" i="116"/>
  <c r="J886" i="116"/>
  <c r="N885" i="116"/>
  <c r="M885" i="116"/>
  <c r="L885" i="116"/>
  <c r="K885" i="116"/>
  <c r="N884" i="116"/>
  <c r="M884" i="116"/>
  <c r="L884" i="116"/>
  <c r="K884" i="116"/>
  <c r="J884" i="116"/>
  <c r="N883" i="116"/>
  <c r="M883" i="116"/>
  <c r="L883" i="116"/>
  <c r="K883" i="116"/>
  <c r="J883" i="116"/>
  <c r="N882" i="116"/>
  <c r="M882" i="116"/>
  <c r="L882" i="116"/>
  <c r="K882" i="116"/>
  <c r="J882" i="116"/>
  <c r="N881" i="116"/>
  <c r="M881" i="116"/>
  <c r="L881" i="116"/>
  <c r="K881" i="116"/>
  <c r="J881" i="116"/>
  <c r="N880" i="116"/>
  <c r="M880" i="116"/>
  <c r="L880" i="116"/>
  <c r="K880" i="116"/>
  <c r="J880" i="116"/>
  <c r="N879" i="116"/>
  <c r="M879" i="116"/>
  <c r="L879" i="116"/>
  <c r="K879" i="116"/>
  <c r="J879" i="116"/>
  <c r="N878" i="116"/>
  <c r="M878" i="116"/>
  <c r="L878" i="116"/>
  <c r="K878" i="116"/>
  <c r="J878" i="116"/>
  <c r="N877" i="116"/>
  <c r="M877" i="116"/>
  <c r="L877" i="116"/>
  <c r="K877" i="116"/>
  <c r="J877" i="116"/>
  <c r="N876" i="116"/>
  <c r="M876" i="116"/>
  <c r="L876" i="116"/>
  <c r="K876" i="116"/>
  <c r="J876" i="116"/>
  <c r="N875" i="116"/>
  <c r="M875" i="116"/>
  <c r="L875" i="116"/>
  <c r="K875" i="116"/>
  <c r="J875" i="116"/>
  <c r="N874" i="116"/>
  <c r="M874" i="116"/>
  <c r="L874" i="116"/>
  <c r="K874" i="116"/>
  <c r="J874" i="116"/>
  <c r="N873" i="116"/>
  <c r="M873" i="116"/>
  <c r="L873" i="116"/>
  <c r="K873" i="116"/>
  <c r="J873" i="116"/>
  <c r="N872" i="116"/>
  <c r="M872" i="116"/>
  <c r="L872" i="116"/>
  <c r="K872" i="116"/>
  <c r="J872" i="116"/>
  <c r="N871" i="116"/>
  <c r="M871" i="116"/>
  <c r="L871" i="116"/>
  <c r="K871" i="116"/>
  <c r="J871" i="116"/>
  <c r="N870" i="116"/>
  <c r="M870" i="116"/>
  <c r="L870" i="116"/>
  <c r="K870" i="116"/>
  <c r="J870" i="116"/>
  <c r="N869" i="116"/>
  <c r="M869" i="116"/>
  <c r="L869" i="116"/>
  <c r="K869" i="116"/>
  <c r="J869" i="116"/>
  <c r="N868" i="116"/>
  <c r="M868" i="116"/>
  <c r="L868" i="116"/>
  <c r="K868" i="116"/>
  <c r="J868" i="116"/>
  <c r="N867" i="116"/>
  <c r="M867" i="116"/>
  <c r="L867" i="116"/>
  <c r="K867" i="116"/>
  <c r="J867" i="116"/>
  <c r="N866" i="116"/>
  <c r="M866" i="116"/>
  <c r="L866" i="116"/>
  <c r="K866" i="116"/>
  <c r="J866" i="116"/>
  <c r="N865" i="116"/>
  <c r="M865" i="116"/>
  <c r="L865" i="116"/>
  <c r="K865" i="116"/>
  <c r="J865" i="116"/>
  <c r="N864" i="116"/>
  <c r="M864" i="116"/>
  <c r="L864" i="116"/>
  <c r="K864" i="116"/>
  <c r="J864" i="116"/>
  <c r="N863" i="116"/>
  <c r="M863" i="116"/>
  <c r="L863" i="116"/>
  <c r="K863" i="116"/>
  <c r="J863" i="116"/>
  <c r="N862" i="116"/>
  <c r="M862" i="116"/>
  <c r="L862" i="116"/>
  <c r="K862" i="116"/>
  <c r="J862" i="116"/>
  <c r="N861" i="116"/>
  <c r="M861" i="116"/>
  <c r="L861" i="116"/>
  <c r="K861" i="116"/>
  <c r="J861" i="116"/>
  <c r="N860" i="116"/>
  <c r="M860" i="116"/>
  <c r="L860" i="116"/>
  <c r="K860" i="116"/>
  <c r="J860" i="116"/>
  <c r="N859" i="116"/>
  <c r="M859" i="116"/>
  <c r="L859" i="116"/>
  <c r="K859" i="116"/>
  <c r="J859" i="116"/>
  <c r="N858" i="116"/>
  <c r="M858" i="116"/>
  <c r="L858" i="116"/>
  <c r="K858" i="116"/>
  <c r="J858" i="116"/>
  <c r="N857" i="116"/>
  <c r="M857" i="116"/>
  <c r="L857" i="116"/>
  <c r="K857" i="116"/>
  <c r="J857" i="116"/>
  <c r="N856" i="116"/>
  <c r="M856" i="116"/>
  <c r="L856" i="116"/>
  <c r="K856" i="116"/>
  <c r="J856" i="116"/>
  <c r="N855" i="116"/>
  <c r="M855" i="116"/>
  <c r="L855" i="116"/>
  <c r="K855" i="116"/>
  <c r="J855" i="116"/>
  <c r="N854" i="116"/>
  <c r="M854" i="116"/>
  <c r="L854" i="116"/>
  <c r="K854" i="116"/>
  <c r="J854" i="116"/>
  <c r="N853" i="116"/>
  <c r="M853" i="116"/>
  <c r="L853" i="116"/>
  <c r="K853" i="116"/>
  <c r="J853" i="116"/>
  <c r="N852" i="116"/>
  <c r="M852" i="116"/>
  <c r="L852" i="116"/>
  <c r="K852" i="116"/>
  <c r="J852" i="116"/>
  <c r="N851" i="116"/>
  <c r="M851" i="116"/>
  <c r="L851" i="116"/>
  <c r="K851" i="116"/>
  <c r="J851" i="116"/>
  <c r="N850" i="116"/>
  <c r="M850" i="116"/>
  <c r="L850" i="116"/>
  <c r="K850" i="116"/>
  <c r="J850" i="116"/>
  <c r="N849" i="116"/>
  <c r="M849" i="116"/>
  <c r="L849" i="116"/>
  <c r="K849" i="116"/>
  <c r="J849" i="116"/>
  <c r="N848" i="116"/>
  <c r="M848" i="116"/>
  <c r="L848" i="116"/>
  <c r="K848" i="116"/>
  <c r="J848" i="116"/>
  <c r="N847" i="116"/>
  <c r="M847" i="116"/>
  <c r="L847" i="116"/>
  <c r="K847" i="116"/>
  <c r="J847" i="116"/>
  <c r="N846" i="116"/>
  <c r="M846" i="116"/>
  <c r="L846" i="116"/>
  <c r="K846" i="116"/>
  <c r="J846" i="116"/>
  <c r="N845" i="116"/>
  <c r="M845" i="116"/>
  <c r="L845" i="116"/>
  <c r="K845" i="116"/>
  <c r="J845" i="116"/>
  <c r="N844" i="116"/>
  <c r="M844" i="116"/>
  <c r="L844" i="116"/>
  <c r="K844" i="116"/>
  <c r="J844" i="116"/>
  <c r="N843" i="116"/>
  <c r="M843" i="116"/>
  <c r="L843" i="116"/>
  <c r="K843" i="116"/>
  <c r="J843" i="116"/>
  <c r="N842" i="116"/>
  <c r="M842" i="116"/>
  <c r="L842" i="116"/>
  <c r="K842" i="116"/>
  <c r="J842" i="116"/>
  <c r="N841" i="116"/>
  <c r="M841" i="116"/>
  <c r="L841" i="116"/>
  <c r="K841" i="116"/>
  <c r="J841" i="116"/>
  <c r="N840" i="116"/>
  <c r="M840" i="116"/>
  <c r="L840" i="116"/>
  <c r="K840" i="116"/>
  <c r="J840" i="116"/>
  <c r="N839" i="116"/>
  <c r="M839" i="116"/>
  <c r="L839" i="116"/>
  <c r="K839" i="116"/>
  <c r="J839" i="116"/>
  <c r="N838" i="116"/>
  <c r="M838" i="116"/>
  <c r="L838" i="116"/>
  <c r="K838" i="116"/>
  <c r="J838" i="116"/>
  <c r="N837" i="116"/>
  <c r="M837" i="116"/>
  <c r="L837" i="116"/>
  <c r="K837" i="116"/>
  <c r="J837" i="116"/>
  <c r="N836" i="116"/>
  <c r="M836" i="116"/>
  <c r="L836" i="116"/>
  <c r="K836" i="116"/>
  <c r="J836" i="116"/>
  <c r="N835" i="116"/>
  <c r="M835" i="116"/>
  <c r="L835" i="116"/>
  <c r="K835" i="116"/>
  <c r="J835" i="116"/>
  <c r="N834" i="116"/>
  <c r="M834" i="116"/>
  <c r="L834" i="116"/>
  <c r="K834" i="116"/>
  <c r="J834" i="116"/>
  <c r="N833" i="116"/>
  <c r="M833" i="116"/>
  <c r="L833" i="116"/>
  <c r="K833" i="116"/>
  <c r="J833" i="116"/>
  <c r="N832" i="116"/>
  <c r="M832" i="116"/>
  <c r="L832" i="116"/>
  <c r="K832" i="116"/>
  <c r="J832" i="116"/>
  <c r="N831" i="116"/>
  <c r="M831" i="116"/>
  <c r="L831" i="116"/>
  <c r="K831" i="116"/>
  <c r="J831" i="116"/>
  <c r="N830" i="116"/>
  <c r="M830" i="116"/>
  <c r="L830" i="116"/>
  <c r="K830" i="116"/>
  <c r="J830" i="116"/>
  <c r="N829" i="116"/>
  <c r="M829" i="116"/>
  <c r="L829" i="116"/>
  <c r="K829" i="116"/>
  <c r="J829" i="116"/>
  <c r="N828" i="116"/>
  <c r="M828" i="116"/>
  <c r="L828" i="116"/>
  <c r="K828" i="116"/>
  <c r="J828" i="116"/>
  <c r="N827" i="116"/>
  <c r="M827" i="116"/>
  <c r="L827" i="116"/>
  <c r="K827" i="116"/>
  <c r="J827" i="116"/>
  <c r="N826" i="116"/>
  <c r="M826" i="116"/>
  <c r="L826" i="116"/>
  <c r="K826" i="116"/>
  <c r="J826" i="116"/>
  <c r="N825" i="116"/>
  <c r="M825" i="116"/>
  <c r="L825" i="116"/>
  <c r="K825" i="116"/>
  <c r="J825" i="116"/>
  <c r="N824" i="116"/>
  <c r="M824" i="116"/>
  <c r="L824" i="116"/>
  <c r="K824" i="116"/>
  <c r="J824" i="116"/>
  <c r="N823" i="116"/>
  <c r="M823" i="116"/>
  <c r="L823" i="116"/>
  <c r="K823" i="116"/>
  <c r="J823" i="116"/>
  <c r="N822" i="116"/>
  <c r="M822" i="116"/>
  <c r="L822" i="116"/>
  <c r="K822" i="116"/>
  <c r="J822" i="116"/>
  <c r="N821" i="116"/>
  <c r="M821" i="116"/>
  <c r="L821" i="116"/>
  <c r="K821" i="116"/>
  <c r="J821" i="116"/>
  <c r="N820" i="116"/>
  <c r="M820" i="116"/>
  <c r="L820" i="116"/>
  <c r="K820" i="116"/>
  <c r="J820" i="116"/>
  <c r="N819" i="116"/>
  <c r="M819" i="116"/>
  <c r="L819" i="116"/>
  <c r="K819" i="116"/>
  <c r="J819" i="116"/>
  <c r="N818" i="116"/>
  <c r="M818" i="116"/>
  <c r="L818" i="116"/>
  <c r="K818" i="116"/>
  <c r="J818" i="116"/>
  <c r="N817" i="116"/>
  <c r="M817" i="116"/>
  <c r="L817" i="116"/>
  <c r="K817" i="116"/>
  <c r="J817" i="116"/>
  <c r="N816" i="116"/>
  <c r="M816" i="116"/>
  <c r="L816" i="116"/>
  <c r="K816" i="116"/>
  <c r="J816" i="116"/>
  <c r="N815" i="116"/>
  <c r="M815" i="116"/>
  <c r="L815" i="116"/>
  <c r="K815" i="116"/>
  <c r="J815" i="116"/>
  <c r="N814" i="116"/>
  <c r="M814" i="116"/>
  <c r="L814" i="116"/>
  <c r="K814" i="116"/>
  <c r="J814" i="116"/>
  <c r="N813" i="116"/>
  <c r="M813" i="116"/>
  <c r="L813" i="116"/>
  <c r="K813" i="116"/>
  <c r="J813" i="116"/>
  <c r="N812" i="116"/>
  <c r="M812" i="116"/>
  <c r="L812" i="116"/>
  <c r="K812" i="116"/>
  <c r="J812" i="116"/>
  <c r="N811" i="116"/>
  <c r="M811" i="116"/>
  <c r="L811" i="116"/>
  <c r="K811" i="116"/>
  <c r="J811" i="116"/>
  <c r="N810" i="116"/>
  <c r="M810" i="116"/>
  <c r="L810" i="116"/>
  <c r="K810" i="116"/>
  <c r="J810" i="116"/>
  <c r="N809" i="116"/>
  <c r="M809" i="116"/>
  <c r="L809" i="116"/>
  <c r="K809" i="116"/>
  <c r="J809" i="116"/>
  <c r="N808" i="116"/>
  <c r="M808" i="116"/>
  <c r="L808" i="116"/>
  <c r="K808" i="116"/>
  <c r="J808" i="116"/>
  <c r="N807" i="116"/>
  <c r="M807" i="116"/>
  <c r="L807" i="116"/>
  <c r="K807" i="116"/>
  <c r="J807" i="116"/>
  <c r="N806" i="116"/>
  <c r="M806" i="116"/>
  <c r="L806" i="116"/>
  <c r="K806" i="116"/>
  <c r="J806" i="116"/>
  <c r="N805" i="116"/>
  <c r="M805" i="116"/>
  <c r="L805" i="116"/>
  <c r="K805" i="116"/>
  <c r="J805" i="116"/>
  <c r="N804" i="116"/>
  <c r="M804" i="116"/>
  <c r="L804" i="116"/>
  <c r="K804" i="116"/>
  <c r="J804" i="116"/>
  <c r="N803" i="116"/>
  <c r="M803" i="116"/>
  <c r="L803" i="116"/>
  <c r="K803" i="116"/>
  <c r="J803" i="116"/>
  <c r="N802" i="116"/>
  <c r="M802" i="116"/>
  <c r="L802" i="116"/>
  <c r="K802" i="116"/>
  <c r="J802" i="116"/>
  <c r="N801" i="116"/>
  <c r="M801" i="116"/>
  <c r="L801" i="116"/>
  <c r="K801" i="116"/>
  <c r="J801" i="116"/>
  <c r="N800" i="116"/>
  <c r="M800" i="116"/>
  <c r="L800" i="116"/>
  <c r="K800" i="116"/>
  <c r="J800" i="116"/>
  <c r="N799" i="116"/>
  <c r="M799" i="116"/>
  <c r="L799" i="116"/>
  <c r="K799" i="116"/>
  <c r="J799" i="116"/>
  <c r="N798" i="116"/>
  <c r="M798" i="116"/>
  <c r="L798" i="116"/>
  <c r="K798" i="116"/>
  <c r="J798" i="116"/>
  <c r="N797" i="116"/>
  <c r="M797" i="116"/>
  <c r="L797" i="116"/>
  <c r="K797" i="116"/>
  <c r="J797" i="116"/>
  <c r="N796" i="116"/>
  <c r="M796" i="116"/>
  <c r="L796" i="116"/>
  <c r="K796" i="116"/>
  <c r="J796" i="116"/>
  <c r="N795" i="116"/>
  <c r="M795" i="116"/>
  <c r="L795" i="116"/>
  <c r="K795" i="116"/>
  <c r="J795" i="116"/>
  <c r="N794" i="116"/>
  <c r="M794" i="116"/>
  <c r="L794" i="116"/>
  <c r="K794" i="116"/>
  <c r="J794" i="116"/>
  <c r="N793" i="116"/>
  <c r="M793" i="116"/>
  <c r="L793" i="116"/>
  <c r="K793" i="116"/>
  <c r="J793" i="116"/>
  <c r="N792" i="116"/>
  <c r="M792" i="116"/>
  <c r="L792" i="116"/>
  <c r="K792" i="116"/>
  <c r="J792" i="116"/>
  <c r="N791" i="116"/>
  <c r="M791" i="116"/>
  <c r="L791" i="116"/>
  <c r="K791" i="116"/>
  <c r="J791" i="116"/>
  <c r="N790" i="116"/>
  <c r="M790" i="116"/>
  <c r="L790" i="116"/>
  <c r="K790" i="116"/>
  <c r="J790" i="116"/>
  <c r="N789" i="116"/>
  <c r="M789" i="116"/>
  <c r="L789" i="116"/>
  <c r="K789" i="116"/>
  <c r="J789" i="116"/>
  <c r="N788" i="116"/>
  <c r="M788" i="116"/>
  <c r="L788" i="116"/>
  <c r="K788" i="116"/>
  <c r="J788" i="116"/>
  <c r="N787" i="116"/>
  <c r="M787" i="116"/>
  <c r="L787" i="116"/>
  <c r="K787" i="116"/>
  <c r="J787" i="116"/>
  <c r="N786" i="116"/>
  <c r="M786" i="116"/>
  <c r="L786" i="116"/>
  <c r="K786" i="116"/>
  <c r="J786" i="116"/>
  <c r="N785" i="116"/>
  <c r="M785" i="116"/>
  <c r="L785" i="116"/>
  <c r="K785" i="116"/>
  <c r="J785" i="116"/>
  <c r="N784" i="116"/>
  <c r="M784" i="116"/>
  <c r="L784" i="116"/>
  <c r="K784" i="116"/>
  <c r="J784" i="116"/>
  <c r="N783" i="116"/>
  <c r="M783" i="116"/>
  <c r="L783" i="116"/>
  <c r="K783" i="116"/>
  <c r="J783" i="116"/>
  <c r="N782" i="116"/>
  <c r="M782" i="116"/>
  <c r="L782" i="116"/>
  <c r="K782" i="116"/>
  <c r="J782" i="116"/>
  <c r="N781" i="116"/>
  <c r="M781" i="116"/>
  <c r="L781" i="116"/>
  <c r="K781" i="116"/>
  <c r="J781" i="116"/>
  <c r="N780" i="116"/>
  <c r="M780" i="116"/>
  <c r="L780" i="116"/>
  <c r="K780" i="116"/>
  <c r="J780" i="116"/>
  <c r="N779" i="116"/>
  <c r="M779" i="116"/>
  <c r="L779" i="116"/>
  <c r="K779" i="116"/>
  <c r="J779" i="116"/>
  <c r="N778" i="116"/>
  <c r="M778" i="116"/>
  <c r="L778" i="116"/>
  <c r="K778" i="116"/>
  <c r="J778" i="116"/>
  <c r="N777" i="116"/>
  <c r="M777" i="116"/>
  <c r="L777" i="116"/>
  <c r="K777" i="116"/>
  <c r="J777" i="116"/>
  <c r="N776" i="116"/>
  <c r="M776" i="116"/>
  <c r="L776" i="116"/>
  <c r="K776" i="116"/>
  <c r="J776" i="116"/>
  <c r="N775" i="116"/>
  <c r="M775" i="116"/>
  <c r="L775" i="116"/>
  <c r="K775" i="116"/>
  <c r="J775" i="116"/>
  <c r="N774" i="116"/>
  <c r="M774" i="116"/>
  <c r="L774" i="116"/>
  <c r="K774" i="116"/>
  <c r="J774" i="116"/>
  <c r="N773" i="116"/>
  <c r="M773" i="116"/>
  <c r="L773" i="116"/>
  <c r="K773" i="116"/>
  <c r="O773" i="116" s="1"/>
  <c r="P773" i="116" s="1"/>
  <c r="J773" i="116"/>
  <c r="N772" i="116"/>
  <c r="M772" i="116"/>
  <c r="L772" i="116"/>
  <c r="K772" i="116"/>
  <c r="J772" i="116"/>
  <c r="N771" i="116"/>
  <c r="M771" i="116"/>
  <c r="L771" i="116"/>
  <c r="K771" i="116"/>
  <c r="J771" i="116"/>
  <c r="N770" i="116"/>
  <c r="M770" i="116"/>
  <c r="L770" i="116"/>
  <c r="K770" i="116"/>
  <c r="J770" i="116"/>
  <c r="N769" i="116"/>
  <c r="M769" i="116"/>
  <c r="L769" i="116"/>
  <c r="K769" i="116"/>
  <c r="J769" i="116"/>
  <c r="N768" i="116"/>
  <c r="M768" i="116"/>
  <c r="L768" i="116"/>
  <c r="O768" i="116" s="1"/>
  <c r="P768" i="116" s="1"/>
  <c r="K768" i="116"/>
  <c r="J768" i="116"/>
  <c r="N767" i="116"/>
  <c r="M767" i="116"/>
  <c r="L767" i="116"/>
  <c r="K767" i="116"/>
  <c r="J767" i="116"/>
  <c r="N766" i="116"/>
  <c r="M766" i="116"/>
  <c r="L766" i="116"/>
  <c r="K766" i="116"/>
  <c r="J766" i="116"/>
  <c r="N765" i="116"/>
  <c r="M765" i="116"/>
  <c r="L765" i="116"/>
  <c r="K765" i="116"/>
  <c r="J765" i="116"/>
  <c r="N764" i="116"/>
  <c r="M764" i="116"/>
  <c r="L764" i="116"/>
  <c r="K764" i="116"/>
  <c r="J764" i="116"/>
  <c r="N763" i="116"/>
  <c r="M763" i="116"/>
  <c r="L763" i="116"/>
  <c r="K763" i="116"/>
  <c r="J763" i="116"/>
  <c r="N762" i="116"/>
  <c r="M762" i="116"/>
  <c r="L762" i="116"/>
  <c r="K762" i="116"/>
  <c r="J762" i="116"/>
  <c r="N761" i="116"/>
  <c r="M761" i="116"/>
  <c r="L761" i="116"/>
  <c r="K761" i="116"/>
  <c r="J761" i="116"/>
  <c r="N760" i="116"/>
  <c r="M760" i="116"/>
  <c r="L760" i="116"/>
  <c r="K760" i="116"/>
  <c r="J760" i="116"/>
  <c r="N759" i="116"/>
  <c r="M759" i="116"/>
  <c r="L759" i="116"/>
  <c r="K759" i="116"/>
  <c r="J759" i="116"/>
  <c r="N758" i="116"/>
  <c r="M758" i="116"/>
  <c r="L758" i="116"/>
  <c r="K758" i="116"/>
  <c r="J758" i="116"/>
  <c r="N757" i="116"/>
  <c r="M757" i="116"/>
  <c r="L757" i="116"/>
  <c r="K757" i="116"/>
  <c r="J757" i="116"/>
  <c r="N756" i="116"/>
  <c r="M756" i="116"/>
  <c r="L756" i="116"/>
  <c r="K756" i="116"/>
  <c r="J756" i="116"/>
  <c r="N755" i="116"/>
  <c r="M755" i="116"/>
  <c r="L755" i="116"/>
  <c r="K755" i="116"/>
  <c r="J755" i="116"/>
  <c r="N754" i="116"/>
  <c r="M754" i="116"/>
  <c r="L754" i="116"/>
  <c r="K754" i="116"/>
  <c r="J754" i="116"/>
  <c r="N753" i="116"/>
  <c r="M753" i="116"/>
  <c r="L753" i="116"/>
  <c r="K753" i="116"/>
  <c r="J753" i="116"/>
  <c r="N752" i="116"/>
  <c r="M752" i="116"/>
  <c r="L752" i="116"/>
  <c r="K752" i="116"/>
  <c r="J752" i="116"/>
  <c r="N751" i="116"/>
  <c r="M751" i="116"/>
  <c r="L751" i="116"/>
  <c r="K751" i="116"/>
  <c r="J751" i="116"/>
  <c r="N750" i="116"/>
  <c r="M750" i="116"/>
  <c r="L750" i="116"/>
  <c r="K750" i="116"/>
  <c r="J750" i="116"/>
  <c r="N749" i="116"/>
  <c r="M749" i="116"/>
  <c r="L749" i="116"/>
  <c r="K749" i="116"/>
  <c r="J749" i="116"/>
  <c r="N748" i="116"/>
  <c r="M748" i="116"/>
  <c r="L748" i="116"/>
  <c r="K748" i="116"/>
  <c r="J748" i="116"/>
  <c r="N747" i="116"/>
  <c r="M747" i="116"/>
  <c r="L747" i="116"/>
  <c r="K747" i="116"/>
  <c r="J747" i="116"/>
  <c r="N746" i="116"/>
  <c r="M746" i="116"/>
  <c r="L746" i="116"/>
  <c r="K746" i="116"/>
  <c r="J746" i="116"/>
  <c r="N745" i="116"/>
  <c r="M745" i="116"/>
  <c r="L745" i="116"/>
  <c r="K745" i="116"/>
  <c r="J745" i="116"/>
  <c r="N744" i="116"/>
  <c r="M744" i="116"/>
  <c r="L744" i="116"/>
  <c r="K744" i="116"/>
  <c r="J744" i="116"/>
  <c r="N743" i="116"/>
  <c r="M743" i="116"/>
  <c r="L743" i="116"/>
  <c r="K743" i="116"/>
  <c r="J743" i="116"/>
  <c r="N742" i="116"/>
  <c r="M742" i="116"/>
  <c r="L742" i="116"/>
  <c r="K742" i="116"/>
  <c r="J742" i="116"/>
  <c r="N741" i="116"/>
  <c r="M741" i="116"/>
  <c r="L741" i="116"/>
  <c r="K741" i="116"/>
  <c r="J741" i="116"/>
  <c r="N740" i="116"/>
  <c r="M740" i="116"/>
  <c r="L740" i="116"/>
  <c r="K740" i="116"/>
  <c r="J740" i="116"/>
  <c r="N739" i="116"/>
  <c r="M739" i="116"/>
  <c r="L739" i="116"/>
  <c r="K739" i="116"/>
  <c r="J739" i="116"/>
  <c r="N738" i="116"/>
  <c r="M738" i="116"/>
  <c r="L738" i="116"/>
  <c r="K738" i="116"/>
  <c r="J738" i="116"/>
  <c r="N737" i="116"/>
  <c r="M737" i="116"/>
  <c r="L737" i="116"/>
  <c r="K737" i="116"/>
  <c r="J737" i="116"/>
  <c r="N736" i="116"/>
  <c r="M736" i="116"/>
  <c r="L736" i="116"/>
  <c r="K736" i="116"/>
  <c r="J736" i="116"/>
  <c r="N735" i="116"/>
  <c r="M735" i="116"/>
  <c r="L735" i="116"/>
  <c r="K735" i="116"/>
  <c r="J735" i="116"/>
  <c r="N734" i="116"/>
  <c r="M734" i="116"/>
  <c r="L734" i="116"/>
  <c r="K734" i="116"/>
  <c r="J734" i="116"/>
  <c r="N733" i="116"/>
  <c r="M733" i="116"/>
  <c r="L733" i="116"/>
  <c r="K733" i="116"/>
  <c r="J733" i="116"/>
  <c r="N732" i="116"/>
  <c r="M732" i="116"/>
  <c r="L732" i="116"/>
  <c r="K732" i="116"/>
  <c r="J732" i="116"/>
  <c r="N731" i="116"/>
  <c r="M731" i="116"/>
  <c r="L731" i="116"/>
  <c r="K731" i="116"/>
  <c r="J731" i="116"/>
  <c r="N730" i="116"/>
  <c r="M730" i="116"/>
  <c r="L730" i="116"/>
  <c r="K730" i="116"/>
  <c r="J730" i="116"/>
  <c r="N729" i="116"/>
  <c r="M729" i="116"/>
  <c r="L729" i="116"/>
  <c r="K729" i="116"/>
  <c r="J729" i="116"/>
  <c r="N728" i="116"/>
  <c r="M728" i="116"/>
  <c r="L728" i="116"/>
  <c r="K728" i="116"/>
  <c r="J728" i="116"/>
  <c r="N727" i="116"/>
  <c r="M727" i="116"/>
  <c r="L727" i="116"/>
  <c r="K727" i="116"/>
  <c r="J727" i="116"/>
  <c r="N726" i="116"/>
  <c r="M726" i="116"/>
  <c r="L726" i="116"/>
  <c r="K726" i="116"/>
  <c r="J726" i="116"/>
  <c r="N725" i="116"/>
  <c r="M725" i="116"/>
  <c r="L725" i="116"/>
  <c r="K725" i="116"/>
  <c r="J725" i="116"/>
  <c r="N724" i="116"/>
  <c r="M724" i="116"/>
  <c r="L724" i="116"/>
  <c r="K724" i="116"/>
  <c r="J724" i="116"/>
  <c r="N723" i="116"/>
  <c r="M723" i="116"/>
  <c r="L723" i="116"/>
  <c r="K723" i="116"/>
  <c r="J723" i="116"/>
  <c r="N722" i="116"/>
  <c r="M722" i="116"/>
  <c r="L722" i="116"/>
  <c r="K722" i="116"/>
  <c r="J722" i="116"/>
  <c r="N721" i="116"/>
  <c r="M721" i="116"/>
  <c r="L721" i="116"/>
  <c r="K721" i="116"/>
  <c r="J721" i="116"/>
  <c r="N720" i="116"/>
  <c r="M720" i="116"/>
  <c r="L720" i="116"/>
  <c r="K720" i="116"/>
  <c r="J720" i="116"/>
  <c r="N719" i="116"/>
  <c r="M719" i="116"/>
  <c r="L719" i="116"/>
  <c r="K719" i="116"/>
  <c r="J719" i="116"/>
  <c r="N718" i="116"/>
  <c r="M718" i="116"/>
  <c r="L718" i="116"/>
  <c r="K718" i="116"/>
  <c r="J718" i="116"/>
  <c r="N717" i="116"/>
  <c r="M717" i="116"/>
  <c r="L717" i="116"/>
  <c r="K717" i="116"/>
  <c r="J717" i="116"/>
  <c r="N716" i="116"/>
  <c r="M716" i="116"/>
  <c r="L716" i="116"/>
  <c r="K716" i="116"/>
  <c r="J716" i="116"/>
  <c r="N715" i="116"/>
  <c r="M715" i="116"/>
  <c r="L715" i="116"/>
  <c r="K715" i="116"/>
  <c r="J715" i="116"/>
  <c r="N714" i="116"/>
  <c r="M714" i="116"/>
  <c r="L714" i="116"/>
  <c r="K714" i="116"/>
  <c r="J714" i="116"/>
  <c r="N713" i="116"/>
  <c r="M713" i="116"/>
  <c r="L713" i="116"/>
  <c r="K713" i="116"/>
  <c r="J713" i="116"/>
  <c r="N712" i="116"/>
  <c r="M712" i="116"/>
  <c r="L712" i="116"/>
  <c r="K712" i="116"/>
  <c r="J712" i="116"/>
  <c r="N711" i="116"/>
  <c r="M711" i="116"/>
  <c r="L711" i="116"/>
  <c r="K711" i="116"/>
  <c r="J711" i="116"/>
  <c r="N710" i="116"/>
  <c r="M710" i="116"/>
  <c r="L710" i="116"/>
  <c r="K710" i="116"/>
  <c r="J710" i="116"/>
  <c r="N709" i="116"/>
  <c r="M709" i="116"/>
  <c r="L709" i="116"/>
  <c r="K709" i="116"/>
  <c r="J709" i="116"/>
  <c r="N708" i="116"/>
  <c r="M708" i="116"/>
  <c r="L708" i="116"/>
  <c r="K708" i="116"/>
  <c r="J708" i="116"/>
  <c r="N707" i="116"/>
  <c r="M707" i="116"/>
  <c r="L707" i="116"/>
  <c r="K707" i="116"/>
  <c r="J707" i="116"/>
  <c r="N706" i="116"/>
  <c r="M706" i="116"/>
  <c r="L706" i="116"/>
  <c r="K706" i="116"/>
  <c r="J706" i="116"/>
  <c r="N705" i="116"/>
  <c r="M705" i="116"/>
  <c r="L705" i="116"/>
  <c r="K705" i="116"/>
  <c r="J705" i="116"/>
  <c r="N704" i="116"/>
  <c r="M704" i="116"/>
  <c r="L704" i="116"/>
  <c r="K704" i="116"/>
  <c r="J704" i="116"/>
  <c r="N703" i="116"/>
  <c r="M703" i="116"/>
  <c r="L703" i="116"/>
  <c r="K703" i="116"/>
  <c r="J703" i="116"/>
  <c r="N702" i="116"/>
  <c r="M702" i="116"/>
  <c r="L702" i="116"/>
  <c r="K702" i="116"/>
  <c r="J702" i="116"/>
  <c r="N701" i="116"/>
  <c r="M701" i="116"/>
  <c r="L701" i="116"/>
  <c r="K701" i="116"/>
  <c r="J701" i="116"/>
  <c r="N700" i="116"/>
  <c r="M700" i="116"/>
  <c r="L700" i="116"/>
  <c r="K700" i="116"/>
  <c r="J700" i="116"/>
  <c r="N699" i="116"/>
  <c r="M699" i="116"/>
  <c r="L699" i="116"/>
  <c r="K699" i="116"/>
  <c r="J699" i="116"/>
  <c r="N698" i="116"/>
  <c r="M698" i="116"/>
  <c r="L698" i="116"/>
  <c r="K698" i="116"/>
  <c r="J698" i="116"/>
  <c r="N697" i="116"/>
  <c r="M697" i="116"/>
  <c r="L697" i="116"/>
  <c r="K697" i="116"/>
  <c r="J697" i="116"/>
  <c r="N696" i="116"/>
  <c r="M696" i="116"/>
  <c r="L696" i="116"/>
  <c r="K696" i="116"/>
  <c r="J696" i="116"/>
  <c r="N695" i="116"/>
  <c r="M695" i="116"/>
  <c r="L695" i="116"/>
  <c r="K695" i="116"/>
  <c r="J695" i="116"/>
  <c r="N694" i="116"/>
  <c r="M694" i="116"/>
  <c r="L694" i="116"/>
  <c r="K694" i="116"/>
  <c r="J694" i="116"/>
  <c r="N693" i="116"/>
  <c r="M693" i="116"/>
  <c r="L693" i="116"/>
  <c r="K693" i="116"/>
  <c r="O693" i="116" s="1"/>
  <c r="P693" i="116" s="1"/>
  <c r="J693" i="116"/>
  <c r="N692" i="116"/>
  <c r="M692" i="116"/>
  <c r="L692" i="116"/>
  <c r="K692" i="116"/>
  <c r="J692" i="116"/>
  <c r="N691" i="116"/>
  <c r="M691" i="116"/>
  <c r="L691" i="116"/>
  <c r="K691" i="116"/>
  <c r="J691" i="116"/>
  <c r="N690" i="116"/>
  <c r="M690" i="116"/>
  <c r="L690" i="116"/>
  <c r="K690" i="116"/>
  <c r="J690" i="116"/>
  <c r="N689" i="116"/>
  <c r="M689" i="116"/>
  <c r="L689" i="116"/>
  <c r="K689" i="116"/>
  <c r="J689" i="116"/>
  <c r="N688" i="116"/>
  <c r="M688" i="116"/>
  <c r="L688" i="116"/>
  <c r="K688" i="116"/>
  <c r="J688" i="116"/>
  <c r="N687" i="116"/>
  <c r="M687" i="116"/>
  <c r="L687" i="116"/>
  <c r="K687" i="116"/>
  <c r="J687" i="116"/>
  <c r="N686" i="116"/>
  <c r="M686" i="116"/>
  <c r="L686" i="116"/>
  <c r="K686" i="116"/>
  <c r="J686" i="116"/>
  <c r="N685" i="116"/>
  <c r="M685" i="116"/>
  <c r="L685" i="116"/>
  <c r="K685" i="116"/>
  <c r="O685" i="116" s="1"/>
  <c r="P685" i="116" s="1"/>
  <c r="J685" i="116"/>
  <c r="N684" i="116"/>
  <c r="M684" i="116"/>
  <c r="L684" i="116"/>
  <c r="K684" i="116"/>
  <c r="J684" i="116"/>
  <c r="N683" i="116"/>
  <c r="M683" i="116"/>
  <c r="L683" i="116"/>
  <c r="K683" i="116"/>
  <c r="J683" i="116"/>
  <c r="N682" i="116"/>
  <c r="M682" i="116"/>
  <c r="L682" i="116"/>
  <c r="K682" i="116"/>
  <c r="J682" i="116"/>
  <c r="N681" i="116"/>
  <c r="M681" i="116"/>
  <c r="L681" i="116"/>
  <c r="K681" i="116"/>
  <c r="J681" i="116"/>
  <c r="N680" i="116"/>
  <c r="M680" i="116"/>
  <c r="L680" i="116"/>
  <c r="K680" i="116"/>
  <c r="J680" i="116"/>
  <c r="N679" i="116"/>
  <c r="M679" i="116"/>
  <c r="L679" i="116"/>
  <c r="K679" i="116"/>
  <c r="J679" i="116"/>
  <c r="N678" i="116"/>
  <c r="M678" i="116"/>
  <c r="L678" i="116"/>
  <c r="K678" i="116"/>
  <c r="J678" i="116"/>
  <c r="N677" i="116"/>
  <c r="M677" i="116"/>
  <c r="L677" i="116"/>
  <c r="K677" i="116"/>
  <c r="J677" i="116"/>
  <c r="N676" i="116"/>
  <c r="M676" i="116"/>
  <c r="L676" i="116"/>
  <c r="K676" i="116"/>
  <c r="J676" i="116"/>
  <c r="N675" i="116"/>
  <c r="M675" i="116"/>
  <c r="L675" i="116"/>
  <c r="K675" i="116"/>
  <c r="J675" i="116"/>
  <c r="N674" i="116"/>
  <c r="M674" i="116"/>
  <c r="L674" i="116"/>
  <c r="K674" i="116"/>
  <c r="J674" i="116"/>
  <c r="N673" i="116"/>
  <c r="M673" i="116"/>
  <c r="L673" i="116"/>
  <c r="K673" i="116"/>
  <c r="J673" i="116"/>
  <c r="N672" i="116"/>
  <c r="M672" i="116"/>
  <c r="L672" i="116"/>
  <c r="K672" i="116"/>
  <c r="J672" i="116"/>
  <c r="N671" i="116"/>
  <c r="M671" i="116"/>
  <c r="L671" i="116"/>
  <c r="K671" i="116"/>
  <c r="J671" i="116"/>
  <c r="N670" i="116"/>
  <c r="M670" i="116"/>
  <c r="L670" i="116"/>
  <c r="K670" i="116"/>
  <c r="J670" i="116"/>
  <c r="N669" i="116"/>
  <c r="M669" i="116"/>
  <c r="L669" i="116"/>
  <c r="K669" i="116"/>
  <c r="J669" i="116"/>
  <c r="N668" i="116"/>
  <c r="M668" i="116"/>
  <c r="L668" i="116"/>
  <c r="K668" i="116"/>
  <c r="J668" i="116"/>
  <c r="N667" i="116"/>
  <c r="M667" i="116"/>
  <c r="L667" i="116"/>
  <c r="K667" i="116"/>
  <c r="J667" i="116"/>
  <c r="N666" i="116"/>
  <c r="M666" i="116"/>
  <c r="L666" i="116"/>
  <c r="K666" i="116"/>
  <c r="J666" i="116"/>
  <c r="N665" i="116"/>
  <c r="M665" i="116"/>
  <c r="L665" i="116"/>
  <c r="K665" i="116"/>
  <c r="J665" i="116"/>
  <c r="N664" i="116"/>
  <c r="M664" i="116"/>
  <c r="L664" i="116"/>
  <c r="K664" i="116"/>
  <c r="J664" i="116"/>
  <c r="N663" i="116"/>
  <c r="M663" i="116"/>
  <c r="L663" i="116"/>
  <c r="K663" i="116"/>
  <c r="J663" i="116"/>
  <c r="N662" i="116"/>
  <c r="M662" i="116"/>
  <c r="L662" i="116"/>
  <c r="K662" i="116"/>
  <c r="J662" i="116"/>
  <c r="N661" i="116"/>
  <c r="M661" i="116"/>
  <c r="L661" i="116"/>
  <c r="K661" i="116"/>
  <c r="J661" i="116"/>
  <c r="N660" i="116"/>
  <c r="M660" i="116"/>
  <c r="L660" i="116"/>
  <c r="K660" i="116"/>
  <c r="J660" i="116"/>
  <c r="N659" i="116"/>
  <c r="M659" i="116"/>
  <c r="L659" i="116"/>
  <c r="K659" i="116"/>
  <c r="J659" i="116"/>
  <c r="N658" i="116"/>
  <c r="M658" i="116"/>
  <c r="L658" i="116"/>
  <c r="K658" i="116"/>
  <c r="J658" i="116"/>
  <c r="N657" i="116"/>
  <c r="M657" i="116"/>
  <c r="L657" i="116"/>
  <c r="K657" i="116"/>
  <c r="J657" i="116"/>
  <c r="N656" i="116"/>
  <c r="M656" i="116"/>
  <c r="L656" i="116"/>
  <c r="K656" i="116"/>
  <c r="J656" i="116"/>
  <c r="N655" i="116"/>
  <c r="M655" i="116"/>
  <c r="L655" i="116"/>
  <c r="K655" i="116"/>
  <c r="J655" i="116"/>
  <c r="N654" i="116"/>
  <c r="M654" i="116"/>
  <c r="L654" i="116"/>
  <c r="K654" i="116"/>
  <c r="J654" i="116"/>
  <c r="N653" i="116"/>
  <c r="M653" i="116"/>
  <c r="L653" i="116"/>
  <c r="K653" i="116"/>
  <c r="J653" i="116"/>
  <c r="N652" i="116"/>
  <c r="M652" i="116"/>
  <c r="L652" i="116"/>
  <c r="K652" i="116"/>
  <c r="J652" i="116"/>
  <c r="N651" i="116"/>
  <c r="M651" i="116"/>
  <c r="L651" i="116"/>
  <c r="K651" i="116"/>
  <c r="J651" i="116"/>
  <c r="N650" i="116"/>
  <c r="M650" i="116"/>
  <c r="L650" i="116"/>
  <c r="K650" i="116"/>
  <c r="J650" i="116"/>
  <c r="N649" i="116"/>
  <c r="M649" i="116"/>
  <c r="L649" i="116"/>
  <c r="K649" i="116"/>
  <c r="J649" i="116"/>
  <c r="N648" i="116"/>
  <c r="M648" i="116"/>
  <c r="L648" i="116"/>
  <c r="K648" i="116"/>
  <c r="J648" i="116"/>
  <c r="N647" i="116"/>
  <c r="M647" i="116"/>
  <c r="L647" i="116"/>
  <c r="K647" i="116"/>
  <c r="J647" i="116"/>
  <c r="N646" i="116"/>
  <c r="M646" i="116"/>
  <c r="L646" i="116"/>
  <c r="K646" i="116"/>
  <c r="J646" i="116"/>
  <c r="N645" i="116"/>
  <c r="M645" i="116"/>
  <c r="L645" i="116"/>
  <c r="K645" i="116"/>
  <c r="J645" i="116"/>
  <c r="N644" i="116"/>
  <c r="M644" i="116"/>
  <c r="L644" i="116"/>
  <c r="K644" i="116"/>
  <c r="J644" i="116"/>
  <c r="N643" i="116"/>
  <c r="M643" i="116"/>
  <c r="L643" i="116"/>
  <c r="K643" i="116"/>
  <c r="J643" i="116"/>
  <c r="N642" i="116"/>
  <c r="M642" i="116"/>
  <c r="L642" i="116"/>
  <c r="K642" i="116"/>
  <c r="J642" i="116"/>
  <c r="N641" i="116"/>
  <c r="M641" i="116"/>
  <c r="L641" i="116"/>
  <c r="K641" i="116"/>
  <c r="J641" i="116"/>
  <c r="N640" i="116"/>
  <c r="M640" i="116"/>
  <c r="L640" i="116"/>
  <c r="K640" i="116"/>
  <c r="J640" i="116"/>
  <c r="N639" i="116"/>
  <c r="M639" i="116"/>
  <c r="L639" i="116"/>
  <c r="K639" i="116"/>
  <c r="J639" i="116"/>
  <c r="N638" i="116"/>
  <c r="M638" i="116"/>
  <c r="L638" i="116"/>
  <c r="K638" i="116"/>
  <c r="J638" i="116"/>
  <c r="N637" i="116"/>
  <c r="M637" i="116"/>
  <c r="L637" i="116"/>
  <c r="K637" i="116"/>
  <c r="J637" i="116"/>
  <c r="N636" i="116"/>
  <c r="M636" i="116"/>
  <c r="L636" i="116"/>
  <c r="K636" i="116"/>
  <c r="J636" i="116"/>
  <c r="N635" i="116"/>
  <c r="M635" i="116"/>
  <c r="L635" i="116"/>
  <c r="K635" i="116"/>
  <c r="J635" i="116"/>
  <c r="N634" i="116"/>
  <c r="M634" i="116"/>
  <c r="L634" i="116"/>
  <c r="K634" i="116"/>
  <c r="J634" i="116"/>
  <c r="N633" i="116"/>
  <c r="M633" i="116"/>
  <c r="L633" i="116"/>
  <c r="K633" i="116"/>
  <c r="J633" i="116"/>
  <c r="N632" i="116"/>
  <c r="M632" i="116"/>
  <c r="L632" i="116"/>
  <c r="K632" i="116"/>
  <c r="J632" i="116"/>
  <c r="N631" i="116"/>
  <c r="M631" i="116"/>
  <c r="L631" i="116"/>
  <c r="K631" i="116"/>
  <c r="J631" i="116"/>
  <c r="N630" i="116"/>
  <c r="M630" i="116"/>
  <c r="L630" i="116"/>
  <c r="K630" i="116"/>
  <c r="J630" i="116"/>
  <c r="N629" i="116"/>
  <c r="M629" i="116"/>
  <c r="L629" i="116"/>
  <c r="K629" i="116"/>
  <c r="O629" i="116" s="1"/>
  <c r="P629" i="116" s="1"/>
  <c r="J629" i="116"/>
  <c r="N628" i="116"/>
  <c r="M628" i="116"/>
  <c r="L628" i="116"/>
  <c r="K628" i="116"/>
  <c r="J628" i="116"/>
  <c r="N627" i="116"/>
  <c r="M627" i="116"/>
  <c r="L627" i="116"/>
  <c r="K627" i="116"/>
  <c r="J627" i="116"/>
  <c r="N626" i="116"/>
  <c r="M626" i="116"/>
  <c r="L626" i="116"/>
  <c r="K626" i="116"/>
  <c r="J626" i="116"/>
  <c r="N625" i="116"/>
  <c r="M625" i="116"/>
  <c r="L625" i="116"/>
  <c r="K625" i="116"/>
  <c r="J625" i="116"/>
  <c r="N624" i="116"/>
  <c r="M624" i="116"/>
  <c r="L624" i="116"/>
  <c r="K624" i="116"/>
  <c r="J624" i="116"/>
  <c r="N623" i="116"/>
  <c r="M623" i="116"/>
  <c r="L623" i="116"/>
  <c r="K623" i="116"/>
  <c r="J623" i="116"/>
  <c r="N622" i="116"/>
  <c r="M622" i="116"/>
  <c r="L622" i="116"/>
  <c r="K622" i="116"/>
  <c r="J622" i="116"/>
  <c r="N621" i="116"/>
  <c r="M621" i="116"/>
  <c r="L621" i="116"/>
  <c r="K621" i="116"/>
  <c r="O621" i="116" s="1"/>
  <c r="P621" i="116" s="1"/>
  <c r="J621" i="116"/>
  <c r="N620" i="116"/>
  <c r="M620" i="116"/>
  <c r="L620" i="116"/>
  <c r="K620" i="116"/>
  <c r="J620" i="116"/>
  <c r="N619" i="116"/>
  <c r="M619" i="116"/>
  <c r="L619" i="116"/>
  <c r="K619" i="116"/>
  <c r="J619" i="116"/>
  <c r="N618" i="116"/>
  <c r="M618" i="116"/>
  <c r="L618" i="116"/>
  <c r="K618" i="116"/>
  <c r="J618" i="116"/>
  <c r="N617" i="116"/>
  <c r="M617" i="116"/>
  <c r="L617" i="116"/>
  <c r="K617" i="116"/>
  <c r="J617" i="116"/>
  <c r="N616" i="116"/>
  <c r="M616" i="116"/>
  <c r="L616" i="116"/>
  <c r="K616" i="116"/>
  <c r="J616" i="116"/>
  <c r="N615" i="116"/>
  <c r="M615" i="116"/>
  <c r="L615" i="116"/>
  <c r="K615" i="116"/>
  <c r="J615" i="116"/>
  <c r="N614" i="116"/>
  <c r="M614" i="116"/>
  <c r="L614" i="116"/>
  <c r="K614" i="116"/>
  <c r="J614" i="116"/>
  <c r="N613" i="116"/>
  <c r="M613" i="116"/>
  <c r="L613" i="116"/>
  <c r="K613" i="116"/>
  <c r="J613" i="116"/>
  <c r="N612" i="116"/>
  <c r="M612" i="116"/>
  <c r="L612" i="116"/>
  <c r="K612" i="116"/>
  <c r="J612" i="116"/>
  <c r="N611" i="116"/>
  <c r="M611" i="116"/>
  <c r="L611" i="116"/>
  <c r="K611" i="116"/>
  <c r="J611" i="116"/>
  <c r="N610" i="116"/>
  <c r="M610" i="116"/>
  <c r="L610" i="116"/>
  <c r="K610" i="116"/>
  <c r="J610" i="116"/>
  <c r="N609" i="116"/>
  <c r="M609" i="116"/>
  <c r="L609" i="116"/>
  <c r="K609" i="116"/>
  <c r="J609" i="116"/>
  <c r="N608" i="116"/>
  <c r="M608" i="116"/>
  <c r="L608" i="116"/>
  <c r="K608" i="116"/>
  <c r="J608" i="116"/>
  <c r="N607" i="116"/>
  <c r="M607" i="116"/>
  <c r="L607" i="116"/>
  <c r="K607" i="116"/>
  <c r="J607" i="116"/>
  <c r="N606" i="116"/>
  <c r="M606" i="116"/>
  <c r="L606" i="116"/>
  <c r="K606" i="116"/>
  <c r="J606" i="116"/>
  <c r="N605" i="116"/>
  <c r="M605" i="116"/>
  <c r="L605" i="116"/>
  <c r="K605" i="116"/>
  <c r="J605" i="116"/>
  <c r="N604" i="116"/>
  <c r="M604" i="116"/>
  <c r="L604" i="116"/>
  <c r="K604" i="116"/>
  <c r="J604" i="116"/>
  <c r="N603" i="116"/>
  <c r="M603" i="116"/>
  <c r="L603" i="116"/>
  <c r="K603" i="116"/>
  <c r="J603" i="116"/>
  <c r="N602" i="116"/>
  <c r="M602" i="116"/>
  <c r="L602" i="116"/>
  <c r="K602" i="116"/>
  <c r="J602" i="116"/>
  <c r="N601" i="116"/>
  <c r="M601" i="116"/>
  <c r="L601" i="116"/>
  <c r="K601" i="116"/>
  <c r="J601" i="116"/>
  <c r="N600" i="116"/>
  <c r="M600" i="116"/>
  <c r="L600" i="116"/>
  <c r="K600" i="116"/>
  <c r="J600" i="116"/>
  <c r="N599" i="116"/>
  <c r="M599" i="116"/>
  <c r="L599" i="116"/>
  <c r="K599" i="116"/>
  <c r="J599" i="116"/>
  <c r="N598" i="116"/>
  <c r="M598" i="116"/>
  <c r="L598" i="116"/>
  <c r="K598" i="116"/>
  <c r="J598" i="116"/>
  <c r="N597" i="116"/>
  <c r="M597" i="116"/>
  <c r="L597" i="116"/>
  <c r="K597" i="116"/>
  <c r="J597" i="116"/>
  <c r="N596" i="116"/>
  <c r="M596" i="116"/>
  <c r="L596" i="116"/>
  <c r="K596" i="116"/>
  <c r="J596" i="116"/>
  <c r="N595" i="116"/>
  <c r="M595" i="116"/>
  <c r="L595" i="116"/>
  <c r="K595" i="116"/>
  <c r="J595" i="116"/>
  <c r="N594" i="116"/>
  <c r="M594" i="116"/>
  <c r="L594" i="116"/>
  <c r="K594" i="116"/>
  <c r="J594" i="116"/>
  <c r="N593" i="116"/>
  <c r="M593" i="116"/>
  <c r="L593" i="116"/>
  <c r="K593" i="116"/>
  <c r="J593" i="116"/>
  <c r="N592" i="116"/>
  <c r="M592" i="116"/>
  <c r="L592" i="116"/>
  <c r="K592" i="116"/>
  <c r="J592" i="116"/>
  <c r="N591" i="116"/>
  <c r="M591" i="116"/>
  <c r="L591" i="116"/>
  <c r="K591" i="116"/>
  <c r="J591" i="116"/>
  <c r="N590" i="116"/>
  <c r="M590" i="116"/>
  <c r="L590" i="116"/>
  <c r="K590" i="116"/>
  <c r="J590" i="116"/>
  <c r="N589" i="116"/>
  <c r="M589" i="116"/>
  <c r="L589" i="116"/>
  <c r="K589" i="116"/>
  <c r="J589" i="116"/>
  <c r="N588" i="116"/>
  <c r="M588" i="116"/>
  <c r="L588" i="116"/>
  <c r="K588" i="116"/>
  <c r="J588" i="116"/>
  <c r="N587" i="116"/>
  <c r="M587" i="116"/>
  <c r="L587" i="116"/>
  <c r="K587" i="116"/>
  <c r="J587" i="116"/>
  <c r="N586" i="116"/>
  <c r="M586" i="116"/>
  <c r="L586" i="116"/>
  <c r="K586" i="116"/>
  <c r="J586" i="116"/>
  <c r="N585" i="116"/>
  <c r="M585" i="116"/>
  <c r="L585" i="116"/>
  <c r="K585" i="116"/>
  <c r="J585" i="116"/>
  <c r="N584" i="116"/>
  <c r="M584" i="116"/>
  <c r="L584" i="116"/>
  <c r="K584" i="116"/>
  <c r="J584" i="116"/>
  <c r="N583" i="116"/>
  <c r="M583" i="116"/>
  <c r="L583" i="116"/>
  <c r="K583" i="116"/>
  <c r="J583" i="116"/>
  <c r="N582" i="116"/>
  <c r="M582" i="116"/>
  <c r="L582" i="116"/>
  <c r="K582" i="116"/>
  <c r="J582" i="116"/>
  <c r="N581" i="116"/>
  <c r="M581" i="116"/>
  <c r="L581" i="116"/>
  <c r="K581" i="116"/>
  <c r="J581" i="116"/>
  <c r="N580" i="116"/>
  <c r="M580" i="116"/>
  <c r="L580" i="116"/>
  <c r="K580" i="116"/>
  <c r="J580" i="116"/>
  <c r="N579" i="116"/>
  <c r="M579" i="116"/>
  <c r="L579" i="116"/>
  <c r="K579" i="116"/>
  <c r="J579" i="116"/>
  <c r="N578" i="116"/>
  <c r="M578" i="116"/>
  <c r="L578" i="116"/>
  <c r="K578" i="116"/>
  <c r="J578" i="116"/>
  <c r="N577" i="116"/>
  <c r="M577" i="116"/>
  <c r="L577" i="116"/>
  <c r="K577" i="116"/>
  <c r="J577" i="116"/>
  <c r="N576" i="116"/>
  <c r="M576" i="116"/>
  <c r="L576" i="116"/>
  <c r="K576" i="116"/>
  <c r="J576" i="116"/>
  <c r="N575" i="116"/>
  <c r="M575" i="116"/>
  <c r="L575" i="116"/>
  <c r="K575" i="116"/>
  <c r="J575" i="116"/>
  <c r="N574" i="116"/>
  <c r="M574" i="116"/>
  <c r="L574" i="116"/>
  <c r="K574" i="116"/>
  <c r="J574" i="116"/>
  <c r="N573" i="116"/>
  <c r="M573" i="116"/>
  <c r="L573" i="116"/>
  <c r="K573" i="116"/>
  <c r="J573" i="116"/>
  <c r="N572" i="116"/>
  <c r="M572" i="116"/>
  <c r="L572" i="116"/>
  <c r="K572" i="116"/>
  <c r="J572" i="116"/>
  <c r="N571" i="116"/>
  <c r="M571" i="116"/>
  <c r="L571" i="116"/>
  <c r="K571" i="116"/>
  <c r="J571" i="116"/>
  <c r="N570" i="116"/>
  <c r="M570" i="116"/>
  <c r="L570" i="116"/>
  <c r="K570" i="116"/>
  <c r="J570" i="116"/>
  <c r="N569" i="116"/>
  <c r="M569" i="116"/>
  <c r="L569" i="116"/>
  <c r="K569" i="116"/>
  <c r="J569" i="116"/>
  <c r="N568" i="116"/>
  <c r="M568" i="116"/>
  <c r="L568" i="116"/>
  <c r="K568" i="116"/>
  <c r="J568" i="116"/>
  <c r="N567" i="116"/>
  <c r="M567" i="116"/>
  <c r="L567" i="116"/>
  <c r="K567" i="116"/>
  <c r="J567" i="116"/>
  <c r="N566" i="116"/>
  <c r="M566" i="116"/>
  <c r="L566" i="116"/>
  <c r="K566" i="116"/>
  <c r="J566" i="116"/>
  <c r="N565" i="116"/>
  <c r="M565" i="116"/>
  <c r="L565" i="116"/>
  <c r="K565" i="116"/>
  <c r="O565" i="116" s="1"/>
  <c r="P565" i="116" s="1"/>
  <c r="J565" i="116"/>
  <c r="N564" i="116"/>
  <c r="M564" i="116"/>
  <c r="L564" i="116"/>
  <c r="K564" i="116"/>
  <c r="J564" i="116"/>
  <c r="N563" i="116"/>
  <c r="M563" i="116"/>
  <c r="L563" i="116"/>
  <c r="K563" i="116"/>
  <c r="J563" i="116"/>
  <c r="N562" i="116"/>
  <c r="M562" i="116"/>
  <c r="L562" i="116"/>
  <c r="K562" i="116"/>
  <c r="J562" i="116"/>
  <c r="N561" i="116"/>
  <c r="M561" i="116"/>
  <c r="L561" i="116"/>
  <c r="K561" i="116"/>
  <c r="J561" i="116"/>
  <c r="N560" i="116"/>
  <c r="M560" i="116"/>
  <c r="L560" i="116"/>
  <c r="K560" i="116"/>
  <c r="J560" i="116"/>
  <c r="N559" i="116"/>
  <c r="M559" i="116"/>
  <c r="L559" i="116"/>
  <c r="K559" i="116"/>
  <c r="J559" i="116"/>
  <c r="N558" i="116"/>
  <c r="M558" i="116"/>
  <c r="L558" i="116"/>
  <c r="K558" i="116"/>
  <c r="J558" i="116"/>
  <c r="N557" i="116"/>
  <c r="M557" i="116"/>
  <c r="L557" i="116"/>
  <c r="K557" i="116"/>
  <c r="O557" i="116" s="1"/>
  <c r="P557" i="116" s="1"/>
  <c r="J557" i="116"/>
  <c r="N556" i="116"/>
  <c r="M556" i="116"/>
  <c r="L556" i="116"/>
  <c r="K556" i="116"/>
  <c r="J556" i="116"/>
  <c r="N555" i="116"/>
  <c r="M555" i="116"/>
  <c r="L555" i="116"/>
  <c r="K555" i="116"/>
  <c r="J555" i="116"/>
  <c r="N554" i="116"/>
  <c r="M554" i="116"/>
  <c r="L554" i="116"/>
  <c r="K554" i="116"/>
  <c r="J554" i="116"/>
  <c r="N553" i="116"/>
  <c r="M553" i="116"/>
  <c r="L553" i="116"/>
  <c r="K553" i="116"/>
  <c r="J553" i="116"/>
  <c r="N552" i="116"/>
  <c r="M552" i="116"/>
  <c r="L552" i="116"/>
  <c r="K552" i="116"/>
  <c r="J552" i="116"/>
  <c r="N551" i="116"/>
  <c r="M551" i="116"/>
  <c r="L551" i="116"/>
  <c r="K551" i="116"/>
  <c r="J551" i="116"/>
  <c r="N550" i="116"/>
  <c r="M550" i="116"/>
  <c r="L550" i="116"/>
  <c r="K550" i="116"/>
  <c r="J550" i="116"/>
  <c r="N549" i="116"/>
  <c r="M549" i="116"/>
  <c r="L549" i="116"/>
  <c r="K549" i="116"/>
  <c r="J549" i="116"/>
  <c r="N548" i="116"/>
  <c r="M548" i="116"/>
  <c r="L548" i="116"/>
  <c r="K548" i="116"/>
  <c r="J548" i="116"/>
  <c r="N547" i="116"/>
  <c r="M547" i="116"/>
  <c r="L547" i="116"/>
  <c r="K547" i="116"/>
  <c r="J547" i="116"/>
  <c r="N546" i="116"/>
  <c r="M546" i="116"/>
  <c r="L546" i="116"/>
  <c r="K546" i="116"/>
  <c r="J546" i="116"/>
  <c r="N545" i="116"/>
  <c r="M545" i="116"/>
  <c r="L545" i="116"/>
  <c r="K545" i="116"/>
  <c r="J545" i="116"/>
  <c r="N544" i="116"/>
  <c r="M544" i="116"/>
  <c r="L544" i="116"/>
  <c r="K544" i="116"/>
  <c r="J544" i="116"/>
  <c r="N543" i="116"/>
  <c r="M543" i="116"/>
  <c r="L543" i="116"/>
  <c r="K543" i="116"/>
  <c r="J543" i="116"/>
  <c r="N542" i="116"/>
  <c r="M542" i="116"/>
  <c r="L542" i="116"/>
  <c r="K542" i="116"/>
  <c r="J542" i="116"/>
  <c r="N541" i="116"/>
  <c r="M541" i="116"/>
  <c r="L541" i="116"/>
  <c r="K541" i="116"/>
  <c r="J541" i="116"/>
  <c r="N540" i="116"/>
  <c r="M540" i="116"/>
  <c r="L540" i="116"/>
  <c r="K540" i="116"/>
  <c r="J540" i="116"/>
  <c r="N539" i="116"/>
  <c r="M539" i="116"/>
  <c r="L539" i="116"/>
  <c r="K539" i="116"/>
  <c r="J539" i="116"/>
  <c r="N538" i="116"/>
  <c r="M538" i="116"/>
  <c r="L538" i="116"/>
  <c r="K538" i="116"/>
  <c r="J538" i="116"/>
  <c r="N537" i="116"/>
  <c r="M537" i="116"/>
  <c r="L537" i="116"/>
  <c r="K537" i="116"/>
  <c r="J537" i="116"/>
  <c r="N536" i="116"/>
  <c r="M536" i="116"/>
  <c r="L536" i="116"/>
  <c r="K536" i="116"/>
  <c r="J536" i="116"/>
  <c r="N535" i="116"/>
  <c r="M535" i="116"/>
  <c r="L535" i="116"/>
  <c r="K535" i="116"/>
  <c r="J535" i="116"/>
  <c r="N534" i="116"/>
  <c r="M534" i="116"/>
  <c r="L534" i="116"/>
  <c r="K534" i="116"/>
  <c r="J534" i="116"/>
  <c r="N533" i="116"/>
  <c r="M533" i="116"/>
  <c r="L533" i="116"/>
  <c r="K533" i="116"/>
  <c r="J533" i="116"/>
  <c r="N532" i="116"/>
  <c r="M532" i="116"/>
  <c r="L532" i="116"/>
  <c r="K532" i="116"/>
  <c r="J532" i="116"/>
  <c r="N531" i="116"/>
  <c r="M531" i="116"/>
  <c r="L531" i="116"/>
  <c r="K531" i="116"/>
  <c r="J531" i="116"/>
  <c r="N530" i="116"/>
  <c r="M530" i="116"/>
  <c r="L530" i="116"/>
  <c r="K530" i="116"/>
  <c r="J530" i="116"/>
  <c r="N529" i="116"/>
  <c r="M529" i="116"/>
  <c r="L529" i="116"/>
  <c r="K529" i="116"/>
  <c r="J529" i="116"/>
  <c r="N528" i="116"/>
  <c r="M528" i="116"/>
  <c r="L528" i="116"/>
  <c r="K528" i="116"/>
  <c r="J528" i="116"/>
  <c r="N527" i="116"/>
  <c r="M527" i="116"/>
  <c r="L527" i="116"/>
  <c r="K527" i="116"/>
  <c r="J527" i="116"/>
  <c r="N526" i="116"/>
  <c r="M526" i="116"/>
  <c r="L526" i="116"/>
  <c r="K526" i="116"/>
  <c r="J526" i="116"/>
  <c r="N525" i="116"/>
  <c r="M525" i="116"/>
  <c r="L525" i="116"/>
  <c r="K525" i="116"/>
  <c r="O525" i="116" s="1"/>
  <c r="P525" i="116" s="1"/>
  <c r="J525" i="116"/>
  <c r="N524" i="116"/>
  <c r="M524" i="116"/>
  <c r="L524" i="116"/>
  <c r="K524" i="116"/>
  <c r="J524" i="116"/>
  <c r="N523" i="116"/>
  <c r="M523" i="116"/>
  <c r="L523" i="116"/>
  <c r="K523" i="116"/>
  <c r="J523" i="116"/>
  <c r="N522" i="116"/>
  <c r="M522" i="116"/>
  <c r="L522" i="116"/>
  <c r="K522" i="116"/>
  <c r="J522" i="116"/>
  <c r="N521" i="116"/>
  <c r="M521" i="116"/>
  <c r="L521" i="116"/>
  <c r="K521" i="116"/>
  <c r="J521" i="116"/>
  <c r="N520" i="116"/>
  <c r="M520" i="116"/>
  <c r="L520" i="116"/>
  <c r="K520" i="116"/>
  <c r="J520" i="116"/>
  <c r="N519" i="116"/>
  <c r="M519" i="116"/>
  <c r="L519" i="116"/>
  <c r="K519" i="116"/>
  <c r="J519" i="116"/>
  <c r="N518" i="116"/>
  <c r="M518" i="116"/>
  <c r="L518" i="116"/>
  <c r="K518" i="116"/>
  <c r="J518" i="116"/>
  <c r="N517" i="116"/>
  <c r="M517" i="116"/>
  <c r="L517" i="116"/>
  <c r="K517" i="116"/>
  <c r="O517" i="116" s="1"/>
  <c r="P517" i="116" s="1"/>
  <c r="J517" i="116"/>
  <c r="N516" i="116"/>
  <c r="M516" i="116"/>
  <c r="L516" i="116"/>
  <c r="K516" i="116"/>
  <c r="J516" i="116"/>
  <c r="N515" i="116"/>
  <c r="M515" i="116"/>
  <c r="L515" i="116"/>
  <c r="K515" i="116"/>
  <c r="J515" i="116"/>
  <c r="N514" i="116"/>
  <c r="M514" i="116"/>
  <c r="L514" i="116"/>
  <c r="K514" i="116"/>
  <c r="J514" i="116"/>
  <c r="N513" i="116"/>
  <c r="M513" i="116"/>
  <c r="L513" i="116"/>
  <c r="K513" i="116"/>
  <c r="J513" i="116"/>
  <c r="N512" i="116"/>
  <c r="M512" i="116"/>
  <c r="L512" i="116"/>
  <c r="K512" i="116"/>
  <c r="J512" i="116"/>
  <c r="N511" i="116"/>
  <c r="M511" i="116"/>
  <c r="L511" i="116"/>
  <c r="K511" i="116"/>
  <c r="J511" i="116"/>
  <c r="N510" i="116"/>
  <c r="M510" i="116"/>
  <c r="L510" i="116"/>
  <c r="K510" i="116"/>
  <c r="J510" i="116"/>
  <c r="N509" i="116"/>
  <c r="M509" i="116"/>
  <c r="L509" i="116"/>
  <c r="K509" i="116"/>
  <c r="J509" i="116"/>
  <c r="N508" i="116"/>
  <c r="M508" i="116"/>
  <c r="L508" i="116"/>
  <c r="K508" i="116"/>
  <c r="J508" i="116"/>
  <c r="N507" i="116"/>
  <c r="M507" i="116"/>
  <c r="L507" i="116"/>
  <c r="K507" i="116"/>
  <c r="J507" i="116"/>
  <c r="N506" i="116"/>
  <c r="M506" i="116"/>
  <c r="L506" i="116"/>
  <c r="K506" i="116"/>
  <c r="J506" i="116"/>
  <c r="N505" i="116"/>
  <c r="M505" i="116"/>
  <c r="L505" i="116"/>
  <c r="K505" i="116"/>
  <c r="J505" i="116"/>
  <c r="N504" i="116"/>
  <c r="M504" i="116"/>
  <c r="L504" i="116"/>
  <c r="K504" i="116"/>
  <c r="J504" i="116"/>
  <c r="N503" i="116"/>
  <c r="M503" i="116"/>
  <c r="L503" i="116"/>
  <c r="K503" i="116"/>
  <c r="J503" i="116"/>
  <c r="N502" i="116"/>
  <c r="M502" i="116"/>
  <c r="L502" i="116"/>
  <c r="K502" i="116"/>
  <c r="J502" i="116"/>
  <c r="N501" i="116"/>
  <c r="M501" i="116"/>
  <c r="L501" i="116"/>
  <c r="K501" i="116"/>
  <c r="J501" i="116"/>
  <c r="N500" i="116"/>
  <c r="M500" i="116"/>
  <c r="L500" i="116"/>
  <c r="K500" i="116"/>
  <c r="J500" i="116"/>
  <c r="N499" i="116"/>
  <c r="M499" i="116"/>
  <c r="L499" i="116"/>
  <c r="K499" i="116"/>
  <c r="J499" i="116"/>
  <c r="N498" i="116"/>
  <c r="M498" i="116"/>
  <c r="L498" i="116"/>
  <c r="K498" i="116"/>
  <c r="J498" i="116"/>
  <c r="N497" i="116"/>
  <c r="M497" i="116"/>
  <c r="L497" i="116"/>
  <c r="K497" i="116"/>
  <c r="J497" i="116"/>
  <c r="N496" i="116"/>
  <c r="M496" i="116"/>
  <c r="L496" i="116"/>
  <c r="K496" i="116"/>
  <c r="J496" i="116"/>
  <c r="N495" i="116"/>
  <c r="M495" i="116"/>
  <c r="L495" i="116"/>
  <c r="K495" i="116"/>
  <c r="J495" i="116"/>
  <c r="N494" i="116"/>
  <c r="M494" i="116"/>
  <c r="L494" i="116"/>
  <c r="K494" i="116"/>
  <c r="J494" i="116"/>
  <c r="N493" i="116"/>
  <c r="M493" i="116"/>
  <c r="L493" i="116"/>
  <c r="K493" i="116"/>
  <c r="J493" i="116"/>
  <c r="N492" i="116"/>
  <c r="M492" i="116"/>
  <c r="L492" i="116"/>
  <c r="K492" i="116"/>
  <c r="J492" i="116"/>
  <c r="N491" i="116"/>
  <c r="M491" i="116"/>
  <c r="L491" i="116"/>
  <c r="K491" i="116"/>
  <c r="J491" i="116"/>
  <c r="N490" i="116"/>
  <c r="M490" i="116"/>
  <c r="L490" i="116"/>
  <c r="K490" i="116"/>
  <c r="J490" i="116"/>
  <c r="N489" i="116"/>
  <c r="M489" i="116"/>
  <c r="L489" i="116"/>
  <c r="K489" i="116"/>
  <c r="J489" i="116"/>
  <c r="N488" i="116"/>
  <c r="M488" i="116"/>
  <c r="L488" i="116"/>
  <c r="K488" i="116"/>
  <c r="J488" i="116"/>
  <c r="N487" i="116"/>
  <c r="M487" i="116"/>
  <c r="L487" i="116"/>
  <c r="K487" i="116"/>
  <c r="J487" i="116"/>
  <c r="N486" i="116"/>
  <c r="M486" i="116"/>
  <c r="L486" i="116"/>
  <c r="K486" i="116"/>
  <c r="J486" i="116"/>
  <c r="N485" i="116"/>
  <c r="M485" i="116"/>
  <c r="L485" i="116"/>
  <c r="K485" i="116"/>
  <c r="J485" i="116"/>
  <c r="N484" i="116"/>
  <c r="M484" i="116"/>
  <c r="L484" i="116"/>
  <c r="K484" i="116"/>
  <c r="J484" i="116"/>
  <c r="N483" i="116"/>
  <c r="M483" i="116"/>
  <c r="L483" i="116"/>
  <c r="K483" i="116"/>
  <c r="J483" i="116"/>
  <c r="N482" i="116"/>
  <c r="M482" i="116"/>
  <c r="L482" i="116"/>
  <c r="K482" i="116"/>
  <c r="J482" i="116"/>
  <c r="N481" i="116"/>
  <c r="M481" i="116"/>
  <c r="L481" i="116"/>
  <c r="K481" i="116"/>
  <c r="J481" i="116"/>
  <c r="N480" i="116"/>
  <c r="M480" i="116"/>
  <c r="L480" i="116"/>
  <c r="K480" i="116"/>
  <c r="J480" i="116"/>
  <c r="N479" i="116"/>
  <c r="M479" i="116"/>
  <c r="L479" i="116"/>
  <c r="K479" i="116"/>
  <c r="J479" i="116"/>
  <c r="N478" i="116"/>
  <c r="M478" i="116"/>
  <c r="L478" i="116"/>
  <c r="K478" i="116"/>
  <c r="J478" i="116"/>
  <c r="N477" i="116"/>
  <c r="M477" i="116"/>
  <c r="L477" i="116"/>
  <c r="K477" i="116"/>
  <c r="J477" i="116"/>
  <c r="N476" i="116"/>
  <c r="M476" i="116"/>
  <c r="L476" i="116"/>
  <c r="K476" i="116"/>
  <c r="J476" i="116"/>
  <c r="N475" i="116"/>
  <c r="M475" i="116"/>
  <c r="L475" i="116"/>
  <c r="K475" i="116"/>
  <c r="J475" i="116"/>
  <c r="N474" i="116"/>
  <c r="M474" i="116"/>
  <c r="L474" i="116"/>
  <c r="K474" i="116"/>
  <c r="J474" i="116"/>
  <c r="N473" i="116"/>
  <c r="M473" i="116"/>
  <c r="L473" i="116"/>
  <c r="K473" i="116"/>
  <c r="J473" i="116"/>
  <c r="N472" i="116"/>
  <c r="M472" i="116"/>
  <c r="L472" i="116"/>
  <c r="K472" i="116"/>
  <c r="J472" i="116"/>
  <c r="N471" i="116"/>
  <c r="M471" i="116"/>
  <c r="L471" i="116"/>
  <c r="K471" i="116"/>
  <c r="J471" i="116"/>
  <c r="N470" i="116"/>
  <c r="M470" i="116"/>
  <c r="L470" i="116"/>
  <c r="K470" i="116"/>
  <c r="J470" i="116"/>
  <c r="N469" i="116"/>
  <c r="M469" i="116"/>
  <c r="L469" i="116"/>
  <c r="K469" i="116"/>
  <c r="J469" i="116"/>
  <c r="N468" i="116"/>
  <c r="M468" i="116"/>
  <c r="L468" i="116"/>
  <c r="K468" i="116"/>
  <c r="J468" i="116"/>
  <c r="N467" i="116"/>
  <c r="M467" i="116"/>
  <c r="L467" i="116"/>
  <c r="K467" i="116"/>
  <c r="J467" i="116"/>
  <c r="N466" i="116"/>
  <c r="M466" i="116"/>
  <c r="L466" i="116"/>
  <c r="K466" i="116"/>
  <c r="J466" i="116"/>
  <c r="N465" i="116"/>
  <c r="M465" i="116"/>
  <c r="L465" i="116"/>
  <c r="K465" i="116"/>
  <c r="J465" i="116"/>
  <c r="N464" i="116"/>
  <c r="M464" i="116"/>
  <c r="L464" i="116"/>
  <c r="K464" i="116"/>
  <c r="J464" i="116"/>
  <c r="N463" i="116"/>
  <c r="M463" i="116"/>
  <c r="L463" i="116"/>
  <c r="K463" i="116"/>
  <c r="J463" i="116"/>
  <c r="N462" i="116"/>
  <c r="M462" i="116"/>
  <c r="L462" i="116"/>
  <c r="K462" i="116"/>
  <c r="J462" i="116"/>
  <c r="N461" i="116"/>
  <c r="M461" i="116"/>
  <c r="L461" i="116"/>
  <c r="K461" i="116"/>
  <c r="J461" i="116"/>
  <c r="N460" i="116"/>
  <c r="M460" i="116"/>
  <c r="L460" i="116"/>
  <c r="K460" i="116"/>
  <c r="J460" i="116"/>
  <c r="N459" i="116"/>
  <c r="M459" i="116"/>
  <c r="L459" i="116"/>
  <c r="K459" i="116"/>
  <c r="J459" i="116"/>
  <c r="N458" i="116"/>
  <c r="M458" i="116"/>
  <c r="L458" i="116"/>
  <c r="K458" i="116"/>
  <c r="J458" i="116"/>
  <c r="N457" i="116"/>
  <c r="M457" i="116"/>
  <c r="L457" i="116"/>
  <c r="K457" i="116"/>
  <c r="J457" i="116"/>
  <c r="N456" i="116"/>
  <c r="M456" i="116"/>
  <c r="L456" i="116"/>
  <c r="K456" i="116"/>
  <c r="J456" i="116"/>
  <c r="N455" i="116"/>
  <c r="M455" i="116"/>
  <c r="L455" i="116"/>
  <c r="K455" i="116"/>
  <c r="J455" i="116"/>
  <c r="N454" i="116"/>
  <c r="M454" i="116"/>
  <c r="L454" i="116"/>
  <c r="K454" i="116"/>
  <c r="J454" i="116"/>
  <c r="N453" i="116"/>
  <c r="M453" i="116"/>
  <c r="L453" i="116"/>
  <c r="K453" i="116"/>
  <c r="J453" i="116"/>
  <c r="N452" i="116"/>
  <c r="M452" i="116"/>
  <c r="L452" i="116"/>
  <c r="K452" i="116"/>
  <c r="J452" i="116"/>
  <c r="N451" i="116"/>
  <c r="M451" i="116"/>
  <c r="L451" i="116"/>
  <c r="K451" i="116"/>
  <c r="J451" i="116"/>
  <c r="N450" i="116"/>
  <c r="M450" i="116"/>
  <c r="L450" i="116"/>
  <c r="K450" i="116"/>
  <c r="J450" i="116"/>
  <c r="N449" i="116"/>
  <c r="M449" i="116"/>
  <c r="L449" i="116"/>
  <c r="K449" i="116"/>
  <c r="J449" i="116"/>
  <c r="N448" i="116"/>
  <c r="M448" i="116"/>
  <c r="L448" i="116"/>
  <c r="K448" i="116"/>
  <c r="J448" i="116"/>
  <c r="N447" i="116"/>
  <c r="M447" i="116"/>
  <c r="L447" i="116"/>
  <c r="K447" i="116"/>
  <c r="J447" i="116"/>
  <c r="N446" i="116"/>
  <c r="M446" i="116"/>
  <c r="L446" i="116"/>
  <c r="K446" i="116"/>
  <c r="J446" i="116"/>
  <c r="N445" i="116"/>
  <c r="M445" i="116"/>
  <c r="L445" i="116"/>
  <c r="K445" i="116"/>
  <c r="J445" i="116"/>
  <c r="N444" i="116"/>
  <c r="M444" i="116"/>
  <c r="L444" i="116"/>
  <c r="K444" i="116"/>
  <c r="J444" i="116"/>
  <c r="N443" i="116"/>
  <c r="M443" i="116"/>
  <c r="L443" i="116"/>
  <c r="K443" i="116"/>
  <c r="J443" i="116"/>
  <c r="N442" i="116"/>
  <c r="M442" i="116"/>
  <c r="L442" i="116"/>
  <c r="K442" i="116"/>
  <c r="J442" i="116"/>
  <c r="N441" i="116"/>
  <c r="M441" i="116"/>
  <c r="L441" i="116"/>
  <c r="K441" i="116"/>
  <c r="J441" i="116"/>
  <c r="N440" i="116"/>
  <c r="M440" i="116"/>
  <c r="L440" i="116"/>
  <c r="K440" i="116"/>
  <c r="J440" i="116"/>
  <c r="N439" i="116"/>
  <c r="M439" i="116"/>
  <c r="L439" i="116"/>
  <c r="K439" i="116"/>
  <c r="J439" i="116"/>
  <c r="N438" i="116"/>
  <c r="M438" i="116"/>
  <c r="L438" i="116"/>
  <c r="K438" i="116"/>
  <c r="J438" i="116"/>
  <c r="N437" i="116"/>
  <c r="M437" i="116"/>
  <c r="L437" i="116"/>
  <c r="K437" i="116"/>
  <c r="J437" i="116"/>
  <c r="N436" i="116"/>
  <c r="M436" i="116"/>
  <c r="L436" i="116"/>
  <c r="K436" i="116"/>
  <c r="J436" i="116"/>
  <c r="N435" i="116"/>
  <c r="M435" i="116"/>
  <c r="L435" i="116"/>
  <c r="K435" i="116"/>
  <c r="J435" i="116"/>
  <c r="N434" i="116"/>
  <c r="M434" i="116"/>
  <c r="L434" i="116"/>
  <c r="K434" i="116"/>
  <c r="J434" i="116"/>
  <c r="N433" i="116"/>
  <c r="M433" i="116"/>
  <c r="L433" i="116"/>
  <c r="K433" i="116"/>
  <c r="J433" i="116"/>
  <c r="N432" i="116"/>
  <c r="M432" i="116"/>
  <c r="L432" i="116"/>
  <c r="K432" i="116"/>
  <c r="J432" i="116"/>
  <c r="N431" i="116"/>
  <c r="M431" i="116"/>
  <c r="L431" i="116"/>
  <c r="K431" i="116"/>
  <c r="J431" i="116"/>
  <c r="N430" i="116"/>
  <c r="M430" i="116"/>
  <c r="L430" i="116"/>
  <c r="K430" i="116"/>
  <c r="J430" i="116"/>
  <c r="N429" i="116"/>
  <c r="M429" i="116"/>
  <c r="L429" i="116"/>
  <c r="K429" i="116"/>
  <c r="J429" i="116"/>
  <c r="N428" i="116"/>
  <c r="M428" i="116"/>
  <c r="L428" i="116"/>
  <c r="K428" i="116"/>
  <c r="J428" i="116"/>
  <c r="N427" i="116"/>
  <c r="M427" i="116"/>
  <c r="L427" i="116"/>
  <c r="K427" i="116"/>
  <c r="J427" i="116"/>
  <c r="N426" i="116"/>
  <c r="M426" i="116"/>
  <c r="L426" i="116"/>
  <c r="K426" i="116"/>
  <c r="J426" i="116"/>
  <c r="N425" i="116"/>
  <c r="M425" i="116"/>
  <c r="L425" i="116"/>
  <c r="K425" i="116"/>
  <c r="J425" i="116"/>
  <c r="N424" i="116"/>
  <c r="M424" i="116"/>
  <c r="L424" i="116"/>
  <c r="K424" i="116"/>
  <c r="J424" i="116"/>
  <c r="N423" i="116"/>
  <c r="M423" i="116"/>
  <c r="L423" i="116"/>
  <c r="K423" i="116"/>
  <c r="J423" i="116"/>
  <c r="N422" i="116"/>
  <c r="M422" i="116"/>
  <c r="L422" i="116"/>
  <c r="K422" i="116"/>
  <c r="J422" i="116"/>
  <c r="N421" i="116"/>
  <c r="M421" i="116"/>
  <c r="L421" i="116"/>
  <c r="K421" i="116"/>
  <c r="J421" i="116"/>
  <c r="N420" i="116"/>
  <c r="M420" i="116"/>
  <c r="L420" i="116"/>
  <c r="K420" i="116"/>
  <c r="J420" i="116"/>
  <c r="N419" i="116"/>
  <c r="M419" i="116"/>
  <c r="L419" i="116"/>
  <c r="K419" i="116"/>
  <c r="J419" i="116"/>
  <c r="N418" i="116"/>
  <c r="M418" i="116"/>
  <c r="L418" i="116"/>
  <c r="K418" i="116"/>
  <c r="J418" i="116"/>
  <c r="N417" i="116"/>
  <c r="M417" i="116"/>
  <c r="L417" i="116"/>
  <c r="K417" i="116"/>
  <c r="J417" i="116"/>
  <c r="N416" i="116"/>
  <c r="M416" i="116"/>
  <c r="L416" i="116"/>
  <c r="K416" i="116"/>
  <c r="J416" i="116"/>
  <c r="N415" i="116"/>
  <c r="M415" i="116"/>
  <c r="L415" i="116"/>
  <c r="K415" i="116"/>
  <c r="J415" i="116"/>
  <c r="N414" i="116"/>
  <c r="M414" i="116"/>
  <c r="L414" i="116"/>
  <c r="K414" i="116"/>
  <c r="J414" i="116"/>
  <c r="N413" i="116"/>
  <c r="M413" i="116"/>
  <c r="L413" i="116"/>
  <c r="K413" i="116"/>
  <c r="J413" i="116"/>
  <c r="N412" i="116"/>
  <c r="M412" i="116"/>
  <c r="L412" i="116"/>
  <c r="K412" i="116"/>
  <c r="J412" i="116"/>
  <c r="N411" i="116"/>
  <c r="M411" i="116"/>
  <c r="L411" i="116"/>
  <c r="K411" i="116"/>
  <c r="J411" i="116"/>
  <c r="N410" i="116"/>
  <c r="M410" i="116"/>
  <c r="L410" i="116"/>
  <c r="K410" i="116"/>
  <c r="J410" i="116"/>
  <c r="N409" i="116"/>
  <c r="M409" i="116"/>
  <c r="L409" i="116"/>
  <c r="K409" i="116"/>
  <c r="J409" i="116"/>
  <c r="N408" i="116"/>
  <c r="M408" i="116"/>
  <c r="L408" i="116"/>
  <c r="K408" i="116"/>
  <c r="J408" i="116"/>
  <c r="N407" i="116"/>
  <c r="M407" i="116"/>
  <c r="L407" i="116"/>
  <c r="K407" i="116"/>
  <c r="J407" i="116"/>
  <c r="N406" i="116"/>
  <c r="M406" i="116"/>
  <c r="L406" i="116"/>
  <c r="K406" i="116"/>
  <c r="J406" i="116"/>
  <c r="N405" i="116"/>
  <c r="M405" i="116"/>
  <c r="L405" i="116"/>
  <c r="K405" i="116"/>
  <c r="J405" i="116"/>
  <c r="N404" i="116"/>
  <c r="M404" i="116"/>
  <c r="L404" i="116"/>
  <c r="K404" i="116"/>
  <c r="J404" i="116"/>
  <c r="N403" i="116"/>
  <c r="M403" i="116"/>
  <c r="L403" i="116"/>
  <c r="K403" i="116"/>
  <c r="J403" i="116"/>
  <c r="N402" i="116"/>
  <c r="M402" i="116"/>
  <c r="L402" i="116"/>
  <c r="K402" i="116"/>
  <c r="J402" i="116"/>
  <c r="N401" i="116"/>
  <c r="M401" i="116"/>
  <c r="L401" i="116"/>
  <c r="K401" i="116"/>
  <c r="J401" i="116"/>
  <c r="N400" i="116"/>
  <c r="M400" i="116"/>
  <c r="L400" i="116"/>
  <c r="K400" i="116"/>
  <c r="J400" i="116"/>
  <c r="N399" i="116"/>
  <c r="M399" i="116"/>
  <c r="L399" i="116"/>
  <c r="K399" i="116"/>
  <c r="J399" i="116"/>
  <c r="N398" i="116"/>
  <c r="M398" i="116"/>
  <c r="L398" i="116"/>
  <c r="K398" i="116"/>
  <c r="J398" i="116"/>
  <c r="N397" i="116"/>
  <c r="M397" i="116"/>
  <c r="L397" i="116"/>
  <c r="K397" i="116"/>
  <c r="J397" i="116"/>
  <c r="N396" i="116"/>
  <c r="M396" i="116"/>
  <c r="L396" i="116"/>
  <c r="K396" i="116"/>
  <c r="J396" i="116"/>
  <c r="N395" i="116"/>
  <c r="M395" i="116"/>
  <c r="L395" i="116"/>
  <c r="K395" i="116"/>
  <c r="J395" i="116"/>
  <c r="N394" i="116"/>
  <c r="M394" i="116"/>
  <c r="L394" i="116"/>
  <c r="K394" i="116"/>
  <c r="J394" i="116"/>
  <c r="N393" i="116"/>
  <c r="M393" i="116"/>
  <c r="L393" i="116"/>
  <c r="K393" i="116"/>
  <c r="J393" i="116"/>
  <c r="N392" i="116"/>
  <c r="M392" i="116"/>
  <c r="L392" i="116"/>
  <c r="K392" i="116"/>
  <c r="J392" i="116"/>
  <c r="N391" i="116"/>
  <c r="M391" i="116"/>
  <c r="L391" i="116"/>
  <c r="K391" i="116"/>
  <c r="J391" i="116"/>
  <c r="N390" i="116"/>
  <c r="M390" i="116"/>
  <c r="L390" i="116"/>
  <c r="K390" i="116"/>
  <c r="J390" i="116"/>
  <c r="N389" i="116"/>
  <c r="M389" i="116"/>
  <c r="L389" i="116"/>
  <c r="K389" i="116"/>
  <c r="J389" i="116"/>
  <c r="N388" i="116"/>
  <c r="M388" i="116"/>
  <c r="L388" i="116"/>
  <c r="K388" i="116"/>
  <c r="J388" i="116"/>
  <c r="N387" i="116"/>
  <c r="M387" i="116"/>
  <c r="L387" i="116"/>
  <c r="K387" i="116"/>
  <c r="J387" i="116"/>
  <c r="N386" i="116"/>
  <c r="M386" i="116"/>
  <c r="L386" i="116"/>
  <c r="K386" i="116"/>
  <c r="J386" i="116"/>
  <c r="N385" i="116"/>
  <c r="M385" i="116"/>
  <c r="L385" i="116"/>
  <c r="K385" i="116"/>
  <c r="J385" i="116"/>
  <c r="N384" i="116"/>
  <c r="M384" i="116"/>
  <c r="L384" i="116"/>
  <c r="K384" i="116"/>
  <c r="J384" i="116"/>
  <c r="N383" i="116"/>
  <c r="M383" i="116"/>
  <c r="L383" i="116"/>
  <c r="K383" i="116"/>
  <c r="J383" i="116"/>
  <c r="N382" i="116"/>
  <c r="M382" i="116"/>
  <c r="L382" i="116"/>
  <c r="K382" i="116"/>
  <c r="J382" i="116"/>
  <c r="N381" i="116"/>
  <c r="M381" i="116"/>
  <c r="L381" i="116"/>
  <c r="K381" i="116"/>
  <c r="J381" i="116"/>
  <c r="N380" i="116"/>
  <c r="M380" i="116"/>
  <c r="L380" i="116"/>
  <c r="K380" i="116"/>
  <c r="J380" i="116"/>
  <c r="N379" i="116"/>
  <c r="M379" i="116"/>
  <c r="L379" i="116"/>
  <c r="K379" i="116"/>
  <c r="J379" i="116"/>
  <c r="N378" i="116"/>
  <c r="M378" i="116"/>
  <c r="L378" i="116"/>
  <c r="K378" i="116"/>
  <c r="J378" i="116"/>
  <c r="N377" i="116"/>
  <c r="M377" i="116"/>
  <c r="L377" i="116"/>
  <c r="K377" i="116"/>
  <c r="J377" i="116"/>
  <c r="N376" i="116"/>
  <c r="M376" i="116"/>
  <c r="L376" i="116"/>
  <c r="K376" i="116"/>
  <c r="J376" i="116"/>
  <c r="N375" i="116"/>
  <c r="M375" i="116"/>
  <c r="L375" i="116"/>
  <c r="K375" i="116"/>
  <c r="J375" i="116"/>
  <c r="N374" i="116"/>
  <c r="M374" i="116"/>
  <c r="L374" i="116"/>
  <c r="K374" i="116"/>
  <c r="J374" i="116"/>
  <c r="N373" i="116"/>
  <c r="M373" i="116"/>
  <c r="L373" i="116"/>
  <c r="K373" i="116"/>
  <c r="J373" i="116"/>
  <c r="N372" i="116"/>
  <c r="M372" i="116"/>
  <c r="L372" i="116"/>
  <c r="K372" i="116"/>
  <c r="J372" i="116"/>
  <c r="N371" i="116"/>
  <c r="M371" i="116"/>
  <c r="L371" i="116"/>
  <c r="K371" i="116"/>
  <c r="J371" i="116"/>
  <c r="N370" i="116"/>
  <c r="M370" i="116"/>
  <c r="L370" i="116"/>
  <c r="K370" i="116"/>
  <c r="J370" i="116"/>
  <c r="N369" i="116"/>
  <c r="M369" i="116"/>
  <c r="L369" i="116"/>
  <c r="K369" i="116"/>
  <c r="J369" i="116"/>
  <c r="N368" i="116"/>
  <c r="M368" i="116"/>
  <c r="L368" i="116"/>
  <c r="K368" i="116"/>
  <c r="J368" i="116"/>
  <c r="N367" i="116"/>
  <c r="M367" i="116"/>
  <c r="L367" i="116"/>
  <c r="K367" i="116"/>
  <c r="J367" i="116"/>
  <c r="N366" i="116"/>
  <c r="M366" i="116"/>
  <c r="L366" i="116"/>
  <c r="K366" i="116"/>
  <c r="J366" i="116"/>
  <c r="N365" i="116"/>
  <c r="M365" i="116"/>
  <c r="L365" i="116"/>
  <c r="K365" i="116"/>
  <c r="J365" i="116"/>
  <c r="N364" i="116"/>
  <c r="M364" i="116"/>
  <c r="L364" i="116"/>
  <c r="K364" i="116"/>
  <c r="J364" i="116"/>
  <c r="N363" i="116"/>
  <c r="M363" i="116"/>
  <c r="L363" i="116"/>
  <c r="K363" i="116"/>
  <c r="J363" i="116"/>
  <c r="N362" i="116"/>
  <c r="M362" i="116"/>
  <c r="L362" i="116"/>
  <c r="K362" i="116"/>
  <c r="J362" i="116"/>
  <c r="N361" i="116"/>
  <c r="M361" i="116"/>
  <c r="L361" i="116"/>
  <c r="K361" i="116"/>
  <c r="J361" i="116"/>
  <c r="N360" i="116"/>
  <c r="M360" i="116"/>
  <c r="L360" i="116"/>
  <c r="K360" i="116"/>
  <c r="J360" i="116"/>
  <c r="N359" i="116"/>
  <c r="M359" i="116"/>
  <c r="L359" i="116"/>
  <c r="K359" i="116"/>
  <c r="J359" i="116"/>
  <c r="N358" i="116"/>
  <c r="M358" i="116"/>
  <c r="L358" i="116"/>
  <c r="K358" i="116"/>
  <c r="J358" i="116"/>
  <c r="N357" i="116"/>
  <c r="M357" i="116"/>
  <c r="L357" i="116"/>
  <c r="K357" i="116"/>
  <c r="J357" i="116"/>
  <c r="N356" i="116"/>
  <c r="M356" i="116"/>
  <c r="L356" i="116"/>
  <c r="K356" i="116"/>
  <c r="J356" i="116"/>
  <c r="N355" i="116"/>
  <c r="M355" i="116"/>
  <c r="L355" i="116"/>
  <c r="K355" i="116"/>
  <c r="J355" i="116"/>
  <c r="N354" i="116"/>
  <c r="M354" i="116"/>
  <c r="L354" i="116"/>
  <c r="K354" i="116"/>
  <c r="J354" i="116"/>
  <c r="N353" i="116"/>
  <c r="M353" i="116"/>
  <c r="L353" i="116"/>
  <c r="K353" i="116"/>
  <c r="J353" i="116"/>
  <c r="N352" i="116"/>
  <c r="M352" i="116"/>
  <c r="L352" i="116"/>
  <c r="K352" i="116"/>
  <c r="J352" i="116"/>
  <c r="N351" i="116"/>
  <c r="M351" i="116"/>
  <c r="L351" i="116"/>
  <c r="K351" i="116"/>
  <c r="J351" i="116"/>
  <c r="N350" i="116"/>
  <c r="M350" i="116"/>
  <c r="L350" i="116"/>
  <c r="K350" i="116"/>
  <c r="J350" i="116"/>
  <c r="N349" i="116"/>
  <c r="M349" i="116"/>
  <c r="L349" i="116"/>
  <c r="K349" i="116"/>
  <c r="J349" i="116"/>
  <c r="N348" i="116"/>
  <c r="M348" i="116"/>
  <c r="L348" i="116"/>
  <c r="K348" i="116"/>
  <c r="J348" i="116"/>
  <c r="N347" i="116"/>
  <c r="M347" i="116"/>
  <c r="L347" i="116"/>
  <c r="K347" i="116"/>
  <c r="J347" i="116"/>
  <c r="N346" i="116"/>
  <c r="M346" i="116"/>
  <c r="L346" i="116"/>
  <c r="K346" i="116"/>
  <c r="J346" i="116"/>
  <c r="N345" i="116"/>
  <c r="M345" i="116"/>
  <c r="L345" i="116"/>
  <c r="K345" i="116"/>
  <c r="J345" i="116"/>
  <c r="N344" i="116"/>
  <c r="M344" i="116"/>
  <c r="L344" i="116"/>
  <c r="K344" i="116"/>
  <c r="J344" i="116"/>
  <c r="N343" i="116"/>
  <c r="M343" i="116"/>
  <c r="L343" i="116"/>
  <c r="K343" i="116"/>
  <c r="J343" i="116"/>
  <c r="N342" i="116"/>
  <c r="M342" i="116"/>
  <c r="L342" i="116"/>
  <c r="K342" i="116"/>
  <c r="J342" i="116"/>
  <c r="N341" i="116"/>
  <c r="M341" i="116"/>
  <c r="L341" i="116"/>
  <c r="K341" i="116"/>
  <c r="J341" i="116"/>
  <c r="N340" i="116"/>
  <c r="M340" i="116"/>
  <c r="L340" i="116"/>
  <c r="K340" i="116"/>
  <c r="J340" i="116"/>
  <c r="N339" i="116"/>
  <c r="M339" i="116"/>
  <c r="L339" i="116"/>
  <c r="K339" i="116"/>
  <c r="J339" i="116"/>
  <c r="N338" i="116"/>
  <c r="M338" i="116"/>
  <c r="L338" i="116"/>
  <c r="K338" i="116"/>
  <c r="J338" i="116"/>
  <c r="N337" i="116"/>
  <c r="M337" i="116"/>
  <c r="L337" i="116"/>
  <c r="K337" i="116"/>
  <c r="J337" i="116"/>
  <c r="N336" i="116"/>
  <c r="M336" i="116"/>
  <c r="L336" i="116"/>
  <c r="K336" i="116"/>
  <c r="J336" i="116"/>
  <c r="N335" i="116"/>
  <c r="M335" i="116"/>
  <c r="L335" i="116"/>
  <c r="K335" i="116"/>
  <c r="J335" i="116"/>
  <c r="N334" i="116"/>
  <c r="M334" i="116"/>
  <c r="L334" i="116"/>
  <c r="K334" i="116"/>
  <c r="J334" i="116"/>
  <c r="N333" i="116"/>
  <c r="M333" i="116"/>
  <c r="L333" i="116"/>
  <c r="K333" i="116"/>
  <c r="J333" i="116"/>
  <c r="N332" i="116"/>
  <c r="M332" i="116"/>
  <c r="L332" i="116"/>
  <c r="K332" i="116"/>
  <c r="J332" i="116"/>
  <c r="N331" i="116"/>
  <c r="M331" i="116"/>
  <c r="L331" i="116"/>
  <c r="K331" i="116"/>
  <c r="J331" i="116"/>
  <c r="N330" i="116"/>
  <c r="M330" i="116"/>
  <c r="L330" i="116"/>
  <c r="K330" i="116"/>
  <c r="J330" i="116"/>
  <c r="N329" i="116"/>
  <c r="M329" i="116"/>
  <c r="L329" i="116"/>
  <c r="K329" i="116"/>
  <c r="J329" i="116"/>
  <c r="N328" i="116"/>
  <c r="M328" i="116"/>
  <c r="L328" i="116"/>
  <c r="K328" i="116"/>
  <c r="J328" i="116"/>
  <c r="N327" i="116"/>
  <c r="M327" i="116"/>
  <c r="L327" i="116"/>
  <c r="K327" i="116"/>
  <c r="J327" i="116"/>
  <c r="N326" i="116"/>
  <c r="M326" i="116"/>
  <c r="L326" i="116"/>
  <c r="K326" i="116"/>
  <c r="J326" i="116"/>
  <c r="N325" i="116"/>
  <c r="M325" i="116"/>
  <c r="L325" i="116"/>
  <c r="K325" i="116"/>
  <c r="J325" i="116"/>
  <c r="N324" i="116"/>
  <c r="M324" i="116"/>
  <c r="L324" i="116"/>
  <c r="K324" i="116"/>
  <c r="J324" i="116"/>
  <c r="N323" i="116"/>
  <c r="M323" i="116"/>
  <c r="L323" i="116"/>
  <c r="K323" i="116"/>
  <c r="J323" i="116"/>
  <c r="N322" i="116"/>
  <c r="M322" i="116"/>
  <c r="L322" i="116"/>
  <c r="K322" i="116"/>
  <c r="J322" i="116"/>
  <c r="N321" i="116"/>
  <c r="M321" i="116"/>
  <c r="L321" i="116"/>
  <c r="K321" i="116"/>
  <c r="J321" i="116"/>
  <c r="N320" i="116"/>
  <c r="M320" i="116"/>
  <c r="L320" i="116"/>
  <c r="K320" i="116"/>
  <c r="J320" i="116"/>
  <c r="N319" i="116"/>
  <c r="M319" i="116"/>
  <c r="L319" i="116"/>
  <c r="K319" i="116"/>
  <c r="J319" i="116"/>
  <c r="N318" i="116"/>
  <c r="M318" i="116"/>
  <c r="L318" i="116"/>
  <c r="K318" i="116"/>
  <c r="J318" i="116"/>
  <c r="N317" i="116"/>
  <c r="M317" i="116"/>
  <c r="L317" i="116"/>
  <c r="K317" i="116"/>
  <c r="J317" i="116"/>
  <c r="N316" i="116"/>
  <c r="M316" i="116"/>
  <c r="L316" i="116"/>
  <c r="K316" i="116"/>
  <c r="J316" i="116"/>
  <c r="N315" i="116"/>
  <c r="M315" i="116"/>
  <c r="L315" i="116"/>
  <c r="K315" i="116"/>
  <c r="J315" i="116"/>
  <c r="N314" i="116"/>
  <c r="M314" i="116"/>
  <c r="L314" i="116"/>
  <c r="K314" i="116"/>
  <c r="J314" i="116"/>
  <c r="N313" i="116"/>
  <c r="M313" i="116"/>
  <c r="L313" i="116"/>
  <c r="K313" i="116"/>
  <c r="J313" i="116"/>
  <c r="N312" i="116"/>
  <c r="M312" i="116"/>
  <c r="L312" i="116"/>
  <c r="K312" i="116"/>
  <c r="J312" i="116"/>
  <c r="N311" i="116"/>
  <c r="M311" i="116"/>
  <c r="L311" i="116"/>
  <c r="K311" i="116"/>
  <c r="J311" i="116"/>
  <c r="N310" i="116"/>
  <c r="M310" i="116"/>
  <c r="L310" i="116"/>
  <c r="K310" i="116"/>
  <c r="J310" i="116"/>
  <c r="N309" i="116"/>
  <c r="M309" i="116"/>
  <c r="L309" i="116"/>
  <c r="K309" i="116"/>
  <c r="J309" i="116"/>
  <c r="N308" i="116"/>
  <c r="M308" i="116"/>
  <c r="L308" i="116"/>
  <c r="K308" i="116"/>
  <c r="J308" i="116"/>
  <c r="N307" i="116"/>
  <c r="M307" i="116"/>
  <c r="L307" i="116"/>
  <c r="K307" i="116"/>
  <c r="J307" i="116"/>
  <c r="N306" i="116"/>
  <c r="M306" i="116"/>
  <c r="L306" i="116"/>
  <c r="K306" i="116"/>
  <c r="J306" i="116"/>
  <c r="N305" i="116"/>
  <c r="M305" i="116"/>
  <c r="L305" i="116"/>
  <c r="K305" i="116"/>
  <c r="J305" i="116"/>
  <c r="N304" i="116"/>
  <c r="M304" i="116"/>
  <c r="L304" i="116"/>
  <c r="K304" i="116"/>
  <c r="J304" i="116"/>
  <c r="N303" i="116"/>
  <c r="M303" i="116"/>
  <c r="L303" i="116"/>
  <c r="K303" i="116"/>
  <c r="J303" i="116"/>
  <c r="N302" i="116"/>
  <c r="M302" i="116"/>
  <c r="L302" i="116"/>
  <c r="K302" i="116"/>
  <c r="J302" i="116"/>
  <c r="N301" i="116"/>
  <c r="M301" i="116"/>
  <c r="L301" i="116"/>
  <c r="K301" i="116"/>
  <c r="J301" i="116"/>
  <c r="N300" i="116"/>
  <c r="M300" i="116"/>
  <c r="L300" i="116"/>
  <c r="K300" i="116"/>
  <c r="J300" i="116"/>
  <c r="N299" i="116"/>
  <c r="M299" i="116"/>
  <c r="L299" i="116"/>
  <c r="K299" i="116"/>
  <c r="J299" i="116"/>
  <c r="N298" i="116"/>
  <c r="M298" i="116"/>
  <c r="L298" i="116"/>
  <c r="K298" i="116"/>
  <c r="J298" i="116"/>
  <c r="N297" i="116"/>
  <c r="M297" i="116"/>
  <c r="L297" i="116"/>
  <c r="K297" i="116"/>
  <c r="J297" i="116"/>
  <c r="N296" i="116"/>
  <c r="M296" i="116"/>
  <c r="L296" i="116"/>
  <c r="K296" i="116"/>
  <c r="J296" i="116"/>
  <c r="N295" i="116"/>
  <c r="M295" i="116"/>
  <c r="L295" i="116"/>
  <c r="K295" i="116"/>
  <c r="J295" i="116"/>
  <c r="N294" i="116"/>
  <c r="M294" i="116"/>
  <c r="L294" i="116"/>
  <c r="K294" i="116"/>
  <c r="J294" i="116"/>
  <c r="N293" i="116"/>
  <c r="M293" i="116"/>
  <c r="L293" i="116"/>
  <c r="K293" i="116"/>
  <c r="J293" i="116"/>
  <c r="N292" i="116"/>
  <c r="M292" i="116"/>
  <c r="L292" i="116"/>
  <c r="K292" i="116"/>
  <c r="J292" i="116"/>
  <c r="N291" i="116"/>
  <c r="M291" i="116"/>
  <c r="L291" i="116"/>
  <c r="K291" i="116"/>
  <c r="J291" i="116"/>
  <c r="N290" i="116"/>
  <c r="M290" i="116"/>
  <c r="L290" i="116"/>
  <c r="K290" i="116"/>
  <c r="J290" i="116"/>
  <c r="N289" i="116"/>
  <c r="M289" i="116"/>
  <c r="L289" i="116"/>
  <c r="K289" i="116"/>
  <c r="J289" i="116"/>
  <c r="N288" i="116"/>
  <c r="M288" i="116"/>
  <c r="L288" i="116"/>
  <c r="K288" i="116"/>
  <c r="J288" i="116"/>
  <c r="N287" i="116"/>
  <c r="M287" i="116"/>
  <c r="L287" i="116"/>
  <c r="K287" i="116"/>
  <c r="J287" i="116"/>
  <c r="N286" i="116"/>
  <c r="M286" i="116"/>
  <c r="L286" i="116"/>
  <c r="K286" i="116"/>
  <c r="J286" i="116"/>
  <c r="N285" i="116"/>
  <c r="M285" i="116"/>
  <c r="L285" i="116"/>
  <c r="K285" i="116"/>
  <c r="J285" i="116"/>
  <c r="N284" i="116"/>
  <c r="M284" i="116"/>
  <c r="L284" i="116"/>
  <c r="K284" i="116"/>
  <c r="J284" i="116"/>
  <c r="N283" i="116"/>
  <c r="M283" i="116"/>
  <c r="L283" i="116"/>
  <c r="K283" i="116"/>
  <c r="J283" i="116"/>
  <c r="N282" i="116"/>
  <c r="M282" i="116"/>
  <c r="L282" i="116"/>
  <c r="K282" i="116"/>
  <c r="J282" i="116"/>
  <c r="N281" i="116"/>
  <c r="M281" i="116"/>
  <c r="L281" i="116"/>
  <c r="K281" i="116"/>
  <c r="J281" i="116"/>
  <c r="N280" i="116"/>
  <c r="M280" i="116"/>
  <c r="L280" i="116"/>
  <c r="K280" i="116"/>
  <c r="J280" i="116"/>
  <c r="N279" i="116"/>
  <c r="M279" i="116"/>
  <c r="L279" i="116"/>
  <c r="K279" i="116"/>
  <c r="J279" i="116"/>
  <c r="N278" i="116"/>
  <c r="M278" i="116"/>
  <c r="L278" i="116"/>
  <c r="K278" i="116"/>
  <c r="J278" i="116"/>
  <c r="N277" i="116"/>
  <c r="M277" i="116"/>
  <c r="L277" i="116"/>
  <c r="K277" i="116"/>
  <c r="J277" i="116"/>
  <c r="N276" i="116"/>
  <c r="M276" i="116"/>
  <c r="L276" i="116"/>
  <c r="K276" i="116"/>
  <c r="J276" i="116"/>
  <c r="N275" i="116"/>
  <c r="M275" i="116"/>
  <c r="L275" i="116"/>
  <c r="K275" i="116"/>
  <c r="J275" i="116"/>
  <c r="N274" i="116"/>
  <c r="M274" i="116"/>
  <c r="L274" i="116"/>
  <c r="K274" i="116"/>
  <c r="J274" i="116"/>
  <c r="N273" i="116"/>
  <c r="M273" i="116"/>
  <c r="L273" i="116"/>
  <c r="K273" i="116"/>
  <c r="J273" i="116"/>
  <c r="N272" i="116"/>
  <c r="M272" i="116"/>
  <c r="L272" i="116"/>
  <c r="K272" i="116"/>
  <c r="J272" i="116"/>
  <c r="N271" i="116"/>
  <c r="M271" i="116"/>
  <c r="L271" i="116"/>
  <c r="K271" i="116"/>
  <c r="J271" i="116"/>
  <c r="N270" i="116"/>
  <c r="M270" i="116"/>
  <c r="L270" i="116"/>
  <c r="K270" i="116"/>
  <c r="J270" i="116"/>
  <c r="N269" i="116"/>
  <c r="M269" i="116"/>
  <c r="L269" i="116"/>
  <c r="K269" i="116"/>
  <c r="J269" i="116"/>
  <c r="N268" i="116"/>
  <c r="M268" i="116"/>
  <c r="L268" i="116"/>
  <c r="K268" i="116"/>
  <c r="J268" i="116"/>
  <c r="N267" i="116"/>
  <c r="M267" i="116"/>
  <c r="L267" i="116"/>
  <c r="K267" i="116"/>
  <c r="J267" i="116"/>
  <c r="N266" i="116"/>
  <c r="M266" i="116"/>
  <c r="L266" i="116"/>
  <c r="K266" i="116"/>
  <c r="J266" i="116"/>
  <c r="N265" i="116"/>
  <c r="M265" i="116"/>
  <c r="L265" i="116"/>
  <c r="K265" i="116"/>
  <c r="J265" i="116"/>
  <c r="N264" i="116"/>
  <c r="M264" i="116"/>
  <c r="L264" i="116"/>
  <c r="K264" i="116"/>
  <c r="J264" i="116"/>
  <c r="N263" i="116"/>
  <c r="M263" i="116"/>
  <c r="L263" i="116"/>
  <c r="K263" i="116"/>
  <c r="J263" i="116"/>
  <c r="N262" i="116"/>
  <c r="M262" i="116"/>
  <c r="L262" i="116"/>
  <c r="K262" i="116"/>
  <c r="J262" i="116"/>
  <c r="N261" i="116"/>
  <c r="M261" i="116"/>
  <c r="L261" i="116"/>
  <c r="K261" i="116"/>
  <c r="J261" i="116"/>
  <c r="N260" i="116"/>
  <c r="M260" i="116"/>
  <c r="L260" i="116"/>
  <c r="K260" i="116"/>
  <c r="J260" i="116"/>
  <c r="N259" i="116"/>
  <c r="M259" i="116"/>
  <c r="L259" i="116"/>
  <c r="K259" i="116"/>
  <c r="J259" i="116"/>
  <c r="N258" i="116"/>
  <c r="M258" i="116"/>
  <c r="L258" i="116"/>
  <c r="K258" i="116"/>
  <c r="J258" i="116"/>
  <c r="N257" i="116"/>
  <c r="M257" i="116"/>
  <c r="L257" i="116"/>
  <c r="K257" i="116"/>
  <c r="J257" i="116"/>
  <c r="N256" i="116"/>
  <c r="M256" i="116"/>
  <c r="L256" i="116"/>
  <c r="K256" i="116"/>
  <c r="J256" i="116"/>
  <c r="N255" i="116"/>
  <c r="M255" i="116"/>
  <c r="L255" i="116"/>
  <c r="K255" i="116"/>
  <c r="J255" i="116"/>
  <c r="N254" i="116"/>
  <c r="M254" i="116"/>
  <c r="L254" i="116"/>
  <c r="K254" i="116"/>
  <c r="J254" i="116"/>
  <c r="N253" i="116"/>
  <c r="M253" i="116"/>
  <c r="L253" i="116"/>
  <c r="K253" i="116"/>
  <c r="J253" i="116"/>
  <c r="N252" i="116"/>
  <c r="M252" i="116"/>
  <c r="L252" i="116"/>
  <c r="K252" i="116"/>
  <c r="J252" i="116"/>
  <c r="N251" i="116"/>
  <c r="M251" i="116"/>
  <c r="L251" i="116"/>
  <c r="K251" i="116"/>
  <c r="J251" i="116"/>
  <c r="N250" i="116"/>
  <c r="M250" i="116"/>
  <c r="L250" i="116"/>
  <c r="K250" i="116"/>
  <c r="J250" i="116"/>
  <c r="N249" i="116"/>
  <c r="M249" i="116"/>
  <c r="L249" i="116"/>
  <c r="K249" i="116"/>
  <c r="J249" i="116"/>
  <c r="N248" i="116"/>
  <c r="M248" i="116"/>
  <c r="L248" i="116"/>
  <c r="K248" i="116"/>
  <c r="J248" i="116"/>
  <c r="N247" i="116"/>
  <c r="M247" i="116"/>
  <c r="L247" i="116"/>
  <c r="K247" i="116"/>
  <c r="J247" i="116"/>
  <c r="N246" i="116"/>
  <c r="M246" i="116"/>
  <c r="L246" i="116"/>
  <c r="K246" i="116"/>
  <c r="J246" i="116"/>
  <c r="N245" i="116"/>
  <c r="M245" i="116"/>
  <c r="L245" i="116"/>
  <c r="K245" i="116"/>
  <c r="J245" i="116"/>
  <c r="N244" i="116"/>
  <c r="M244" i="116"/>
  <c r="L244" i="116"/>
  <c r="K244" i="116"/>
  <c r="J244" i="116"/>
  <c r="N243" i="116"/>
  <c r="M243" i="116"/>
  <c r="L243" i="116"/>
  <c r="K243" i="116"/>
  <c r="J243" i="116"/>
  <c r="N242" i="116"/>
  <c r="M242" i="116"/>
  <c r="L242" i="116"/>
  <c r="K242" i="116"/>
  <c r="J242" i="116"/>
  <c r="N241" i="116"/>
  <c r="M241" i="116"/>
  <c r="L241" i="116"/>
  <c r="K241" i="116"/>
  <c r="J241" i="116"/>
  <c r="N240" i="116"/>
  <c r="M240" i="116"/>
  <c r="L240" i="116"/>
  <c r="K240" i="116"/>
  <c r="J240" i="116"/>
  <c r="N239" i="116"/>
  <c r="M239" i="116"/>
  <c r="L239" i="116"/>
  <c r="K239" i="116"/>
  <c r="J239" i="116"/>
  <c r="N238" i="116"/>
  <c r="M238" i="116"/>
  <c r="L238" i="116"/>
  <c r="K238" i="116"/>
  <c r="J238" i="116"/>
  <c r="N237" i="116"/>
  <c r="M237" i="116"/>
  <c r="L237" i="116"/>
  <c r="K237" i="116"/>
  <c r="J237" i="116"/>
  <c r="N236" i="116"/>
  <c r="M236" i="116"/>
  <c r="L236" i="116"/>
  <c r="K236" i="116"/>
  <c r="J236" i="116"/>
  <c r="N235" i="116"/>
  <c r="M235" i="116"/>
  <c r="L235" i="116"/>
  <c r="K235" i="116"/>
  <c r="J235" i="116"/>
  <c r="N234" i="116"/>
  <c r="M234" i="116"/>
  <c r="L234" i="116"/>
  <c r="K234" i="116"/>
  <c r="J234" i="116"/>
  <c r="N233" i="116"/>
  <c r="M233" i="116"/>
  <c r="L233" i="116"/>
  <c r="K233" i="116"/>
  <c r="J233" i="116"/>
  <c r="N232" i="116"/>
  <c r="M232" i="116"/>
  <c r="L232" i="116"/>
  <c r="K232" i="116"/>
  <c r="J232" i="116"/>
  <c r="N231" i="116"/>
  <c r="M231" i="116"/>
  <c r="L231" i="116"/>
  <c r="K231" i="116"/>
  <c r="J231" i="116"/>
  <c r="N230" i="116"/>
  <c r="M230" i="116"/>
  <c r="L230" i="116"/>
  <c r="K230" i="116"/>
  <c r="J230" i="116"/>
  <c r="N229" i="116"/>
  <c r="M229" i="116"/>
  <c r="L229" i="116"/>
  <c r="K229" i="116"/>
  <c r="J229" i="116"/>
  <c r="N228" i="116"/>
  <c r="M228" i="116"/>
  <c r="L228" i="116"/>
  <c r="K228" i="116"/>
  <c r="J228" i="116"/>
  <c r="N227" i="116"/>
  <c r="M227" i="116"/>
  <c r="L227" i="116"/>
  <c r="K227" i="116"/>
  <c r="J227" i="116"/>
  <c r="N226" i="116"/>
  <c r="M226" i="116"/>
  <c r="L226" i="116"/>
  <c r="K226" i="116"/>
  <c r="J226" i="116"/>
  <c r="N225" i="116"/>
  <c r="M225" i="116"/>
  <c r="L225" i="116"/>
  <c r="K225" i="116"/>
  <c r="J225" i="116"/>
  <c r="N224" i="116"/>
  <c r="M224" i="116"/>
  <c r="L224" i="116"/>
  <c r="K224" i="116"/>
  <c r="J224" i="116"/>
  <c r="N223" i="116"/>
  <c r="M223" i="116"/>
  <c r="L223" i="116"/>
  <c r="K223" i="116"/>
  <c r="J223" i="116"/>
  <c r="N222" i="116"/>
  <c r="M222" i="116"/>
  <c r="L222" i="116"/>
  <c r="K222" i="116"/>
  <c r="J222" i="116"/>
  <c r="N221" i="116"/>
  <c r="M221" i="116"/>
  <c r="L221" i="116"/>
  <c r="K221" i="116"/>
  <c r="J221" i="116"/>
  <c r="N220" i="116"/>
  <c r="M220" i="116"/>
  <c r="L220" i="116"/>
  <c r="K220" i="116"/>
  <c r="J220" i="116"/>
  <c r="N219" i="116"/>
  <c r="M219" i="116"/>
  <c r="L219" i="116"/>
  <c r="K219" i="116"/>
  <c r="J219" i="116"/>
  <c r="N218" i="116"/>
  <c r="M218" i="116"/>
  <c r="L218" i="116"/>
  <c r="K218" i="116"/>
  <c r="J218" i="116"/>
  <c r="N217" i="116"/>
  <c r="M217" i="116"/>
  <c r="L217" i="116"/>
  <c r="K217" i="116"/>
  <c r="J217" i="116"/>
  <c r="N216" i="116"/>
  <c r="M216" i="116"/>
  <c r="L216" i="116"/>
  <c r="K216" i="116"/>
  <c r="J216" i="116"/>
  <c r="N215" i="116"/>
  <c r="M215" i="116"/>
  <c r="L215" i="116"/>
  <c r="K215" i="116"/>
  <c r="J215" i="116"/>
  <c r="N214" i="116"/>
  <c r="M214" i="116"/>
  <c r="L214" i="116"/>
  <c r="K214" i="116"/>
  <c r="J214" i="116"/>
  <c r="N213" i="116"/>
  <c r="M213" i="116"/>
  <c r="L213" i="116"/>
  <c r="K213" i="116"/>
  <c r="J213" i="116"/>
  <c r="N212" i="116"/>
  <c r="M212" i="116"/>
  <c r="L212" i="116"/>
  <c r="K212" i="116"/>
  <c r="J212" i="116"/>
  <c r="N211" i="116"/>
  <c r="M211" i="116"/>
  <c r="L211" i="116"/>
  <c r="K211" i="116"/>
  <c r="J211" i="116"/>
  <c r="N210" i="116"/>
  <c r="M210" i="116"/>
  <c r="L210" i="116"/>
  <c r="K210" i="116"/>
  <c r="J210" i="116"/>
  <c r="N209" i="116"/>
  <c r="M209" i="116"/>
  <c r="L209" i="116"/>
  <c r="K209" i="116"/>
  <c r="J209" i="116"/>
  <c r="N208" i="116"/>
  <c r="M208" i="116"/>
  <c r="L208" i="116"/>
  <c r="K208" i="116"/>
  <c r="J208" i="116"/>
  <c r="N207" i="116"/>
  <c r="M207" i="116"/>
  <c r="L207" i="116"/>
  <c r="K207" i="116"/>
  <c r="J207" i="116"/>
  <c r="N206" i="116"/>
  <c r="M206" i="116"/>
  <c r="L206" i="116"/>
  <c r="K206" i="116"/>
  <c r="J206" i="116"/>
  <c r="N205" i="116"/>
  <c r="M205" i="116"/>
  <c r="L205" i="116"/>
  <c r="K205" i="116"/>
  <c r="J205" i="116"/>
  <c r="N204" i="116"/>
  <c r="M204" i="116"/>
  <c r="L204" i="116"/>
  <c r="K204" i="116"/>
  <c r="J204" i="116"/>
  <c r="N203" i="116"/>
  <c r="M203" i="116"/>
  <c r="L203" i="116"/>
  <c r="K203" i="116"/>
  <c r="J203" i="116"/>
  <c r="N202" i="116"/>
  <c r="M202" i="116"/>
  <c r="L202" i="116"/>
  <c r="K202" i="116"/>
  <c r="J202" i="116"/>
  <c r="N201" i="116"/>
  <c r="M201" i="116"/>
  <c r="L201" i="116"/>
  <c r="K201" i="116"/>
  <c r="J201" i="116"/>
  <c r="N200" i="116"/>
  <c r="M200" i="116"/>
  <c r="L200" i="116"/>
  <c r="K200" i="116"/>
  <c r="J200" i="116"/>
  <c r="N199" i="116"/>
  <c r="M199" i="116"/>
  <c r="L199" i="116"/>
  <c r="K199" i="116"/>
  <c r="J199" i="116"/>
  <c r="N198" i="116"/>
  <c r="M198" i="116"/>
  <c r="L198" i="116"/>
  <c r="K198" i="116"/>
  <c r="J198" i="116"/>
  <c r="N197" i="116"/>
  <c r="M197" i="116"/>
  <c r="L197" i="116"/>
  <c r="K197" i="116"/>
  <c r="J197" i="116"/>
  <c r="N196" i="116"/>
  <c r="M196" i="116"/>
  <c r="L196" i="116"/>
  <c r="K196" i="116"/>
  <c r="J196" i="116"/>
  <c r="N195" i="116"/>
  <c r="M195" i="116"/>
  <c r="L195" i="116"/>
  <c r="K195" i="116"/>
  <c r="J195" i="116"/>
  <c r="N194" i="116"/>
  <c r="M194" i="116"/>
  <c r="L194" i="116"/>
  <c r="K194" i="116"/>
  <c r="J194" i="116"/>
  <c r="N193" i="116"/>
  <c r="M193" i="116"/>
  <c r="L193" i="116"/>
  <c r="K193" i="116"/>
  <c r="J193" i="116"/>
  <c r="N192" i="116"/>
  <c r="M192" i="116"/>
  <c r="L192" i="116"/>
  <c r="K192" i="116"/>
  <c r="J192" i="116"/>
  <c r="N191" i="116"/>
  <c r="M191" i="116"/>
  <c r="L191" i="116"/>
  <c r="K191" i="116"/>
  <c r="J191" i="116"/>
  <c r="N190" i="116"/>
  <c r="M190" i="116"/>
  <c r="L190" i="116"/>
  <c r="K190" i="116"/>
  <c r="J190" i="116"/>
  <c r="N189" i="116"/>
  <c r="M189" i="116"/>
  <c r="L189" i="116"/>
  <c r="K189" i="116"/>
  <c r="J189" i="116"/>
  <c r="N188" i="116"/>
  <c r="M188" i="116"/>
  <c r="L188" i="116"/>
  <c r="K188" i="116"/>
  <c r="J188" i="116"/>
  <c r="N187" i="116"/>
  <c r="M187" i="116"/>
  <c r="L187" i="116"/>
  <c r="K187" i="116"/>
  <c r="J187" i="116"/>
  <c r="N186" i="116"/>
  <c r="M186" i="116"/>
  <c r="L186" i="116"/>
  <c r="K186" i="116"/>
  <c r="J186" i="116"/>
  <c r="N185" i="116"/>
  <c r="M185" i="116"/>
  <c r="L185" i="116"/>
  <c r="K185" i="116"/>
  <c r="J185" i="116"/>
  <c r="N184" i="116"/>
  <c r="M184" i="116"/>
  <c r="L184" i="116"/>
  <c r="K184" i="116"/>
  <c r="J184" i="116"/>
  <c r="N183" i="116"/>
  <c r="M183" i="116"/>
  <c r="L183" i="116"/>
  <c r="K183" i="116"/>
  <c r="J183" i="116"/>
  <c r="N182" i="116"/>
  <c r="M182" i="116"/>
  <c r="L182" i="116"/>
  <c r="K182" i="116"/>
  <c r="J182" i="116"/>
  <c r="N181" i="116"/>
  <c r="M181" i="116"/>
  <c r="L181" i="116"/>
  <c r="K181" i="116"/>
  <c r="J181" i="116"/>
  <c r="N180" i="116"/>
  <c r="M180" i="116"/>
  <c r="L180" i="116"/>
  <c r="K180" i="116"/>
  <c r="J180" i="116"/>
  <c r="N179" i="116"/>
  <c r="M179" i="116"/>
  <c r="L179" i="116"/>
  <c r="K179" i="116"/>
  <c r="J179" i="116"/>
  <c r="N178" i="116"/>
  <c r="M178" i="116"/>
  <c r="L178" i="116"/>
  <c r="K178" i="116"/>
  <c r="J178" i="116"/>
  <c r="N177" i="116"/>
  <c r="M177" i="116"/>
  <c r="L177" i="116"/>
  <c r="K177" i="116"/>
  <c r="J177" i="116"/>
  <c r="N176" i="116"/>
  <c r="M176" i="116"/>
  <c r="L176" i="116"/>
  <c r="K176" i="116"/>
  <c r="J176" i="116"/>
  <c r="N175" i="116"/>
  <c r="M175" i="116"/>
  <c r="L175" i="116"/>
  <c r="K175" i="116"/>
  <c r="J175" i="116"/>
  <c r="N174" i="116"/>
  <c r="M174" i="116"/>
  <c r="L174" i="116"/>
  <c r="K174" i="116"/>
  <c r="J174" i="116"/>
  <c r="N173" i="116"/>
  <c r="M173" i="116"/>
  <c r="L173" i="116"/>
  <c r="K173" i="116"/>
  <c r="J173" i="116"/>
  <c r="N172" i="116"/>
  <c r="M172" i="116"/>
  <c r="L172" i="116"/>
  <c r="K172" i="116"/>
  <c r="J172" i="116"/>
  <c r="N171" i="116"/>
  <c r="M171" i="116"/>
  <c r="L171" i="116"/>
  <c r="K171" i="116"/>
  <c r="J171" i="116"/>
  <c r="N170" i="116"/>
  <c r="M170" i="116"/>
  <c r="L170" i="116"/>
  <c r="K170" i="116"/>
  <c r="J170" i="116"/>
  <c r="N169" i="116"/>
  <c r="M169" i="116"/>
  <c r="L169" i="116"/>
  <c r="K169" i="116"/>
  <c r="J169" i="116"/>
  <c r="N168" i="116"/>
  <c r="M168" i="116"/>
  <c r="L168" i="116"/>
  <c r="K168" i="116"/>
  <c r="J168" i="116"/>
  <c r="N167" i="116"/>
  <c r="M167" i="116"/>
  <c r="L167" i="116"/>
  <c r="K167" i="116"/>
  <c r="J167" i="116"/>
  <c r="N166" i="116"/>
  <c r="M166" i="116"/>
  <c r="L166" i="116"/>
  <c r="K166" i="116"/>
  <c r="J166" i="116"/>
  <c r="N165" i="116"/>
  <c r="M165" i="116"/>
  <c r="L165" i="116"/>
  <c r="K165" i="116"/>
  <c r="O165" i="116" s="1"/>
  <c r="P165" i="116" s="1"/>
  <c r="J165" i="116"/>
  <c r="N164" i="116"/>
  <c r="M164" i="116"/>
  <c r="L164" i="116"/>
  <c r="K164" i="116"/>
  <c r="J164" i="116"/>
  <c r="N163" i="116"/>
  <c r="M163" i="116"/>
  <c r="L163" i="116"/>
  <c r="K163" i="116"/>
  <c r="J163" i="116"/>
  <c r="N162" i="116"/>
  <c r="M162" i="116"/>
  <c r="L162" i="116"/>
  <c r="K162" i="116"/>
  <c r="J162" i="116"/>
  <c r="N161" i="116"/>
  <c r="M161" i="116"/>
  <c r="L161" i="116"/>
  <c r="K161" i="116"/>
  <c r="J161" i="116"/>
  <c r="N160" i="116"/>
  <c r="M160" i="116"/>
  <c r="L160" i="116"/>
  <c r="K160" i="116"/>
  <c r="J160" i="116"/>
  <c r="N159" i="116"/>
  <c r="M159" i="116"/>
  <c r="L159" i="116"/>
  <c r="K159" i="116"/>
  <c r="J159" i="116"/>
  <c r="N158" i="116"/>
  <c r="M158" i="116"/>
  <c r="L158" i="116"/>
  <c r="K158" i="116"/>
  <c r="J158" i="116"/>
  <c r="N157" i="116"/>
  <c r="M157" i="116"/>
  <c r="L157" i="116"/>
  <c r="K157" i="116"/>
  <c r="J157" i="116"/>
  <c r="N156" i="116"/>
  <c r="M156" i="116"/>
  <c r="L156" i="116"/>
  <c r="K156" i="116"/>
  <c r="J156" i="116"/>
  <c r="N155" i="116"/>
  <c r="M155" i="116"/>
  <c r="L155" i="116"/>
  <c r="K155" i="116"/>
  <c r="J155" i="116"/>
  <c r="N154" i="116"/>
  <c r="M154" i="116"/>
  <c r="L154" i="116"/>
  <c r="K154" i="116"/>
  <c r="J154" i="116"/>
  <c r="N153" i="116"/>
  <c r="M153" i="116"/>
  <c r="L153" i="116"/>
  <c r="K153" i="116"/>
  <c r="J153" i="116"/>
  <c r="N152" i="116"/>
  <c r="M152" i="116"/>
  <c r="L152" i="116"/>
  <c r="K152" i="116"/>
  <c r="J152" i="116"/>
  <c r="N151" i="116"/>
  <c r="M151" i="116"/>
  <c r="L151" i="116"/>
  <c r="K151" i="116"/>
  <c r="J151" i="116"/>
  <c r="N150" i="116"/>
  <c r="M150" i="116"/>
  <c r="L150" i="116"/>
  <c r="K150" i="116"/>
  <c r="J150" i="116"/>
  <c r="N149" i="116"/>
  <c r="M149" i="116"/>
  <c r="L149" i="116"/>
  <c r="K149" i="116"/>
  <c r="J149" i="116"/>
  <c r="N148" i="116"/>
  <c r="M148" i="116"/>
  <c r="L148" i="116"/>
  <c r="K148" i="116"/>
  <c r="J148" i="116"/>
  <c r="N147" i="116"/>
  <c r="M147" i="116"/>
  <c r="L147" i="116"/>
  <c r="K147" i="116"/>
  <c r="J147" i="116"/>
  <c r="N146" i="116"/>
  <c r="M146" i="116"/>
  <c r="L146" i="116"/>
  <c r="K146" i="116"/>
  <c r="J146" i="116"/>
  <c r="N145" i="116"/>
  <c r="M145" i="116"/>
  <c r="L145" i="116"/>
  <c r="K145" i="116"/>
  <c r="J145" i="116"/>
  <c r="N144" i="116"/>
  <c r="M144" i="116"/>
  <c r="L144" i="116"/>
  <c r="K144" i="116"/>
  <c r="J144" i="116"/>
  <c r="N143" i="116"/>
  <c r="M143" i="116"/>
  <c r="L143" i="116"/>
  <c r="K143" i="116"/>
  <c r="J143" i="116"/>
  <c r="N142" i="116"/>
  <c r="M142" i="116"/>
  <c r="L142" i="116"/>
  <c r="K142" i="116"/>
  <c r="J142" i="116"/>
  <c r="N141" i="116"/>
  <c r="M141" i="116"/>
  <c r="L141" i="116"/>
  <c r="K141" i="116"/>
  <c r="J141" i="116"/>
  <c r="N140" i="116"/>
  <c r="M140" i="116"/>
  <c r="L140" i="116"/>
  <c r="K140" i="116"/>
  <c r="J140" i="116"/>
  <c r="N139" i="116"/>
  <c r="M139" i="116"/>
  <c r="L139" i="116"/>
  <c r="K139" i="116"/>
  <c r="J139" i="116"/>
  <c r="N138" i="116"/>
  <c r="M138" i="116"/>
  <c r="L138" i="116"/>
  <c r="K138" i="116"/>
  <c r="J138" i="116"/>
  <c r="N137" i="116"/>
  <c r="M137" i="116"/>
  <c r="L137" i="116"/>
  <c r="K137" i="116"/>
  <c r="J137" i="116"/>
  <c r="N136" i="116"/>
  <c r="M136" i="116"/>
  <c r="L136" i="116"/>
  <c r="K136" i="116"/>
  <c r="J136" i="116"/>
  <c r="N135" i="116"/>
  <c r="M135" i="116"/>
  <c r="L135" i="116"/>
  <c r="K135" i="116"/>
  <c r="J135" i="116"/>
  <c r="N134" i="116"/>
  <c r="M134" i="116"/>
  <c r="L134" i="116"/>
  <c r="K134" i="116"/>
  <c r="J134" i="116"/>
  <c r="N133" i="116"/>
  <c r="M133" i="116"/>
  <c r="L133" i="116"/>
  <c r="K133" i="116"/>
  <c r="J133" i="116"/>
  <c r="N132" i="116"/>
  <c r="M132" i="116"/>
  <c r="L132" i="116"/>
  <c r="K132" i="116"/>
  <c r="J132" i="116"/>
  <c r="N131" i="116"/>
  <c r="M131" i="116"/>
  <c r="L131" i="116"/>
  <c r="K131" i="116"/>
  <c r="J131" i="116"/>
  <c r="N130" i="116"/>
  <c r="M130" i="116"/>
  <c r="L130" i="116"/>
  <c r="K130" i="116"/>
  <c r="J130" i="116"/>
  <c r="N129" i="116"/>
  <c r="M129" i="116"/>
  <c r="L129" i="116"/>
  <c r="K129" i="116"/>
  <c r="J129" i="116"/>
  <c r="N128" i="116"/>
  <c r="M128" i="116"/>
  <c r="L128" i="116"/>
  <c r="K128" i="116"/>
  <c r="J128" i="116"/>
  <c r="N127" i="116"/>
  <c r="M127" i="116"/>
  <c r="L127" i="116"/>
  <c r="K127" i="116"/>
  <c r="J127" i="116"/>
  <c r="N126" i="116"/>
  <c r="M126" i="116"/>
  <c r="L126" i="116"/>
  <c r="K126" i="116"/>
  <c r="J126" i="116"/>
  <c r="N125" i="116"/>
  <c r="M125" i="116"/>
  <c r="L125" i="116"/>
  <c r="K125" i="116"/>
  <c r="J125" i="116"/>
  <c r="N124" i="116"/>
  <c r="M124" i="116"/>
  <c r="L124" i="116"/>
  <c r="K124" i="116"/>
  <c r="J124" i="116"/>
  <c r="N123" i="116"/>
  <c r="M123" i="116"/>
  <c r="L123" i="116"/>
  <c r="K123" i="116"/>
  <c r="J123" i="116"/>
  <c r="N122" i="116"/>
  <c r="M122" i="116"/>
  <c r="L122" i="116"/>
  <c r="K122" i="116"/>
  <c r="J122" i="116"/>
  <c r="N121" i="116"/>
  <c r="M121" i="116"/>
  <c r="L121" i="116"/>
  <c r="K121" i="116"/>
  <c r="J121" i="116"/>
  <c r="N120" i="116"/>
  <c r="M120" i="116"/>
  <c r="L120" i="116"/>
  <c r="K120" i="116"/>
  <c r="J120" i="116"/>
  <c r="N119" i="116"/>
  <c r="M119" i="116"/>
  <c r="L119" i="116"/>
  <c r="K119" i="116"/>
  <c r="J119" i="116"/>
  <c r="N118" i="116"/>
  <c r="M118" i="116"/>
  <c r="L118" i="116"/>
  <c r="K118" i="116"/>
  <c r="J118" i="116"/>
  <c r="N117" i="116"/>
  <c r="M117" i="116"/>
  <c r="L117" i="116"/>
  <c r="K117" i="116"/>
  <c r="J117" i="116"/>
  <c r="N116" i="116"/>
  <c r="M116" i="116"/>
  <c r="L116" i="116"/>
  <c r="K116" i="116"/>
  <c r="J116" i="116"/>
  <c r="N115" i="116"/>
  <c r="M115" i="116"/>
  <c r="L115" i="116"/>
  <c r="K115" i="116"/>
  <c r="J115" i="116"/>
  <c r="N114" i="116"/>
  <c r="M114" i="116"/>
  <c r="L114" i="116"/>
  <c r="K114" i="116"/>
  <c r="J114" i="116"/>
  <c r="N113" i="116"/>
  <c r="M113" i="116"/>
  <c r="L113" i="116"/>
  <c r="K113" i="116"/>
  <c r="J113" i="116"/>
  <c r="N112" i="116"/>
  <c r="M112" i="116"/>
  <c r="L112" i="116"/>
  <c r="K112" i="116"/>
  <c r="J112" i="116"/>
  <c r="N111" i="116"/>
  <c r="M111" i="116"/>
  <c r="L111" i="116"/>
  <c r="K111" i="116"/>
  <c r="J111" i="116"/>
  <c r="N110" i="116"/>
  <c r="M110" i="116"/>
  <c r="L110" i="116"/>
  <c r="K110" i="116"/>
  <c r="J110" i="116"/>
  <c r="N109" i="116"/>
  <c r="M109" i="116"/>
  <c r="L109" i="116"/>
  <c r="K109" i="116"/>
  <c r="J109" i="116"/>
  <c r="N108" i="116"/>
  <c r="M108" i="116"/>
  <c r="L108" i="116"/>
  <c r="K108" i="116"/>
  <c r="J108" i="116"/>
  <c r="N107" i="116"/>
  <c r="M107" i="116"/>
  <c r="L107" i="116"/>
  <c r="K107" i="116"/>
  <c r="J107" i="116"/>
  <c r="N106" i="116"/>
  <c r="M106" i="116"/>
  <c r="L106" i="116"/>
  <c r="K106" i="116"/>
  <c r="J106" i="116"/>
  <c r="N105" i="116"/>
  <c r="M105" i="116"/>
  <c r="L105" i="116"/>
  <c r="K105" i="116"/>
  <c r="J105" i="116"/>
  <c r="N104" i="116"/>
  <c r="M104" i="116"/>
  <c r="L104" i="116"/>
  <c r="K104" i="116"/>
  <c r="J104" i="116"/>
  <c r="N103" i="116"/>
  <c r="M103" i="116"/>
  <c r="L103" i="116"/>
  <c r="K103" i="116"/>
  <c r="J103" i="116"/>
  <c r="N102" i="116"/>
  <c r="M102" i="116"/>
  <c r="L102" i="116"/>
  <c r="K102" i="116"/>
  <c r="J102" i="116"/>
  <c r="N101" i="116"/>
  <c r="M101" i="116"/>
  <c r="L101" i="116"/>
  <c r="K101" i="116"/>
  <c r="J101" i="116"/>
  <c r="N100" i="116"/>
  <c r="M100" i="116"/>
  <c r="L100" i="116"/>
  <c r="K100" i="116"/>
  <c r="J100" i="116"/>
  <c r="N99" i="116"/>
  <c r="M99" i="116"/>
  <c r="L99" i="116"/>
  <c r="K99" i="116"/>
  <c r="J99" i="116"/>
  <c r="N98" i="116"/>
  <c r="M98" i="116"/>
  <c r="L98" i="116"/>
  <c r="K98" i="116"/>
  <c r="J98" i="116"/>
  <c r="N97" i="116"/>
  <c r="M97" i="116"/>
  <c r="L97" i="116"/>
  <c r="K97" i="116"/>
  <c r="J97" i="116"/>
  <c r="N96" i="116"/>
  <c r="M96" i="116"/>
  <c r="L96" i="116"/>
  <c r="K96" i="116"/>
  <c r="J96" i="116"/>
  <c r="N95" i="116"/>
  <c r="M95" i="116"/>
  <c r="L95" i="116"/>
  <c r="K95" i="116"/>
  <c r="J95" i="116"/>
  <c r="N94" i="116"/>
  <c r="M94" i="116"/>
  <c r="L94" i="116"/>
  <c r="K94" i="116"/>
  <c r="J94" i="116"/>
  <c r="N93" i="116"/>
  <c r="M93" i="116"/>
  <c r="L93" i="116"/>
  <c r="K93" i="116"/>
  <c r="J93" i="116"/>
  <c r="N92" i="116"/>
  <c r="M92" i="116"/>
  <c r="L92" i="116"/>
  <c r="K92" i="116"/>
  <c r="J92" i="116"/>
  <c r="N91" i="116"/>
  <c r="M91" i="116"/>
  <c r="L91" i="116"/>
  <c r="K91" i="116"/>
  <c r="J91" i="116"/>
  <c r="N90" i="116"/>
  <c r="M90" i="116"/>
  <c r="L90" i="116"/>
  <c r="K90" i="116"/>
  <c r="J90" i="116"/>
  <c r="N89" i="116"/>
  <c r="M89" i="116"/>
  <c r="L89" i="116"/>
  <c r="K89" i="116"/>
  <c r="J89" i="116"/>
  <c r="N88" i="116"/>
  <c r="M88" i="116"/>
  <c r="L88" i="116"/>
  <c r="K88" i="116"/>
  <c r="J88" i="116"/>
  <c r="N87" i="116"/>
  <c r="M87" i="116"/>
  <c r="L87" i="116"/>
  <c r="K87" i="116"/>
  <c r="J87" i="116"/>
  <c r="N86" i="116"/>
  <c r="M86" i="116"/>
  <c r="L86" i="116"/>
  <c r="K86" i="116"/>
  <c r="J86" i="116"/>
  <c r="N85" i="116"/>
  <c r="M85" i="116"/>
  <c r="L85" i="116"/>
  <c r="K85" i="116"/>
  <c r="J85" i="116"/>
  <c r="N84" i="116"/>
  <c r="M84" i="116"/>
  <c r="L84" i="116"/>
  <c r="K84" i="116"/>
  <c r="J84" i="116"/>
  <c r="N83" i="116"/>
  <c r="M83" i="116"/>
  <c r="L83" i="116"/>
  <c r="K83" i="116"/>
  <c r="J83" i="116"/>
  <c r="N82" i="116"/>
  <c r="M82" i="116"/>
  <c r="L82" i="116"/>
  <c r="K82" i="116"/>
  <c r="J82" i="116"/>
  <c r="N81" i="116"/>
  <c r="M81" i="116"/>
  <c r="L81" i="116"/>
  <c r="K81" i="116"/>
  <c r="J81" i="116"/>
  <c r="N80" i="116"/>
  <c r="M80" i="116"/>
  <c r="L80" i="116"/>
  <c r="K80" i="116"/>
  <c r="J80" i="116"/>
  <c r="N79" i="116"/>
  <c r="M79" i="116"/>
  <c r="L79" i="116"/>
  <c r="K79" i="116"/>
  <c r="J79" i="116"/>
  <c r="N78" i="116"/>
  <c r="M78" i="116"/>
  <c r="L78" i="116"/>
  <c r="K78" i="116"/>
  <c r="J78" i="116"/>
  <c r="N77" i="116"/>
  <c r="M77" i="116"/>
  <c r="L77" i="116"/>
  <c r="K77" i="116"/>
  <c r="J77" i="116"/>
  <c r="N76" i="116"/>
  <c r="M76" i="116"/>
  <c r="L76" i="116"/>
  <c r="K76" i="116"/>
  <c r="J76" i="116"/>
  <c r="N75" i="116"/>
  <c r="M75" i="116"/>
  <c r="L75" i="116"/>
  <c r="K75" i="116"/>
  <c r="J75" i="116"/>
  <c r="N74" i="116"/>
  <c r="M74" i="116"/>
  <c r="L74" i="116"/>
  <c r="O74" i="116" s="1"/>
  <c r="P74" i="116" s="1"/>
  <c r="K74" i="116"/>
  <c r="J74" i="116"/>
  <c r="N73" i="116"/>
  <c r="M73" i="116"/>
  <c r="L73" i="116"/>
  <c r="K73" i="116"/>
  <c r="J73" i="116"/>
  <c r="N72" i="116"/>
  <c r="M72" i="116"/>
  <c r="L72" i="116"/>
  <c r="K72" i="116"/>
  <c r="J72" i="116"/>
  <c r="N71" i="116"/>
  <c r="M71" i="116"/>
  <c r="L71" i="116"/>
  <c r="K71" i="116"/>
  <c r="J71" i="116"/>
  <c r="N70" i="116"/>
  <c r="M70" i="116"/>
  <c r="L70" i="116"/>
  <c r="K70" i="116"/>
  <c r="J70" i="116"/>
  <c r="N69" i="116"/>
  <c r="M69" i="116"/>
  <c r="L69" i="116"/>
  <c r="K69" i="116"/>
  <c r="J69" i="116"/>
  <c r="N68" i="116"/>
  <c r="M68" i="116"/>
  <c r="L68" i="116"/>
  <c r="K68" i="116"/>
  <c r="J68" i="116"/>
  <c r="N67" i="116"/>
  <c r="M67" i="116"/>
  <c r="L67" i="116"/>
  <c r="K67" i="116"/>
  <c r="J67" i="116"/>
  <c r="N66" i="116"/>
  <c r="M66" i="116"/>
  <c r="L66" i="116"/>
  <c r="K66" i="116"/>
  <c r="J66" i="116"/>
  <c r="N65" i="116"/>
  <c r="M65" i="116"/>
  <c r="L65" i="116"/>
  <c r="K65" i="116"/>
  <c r="J65" i="116"/>
  <c r="N64" i="116"/>
  <c r="M64" i="116"/>
  <c r="L64" i="116"/>
  <c r="K64" i="116"/>
  <c r="J64" i="116"/>
  <c r="N63" i="116"/>
  <c r="M63" i="116"/>
  <c r="L63" i="116"/>
  <c r="K63" i="116"/>
  <c r="J63" i="116"/>
  <c r="N62" i="116"/>
  <c r="M62" i="116"/>
  <c r="L62" i="116"/>
  <c r="K62" i="116"/>
  <c r="J62" i="116"/>
  <c r="N61" i="116"/>
  <c r="M61" i="116"/>
  <c r="L61" i="116"/>
  <c r="K61" i="116"/>
  <c r="J61" i="116"/>
  <c r="N60" i="116"/>
  <c r="M60" i="116"/>
  <c r="L60" i="116"/>
  <c r="K60" i="116"/>
  <c r="J60" i="116"/>
  <c r="N59" i="116"/>
  <c r="M59" i="116"/>
  <c r="L59" i="116"/>
  <c r="K59" i="116"/>
  <c r="J59" i="116"/>
  <c r="N58" i="116"/>
  <c r="M58" i="116"/>
  <c r="L58" i="116"/>
  <c r="O58" i="116" s="1"/>
  <c r="P58" i="116" s="1"/>
  <c r="K58" i="116"/>
  <c r="J58" i="116"/>
  <c r="N57" i="116"/>
  <c r="M57" i="116"/>
  <c r="L57" i="116"/>
  <c r="K57" i="116"/>
  <c r="J57" i="116"/>
  <c r="N56" i="116"/>
  <c r="M56" i="116"/>
  <c r="L56" i="116"/>
  <c r="K56" i="116"/>
  <c r="J56" i="116"/>
  <c r="N55" i="116"/>
  <c r="M55" i="116"/>
  <c r="L55" i="116"/>
  <c r="K55" i="116"/>
  <c r="J55" i="116"/>
  <c r="N54" i="116"/>
  <c r="M54" i="116"/>
  <c r="L54" i="116"/>
  <c r="K54" i="116"/>
  <c r="J54" i="116"/>
  <c r="N53" i="116"/>
  <c r="M53" i="116"/>
  <c r="L53" i="116"/>
  <c r="K53" i="116"/>
  <c r="J53" i="116"/>
  <c r="N52" i="116"/>
  <c r="M52" i="116"/>
  <c r="L52" i="116"/>
  <c r="K52" i="116"/>
  <c r="J52" i="116"/>
  <c r="N51" i="116"/>
  <c r="M51" i="116"/>
  <c r="L51" i="116"/>
  <c r="K51" i="116"/>
  <c r="J51" i="116"/>
  <c r="N50" i="116"/>
  <c r="M50" i="116"/>
  <c r="L50" i="116"/>
  <c r="K50" i="116"/>
  <c r="J50" i="116"/>
  <c r="N49" i="116"/>
  <c r="M49" i="116"/>
  <c r="L49" i="116"/>
  <c r="K49" i="116"/>
  <c r="J49" i="116"/>
  <c r="N48" i="116"/>
  <c r="M48" i="116"/>
  <c r="L48" i="116"/>
  <c r="K48" i="116"/>
  <c r="J48" i="116"/>
  <c r="N47" i="116"/>
  <c r="M47" i="116"/>
  <c r="L47" i="116"/>
  <c r="K47" i="116"/>
  <c r="J47" i="116"/>
  <c r="N46" i="116"/>
  <c r="M46" i="116"/>
  <c r="L46" i="116"/>
  <c r="K46" i="116"/>
  <c r="J46" i="116"/>
  <c r="N45" i="116"/>
  <c r="M45" i="116"/>
  <c r="L45" i="116"/>
  <c r="K45" i="116"/>
  <c r="J45" i="116"/>
  <c r="N44" i="116"/>
  <c r="M44" i="116"/>
  <c r="L44" i="116"/>
  <c r="K44" i="116"/>
  <c r="J44" i="116"/>
  <c r="N43" i="116"/>
  <c r="M43" i="116"/>
  <c r="L43" i="116"/>
  <c r="K43" i="116"/>
  <c r="J43" i="116"/>
  <c r="N42" i="116"/>
  <c r="M42" i="116"/>
  <c r="L42" i="116"/>
  <c r="K42" i="116"/>
  <c r="J42" i="116"/>
  <c r="N41" i="116"/>
  <c r="M41" i="116"/>
  <c r="L41" i="116"/>
  <c r="K41" i="116"/>
  <c r="J41" i="116"/>
  <c r="N40" i="116"/>
  <c r="M40" i="116"/>
  <c r="L40" i="116"/>
  <c r="K40" i="116"/>
  <c r="J40" i="116"/>
  <c r="N39" i="116"/>
  <c r="M39" i="116"/>
  <c r="L39" i="116"/>
  <c r="K39" i="116"/>
  <c r="J39" i="116"/>
  <c r="N38" i="116"/>
  <c r="M38" i="116"/>
  <c r="L38" i="116"/>
  <c r="K38" i="116"/>
  <c r="J38" i="116"/>
  <c r="N37" i="116"/>
  <c r="M37" i="116"/>
  <c r="L37" i="116"/>
  <c r="K37" i="116"/>
  <c r="J37" i="116"/>
  <c r="N36" i="116"/>
  <c r="M36" i="116"/>
  <c r="L36" i="116"/>
  <c r="K36" i="116"/>
  <c r="J36" i="116"/>
  <c r="N35" i="116"/>
  <c r="M35" i="116"/>
  <c r="L35" i="116"/>
  <c r="K35" i="116"/>
  <c r="J35" i="116"/>
  <c r="N34" i="116"/>
  <c r="M34" i="116"/>
  <c r="L34" i="116"/>
  <c r="K34" i="116"/>
  <c r="J34" i="116"/>
  <c r="N33" i="116"/>
  <c r="M33" i="116"/>
  <c r="L33" i="116"/>
  <c r="K33" i="116"/>
  <c r="J33" i="116"/>
  <c r="N32" i="116"/>
  <c r="M32" i="116"/>
  <c r="L32" i="116"/>
  <c r="K32" i="116"/>
  <c r="J32" i="116"/>
  <c r="N31" i="116"/>
  <c r="M31" i="116"/>
  <c r="L31" i="116"/>
  <c r="K31" i="116"/>
  <c r="J31" i="116"/>
  <c r="N30" i="116"/>
  <c r="M30" i="116"/>
  <c r="L30" i="116"/>
  <c r="K30" i="116"/>
  <c r="J30" i="116"/>
  <c r="N29" i="116"/>
  <c r="M29" i="116"/>
  <c r="L29" i="116"/>
  <c r="K29" i="116"/>
  <c r="J29" i="116"/>
  <c r="N28" i="116"/>
  <c r="M28" i="116"/>
  <c r="L28" i="116"/>
  <c r="K28" i="116"/>
  <c r="J28" i="116"/>
  <c r="N27" i="116"/>
  <c r="M27" i="116"/>
  <c r="L27" i="116"/>
  <c r="K27" i="116"/>
  <c r="J27" i="116"/>
  <c r="N26" i="116"/>
  <c r="M26" i="116"/>
  <c r="L26" i="116"/>
  <c r="K26" i="116"/>
  <c r="J26" i="116"/>
  <c r="N25" i="116"/>
  <c r="M25" i="116"/>
  <c r="L25" i="116"/>
  <c r="K25" i="116"/>
  <c r="J25" i="116"/>
  <c r="N24" i="116"/>
  <c r="M24" i="116"/>
  <c r="L24" i="116"/>
  <c r="K24" i="116"/>
  <c r="J24" i="116"/>
  <c r="N23" i="116"/>
  <c r="M23" i="116"/>
  <c r="L23" i="116"/>
  <c r="K23" i="116"/>
  <c r="J23" i="116"/>
  <c r="N22" i="116"/>
  <c r="M22" i="116"/>
  <c r="L22" i="116"/>
  <c r="K22" i="116"/>
  <c r="J22" i="116"/>
  <c r="N21" i="116"/>
  <c r="M21" i="116"/>
  <c r="L21" i="116"/>
  <c r="K21" i="116"/>
  <c r="J21" i="116"/>
  <c r="N20" i="116"/>
  <c r="M20" i="116"/>
  <c r="L20" i="116"/>
  <c r="K20" i="116"/>
  <c r="J20" i="116"/>
  <c r="N19" i="116"/>
  <c r="M19" i="116"/>
  <c r="L19" i="116"/>
  <c r="K19" i="116"/>
  <c r="J19" i="116"/>
  <c r="N18" i="116"/>
  <c r="M18" i="116"/>
  <c r="L18" i="116"/>
  <c r="K18" i="116"/>
  <c r="J18" i="116"/>
  <c r="N17" i="116"/>
  <c r="M17" i="116"/>
  <c r="L17" i="116"/>
  <c r="K17" i="116"/>
  <c r="J17" i="116"/>
  <c r="N16" i="116"/>
  <c r="M16" i="116"/>
  <c r="L16" i="116"/>
  <c r="K16" i="116"/>
  <c r="J16" i="116"/>
  <c r="N15" i="116"/>
  <c r="M15" i="116"/>
  <c r="L15" i="116"/>
  <c r="K15" i="116"/>
  <c r="J15" i="116"/>
  <c r="N14" i="116"/>
  <c r="M14" i="116"/>
  <c r="L14" i="116"/>
  <c r="K14" i="116"/>
  <c r="J14" i="116"/>
  <c r="N13" i="116"/>
  <c r="M13" i="116"/>
  <c r="L13" i="116"/>
  <c r="K13" i="116"/>
  <c r="J13" i="116"/>
  <c r="N12" i="116"/>
  <c r="M12" i="116"/>
  <c r="L12" i="116"/>
  <c r="K12" i="116"/>
  <c r="J12" i="116"/>
  <c r="N11" i="116"/>
  <c r="M11" i="116"/>
  <c r="L11" i="116"/>
  <c r="K11" i="116"/>
  <c r="J11" i="116"/>
  <c r="N10" i="116"/>
  <c r="M10" i="116"/>
  <c r="L10" i="116"/>
  <c r="K10" i="116"/>
  <c r="J10" i="116"/>
  <c r="N9" i="116"/>
  <c r="M9" i="116"/>
  <c r="L9" i="116"/>
  <c r="K9" i="116"/>
  <c r="J9" i="116"/>
  <c r="N8" i="116"/>
  <c r="M8" i="116"/>
  <c r="L8" i="116"/>
  <c r="K8" i="116"/>
  <c r="J8" i="116"/>
  <c r="N7" i="116"/>
  <c r="M7" i="116"/>
  <c r="L7" i="116"/>
  <c r="K7" i="116"/>
  <c r="J7" i="116"/>
  <c r="M121" i="117" l="1"/>
  <c r="M20" i="117"/>
  <c r="M22" i="117"/>
  <c r="M24" i="117"/>
  <c r="N24" i="117" s="1"/>
  <c r="M32" i="117"/>
  <c r="N32" i="117" s="1"/>
  <c r="M34" i="117"/>
  <c r="M36" i="117"/>
  <c r="N36" i="117" s="1"/>
  <c r="M38" i="117"/>
  <c r="Q38" i="117" s="1"/>
  <c r="M40" i="117"/>
  <c r="M42" i="117"/>
  <c r="M44" i="117"/>
  <c r="M46" i="117"/>
  <c r="N46" i="117" s="1"/>
  <c r="M48" i="117"/>
  <c r="Q48" i="117" s="1"/>
  <c r="M50" i="117"/>
  <c r="M74" i="117"/>
  <c r="N74" i="117" s="1"/>
  <c r="M57" i="117"/>
  <c r="N57" i="117" s="1"/>
  <c r="M37" i="117"/>
  <c r="Q37" i="117" s="1"/>
  <c r="M41" i="117"/>
  <c r="N41" i="117" s="1"/>
  <c r="M45" i="117"/>
  <c r="M49" i="117"/>
  <c r="N49" i="117" s="1"/>
  <c r="M53" i="117"/>
  <c r="N53" i="117" s="1"/>
  <c r="M52" i="117"/>
  <c r="Q52" i="117" s="1"/>
  <c r="M54" i="117"/>
  <c r="N54" i="117" s="1"/>
  <c r="M58" i="117"/>
  <c r="N58" i="117" s="1"/>
  <c r="M62" i="117"/>
  <c r="Q62" i="117" s="1"/>
  <c r="M70" i="117"/>
  <c r="N70" i="117" s="1"/>
  <c r="M72" i="117"/>
  <c r="M90" i="117"/>
  <c r="N90" i="117" s="1"/>
  <c r="M82" i="117"/>
  <c r="N82" i="117" s="1"/>
  <c r="M11" i="117"/>
  <c r="M15" i="117"/>
  <c r="Q15" i="117" s="1"/>
  <c r="M19" i="117"/>
  <c r="P19" i="117" s="1"/>
  <c r="P4" i="117" s="1"/>
  <c r="M27" i="117"/>
  <c r="N27" i="117" s="1"/>
  <c r="M31" i="117"/>
  <c r="Q31" i="117" s="1"/>
  <c r="M35" i="117"/>
  <c r="M63" i="117"/>
  <c r="Q63" i="117" s="1"/>
  <c r="M65" i="117"/>
  <c r="N65" i="117" s="1"/>
  <c r="M69" i="117"/>
  <c r="N69" i="117" s="1"/>
  <c r="M71" i="117"/>
  <c r="N71" i="117" s="1"/>
  <c r="M73" i="117"/>
  <c r="N73" i="117" s="1"/>
  <c r="M79" i="117"/>
  <c r="Q79" i="117" s="1"/>
  <c r="M81" i="117"/>
  <c r="N81" i="117" s="1"/>
  <c r="M85" i="117"/>
  <c r="M87" i="117"/>
  <c r="Q87" i="117" s="1"/>
  <c r="M89" i="117"/>
  <c r="N89" i="117" s="1"/>
  <c r="M105" i="117"/>
  <c r="N105" i="117" s="1"/>
  <c r="Q35" i="117"/>
  <c r="N35" i="117"/>
  <c r="M98" i="117"/>
  <c r="N98" i="117" s="1"/>
  <c r="M77" i="117"/>
  <c r="N77" i="117" s="1"/>
  <c r="M116" i="117"/>
  <c r="Q116" i="117" s="1"/>
  <c r="M7" i="117"/>
  <c r="Q7" i="117" s="1"/>
  <c r="M95" i="117"/>
  <c r="N95" i="117" s="1"/>
  <c r="M97" i="117"/>
  <c r="Q97" i="117" s="1"/>
  <c r="M101" i="117"/>
  <c r="Q101" i="117" s="1"/>
  <c r="M103" i="117"/>
  <c r="N103" i="117" s="1"/>
  <c r="M114" i="117"/>
  <c r="N114" i="117" s="1"/>
  <c r="M100" i="117"/>
  <c r="Q100" i="117" s="1"/>
  <c r="M93" i="117"/>
  <c r="Q93" i="117" s="1"/>
  <c r="M6" i="117"/>
  <c r="Q6" i="117" s="1"/>
  <c r="M8" i="117"/>
  <c r="N8" i="117" s="1"/>
  <c r="M10" i="117"/>
  <c r="N10" i="117" s="1"/>
  <c r="M16" i="117"/>
  <c r="N16" i="117" s="1"/>
  <c r="M18" i="117"/>
  <c r="Q18" i="117" s="1"/>
  <c r="M21" i="117"/>
  <c r="N21" i="117" s="1"/>
  <c r="M23" i="117"/>
  <c r="Q23" i="117" s="1"/>
  <c r="M66" i="117"/>
  <c r="N66" i="117" s="1"/>
  <c r="M78" i="117"/>
  <c r="N78" i="117" s="1"/>
  <c r="M86" i="117"/>
  <c r="N86" i="117" s="1"/>
  <c r="M111" i="117"/>
  <c r="N111" i="117" s="1"/>
  <c r="M113" i="117"/>
  <c r="N113" i="117" s="1"/>
  <c r="M117" i="117"/>
  <c r="Q117" i="117" s="1"/>
  <c r="M119" i="117"/>
  <c r="N119" i="117" s="1"/>
  <c r="M61" i="117"/>
  <c r="Q61" i="117" s="1"/>
  <c r="M84" i="117"/>
  <c r="N84" i="117" s="1"/>
  <c r="M109" i="117"/>
  <c r="N109" i="117" s="1"/>
  <c r="N102" i="117"/>
  <c r="Q102" i="117"/>
  <c r="Q11" i="117"/>
  <c r="N11" i="117"/>
  <c r="Q81" i="117"/>
  <c r="N85" i="117"/>
  <c r="Q85" i="117"/>
  <c r="Q98" i="117"/>
  <c r="N110" i="117"/>
  <c r="Q110" i="117"/>
  <c r="N118" i="117"/>
  <c r="Q118" i="117"/>
  <c r="Q27" i="117"/>
  <c r="N31" i="117"/>
  <c r="Q69" i="117"/>
  <c r="N94" i="117"/>
  <c r="Q94" i="117"/>
  <c r="N122" i="117"/>
  <c r="Q122" i="117"/>
  <c r="Q49" i="117"/>
  <c r="N56" i="117"/>
  <c r="Q56" i="117"/>
  <c r="M9" i="117"/>
  <c r="N20" i="117"/>
  <c r="Q20" i="117"/>
  <c r="N22" i="117"/>
  <c r="Q22" i="117"/>
  <c r="M25" i="117"/>
  <c r="N40" i="117"/>
  <c r="Q40" i="117"/>
  <c r="N42" i="117"/>
  <c r="Q42" i="117"/>
  <c r="N44" i="117"/>
  <c r="Q44" i="117"/>
  <c r="N50" i="117"/>
  <c r="Q50" i="117"/>
  <c r="N52" i="117"/>
  <c r="M88" i="117"/>
  <c r="M104" i="117"/>
  <c r="M120" i="117"/>
  <c r="N121" i="117"/>
  <c r="Q121" i="117"/>
  <c r="N63" i="117"/>
  <c r="Q111" i="117"/>
  <c r="M60" i="117"/>
  <c r="M67" i="117"/>
  <c r="M76" i="117"/>
  <c r="M83" i="117"/>
  <c r="M99" i="117"/>
  <c r="M115" i="117"/>
  <c r="Q41" i="117"/>
  <c r="N100" i="117"/>
  <c r="N72" i="117"/>
  <c r="Q72" i="117"/>
  <c r="Q8" i="117"/>
  <c r="M13" i="117"/>
  <c r="M26" i="117"/>
  <c r="M29" i="117"/>
  <c r="M92" i="117"/>
  <c r="M108" i="117"/>
  <c r="N34" i="117"/>
  <c r="Q34" i="117"/>
  <c r="N45" i="117"/>
  <c r="Q45" i="117"/>
  <c r="N79" i="117"/>
  <c r="M55" i="117"/>
  <c r="M64" i="117"/>
  <c r="Q71" i="117"/>
  <c r="N87" i="117"/>
  <c r="Q103" i="117"/>
  <c r="N106" i="117"/>
  <c r="Q106" i="117"/>
  <c r="N37" i="117"/>
  <c r="M12" i="117"/>
  <c r="M14" i="117"/>
  <c r="M17" i="117"/>
  <c r="M28" i="117"/>
  <c r="M30" i="117"/>
  <c r="M33" i="117"/>
  <c r="M39" i="117"/>
  <c r="M43" i="117"/>
  <c r="M47" i="117"/>
  <c r="M51" i="117"/>
  <c r="M80" i="117"/>
  <c r="M96" i="117"/>
  <c r="M112" i="117"/>
  <c r="M59" i="117"/>
  <c r="N62" i="117"/>
  <c r="M68" i="117"/>
  <c r="M75" i="117"/>
  <c r="M91" i="117"/>
  <c r="M107" i="117"/>
  <c r="O960" i="116"/>
  <c r="P960" i="116" s="1"/>
  <c r="O989" i="116"/>
  <c r="P989" i="116" s="1"/>
  <c r="O997" i="116"/>
  <c r="P997" i="116" s="1"/>
  <c r="O1003" i="116"/>
  <c r="P1003" i="116" s="1"/>
  <c r="R1003" i="116" s="1"/>
  <c r="O1005" i="116"/>
  <c r="P1005" i="116" s="1"/>
  <c r="O1013" i="116"/>
  <c r="P1013" i="116" s="1"/>
  <c r="O1021" i="116"/>
  <c r="P1021" i="116" s="1"/>
  <c r="R1021" i="116" s="1"/>
  <c r="O1037" i="116"/>
  <c r="P1037" i="116" s="1"/>
  <c r="R1037" i="116" s="1"/>
  <c r="O1066" i="116"/>
  <c r="P1066" i="116" s="1"/>
  <c r="O1090" i="116"/>
  <c r="P1090" i="116" s="1"/>
  <c r="O373" i="116"/>
  <c r="P373" i="116" s="1"/>
  <c r="O901" i="116"/>
  <c r="P901" i="116" s="1"/>
  <c r="O919" i="116"/>
  <c r="P919" i="116" s="1"/>
  <c r="O935" i="116"/>
  <c r="P935" i="116" s="1"/>
  <c r="O975" i="116"/>
  <c r="P975" i="116" s="1"/>
  <c r="R975" i="116" s="1"/>
  <c r="O1012" i="116"/>
  <c r="P1012" i="116" s="1"/>
  <c r="R1012" i="116" s="1"/>
  <c r="O7" i="116"/>
  <c r="O10" i="116"/>
  <c r="P10" i="116" s="1"/>
  <c r="O15" i="116"/>
  <c r="P15" i="116" s="1"/>
  <c r="O141" i="116"/>
  <c r="P141" i="116" s="1"/>
  <c r="R141" i="116" s="1"/>
  <c r="O892" i="116"/>
  <c r="P892" i="116" s="1"/>
  <c r="O900" i="116"/>
  <c r="P900" i="116" s="1"/>
  <c r="O964" i="116"/>
  <c r="P964" i="116" s="1"/>
  <c r="R964" i="116" s="1"/>
  <c r="O972" i="116"/>
  <c r="P972" i="116" s="1"/>
  <c r="R972" i="116" s="1"/>
  <c r="O1086" i="116"/>
  <c r="P1086" i="116" s="1"/>
  <c r="R1086" i="116" s="1"/>
  <c r="R1013" i="116"/>
  <c r="R997" i="116"/>
  <c r="R165" i="116"/>
  <c r="R517" i="116"/>
  <c r="R525" i="116"/>
  <c r="R557" i="116"/>
  <c r="R565" i="116"/>
  <c r="R621" i="116"/>
  <c r="R629" i="116"/>
  <c r="R685" i="116"/>
  <c r="R693" i="116"/>
  <c r="R768" i="116"/>
  <c r="R773" i="116"/>
  <c r="O1100" i="116"/>
  <c r="P1100" i="116" s="1"/>
  <c r="O1108" i="116"/>
  <c r="P1108" i="116" s="1"/>
  <c r="O1116" i="116"/>
  <c r="P1116" i="116" s="1"/>
  <c r="O1156" i="116"/>
  <c r="P1156" i="116" s="1"/>
  <c r="R1090" i="116"/>
  <c r="O250" i="116"/>
  <c r="P250" i="116" s="1"/>
  <c r="R373" i="116"/>
  <c r="O895" i="116"/>
  <c r="P895" i="116" s="1"/>
  <c r="R901" i="116"/>
  <c r="R919" i="116"/>
  <c r="R935" i="116"/>
  <c r="O951" i="116"/>
  <c r="P951" i="116" s="1"/>
  <c r="O1217" i="116"/>
  <c r="P1217" i="116" s="1"/>
  <c r="R1005" i="116"/>
  <c r="R10" i="116"/>
  <c r="R15" i="116"/>
  <c r="R58" i="116"/>
  <c r="R74" i="116"/>
  <c r="O207" i="116"/>
  <c r="P207" i="116" s="1"/>
  <c r="R892" i="116"/>
  <c r="R900" i="116"/>
  <c r="R960" i="116"/>
  <c r="R989" i="116"/>
  <c r="R1066" i="116"/>
  <c r="O46" i="116"/>
  <c r="P46" i="116" s="1"/>
  <c r="O54" i="116"/>
  <c r="P54" i="116" s="1"/>
  <c r="O62" i="116"/>
  <c r="P62" i="116" s="1"/>
  <c r="O94" i="116"/>
  <c r="P94" i="116" s="1"/>
  <c r="O134" i="116"/>
  <c r="P134" i="116" s="1"/>
  <c r="O166" i="116"/>
  <c r="P166" i="116" s="1"/>
  <c r="O1133" i="116"/>
  <c r="P1133" i="116" s="1"/>
  <c r="O1149" i="116"/>
  <c r="P1149" i="116" s="1"/>
  <c r="O1157" i="116"/>
  <c r="P1157" i="116" s="1"/>
  <c r="O1165" i="116"/>
  <c r="P1165" i="116" s="1"/>
  <c r="O1189" i="116"/>
  <c r="P1189" i="116" s="1"/>
  <c r="O1205" i="116"/>
  <c r="P1205" i="116" s="1"/>
  <c r="O1221" i="116"/>
  <c r="P1221" i="116" s="1"/>
  <c r="O888" i="116"/>
  <c r="P888" i="116" s="1"/>
  <c r="O614" i="116"/>
  <c r="P614" i="116" s="1"/>
  <c r="O885" i="116"/>
  <c r="P885" i="116" s="1"/>
  <c r="O1164" i="116"/>
  <c r="P1164" i="116" s="1"/>
  <c r="O1188" i="116"/>
  <c r="P1188" i="116" s="1"/>
  <c r="O903" i="116"/>
  <c r="P903" i="116" s="1"/>
  <c r="O61" i="116"/>
  <c r="P61" i="116" s="1"/>
  <c r="O396" i="116"/>
  <c r="P396" i="116" s="1"/>
  <c r="O428" i="116"/>
  <c r="P428" i="116" s="1"/>
  <c r="O460" i="116"/>
  <c r="P460" i="116" s="1"/>
  <c r="O492" i="116"/>
  <c r="P492" i="116" s="1"/>
  <c r="O820" i="116"/>
  <c r="P820" i="116" s="1"/>
  <c r="O884" i="116"/>
  <c r="P884" i="116" s="1"/>
  <c r="O193" i="116"/>
  <c r="P193" i="116" s="1"/>
  <c r="O225" i="116"/>
  <c r="P225" i="116" s="1"/>
  <c r="O489" i="116"/>
  <c r="P489" i="116" s="1"/>
  <c r="O561" i="116"/>
  <c r="P561" i="116" s="1"/>
  <c r="O849" i="116"/>
  <c r="P849" i="116" s="1"/>
  <c r="O205" i="116"/>
  <c r="P205" i="116" s="1"/>
  <c r="O239" i="116"/>
  <c r="P239" i="116" s="1"/>
  <c r="O271" i="116"/>
  <c r="P271" i="116" s="1"/>
  <c r="O546" i="116"/>
  <c r="P546" i="116" s="1"/>
  <c r="O610" i="116"/>
  <c r="P610" i="116" s="1"/>
  <c r="O957" i="116"/>
  <c r="P957" i="116" s="1"/>
  <c r="O958" i="116"/>
  <c r="P958" i="116" s="1"/>
  <c r="O981" i="116"/>
  <c r="P981" i="116" s="1"/>
  <c r="O1122" i="116"/>
  <c r="P1122" i="116" s="1"/>
  <c r="O1130" i="116"/>
  <c r="P1130" i="116" s="1"/>
  <c r="O483" i="116"/>
  <c r="P483" i="116" s="1"/>
  <c r="O674" i="116"/>
  <c r="P674" i="116" s="1"/>
  <c r="O894" i="116"/>
  <c r="P894" i="116" s="1"/>
  <c r="O161" i="116"/>
  <c r="P161" i="116" s="1"/>
  <c r="O172" i="116"/>
  <c r="P172" i="116" s="1"/>
  <c r="O197" i="116"/>
  <c r="P197" i="116" s="1"/>
  <c r="O204" i="116"/>
  <c r="P204" i="116" s="1"/>
  <c r="O236" i="116"/>
  <c r="P236" i="116" s="1"/>
  <c r="O405" i="116"/>
  <c r="P405" i="116" s="1"/>
  <c r="O447" i="116"/>
  <c r="P447" i="116" s="1"/>
  <c r="O471" i="116"/>
  <c r="P471" i="116" s="1"/>
  <c r="O527" i="116"/>
  <c r="P527" i="116" s="1"/>
  <c r="O711" i="116"/>
  <c r="P711" i="116" s="1"/>
  <c r="O727" i="116"/>
  <c r="P727" i="116" s="1"/>
  <c r="O735" i="116"/>
  <c r="P735" i="116" s="1"/>
  <c r="O1015" i="116"/>
  <c r="P1015" i="116" s="1"/>
  <c r="O1167" i="116"/>
  <c r="P1167" i="116" s="1"/>
  <c r="O429" i="116"/>
  <c r="P429" i="116" s="1"/>
  <c r="O28" i="116"/>
  <c r="P28" i="116" s="1"/>
  <c r="O513" i="116"/>
  <c r="P513" i="116" s="1"/>
  <c r="O553" i="116"/>
  <c r="P553" i="116" s="1"/>
  <c r="O809" i="116"/>
  <c r="P809" i="116" s="1"/>
  <c r="O967" i="116"/>
  <c r="P967" i="116" s="1"/>
  <c r="O1089" i="116"/>
  <c r="P1089" i="116" s="1"/>
  <c r="O1220" i="116"/>
  <c r="P1220" i="116" s="1"/>
  <c r="O16" i="116"/>
  <c r="P16" i="116" s="1"/>
  <c r="O32" i="116"/>
  <c r="P32" i="116" s="1"/>
  <c r="O40" i="116"/>
  <c r="P40" i="116" s="1"/>
  <c r="O80" i="116"/>
  <c r="P80" i="116" s="1"/>
  <c r="O96" i="116"/>
  <c r="P96" i="116" s="1"/>
  <c r="O112" i="116"/>
  <c r="P112" i="116" s="1"/>
  <c r="O120" i="116"/>
  <c r="P120" i="116" s="1"/>
  <c r="O128" i="116"/>
  <c r="P128" i="116" s="1"/>
  <c r="O398" i="116"/>
  <c r="P398" i="116" s="1"/>
  <c r="O406" i="116"/>
  <c r="P406" i="116" s="1"/>
  <c r="O454" i="116"/>
  <c r="P454" i="116" s="1"/>
  <c r="O462" i="116"/>
  <c r="P462" i="116" s="1"/>
  <c r="O478" i="116"/>
  <c r="P478" i="116" s="1"/>
  <c r="O767" i="116"/>
  <c r="P767" i="116" s="1"/>
  <c r="O790" i="116"/>
  <c r="P790" i="116" s="1"/>
  <c r="O1038" i="116"/>
  <c r="P1038" i="116" s="1"/>
  <c r="O1083" i="116"/>
  <c r="P1083" i="116" s="1"/>
  <c r="O1084" i="116"/>
  <c r="P1084" i="116" s="1"/>
  <c r="O1174" i="116"/>
  <c r="P1174" i="116" s="1"/>
  <c r="O1206" i="116"/>
  <c r="P1206" i="116" s="1"/>
  <c r="O1222" i="116"/>
  <c r="P1222" i="116" s="1"/>
  <c r="O21" i="116"/>
  <c r="P21" i="116" s="1"/>
  <c r="O45" i="116"/>
  <c r="P45" i="116" s="1"/>
  <c r="O77" i="116"/>
  <c r="P77" i="116" s="1"/>
  <c r="O133" i="116"/>
  <c r="P133" i="116" s="1"/>
  <c r="O312" i="116"/>
  <c r="P312" i="116" s="1"/>
  <c r="O336" i="116"/>
  <c r="P336" i="116" s="1"/>
  <c r="O368" i="116"/>
  <c r="P368" i="116" s="1"/>
  <c r="O747" i="116"/>
  <c r="P747" i="116" s="1"/>
  <c r="O779" i="116"/>
  <c r="P779" i="116" s="1"/>
  <c r="O811" i="116"/>
  <c r="P811" i="116" s="1"/>
  <c r="O819" i="116"/>
  <c r="P819" i="116" s="1"/>
  <c r="O835" i="116"/>
  <c r="P835" i="116" s="1"/>
  <c r="O843" i="116"/>
  <c r="P843" i="116" s="1"/>
  <c r="O870" i="116"/>
  <c r="P870" i="116" s="1"/>
  <c r="O910" i="116"/>
  <c r="P910" i="116" s="1"/>
  <c r="O926" i="116"/>
  <c r="P926" i="116" s="1"/>
  <c r="O940" i="116"/>
  <c r="P940" i="116" s="1"/>
  <c r="O942" i="116"/>
  <c r="P942" i="116" s="1"/>
  <c r="O950" i="116"/>
  <c r="P950" i="116" s="1"/>
  <c r="O1019" i="116"/>
  <c r="P1019" i="116" s="1"/>
  <c r="O1027" i="116"/>
  <c r="P1027" i="116" s="1"/>
  <c r="O1028" i="116"/>
  <c r="P1028" i="116" s="1"/>
  <c r="O1030" i="116"/>
  <c r="P1030" i="116" s="1"/>
  <c r="O1035" i="116"/>
  <c r="P1035" i="116" s="1"/>
  <c r="O1099" i="116"/>
  <c r="P1099" i="116" s="1"/>
  <c r="O1115" i="116"/>
  <c r="P1115" i="116" s="1"/>
  <c r="O1171" i="116"/>
  <c r="P1171" i="116" s="1"/>
  <c r="O1179" i="116"/>
  <c r="P1179" i="116" s="1"/>
  <c r="O229" i="116"/>
  <c r="P229" i="116" s="1"/>
  <c r="O261" i="116"/>
  <c r="P261" i="116" s="1"/>
  <c r="O277" i="116"/>
  <c r="P277" i="116" s="1"/>
  <c r="O285" i="116"/>
  <c r="P285" i="116" s="1"/>
  <c r="O293" i="116"/>
  <c r="P293" i="116" s="1"/>
  <c r="O309" i="116"/>
  <c r="P309" i="116" s="1"/>
  <c r="O317" i="116"/>
  <c r="P317" i="116" s="1"/>
  <c r="O333" i="116"/>
  <c r="P333" i="116" s="1"/>
  <c r="O341" i="116"/>
  <c r="P341" i="116" s="1"/>
  <c r="O349" i="116"/>
  <c r="P349" i="116" s="1"/>
  <c r="O365" i="116"/>
  <c r="P365" i="116" s="1"/>
  <c r="O744" i="116"/>
  <c r="P744" i="116" s="1"/>
  <c r="O776" i="116"/>
  <c r="P776" i="116" s="1"/>
  <c r="O840" i="116"/>
  <c r="P840" i="116" s="1"/>
  <c r="O1024" i="116"/>
  <c r="P1024" i="116" s="1"/>
  <c r="O1053" i="116"/>
  <c r="P1053" i="116" s="1"/>
  <c r="O1069" i="116"/>
  <c r="P1069" i="116" s="1"/>
  <c r="H5" i="220"/>
  <c r="H3" i="220" s="1"/>
  <c r="C9" i="1" s="1"/>
  <c r="B9" i="1" s="1"/>
  <c r="O718" i="116"/>
  <c r="P718" i="116" s="1"/>
  <c r="O909" i="116"/>
  <c r="P909" i="116" s="1"/>
  <c r="O911" i="116"/>
  <c r="P911" i="116" s="1"/>
  <c r="O949" i="116"/>
  <c r="P949" i="116" s="1"/>
  <c r="O1036" i="116"/>
  <c r="P1036" i="116" s="1"/>
  <c r="O1114" i="116"/>
  <c r="P1114" i="116" s="1"/>
  <c r="O1139" i="116"/>
  <c r="P1139" i="116" s="1"/>
  <c r="O1141" i="116"/>
  <c r="P1141" i="116" s="1"/>
  <c r="O116" i="116"/>
  <c r="P116" i="116" s="1"/>
  <c r="O11" i="116"/>
  <c r="P11" i="116" s="1"/>
  <c r="O13" i="116"/>
  <c r="P13" i="116" s="1"/>
  <c r="O29" i="116"/>
  <c r="P29" i="116" s="1"/>
  <c r="O37" i="116"/>
  <c r="P37" i="116" s="1"/>
  <c r="O48" i="116"/>
  <c r="P48" i="116" s="1"/>
  <c r="O269" i="116"/>
  <c r="P269" i="116" s="1"/>
  <c r="O363" i="116"/>
  <c r="P363" i="116" s="1"/>
  <c r="O530" i="116"/>
  <c r="P530" i="116" s="1"/>
  <c r="O536" i="116"/>
  <c r="P536" i="116" s="1"/>
  <c r="O584" i="116"/>
  <c r="P584" i="116" s="1"/>
  <c r="O592" i="116"/>
  <c r="P592" i="116" s="1"/>
  <c r="O600" i="116"/>
  <c r="P600" i="116" s="1"/>
  <c r="O730" i="116"/>
  <c r="P730" i="116" s="1"/>
  <c r="O795" i="116"/>
  <c r="P795" i="116" s="1"/>
  <c r="O822" i="116"/>
  <c r="P822" i="116" s="1"/>
  <c r="O854" i="116"/>
  <c r="P854" i="116" s="1"/>
  <c r="O908" i="116"/>
  <c r="P908" i="116" s="1"/>
  <c r="O927" i="116"/>
  <c r="P927" i="116" s="1"/>
  <c r="O932" i="116"/>
  <c r="P932" i="116" s="1"/>
  <c r="O970" i="116"/>
  <c r="P970" i="116" s="1"/>
  <c r="O978" i="116"/>
  <c r="P978" i="116" s="1"/>
  <c r="O1029" i="116"/>
  <c r="P1029" i="116" s="1"/>
  <c r="O1032" i="116"/>
  <c r="P1032" i="116" s="1"/>
  <c r="O1077" i="116"/>
  <c r="P1077" i="116" s="1"/>
  <c r="O1124" i="116"/>
  <c r="P1124" i="116" s="1"/>
  <c r="O1132" i="116"/>
  <c r="P1132" i="116" s="1"/>
  <c r="O1135" i="116"/>
  <c r="P1135" i="116" s="1"/>
  <c r="O1162" i="116"/>
  <c r="P1162" i="116" s="1"/>
  <c r="O1211" i="116"/>
  <c r="P1211" i="116" s="1"/>
  <c r="O307" i="116"/>
  <c r="P307" i="116" s="1"/>
  <c r="O53" i="116"/>
  <c r="P53" i="116" s="1"/>
  <c r="O75" i="116"/>
  <c r="P75" i="116" s="1"/>
  <c r="O85" i="116"/>
  <c r="P85" i="116" s="1"/>
  <c r="O93" i="116"/>
  <c r="P93" i="116" s="1"/>
  <c r="O101" i="116"/>
  <c r="P101" i="116" s="1"/>
  <c r="O117" i="116"/>
  <c r="P117" i="116" s="1"/>
  <c r="O125" i="116"/>
  <c r="P125" i="116" s="1"/>
  <c r="O144" i="116"/>
  <c r="P144" i="116" s="1"/>
  <c r="O152" i="116"/>
  <c r="P152" i="116" s="1"/>
  <c r="O160" i="116"/>
  <c r="P160" i="116" s="1"/>
  <c r="O198" i="116"/>
  <c r="P198" i="116" s="1"/>
  <c r="O257" i="116"/>
  <c r="P257" i="116" s="1"/>
  <c r="O268" i="116"/>
  <c r="P268" i="116" s="1"/>
  <c r="O319" i="116"/>
  <c r="P319" i="116" s="1"/>
  <c r="O354" i="116"/>
  <c r="P354" i="116" s="1"/>
  <c r="O355" i="116"/>
  <c r="P355" i="116" s="1"/>
  <c r="O357" i="116"/>
  <c r="P357" i="116" s="1"/>
  <c r="O381" i="116"/>
  <c r="P381" i="116" s="1"/>
  <c r="O390" i="116"/>
  <c r="P390" i="116" s="1"/>
  <c r="O524" i="116"/>
  <c r="P524" i="116" s="1"/>
  <c r="O648" i="116"/>
  <c r="P648" i="116" s="1"/>
  <c r="O656" i="116"/>
  <c r="P656" i="116" s="1"/>
  <c r="O664" i="116"/>
  <c r="P664" i="116" s="1"/>
  <c r="O758" i="116"/>
  <c r="P758" i="116" s="1"/>
  <c r="O817" i="116"/>
  <c r="P817" i="116" s="1"/>
  <c r="O875" i="116"/>
  <c r="P875" i="116" s="1"/>
  <c r="O918" i="116"/>
  <c r="P918" i="116" s="1"/>
  <c r="O921" i="116"/>
  <c r="P921" i="116" s="1"/>
  <c r="O929" i="116"/>
  <c r="P929" i="116" s="1"/>
  <c r="O943" i="116"/>
  <c r="P943" i="116" s="1"/>
  <c r="O956" i="116"/>
  <c r="P956" i="116" s="1"/>
  <c r="O959" i="116"/>
  <c r="P959" i="116" s="1"/>
  <c r="O1051" i="116"/>
  <c r="P1051" i="116" s="1"/>
  <c r="O1075" i="116"/>
  <c r="P1075" i="116" s="1"/>
  <c r="O1118" i="116"/>
  <c r="P1118" i="116" s="1"/>
  <c r="O1140" i="116"/>
  <c r="P1140" i="116" s="1"/>
  <c r="O1148" i="116"/>
  <c r="P1148" i="116" s="1"/>
  <c r="O1151" i="116"/>
  <c r="P1151" i="116" s="1"/>
  <c r="O1159" i="116"/>
  <c r="P1159" i="116" s="1"/>
  <c r="O1173" i="116"/>
  <c r="P1173" i="116" s="1"/>
  <c r="O1181" i="116"/>
  <c r="P1181" i="116" s="1"/>
  <c r="O299" i="116"/>
  <c r="P299" i="116" s="1"/>
  <c r="O474" i="116"/>
  <c r="P474" i="116" s="1"/>
  <c r="O23" i="116"/>
  <c r="P23" i="116" s="1"/>
  <c r="O69" i="116"/>
  <c r="P69" i="116" s="1"/>
  <c r="O90" i="116"/>
  <c r="P90" i="116" s="1"/>
  <c r="O98" i="116"/>
  <c r="P98" i="116" s="1"/>
  <c r="O149" i="116"/>
  <c r="P149" i="116" s="1"/>
  <c r="O157" i="116"/>
  <c r="P157" i="116" s="1"/>
  <c r="O176" i="116"/>
  <c r="P176" i="116" s="1"/>
  <c r="O184" i="116"/>
  <c r="P184" i="116" s="1"/>
  <c r="O192" i="116"/>
  <c r="P192" i="116" s="1"/>
  <c r="O230" i="116"/>
  <c r="P230" i="116" s="1"/>
  <c r="O289" i="116"/>
  <c r="P289" i="116" s="1"/>
  <c r="O300" i="116"/>
  <c r="P300" i="116" s="1"/>
  <c r="O332" i="116"/>
  <c r="P332" i="116" s="1"/>
  <c r="O343" i="116"/>
  <c r="P343" i="116" s="1"/>
  <c r="O387" i="116"/>
  <c r="P387" i="116" s="1"/>
  <c r="O389" i="116"/>
  <c r="P389" i="116" s="1"/>
  <c r="O397" i="116"/>
  <c r="P397" i="116" s="1"/>
  <c r="O416" i="116"/>
  <c r="P416" i="116" s="1"/>
  <c r="O452" i="116"/>
  <c r="P452" i="116" s="1"/>
  <c r="O569" i="116"/>
  <c r="P569" i="116" s="1"/>
  <c r="O585" i="116"/>
  <c r="P585" i="116" s="1"/>
  <c r="O593" i="116"/>
  <c r="P593" i="116" s="1"/>
  <c r="O762" i="116"/>
  <c r="P762" i="116" s="1"/>
  <c r="O867" i="116"/>
  <c r="P867" i="116" s="1"/>
  <c r="O1042" i="116"/>
  <c r="P1042" i="116" s="1"/>
  <c r="O92" i="116"/>
  <c r="P92" i="116" s="1"/>
  <c r="O237" i="116"/>
  <c r="P237" i="116" s="1"/>
  <c r="O55" i="116"/>
  <c r="P55" i="116" s="1"/>
  <c r="O71" i="116"/>
  <c r="P71" i="116" s="1"/>
  <c r="O79" i="116"/>
  <c r="P79" i="116" s="1"/>
  <c r="O87" i="116"/>
  <c r="P87" i="116" s="1"/>
  <c r="O109" i="116"/>
  <c r="P109" i="116" s="1"/>
  <c r="O111" i="116"/>
  <c r="P111" i="116" s="1"/>
  <c r="O154" i="116"/>
  <c r="P154" i="116" s="1"/>
  <c r="O181" i="116"/>
  <c r="P181" i="116" s="1"/>
  <c r="O189" i="116"/>
  <c r="P189" i="116" s="1"/>
  <c r="O208" i="116"/>
  <c r="P208" i="116" s="1"/>
  <c r="O216" i="116"/>
  <c r="P216" i="116" s="1"/>
  <c r="O224" i="116"/>
  <c r="P224" i="116" s="1"/>
  <c r="O262" i="116"/>
  <c r="P262" i="116" s="1"/>
  <c r="O329" i="116"/>
  <c r="P329" i="116" s="1"/>
  <c r="O364" i="116"/>
  <c r="P364" i="116" s="1"/>
  <c r="O375" i="116"/>
  <c r="P375" i="116" s="1"/>
  <c r="O391" i="116"/>
  <c r="P391" i="116" s="1"/>
  <c r="O411" i="116"/>
  <c r="P411" i="116" s="1"/>
  <c r="O413" i="116"/>
  <c r="P413" i="116" s="1"/>
  <c r="O421" i="116"/>
  <c r="P421" i="116" s="1"/>
  <c r="O440" i="116"/>
  <c r="P440" i="116" s="1"/>
  <c r="O476" i="116"/>
  <c r="P476" i="116" s="1"/>
  <c r="O542" i="116"/>
  <c r="P542" i="116" s="1"/>
  <c r="O550" i="116"/>
  <c r="P550" i="116" s="1"/>
  <c r="O574" i="116"/>
  <c r="P574" i="116" s="1"/>
  <c r="O582" i="116"/>
  <c r="P582" i="116" s="1"/>
  <c r="O606" i="116"/>
  <c r="P606" i="116" s="1"/>
  <c r="O617" i="116"/>
  <c r="P617" i="116" s="1"/>
  <c r="O625" i="116"/>
  <c r="P625" i="116" s="1"/>
  <c r="O633" i="116"/>
  <c r="P633" i="116" s="1"/>
  <c r="O681" i="116"/>
  <c r="P681" i="116" s="1"/>
  <c r="O689" i="116"/>
  <c r="P689" i="116" s="1"/>
  <c r="O697" i="116"/>
  <c r="P697" i="116" s="1"/>
  <c r="O705" i="116"/>
  <c r="P705" i="116" s="1"/>
  <c r="O721" i="116"/>
  <c r="P721" i="116" s="1"/>
  <c r="O751" i="116"/>
  <c r="P751" i="116" s="1"/>
  <c r="O759" i="116"/>
  <c r="P759" i="116" s="1"/>
  <c r="O783" i="116"/>
  <c r="P783" i="116" s="1"/>
  <c r="O830" i="116"/>
  <c r="P830" i="116" s="1"/>
  <c r="O923" i="116"/>
  <c r="P923" i="116" s="1"/>
  <c r="O934" i="116"/>
  <c r="P934" i="116" s="1"/>
  <c r="O982" i="116"/>
  <c r="P982" i="116" s="1"/>
  <c r="O990" i="116"/>
  <c r="P990" i="116" s="1"/>
  <c r="O1009" i="116"/>
  <c r="P1009" i="116" s="1"/>
  <c r="O1020" i="116"/>
  <c r="P1020" i="116" s="1"/>
  <c r="O1044" i="116"/>
  <c r="P1044" i="116" s="1"/>
  <c r="O1052" i="116"/>
  <c r="P1052" i="116" s="1"/>
  <c r="O1061" i="116"/>
  <c r="P1061" i="116" s="1"/>
  <c r="O1068" i="116"/>
  <c r="P1068" i="116" s="1"/>
  <c r="O1076" i="116"/>
  <c r="P1076" i="116" s="1"/>
  <c r="O1109" i="116"/>
  <c r="P1109" i="116" s="1"/>
  <c r="O1112" i="116"/>
  <c r="P1112" i="116" s="1"/>
  <c r="O1123" i="116"/>
  <c r="P1123" i="116" s="1"/>
  <c r="O1134" i="116"/>
  <c r="P1134" i="116" s="1"/>
  <c r="O1194" i="116"/>
  <c r="P1194" i="116" s="1"/>
  <c r="O41" i="116"/>
  <c r="P41" i="116" s="1"/>
  <c r="O108" i="116"/>
  <c r="P108" i="116" s="1"/>
  <c r="O143" i="116"/>
  <c r="P143" i="116" s="1"/>
  <c r="O186" i="116"/>
  <c r="P186" i="116" s="1"/>
  <c r="O213" i="116"/>
  <c r="P213" i="116" s="1"/>
  <c r="O221" i="116"/>
  <c r="P221" i="116" s="1"/>
  <c r="O240" i="116"/>
  <c r="P240" i="116" s="1"/>
  <c r="O248" i="116"/>
  <c r="P248" i="116" s="1"/>
  <c r="O256" i="116"/>
  <c r="P256" i="116" s="1"/>
  <c r="O294" i="116"/>
  <c r="P294" i="116" s="1"/>
  <c r="O318" i="116"/>
  <c r="P318" i="116" s="1"/>
  <c r="O326" i="116"/>
  <c r="P326" i="116" s="1"/>
  <c r="O334" i="116"/>
  <c r="P334" i="116" s="1"/>
  <c r="O353" i="116"/>
  <c r="P353" i="116" s="1"/>
  <c r="O361" i="116"/>
  <c r="P361" i="116" s="1"/>
  <c r="O399" i="116"/>
  <c r="P399" i="116" s="1"/>
  <c r="O437" i="116"/>
  <c r="P437" i="116" s="1"/>
  <c r="O445" i="116"/>
  <c r="P445" i="116" s="1"/>
  <c r="O453" i="116"/>
  <c r="P453" i="116" s="1"/>
  <c r="O461" i="116"/>
  <c r="P461" i="116" s="1"/>
  <c r="O496" i="116"/>
  <c r="P496" i="116" s="1"/>
  <c r="O638" i="116"/>
  <c r="P638" i="116" s="1"/>
  <c r="O646" i="116"/>
  <c r="P646" i="116" s="1"/>
  <c r="O670" i="116"/>
  <c r="P670" i="116" s="1"/>
  <c r="O678" i="116"/>
  <c r="P678" i="116" s="1"/>
  <c r="O702" i="116"/>
  <c r="P702" i="116" s="1"/>
  <c r="O710" i="116"/>
  <c r="P710" i="116" s="1"/>
  <c r="O726" i="116"/>
  <c r="P726" i="116" s="1"/>
  <c r="O780" i="116"/>
  <c r="P780" i="116" s="1"/>
  <c r="O791" i="116"/>
  <c r="P791" i="116" s="1"/>
  <c r="O799" i="116"/>
  <c r="P799" i="116" s="1"/>
  <c r="O807" i="116"/>
  <c r="P807" i="116" s="1"/>
  <c r="O858" i="116"/>
  <c r="P858" i="116" s="1"/>
  <c r="O920" i="116"/>
  <c r="P920" i="116" s="1"/>
  <c r="O936" i="116"/>
  <c r="P936" i="116" s="1"/>
  <c r="O966" i="116"/>
  <c r="P966" i="116" s="1"/>
  <c r="O980" i="116"/>
  <c r="P980" i="116" s="1"/>
  <c r="O995" i="116"/>
  <c r="P995" i="116" s="1"/>
  <c r="O998" i="116"/>
  <c r="P998" i="116" s="1"/>
  <c r="O1006" i="116"/>
  <c r="P1006" i="116" s="1"/>
  <c r="O1014" i="116"/>
  <c r="P1014" i="116" s="1"/>
  <c r="O1057" i="116"/>
  <c r="P1057" i="116" s="1"/>
  <c r="O1060" i="116"/>
  <c r="P1060" i="116" s="1"/>
  <c r="O1081" i="116"/>
  <c r="P1081" i="116" s="1"/>
  <c r="O1106" i="116"/>
  <c r="P1106" i="116" s="1"/>
  <c r="O1107" i="116"/>
  <c r="P1107" i="116" s="1"/>
  <c r="O1117" i="116"/>
  <c r="P1117" i="116" s="1"/>
  <c r="O1150" i="116"/>
  <c r="P1150" i="116" s="1"/>
  <c r="O1172" i="116"/>
  <c r="P1172" i="116" s="1"/>
  <c r="O1180" i="116"/>
  <c r="P1180" i="116" s="1"/>
  <c r="O1197" i="116"/>
  <c r="P1197" i="116" s="1"/>
  <c r="O1213" i="116"/>
  <c r="P1213" i="116" s="1"/>
  <c r="O366" i="116"/>
  <c r="P366" i="116" s="1"/>
  <c r="O30" i="116"/>
  <c r="P30" i="116" s="1"/>
  <c r="O57" i="116"/>
  <c r="P57" i="116" s="1"/>
  <c r="O65" i="116"/>
  <c r="P65" i="116" s="1"/>
  <c r="O73" i="116"/>
  <c r="P73" i="116" s="1"/>
  <c r="O129" i="116"/>
  <c r="P129" i="116" s="1"/>
  <c r="O140" i="116"/>
  <c r="P140" i="116" s="1"/>
  <c r="O173" i="116"/>
  <c r="P173" i="116" s="1"/>
  <c r="O175" i="116"/>
  <c r="P175" i="116" s="1"/>
  <c r="O218" i="116"/>
  <c r="P218" i="116" s="1"/>
  <c r="O245" i="116"/>
  <c r="P245" i="116" s="1"/>
  <c r="O253" i="116"/>
  <c r="P253" i="116" s="1"/>
  <c r="O272" i="116"/>
  <c r="P272" i="116" s="1"/>
  <c r="O280" i="116"/>
  <c r="P280" i="116" s="1"/>
  <c r="O288" i="116"/>
  <c r="P288" i="116" s="1"/>
  <c r="O350" i="116"/>
  <c r="P350" i="116" s="1"/>
  <c r="O385" i="116"/>
  <c r="P385" i="116" s="1"/>
  <c r="O407" i="116"/>
  <c r="P407" i="116" s="1"/>
  <c r="O423" i="116"/>
  <c r="P423" i="116" s="1"/>
  <c r="O467" i="116"/>
  <c r="P467" i="116" s="1"/>
  <c r="O469" i="116"/>
  <c r="P469" i="116" s="1"/>
  <c r="O477" i="116"/>
  <c r="P477" i="116" s="1"/>
  <c r="O485" i="116"/>
  <c r="P485" i="116" s="1"/>
  <c r="O491" i="116"/>
  <c r="P491" i="116" s="1"/>
  <c r="O493" i="116"/>
  <c r="P493" i="116" s="1"/>
  <c r="O501" i="116"/>
  <c r="P501" i="116" s="1"/>
  <c r="O509" i="116"/>
  <c r="P509" i="116" s="1"/>
  <c r="O715" i="116"/>
  <c r="P715" i="116" s="1"/>
  <c r="O739" i="116"/>
  <c r="P739" i="116" s="1"/>
  <c r="O753" i="116"/>
  <c r="P753" i="116" s="1"/>
  <c r="O777" i="116"/>
  <c r="P777" i="116" s="1"/>
  <c r="O823" i="116"/>
  <c r="P823" i="116" s="1"/>
  <c r="O831" i="116"/>
  <c r="P831" i="116" s="1"/>
  <c r="O845" i="116"/>
  <c r="P845" i="116" s="1"/>
  <c r="O853" i="116"/>
  <c r="P853" i="116" s="1"/>
  <c r="O855" i="116"/>
  <c r="P855" i="116" s="1"/>
  <c r="O863" i="116"/>
  <c r="P863" i="116" s="1"/>
  <c r="O871" i="116"/>
  <c r="P871" i="116" s="1"/>
  <c r="O879" i="116"/>
  <c r="P879" i="116" s="1"/>
  <c r="O917" i="116"/>
  <c r="P917" i="116" s="1"/>
  <c r="O952" i="116"/>
  <c r="P952" i="116" s="1"/>
  <c r="O974" i="116"/>
  <c r="P974" i="116" s="1"/>
  <c r="O984" i="116"/>
  <c r="P984" i="116" s="1"/>
  <c r="O1022" i="116"/>
  <c r="P1022" i="116" s="1"/>
  <c r="O1046" i="116"/>
  <c r="P1046" i="116" s="1"/>
  <c r="O1062" i="116"/>
  <c r="P1062" i="116" s="1"/>
  <c r="O1070" i="116"/>
  <c r="P1070" i="116" s="1"/>
  <c r="O1078" i="116"/>
  <c r="P1078" i="116" s="1"/>
  <c r="O1092" i="116"/>
  <c r="P1092" i="116" s="1"/>
  <c r="O1103" i="116"/>
  <c r="P1103" i="116" s="1"/>
  <c r="O1125" i="116"/>
  <c r="P1125" i="116" s="1"/>
  <c r="O1144" i="116"/>
  <c r="P1144" i="116" s="1"/>
  <c r="O1147" i="116"/>
  <c r="P1147" i="116" s="1"/>
  <c r="O1166" i="116"/>
  <c r="P1166" i="116" s="1"/>
  <c r="O1196" i="116"/>
  <c r="P1196" i="116" s="1"/>
  <c r="O1204" i="116"/>
  <c r="P1204" i="116" s="1"/>
  <c r="O1212" i="116"/>
  <c r="P1212" i="116" s="1"/>
  <c r="O27" i="116"/>
  <c r="P27" i="116" s="1"/>
  <c r="O17" i="116"/>
  <c r="P17" i="116" s="1"/>
  <c r="O31" i="116"/>
  <c r="P31" i="116" s="1"/>
  <c r="O34" i="116"/>
  <c r="P34" i="116" s="1"/>
  <c r="O51" i="116"/>
  <c r="P51" i="116" s="1"/>
  <c r="O56" i="116"/>
  <c r="P56" i="116" s="1"/>
  <c r="O68" i="116"/>
  <c r="P68" i="116" s="1"/>
  <c r="O70" i="116"/>
  <c r="P70" i="116" s="1"/>
  <c r="O81" i="116"/>
  <c r="P81" i="116" s="1"/>
  <c r="O95" i="116"/>
  <c r="P95" i="116" s="1"/>
  <c r="O107" i="116"/>
  <c r="P107" i="116" s="1"/>
  <c r="O110" i="116"/>
  <c r="P110" i="116" s="1"/>
  <c r="O119" i="116"/>
  <c r="P119" i="116" s="1"/>
  <c r="O130" i="116"/>
  <c r="P130" i="116" s="1"/>
  <c r="O131" i="116"/>
  <c r="P131" i="116" s="1"/>
  <c r="O139" i="116"/>
  <c r="P139" i="116" s="1"/>
  <c r="O142" i="116"/>
  <c r="P142" i="116" s="1"/>
  <c r="O151" i="116"/>
  <c r="P151" i="116" s="1"/>
  <c r="O162" i="116"/>
  <c r="P162" i="116" s="1"/>
  <c r="O163" i="116"/>
  <c r="P163" i="116" s="1"/>
  <c r="O171" i="116"/>
  <c r="P171" i="116" s="1"/>
  <c r="O174" i="116"/>
  <c r="P174" i="116" s="1"/>
  <c r="O183" i="116"/>
  <c r="P183" i="116" s="1"/>
  <c r="O194" i="116"/>
  <c r="P194" i="116" s="1"/>
  <c r="O195" i="116"/>
  <c r="P195" i="116" s="1"/>
  <c r="O203" i="116"/>
  <c r="P203" i="116" s="1"/>
  <c r="O206" i="116"/>
  <c r="P206" i="116" s="1"/>
  <c r="O215" i="116"/>
  <c r="P215" i="116" s="1"/>
  <c r="O226" i="116"/>
  <c r="P226" i="116" s="1"/>
  <c r="O227" i="116"/>
  <c r="P227" i="116" s="1"/>
  <c r="O235" i="116"/>
  <c r="P235" i="116" s="1"/>
  <c r="O238" i="116"/>
  <c r="P238" i="116" s="1"/>
  <c r="O247" i="116"/>
  <c r="P247" i="116" s="1"/>
  <c r="O258" i="116"/>
  <c r="P258" i="116" s="1"/>
  <c r="O259" i="116"/>
  <c r="P259" i="116" s="1"/>
  <c r="O267" i="116"/>
  <c r="P267" i="116" s="1"/>
  <c r="O270" i="116"/>
  <c r="P270" i="116" s="1"/>
  <c r="O279" i="116"/>
  <c r="P279" i="116" s="1"/>
  <c r="O290" i="116"/>
  <c r="P290" i="116" s="1"/>
  <c r="O291" i="116"/>
  <c r="P291" i="116" s="1"/>
  <c r="O301" i="116"/>
  <c r="P301" i="116" s="1"/>
  <c r="O12" i="116"/>
  <c r="P12" i="116" s="1"/>
  <c r="O14" i="116"/>
  <c r="P14" i="116" s="1"/>
  <c r="O25" i="116"/>
  <c r="P25" i="116" s="1"/>
  <c r="O39" i="116"/>
  <c r="P39" i="116" s="1"/>
  <c r="O42" i="116"/>
  <c r="P42" i="116" s="1"/>
  <c r="O59" i="116"/>
  <c r="P59" i="116" s="1"/>
  <c r="O64" i="116"/>
  <c r="P64" i="116" s="1"/>
  <c r="O76" i="116"/>
  <c r="P76" i="116" s="1"/>
  <c r="O78" i="116"/>
  <c r="P78" i="116" s="1"/>
  <c r="O89" i="116"/>
  <c r="P89" i="116" s="1"/>
  <c r="O127" i="116"/>
  <c r="P127" i="116" s="1"/>
  <c r="O159" i="116"/>
  <c r="P159" i="116" s="1"/>
  <c r="O191" i="116"/>
  <c r="P191" i="116" s="1"/>
  <c r="O223" i="116"/>
  <c r="P223" i="116" s="1"/>
  <c r="O255" i="116"/>
  <c r="P255" i="116" s="1"/>
  <c r="O287" i="116"/>
  <c r="P287" i="116" s="1"/>
  <c r="O325" i="116"/>
  <c r="P325" i="116" s="1"/>
  <c r="O8" i="116"/>
  <c r="P8" i="116" s="1"/>
  <c r="O20" i="116"/>
  <c r="P20" i="116" s="1"/>
  <c r="O22" i="116"/>
  <c r="P22" i="116" s="1"/>
  <c r="O33" i="116"/>
  <c r="P33" i="116" s="1"/>
  <c r="O47" i="116"/>
  <c r="P47" i="116" s="1"/>
  <c r="O50" i="116"/>
  <c r="P50" i="116" s="1"/>
  <c r="O67" i="116"/>
  <c r="P67" i="116" s="1"/>
  <c r="O72" i="116"/>
  <c r="P72" i="116" s="1"/>
  <c r="O84" i="116"/>
  <c r="P84" i="116" s="1"/>
  <c r="O86" i="116"/>
  <c r="P86" i="116" s="1"/>
  <c r="O97" i="116"/>
  <c r="P97" i="116" s="1"/>
  <c r="O103" i="116"/>
  <c r="P103" i="116" s="1"/>
  <c r="O118" i="116"/>
  <c r="P118" i="116" s="1"/>
  <c r="O121" i="116"/>
  <c r="P121" i="116" s="1"/>
  <c r="O135" i="116"/>
  <c r="P135" i="116" s="1"/>
  <c r="O148" i="116"/>
  <c r="P148" i="116" s="1"/>
  <c r="O150" i="116"/>
  <c r="P150" i="116" s="1"/>
  <c r="O153" i="116"/>
  <c r="P153" i="116" s="1"/>
  <c r="O167" i="116"/>
  <c r="P167" i="116" s="1"/>
  <c r="O180" i="116"/>
  <c r="P180" i="116" s="1"/>
  <c r="O182" i="116"/>
  <c r="P182" i="116" s="1"/>
  <c r="O185" i="116"/>
  <c r="P185" i="116" s="1"/>
  <c r="O199" i="116"/>
  <c r="P199" i="116" s="1"/>
  <c r="O212" i="116"/>
  <c r="P212" i="116" s="1"/>
  <c r="O214" i="116"/>
  <c r="P214" i="116" s="1"/>
  <c r="O231" i="116"/>
  <c r="P231" i="116" s="1"/>
  <c r="O244" i="116"/>
  <c r="P244" i="116" s="1"/>
  <c r="O246" i="116"/>
  <c r="P246" i="116" s="1"/>
  <c r="O263" i="116"/>
  <c r="P263" i="116" s="1"/>
  <c r="O276" i="116"/>
  <c r="P276" i="116" s="1"/>
  <c r="O278" i="116"/>
  <c r="P278" i="116" s="1"/>
  <c r="O295" i="116"/>
  <c r="P295" i="116" s="1"/>
  <c r="O19" i="116"/>
  <c r="P19" i="116" s="1"/>
  <c r="O24" i="116"/>
  <c r="P24" i="116" s="1"/>
  <c r="O36" i="116"/>
  <c r="P36" i="116" s="1"/>
  <c r="O38" i="116"/>
  <c r="P38" i="116" s="1"/>
  <c r="O49" i="116"/>
  <c r="P49" i="116" s="1"/>
  <c r="O63" i="116"/>
  <c r="P63" i="116" s="1"/>
  <c r="O66" i="116"/>
  <c r="P66" i="116" s="1"/>
  <c r="O83" i="116"/>
  <c r="P83" i="116" s="1"/>
  <c r="O88" i="116"/>
  <c r="P88" i="116" s="1"/>
  <c r="O100" i="116"/>
  <c r="P100" i="116" s="1"/>
  <c r="O105" i="116"/>
  <c r="P105" i="116" s="1"/>
  <c r="O115" i="116"/>
  <c r="P115" i="116" s="1"/>
  <c r="O124" i="116"/>
  <c r="P124" i="116" s="1"/>
  <c r="O126" i="116"/>
  <c r="P126" i="116" s="1"/>
  <c r="O137" i="116"/>
  <c r="P137" i="116" s="1"/>
  <c r="O147" i="116"/>
  <c r="P147" i="116" s="1"/>
  <c r="O156" i="116"/>
  <c r="P156" i="116" s="1"/>
  <c r="O158" i="116"/>
  <c r="P158" i="116" s="1"/>
  <c r="O169" i="116"/>
  <c r="P169" i="116" s="1"/>
  <c r="O179" i="116"/>
  <c r="P179" i="116" s="1"/>
  <c r="O188" i="116"/>
  <c r="P188" i="116" s="1"/>
  <c r="O190" i="116"/>
  <c r="P190" i="116" s="1"/>
  <c r="O201" i="116"/>
  <c r="P201" i="116" s="1"/>
  <c r="O211" i="116"/>
  <c r="P211" i="116" s="1"/>
  <c r="O220" i="116"/>
  <c r="P220" i="116" s="1"/>
  <c r="O222" i="116"/>
  <c r="P222" i="116" s="1"/>
  <c r="O233" i="116"/>
  <c r="P233" i="116" s="1"/>
  <c r="O243" i="116"/>
  <c r="P243" i="116" s="1"/>
  <c r="O252" i="116"/>
  <c r="P252" i="116" s="1"/>
  <c r="O254" i="116"/>
  <c r="P254" i="116" s="1"/>
  <c r="O265" i="116"/>
  <c r="P265" i="116" s="1"/>
  <c r="O275" i="116"/>
  <c r="P275" i="116" s="1"/>
  <c r="O284" i="116"/>
  <c r="P284" i="116" s="1"/>
  <c r="O286" i="116"/>
  <c r="P286" i="116" s="1"/>
  <c r="O44" i="116"/>
  <c r="P44" i="116" s="1"/>
  <c r="O91" i="116"/>
  <c r="P91" i="116" s="1"/>
  <c r="O132" i="116"/>
  <c r="P132" i="116" s="1"/>
  <c r="O164" i="116"/>
  <c r="P164" i="116" s="1"/>
  <c r="O196" i="116"/>
  <c r="P196" i="116" s="1"/>
  <c r="O228" i="116"/>
  <c r="P228" i="116" s="1"/>
  <c r="O260" i="116"/>
  <c r="P260" i="116" s="1"/>
  <c r="O292" i="116"/>
  <c r="P292" i="116" s="1"/>
  <c r="O18" i="116"/>
  <c r="P18" i="116" s="1"/>
  <c r="O35" i="116"/>
  <c r="P35" i="116" s="1"/>
  <c r="O52" i="116"/>
  <c r="P52" i="116" s="1"/>
  <c r="O82" i="116"/>
  <c r="P82" i="116" s="1"/>
  <c r="O123" i="116"/>
  <c r="P123" i="116" s="1"/>
  <c r="O155" i="116"/>
  <c r="P155" i="116" s="1"/>
  <c r="O187" i="116"/>
  <c r="P187" i="116" s="1"/>
  <c r="O219" i="116"/>
  <c r="P219" i="116" s="1"/>
  <c r="O251" i="116"/>
  <c r="P251" i="116" s="1"/>
  <c r="O283" i="116"/>
  <c r="P283" i="116" s="1"/>
  <c r="O9" i="116"/>
  <c r="P9" i="116" s="1"/>
  <c r="O26" i="116"/>
  <c r="P26" i="116" s="1"/>
  <c r="O43" i="116"/>
  <c r="P43" i="116" s="1"/>
  <c r="O60" i="116"/>
  <c r="P60" i="116" s="1"/>
  <c r="O99" i="116"/>
  <c r="P99" i="116" s="1"/>
  <c r="O102" i="116"/>
  <c r="P102" i="116" s="1"/>
  <c r="O122" i="116"/>
  <c r="P122" i="116" s="1"/>
  <c r="O282" i="116"/>
  <c r="P282" i="116" s="1"/>
  <c r="O308" i="116"/>
  <c r="P308" i="116" s="1"/>
  <c r="O310" i="116"/>
  <c r="P310" i="116" s="1"/>
  <c r="O327" i="116"/>
  <c r="P327" i="116" s="1"/>
  <c r="O351" i="116"/>
  <c r="P351" i="116" s="1"/>
  <c r="O383" i="116"/>
  <c r="P383" i="116" s="1"/>
  <c r="O386" i="116"/>
  <c r="P386" i="116" s="1"/>
  <c r="O395" i="116"/>
  <c r="P395" i="116" s="1"/>
  <c r="O410" i="116"/>
  <c r="P410" i="116" s="1"/>
  <c r="O431" i="116"/>
  <c r="P431" i="116" s="1"/>
  <c r="O443" i="116"/>
  <c r="P443" i="116" s="1"/>
  <c r="O448" i="116"/>
  <c r="P448" i="116" s="1"/>
  <c r="O472" i="116"/>
  <c r="P472" i="116" s="1"/>
  <c r="O484" i="116"/>
  <c r="P484" i="116" s="1"/>
  <c r="O486" i="116"/>
  <c r="P486" i="116" s="1"/>
  <c r="O499" i="116"/>
  <c r="P499" i="116" s="1"/>
  <c r="O508" i="116"/>
  <c r="P508" i="116" s="1"/>
  <c r="O510" i="116"/>
  <c r="P510" i="116" s="1"/>
  <c r="O521" i="116"/>
  <c r="P521" i="116" s="1"/>
  <c r="O528" i="116"/>
  <c r="P528" i="116" s="1"/>
  <c r="O534" i="116"/>
  <c r="P534" i="116" s="1"/>
  <c r="O577" i="116"/>
  <c r="P577" i="116" s="1"/>
  <c r="O608" i="116"/>
  <c r="P608" i="116" s="1"/>
  <c r="O618" i="116"/>
  <c r="P618" i="116" s="1"/>
  <c r="O626" i="116"/>
  <c r="P626" i="116" s="1"/>
  <c r="O634" i="116"/>
  <c r="P634" i="116" s="1"/>
  <c r="O654" i="116"/>
  <c r="P654" i="116" s="1"/>
  <c r="O662" i="116"/>
  <c r="P662" i="116" s="1"/>
  <c r="O731" i="116"/>
  <c r="P731" i="116" s="1"/>
  <c r="O763" i="116"/>
  <c r="P763" i="116" s="1"/>
  <c r="O792" i="116"/>
  <c r="P792" i="116" s="1"/>
  <c r="O803" i="116"/>
  <c r="P803" i="116" s="1"/>
  <c r="O826" i="116"/>
  <c r="P826" i="116" s="1"/>
  <c r="O838" i="116"/>
  <c r="P838" i="116" s="1"/>
  <c r="O881" i="116"/>
  <c r="P881" i="116" s="1"/>
  <c r="O893" i="116"/>
  <c r="P893" i="116" s="1"/>
  <c r="O902" i="116"/>
  <c r="P902" i="116" s="1"/>
  <c r="O924" i="116"/>
  <c r="P924" i="116" s="1"/>
  <c r="O1045" i="116"/>
  <c r="P1045" i="116" s="1"/>
  <c r="O1054" i="116"/>
  <c r="P1054" i="116" s="1"/>
  <c r="O1063" i="116"/>
  <c r="P1063" i="116" s="1"/>
  <c r="O1067" i="116"/>
  <c r="P1067" i="116" s="1"/>
  <c r="O1098" i="116"/>
  <c r="P1098" i="116" s="1"/>
  <c r="O1101" i="116"/>
  <c r="P1101" i="116" s="1"/>
  <c r="O1138" i="116"/>
  <c r="P1138" i="116" s="1"/>
  <c r="O1170" i="116"/>
  <c r="P1170" i="116" s="1"/>
  <c r="O1190" i="116"/>
  <c r="P1190" i="116" s="1"/>
  <c r="O1203" i="116"/>
  <c r="P1203" i="116" s="1"/>
  <c r="O1219" i="116"/>
  <c r="P1219" i="116" s="1"/>
  <c r="O297" i="116"/>
  <c r="P297" i="116" s="1"/>
  <c r="O304" i="116"/>
  <c r="P304" i="116" s="1"/>
  <c r="O321" i="116"/>
  <c r="P321" i="116" s="1"/>
  <c r="O340" i="116"/>
  <c r="P340" i="116" s="1"/>
  <c r="O342" i="116"/>
  <c r="P342" i="116" s="1"/>
  <c r="O359" i="116"/>
  <c r="P359" i="116" s="1"/>
  <c r="O372" i="116"/>
  <c r="P372" i="116" s="1"/>
  <c r="O374" i="116"/>
  <c r="P374" i="116" s="1"/>
  <c r="O418" i="116"/>
  <c r="P418" i="116" s="1"/>
  <c r="O419" i="116"/>
  <c r="P419" i="116" s="1"/>
  <c r="O427" i="116"/>
  <c r="P427" i="116" s="1"/>
  <c r="O442" i="116"/>
  <c r="P442" i="116" s="1"/>
  <c r="O463" i="116"/>
  <c r="P463" i="116" s="1"/>
  <c r="O475" i="116"/>
  <c r="P475" i="116" s="1"/>
  <c r="O480" i="116"/>
  <c r="P480" i="116" s="1"/>
  <c r="O504" i="116"/>
  <c r="P504" i="116" s="1"/>
  <c r="O516" i="116"/>
  <c r="P516" i="116" s="1"/>
  <c r="O518" i="116"/>
  <c r="P518" i="116" s="1"/>
  <c r="O533" i="116"/>
  <c r="P533" i="116" s="1"/>
  <c r="O601" i="116"/>
  <c r="P601" i="116" s="1"/>
  <c r="O616" i="116"/>
  <c r="P616" i="116" s="1"/>
  <c r="O624" i="116"/>
  <c r="P624" i="116" s="1"/>
  <c r="O632" i="116"/>
  <c r="P632" i="116" s="1"/>
  <c r="O642" i="116"/>
  <c r="P642" i="116" s="1"/>
  <c r="O653" i="116"/>
  <c r="P653" i="116" s="1"/>
  <c r="O661" i="116"/>
  <c r="P661" i="116" s="1"/>
  <c r="O719" i="116"/>
  <c r="P719" i="116" s="1"/>
  <c r="O728" i="116"/>
  <c r="P728" i="116" s="1"/>
  <c r="O745" i="116"/>
  <c r="P745" i="116" s="1"/>
  <c r="O760" i="116"/>
  <c r="P760" i="116" s="1"/>
  <c r="O798" i="116"/>
  <c r="P798" i="116" s="1"/>
  <c r="O805" i="116"/>
  <c r="P805" i="116" s="1"/>
  <c r="O806" i="116"/>
  <c r="P806" i="116" s="1"/>
  <c r="O808" i="116"/>
  <c r="P808" i="116" s="1"/>
  <c r="O872" i="116"/>
  <c r="P872" i="116" s="1"/>
  <c r="O887" i="116"/>
  <c r="P887" i="116" s="1"/>
  <c r="O889" i="116"/>
  <c r="P889" i="116" s="1"/>
  <c r="O904" i="116"/>
  <c r="P904" i="116" s="1"/>
  <c r="O976" i="116"/>
  <c r="P976" i="116" s="1"/>
  <c r="O991" i="116"/>
  <c r="P991" i="116" s="1"/>
  <c r="O1004" i="116"/>
  <c r="P1004" i="116" s="1"/>
  <c r="O1007" i="116"/>
  <c r="P1007" i="116" s="1"/>
  <c r="O1050" i="116"/>
  <c r="P1050" i="116" s="1"/>
  <c r="O1110" i="116"/>
  <c r="P1110" i="116" s="1"/>
  <c r="O1153" i="116"/>
  <c r="P1153" i="116" s="1"/>
  <c r="O1176" i="116"/>
  <c r="P1176" i="116" s="1"/>
  <c r="O1187" i="116"/>
  <c r="P1187" i="116" s="1"/>
  <c r="O1199" i="116"/>
  <c r="P1199" i="116" s="1"/>
  <c r="O1208" i="116"/>
  <c r="P1208" i="116" s="1"/>
  <c r="O1215" i="116"/>
  <c r="P1215" i="116" s="1"/>
  <c r="O316" i="116"/>
  <c r="P316" i="116" s="1"/>
  <c r="O415" i="116"/>
  <c r="P415" i="116" s="1"/>
  <c r="O430" i="116"/>
  <c r="P430" i="116" s="1"/>
  <c r="O439" i="116"/>
  <c r="P439" i="116" s="1"/>
  <c r="O450" i="116"/>
  <c r="P450" i="116" s="1"/>
  <c r="O451" i="116"/>
  <c r="P451" i="116" s="1"/>
  <c r="O459" i="116"/>
  <c r="P459" i="116" s="1"/>
  <c r="O495" i="116"/>
  <c r="P495" i="116" s="1"/>
  <c r="O507" i="116"/>
  <c r="P507" i="116" s="1"/>
  <c r="O512" i="116"/>
  <c r="P512" i="116" s="1"/>
  <c r="O538" i="116"/>
  <c r="P538" i="116" s="1"/>
  <c r="O558" i="116"/>
  <c r="P558" i="116" s="1"/>
  <c r="O566" i="116"/>
  <c r="P566" i="116" s="1"/>
  <c r="O609" i="116"/>
  <c r="P609" i="116" s="1"/>
  <c r="O640" i="116"/>
  <c r="P640" i="116" s="1"/>
  <c r="O650" i="116"/>
  <c r="P650" i="116" s="1"/>
  <c r="O658" i="116"/>
  <c r="P658" i="116" s="1"/>
  <c r="O666" i="116"/>
  <c r="P666" i="116" s="1"/>
  <c r="O686" i="116"/>
  <c r="P686" i="116" s="1"/>
  <c r="O694" i="116"/>
  <c r="P694" i="116" s="1"/>
  <c r="O713" i="116"/>
  <c r="P713" i="116" s="1"/>
  <c r="O734" i="116"/>
  <c r="P734" i="116" s="1"/>
  <c r="O756" i="116"/>
  <c r="P756" i="116" s="1"/>
  <c r="O766" i="116"/>
  <c r="P766" i="116" s="1"/>
  <c r="O771" i="116"/>
  <c r="P771" i="116" s="1"/>
  <c r="O785" i="116"/>
  <c r="P785" i="116" s="1"/>
  <c r="O794" i="116"/>
  <c r="P794" i="116" s="1"/>
  <c r="O837" i="116"/>
  <c r="P837" i="116" s="1"/>
  <c r="O839" i="116"/>
  <c r="P839" i="116" s="1"/>
  <c r="O869" i="116"/>
  <c r="P869" i="116" s="1"/>
  <c r="O933" i="116"/>
  <c r="P933" i="116" s="1"/>
  <c r="O948" i="116"/>
  <c r="P948" i="116" s="1"/>
  <c r="O969" i="116"/>
  <c r="P969" i="116" s="1"/>
  <c r="O973" i="116"/>
  <c r="P973" i="116" s="1"/>
  <c r="O988" i="116"/>
  <c r="P988" i="116" s="1"/>
  <c r="O1000" i="116"/>
  <c r="P1000" i="116" s="1"/>
  <c r="O1031" i="116"/>
  <c r="P1031" i="116" s="1"/>
  <c r="O1085" i="116"/>
  <c r="P1085" i="116" s="1"/>
  <c r="O1094" i="116"/>
  <c r="P1094" i="116" s="1"/>
  <c r="O1202" i="116"/>
  <c r="P1202" i="116" s="1"/>
  <c r="O1218" i="116"/>
  <c r="P1218" i="116" s="1"/>
  <c r="O324" i="116"/>
  <c r="P324" i="116" s="1"/>
  <c r="O339" i="116"/>
  <c r="P339" i="116" s="1"/>
  <c r="O348" i="116"/>
  <c r="P348" i="116" s="1"/>
  <c r="O371" i="116"/>
  <c r="P371" i="116" s="1"/>
  <c r="O380" i="116"/>
  <c r="P380" i="116" s="1"/>
  <c r="O382" i="116"/>
  <c r="P382" i="116" s="1"/>
  <c r="O404" i="116"/>
  <c r="P404" i="116" s="1"/>
  <c r="O774" i="116"/>
  <c r="P774" i="116" s="1"/>
  <c r="O816" i="116"/>
  <c r="P816" i="116" s="1"/>
  <c r="O846" i="116"/>
  <c r="P846" i="116" s="1"/>
  <c r="O874" i="116"/>
  <c r="P874" i="116" s="1"/>
  <c r="O878" i="116"/>
  <c r="P878" i="116" s="1"/>
  <c r="O886" i="116"/>
  <c r="P886" i="116" s="1"/>
  <c r="O897" i="116"/>
  <c r="P897" i="116" s="1"/>
  <c r="O906" i="116"/>
  <c r="P906" i="116" s="1"/>
  <c r="O916" i="116"/>
  <c r="P916" i="116" s="1"/>
  <c r="O1127" i="116"/>
  <c r="P1127" i="116" s="1"/>
  <c r="O1131" i="116"/>
  <c r="P1131" i="116" s="1"/>
  <c r="O1146" i="116"/>
  <c r="P1146" i="116" s="1"/>
  <c r="O1163" i="116"/>
  <c r="P1163" i="116" s="1"/>
  <c r="O303" i="116"/>
  <c r="P303" i="116" s="1"/>
  <c r="O315" i="116"/>
  <c r="P315" i="116" s="1"/>
  <c r="O320" i="116"/>
  <c r="P320" i="116" s="1"/>
  <c r="O344" i="116"/>
  <c r="P344" i="116" s="1"/>
  <c r="O356" i="116"/>
  <c r="P356" i="116" s="1"/>
  <c r="O358" i="116"/>
  <c r="P358" i="116" s="1"/>
  <c r="O376" i="116"/>
  <c r="P376" i="116" s="1"/>
  <c r="O388" i="116"/>
  <c r="P388" i="116" s="1"/>
  <c r="O393" i="116"/>
  <c r="P393" i="116" s="1"/>
  <c r="O400" i="116"/>
  <c r="P400" i="116" s="1"/>
  <c r="O417" i="116"/>
  <c r="P417" i="116" s="1"/>
  <c r="O436" i="116"/>
  <c r="P436" i="116" s="1"/>
  <c r="O455" i="116"/>
  <c r="P455" i="116" s="1"/>
  <c r="O479" i="116"/>
  <c r="P479" i="116" s="1"/>
  <c r="O482" i="116"/>
  <c r="P482" i="116" s="1"/>
  <c r="O494" i="116"/>
  <c r="P494" i="116" s="1"/>
  <c r="O503" i="116"/>
  <c r="P503" i="116" s="1"/>
  <c r="O506" i="116"/>
  <c r="P506" i="116" s="1"/>
  <c r="O515" i="116"/>
  <c r="P515" i="116" s="1"/>
  <c r="O523" i="116"/>
  <c r="P523" i="116" s="1"/>
  <c r="O544" i="116"/>
  <c r="P544" i="116" s="1"/>
  <c r="O554" i="116"/>
  <c r="P554" i="116" s="1"/>
  <c r="O570" i="116"/>
  <c r="P570" i="116" s="1"/>
  <c r="O590" i="116"/>
  <c r="P590" i="116" s="1"/>
  <c r="O598" i="116"/>
  <c r="P598" i="116" s="1"/>
  <c r="O641" i="116"/>
  <c r="P641" i="116" s="1"/>
  <c r="O672" i="116"/>
  <c r="P672" i="116" s="1"/>
  <c r="O682" i="116"/>
  <c r="P682" i="116" s="1"/>
  <c r="O690" i="116"/>
  <c r="P690" i="116" s="1"/>
  <c r="O698" i="116"/>
  <c r="P698" i="116" s="1"/>
  <c r="O741" i="116"/>
  <c r="P741" i="116" s="1"/>
  <c r="O742" i="116"/>
  <c r="P742" i="116" s="1"/>
  <c r="O787" i="116"/>
  <c r="P787" i="116" s="1"/>
  <c r="O810" i="116"/>
  <c r="P810" i="116" s="1"/>
  <c r="O813" i="116"/>
  <c r="P813" i="116" s="1"/>
  <c r="O814" i="116"/>
  <c r="P814" i="116" s="1"/>
  <c r="O859" i="116"/>
  <c r="P859" i="116" s="1"/>
  <c r="O880" i="116"/>
  <c r="P880" i="116" s="1"/>
  <c r="O944" i="116"/>
  <c r="P944" i="116" s="1"/>
  <c r="O1033" i="116"/>
  <c r="P1033" i="116" s="1"/>
  <c r="O1059" i="116"/>
  <c r="P1059" i="116" s="1"/>
  <c r="O1071" i="116"/>
  <c r="P1071" i="116" s="1"/>
  <c r="O1087" i="116"/>
  <c r="P1087" i="116" s="1"/>
  <c r="O1091" i="116"/>
  <c r="P1091" i="116" s="1"/>
  <c r="O1093" i="116"/>
  <c r="P1093" i="116" s="1"/>
  <c r="O1136" i="116"/>
  <c r="P1136" i="116" s="1"/>
  <c r="O1168" i="116"/>
  <c r="P1168" i="116" s="1"/>
  <c r="O1186" i="116"/>
  <c r="P1186" i="116" s="1"/>
  <c r="O1198" i="116"/>
  <c r="P1198" i="116" s="1"/>
  <c r="O1214" i="116"/>
  <c r="P1214" i="116" s="1"/>
  <c r="O314" i="116"/>
  <c r="P314" i="116" s="1"/>
  <c r="O335" i="116"/>
  <c r="P335" i="116" s="1"/>
  <c r="O347" i="116"/>
  <c r="P347" i="116" s="1"/>
  <c r="O352" i="116"/>
  <c r="P352" i="116" s="1"/>
  <c r="O367" i="116"/>
  <c r="P367" i="116" s="1"/>
  <c r="O379" i="116"/>
  <c r="P379" i="116" s="1"/>
  <c r="O384" i="116"/>
  <c r="P384" i="116" s="1"/>
  <c r="O403" i="116"/>
  <c r="P403" i="116" s="1"/>
  <c r="O412" i="116"/>
  <c r="P412" i="116" s="1"/>
  <c r="O414" i="116"/>
  <c r="P414" i="116" s="1"/>
  <c r="O425" i="116"/>
  <c r="P425" i="116" s="1"/>
  <c r="O432" i="116"/>
  <c r="P432" i="116" s="1"/>
  <c r="O438" i="116"/>
  <c r="P438" i="116" s="1"/>
  <c r="O449" i="116"/>
  <c r="P449" i="116" s="1"/>
  <c r="O468" i="116"/>
  <c r="P468" i="116" s="1"/>
  <c r="O470" i="116"/>
  <c r="P470" i="116" s="1"/>
  <c r="O487" i="116"/>
  <c r="P487" i="116" s="1"/>
  <c r="O511" i="116"/>
  <c r="P511" i="116" s="1"/>
  <c r="O514" i="116"/>
  <c r="P514" i="116" s="1"/>
  <c r="O526" i="116"/>
  <c r="P526" i="116" s="1"/>
  <c r="O537" i="116"/>
  <c r="P537" i="116" s="1"/>
  <c r="O552" i="116"/>
  <c r="P552" i="116" s="1"/>
  <c r="O560" i="116"/>
  <c r="P560" i="116" s="1"/>
  <c r="O568" i="116"/>
  <c r="P568" i="116" s="1"/>
  <c r="O578" i="116"/>
  <c r="P578" i="116" s="1"/>
  <c r="O589" i="116"/>
  <c r="P589" i="116" s="1"/>
  <c r="O597" i="116"/>
  <c r="P597" i="116" s="1"/>
  <c r="O649" i="116"/>
  <c r="P649" i="116" s="1"/>
  <c r="O657" i="116"/>
  <c r="P657" i="116" s="1"/>
  <c r="O665" i="116"/>
  <c r="P665" i="116" s="1"/>
  <c r="O680" i="116"/>
  <c r="P680" i="116" s="1"/>
  <c r="O688" i="116"/>
  <c r="P688" i="116" s="1"/>
  <c r="O696" i="116"/>
  <c r="P696" i="116" s="1"/>
  <c r="O706" i="116"/>
  <c r="P706" i="116" s="1"/>
  <c r="O723" i="116"/>
  <c r="P723" i="116" s="1"/>
  <c r="O755" i="116"/>
  <c r="P755" i="116" s="1"/>
  <c r="O775" i="116"/>
  <c r="P775" i="116" s="1"/>
  <c r="O778" i="116"/>
  <c r="P778" i="116" s="1"/>
  <c r="O781" i="116"/>
  <c r="P781" i="116" s="1"/>
  <c r="O782" i="116"/>
  <c r="P782" i="116" s="1"/>
  <c r="O827" i="116"/>
  <c r="P827" i="116" s="1"/>
  <c r="O847" i="116"/>
  <c r="P847" i="116" s="1"/>
  <c r="O856" i="116"/>
  <c r="P856" i="116" s="1"/>
  <c r="O912" i="116"/>
  <c r="P912" i="116" s="1"/>
  <c r="O928" i="116"/>
  <c r="P928" i="116" s="1"/>
  <c r="O941" i="116"/>
  <c r="P941" i="116" s="1"/>
  <c r="O968" i="116"/>
  <c r="P968" i="116" s="1"/>
  <c r="O986" i="116"/>
  <c r="P986" i="116" s="1"/>
  <c r="O999" i="116"/>
  <c r="P999" i="116" s="1"/>
  <c r="O1043" i="116"/>
  <c r="P1043" i="116" s="1"/>
  <c r="O1048" i="116"/>
  <c r="P1048" i="116" s="1"/>
  <c r="O1055" i="116"/>
  <c r="P1055" i="116" s="1"/>
  <c r="O1074" i="116"/>
  <c r="P1074" i="116" s="1"/>
  <c r="O1080" i="116"/>
  <c r="P1080" i="116" s="1"/>
  <c r="O1142" i="116"/>
  <c r="P1142" i="116" s="1"/>
  <c r="O1182" i="116"/>
  <c r="P1182" i="116" s="1"/>
  <c r="O1191" i="116"/>
  <c r="P1191" i="116" s="1"/>
  <c r="O1195" i="116"/>
  <c r="P1195" i="116" s="1"/>
  <c r="O1210" i="116"/>
  <c r="P1210" i="116" s="1"/>
  <c r="O302" i="116"/>
  <c r="P302" i="116" s="1"/>
  <c r="O311" i="116"/>
  <c r="P311" i="116" s="1"/>
  <c r="O322" i="116"/>
  <c r="P322" i="116" s="1"/>
  <c r="O323" i="116"/>
  <c r="P323" i="116" s="1"/>
  <c r="O331" i="116"/>
  <c r="P331" i="116" s="1"/>
  <c r="O346" i="116"/>
  <c r="P346" i="116" s="1"/>
  <c r="O378" i="116"/>
  <c r="P378" i="116" s="1"/>
  <c r="O408" i="116"/>
  <c r="P408" i="116" s="1"/>
  <c r="O420" i="116"/>
  <c r="P420" i="116" s="1"/>
  <c r="O422" i="116"/>
  <c r="P422" i="116" s="1"/>
  <c r="O435" i="116"/>
  <c r="P435" i="116" s="1"/>
  <c r="O444" i="116"/>
  <c r="P444" i="116" s="1"/>
  <c r="O446" i="116"/>
  <c r="P446" i="116" s="1"/>
  <c r="O457" i="116"/>
  <c r="P457" i="116" s="1"/>
  <c r="O464" i="116"/>
  <c r="P464" i="116" s="1"/>
  <c r="O481" i="116"/>
  <c r="P481" i="116" s="1"/>
  <c r="O500" i="116"/>
  <c r="P500" i="116" s="1"/>
  <c r="O502" i="116"/>
  <c r="P502" i="116" s="1"/>
  <c r="O519" i="116"/>
  <c r="P519" i="116" s="1"/>
  <c r="O545" i="116"/>
  <c r="P545" i="116" s="1"/>
  <c r="O576" i="116"/>
  <c r="P576" i="116" s="1"/>
  <c r="O586" i="116"/>
  <c r="P586" i="116" s="1"/>
  <c r="O602" i="116"/>
  <c r="P602" i="116" s="1"/>
  <c r="O622" i="116"/>
  <c r="P622" i="116" s="1"/>
  <c r="O630" i="116"/>
  <c r="P630" i="116" s="1"/>
  <c r="O673" i="116"/>
  <c r="P673" i="116" s="1"/>
  <c r="O704" i="116"/>
  <c r="P704" i="116" s="1"/>
  <c r="O743" i="116"/>
  <c r="P743" i="116" s="1"/>
  <c r="O746" i="116"/>
  <c r="P746" i="116" s="1"/>
  <c r="O749" i="116"/>
  <c r="P749" i="116" s="1"/>
  <c r="O750" i="116"/>
  <c r="P750" i="116" s="1"/>
  <c r="O752" i="116"/>
  <c r="P752" i="116" s="1"/>
  <c r="O815" i="116"/>
  <c r="P815" i="116" s="1"/>
  <c r="O824" i="116"/>
  <c r="P824" i="116" s="1"/>
  <c r="O841" i="116"/>
  <c r="P841" i="116" s="1"/>
  <c r="O844" i="116"/>
  <c r="P844" i="116" s="1"/>
  <c r="O862" i="116"/>
  <c r="P862" i="116" s="1"/>
  <c r="O873" i="116"/>
  <c r="P873" i="116" s="1"/>
  <c r="O896" i="116"/>
  <c r="P896" i="116" s="1"/>
  <c r="O905" i="116"/>
  <c r="P905" i="116" s="1"/>
  <c r="O925" i="116"/>
  <c r="P925" i="116" s="1"/>
  <c r="O946" i="116"/>
  <c r="P946" i="116" s="1"/>
  <c r="O961" i="116"/>
  <c r="P961" i="116" s="1"/>
  <c r="O965" i="116"/>
  <c r="P965" i="116" s="1"/>
  <c r="O983" i="116"/>
  <c r="P983" i="116" s="1"/>
  <c r="O992" i="116"/>
  <c r="P992" i="116" s="1"/>
  <c r="O996" i="116"/>
  <c r="P996" i="116" s="1"/>
  <c r="O1023" i="116"/>
  <c r="P1023" i="116" s="1"/>
  <c r="O1039" i="116"/>
  <c r="P1039" i="116" s="1"/>
  <c r="O1102" i="116"/>
  <c r="P1102" i="116" s="1"/>
  <c r="O1126" i="116"/>
  <c r="P1126" i="116" s="1"/>
  <c r="O1155" i="116"/>
  <c r="P1155" i="116" s="1"/>
  <c r="O1158" i="116"/>
  <c r="P1158" i="116" s="1"/>
  <c r="O1177" i="116"/>
  <c r="P1177" i="116" s="1"/>
  <c r="O1200" i="116"/>
  <c r="P1200" i="116" s="1"/>
  <c r="P7" i="116"/>
  <c r="O104" i="116"/>
  <c r="P104" i="116" s="1"/>
  <c r="O114" i="116"/>
  <c r="P114" i="116" s="1"/>
  <c r="O136" i="116"/>
  <c r="P136" i="116" s="1"/>
  <c r="O146" i="116"/>
  <c r="P146" i="116" s="1"/>
  <c r="O168" i="116"/>
  <c r="P168" i="116" s="1"/>
  <c r="O178" i="116"/>
  <c r="P178" i="116" s="1"/>
  <c r="O200" i="116"/>
  <c r="P200" i="116" s="1"/>
  <c r="O210" i="116"/>
  <c r="P210" i="116" s="1"/>
  <c r="O232" i="116"/>
  <c r="P232" i="116" s="1"/>
  <c r="O242" i="116"/>
  <c r="P242" i="116" s="1"/>
  <c r="O264" i="116"/>
  <c r="P264" i="116" s="1"/>
  <c r="O274" i="116"/>
  <c r="P274" i="116" s="1"/>
  <c r="O296" i="116"/>
  <c r="P296" i="116" s="1"/>
  <c r="O306" i="116"/>
  <c r="P306" i="116" s="1"/>
  <c r="O328" i="116"/>
  <c r="P328" i="116" s="1"/>
  <c r="O338" i="116"/>
  <c r="P338" i="116" s="1"/>
  <c r="O360" i="116"/>
  <c r="P360" i="116" s="1"/>
  <c r="O370" i="116"/>
  <c r="P370" i="116" s="1"/>
  <c r="O392" i="116"/>
  <c r="P392" i="116" s="1"/>
  <c r="O402" i="116"/>
  <c r="P402" i="116" s="1"/>
  <c r="O424" i="116"/>
  <c r="P424" i="116" s="1"/>
  <c r="O434" i="116"/>
  <c r="P434" i="116" s="1"/>
  <c r="O456" i="116"/>
  <c r="P456" i="116" s="1"/>
  <c r="O488" i="116"/>
  <c r="P488" i="116" s="1"/>
  <c r="O520" i="116"/>
  <c r="P520" i="116" s="1"/>
  <c r="O562" i="116"/>
  <c r="P562" i="116" s="1"/>
  <c r="O594" i="116"/>
  <c r="P594" i="116" s="1"/>
  <c r="O217" i="116"/>
  <c r="P217" i="116" s="1"/>
  <c r="O249" i="116"/>
  <c r="P249" i="116" s="1"/>
  <c r="O281" i="116"/>
  <c r="P281" i="116" s="1"/>
  <c r="O313" i="116"/>
  <c r="P313" i="116" s="1"/>
  <c r="O345" i="116"/>
  <c r="P345" i="116" s="1"/>
  <c r="O377" i="116"/>
  <c r="P377" i="116" s="1"/>
  <c r="O409" i="116"/>
  <c r="P409" i="116" s="1"/>
  <c r="O441" i="116"/>
  <c r="P441" i="116" s="1"/>
  <c r="O466" i="116"/>
  <c r="P466" i="116" s="1"/>
  <c r="O473" i="116"/>
  <c r="P473" i="116" s="1"/>
  <c r="O498" i="116"/>
  <c r="P498" i="116" s="1"/>
  <c r="O505" i="116"/>
  <c r="P505" i="116" s="1"/>
  <c r="O541" i="116"/>
  <c r="P541" i="116" s="1"/>
  <c r="O573" i="116"/>
  <c r="P573" i="116" s="1"/>
  <c r="O605" i="116"/>
  <c r="P605" i="116" s="1"/>
  <c r="O637" i="116"/>
  <c r="P637" i="116" s="1"/>
  <c r="O669" i="116"/>
  <c r="P669" i="116" s="1"/>
  <c r="O701" i="116"/>
  <c r="P701" i="116" s="1"/>
  <c r="O716" i="116"/>
  <c r="P716" i="116" s="1"/>
  <c r="O106" i="116"/>
  <c r="P106" i="116" s="1"/>
  <c r="O138" i="116"/>
  <c r="P138" i="116" s="1"/>
  <c r="O170" i="116"/>
  <c r="P170" i="116" s="1"/>
  <c r="O202" i="116"/>
  <c r="P202" i="116" s="1"/>
  <c r="O234" i="116"/>
  <c r="P234" i="116" s="1"/>
  <c r="O266" i="116"/>
  <c r="P266" i="116" s="1"/>
  <c r="O298" i="116"/>
  <c r="P298" i="116" s="1"/>
  <c r="O330" i="116"/>
  <c r="P330" i="116" s="1"/>
  <c r="O362" i="116"/>
  <c r="P362" i="116" s="1"/>
  <c r="O394" i="116"/>
  <c r="P394" i="116" s="1"/>
  <c r="O426" i="116"/>
  <c r="P426" i="116" s="1"/>
  <c r="O458" i="116"/>
  <c r="P458" i="116" s="1"/>
  <c r="O113" i="116"/>
  <c r="P113" i="116" s="1"/>
  <c r="O145" i="116"/>
  <c r="P145" i="116" s="1"/>
  <c r="O177" i="116"/>
  <c r="P177" i="116" s="1"/>
  <c r="O209" i="116"/>
  <c r="P209" i="116" s="1"/>
  <c r="O241" i="116"/>
  <c r="P241" i="116" s="1"/>
  <c r="O273" i="116"/>
  <c r="P273" i="116" s="1"/>
  <c r="O305" i="116"/>
  <c r="P305" i="116" s="1"/>
  <c r="O337" i="116"/>
  <c r="P337" i="116" s="1"/>
  <c r="O369" i="116"/>
  <c r="P369" i="116" s="1"/>
  <c r="O401" i="116"/>
  <c r="P401" i="116" s="1"/>
  <c r="O433" i="116"/>
  <c r="P433" i="116" s="1"/>
  <c r="O465" i="116"/>
  <c r="P465" i="116" s="1"/>
  <c r="O490" i="116"/>
  <c r="P490" i="116" s="1"/>
  <c r="O497" i="116"/>
  <c r="P497" i="116" s="1"/>
  <c r="O522" i="116"/>
  <c r="P522" i="116" s="1"/>
  <c r="O529" i="116"/>
  <c r="P529" i="116" s="1"/>
  <c r="O549" i="116"/>
  <c r="P549" i="116" s="1"/>
  <c r="O581" i="116"/>
  <c r="P581" i="116" s="1"/>
  <c r="O613" i="116"/>
  <c r="P613" i="116" s="1"/>
  <c r="O645" i="116"/>
  <c r="P645" i="116" s="1"/>
  <c r="O677" i="116"/>
  <c r="P677" i="116" s="1"/>
  <c r="O709" i="116"/>
  <c r="P709" i="116" s="1"/>
  <c r="O532" i="116"/>
  <c r="P532" i="116" s="1"/>
  <c r="O540" i="116"/>
  <c r="P540" i="116" s="1"/>
  <c r="O548" i="116"/>
  <c r="P548" i="116" s="1"/>
  <c r="O556" i="116"/>
  <c r="P556" i="116" s="1"/>
  <c r="O564" i="116"/>
  <c r="P564" i="116" s="1"/>
  <c r="O572" i="116"/>
  <c r="P572" i="116" s="1"/>
  <c r="O580" i="116"/>
  <c r="P580" i="116" s="1"/>
  <c r="O588" i="116"/>
  <c r="P588" i="116" s="1"/>
  <c r="O596" i="116"/>
  <c r="P596" i="116" s="1"/>
  <c r="O604" i="116"/>
  <c r="P604" i="116" s="1"/>
  <c r="O612" i="116"/>
  <c r="P612" i="116" s="1"/>
  <c r="O620" i="116"/>
  <c r="P620" i="116" s="1"/>
  <c r="O628" i="116"/>
  <c r="P628" i="116" s="1"/>
  <c r="O636" i="116"/>
  <c r="P636" i="116" s="1"/>
  <c r="O644" i="116"/>
  <c r="P644" i="116" s="1"/>
  <c r="O652" i="116"/>
  <c r="P652" i="116" s="1"/>
  <c r="O660" i="116"/>
  <c r="P660" i="116" s="1"/>
  <c r="O668" i="116"/>
  <c r="P668" i="116" s="1"/>
  <c r="O676" i="116"/>
  <c r="P676" i="116" s="1"/>
  <c r="O684" i="116"/>
  <c r="P684" i="116" s="1"/>
  <c r="O692" i="116"/>
  <c r="P692" i="116" s="1"/>
  <c r="O700" i="116"/>
  <c r="P700" i="116" s="1"/>
  <c r="O708" i="116"/>
  <c r="P708" i="116" s="1"/>
  <c r="O724" i="116"/>
  <c r="P724" i="116" s="1"/>
  <c r="O784" i="116"/>
  <c r="P784" i="116" s="1"/>
  <c r="O796" i="116"/>
  <c r="P796" i="116" s="1"/>
  <c r="O812" i="116"/>
  <c r="P812" i="116" s="1"/>
  <c r="O1121" i="116"/>
  <c r="P1121" i="116" s="1"/>
  <c r="O551" i="116"/>
  <c r="P551" i="116" s="1"/>
  <c r="O559" i="116"/>
  <c r="P559" i="116" s="1"/>
  <c r="O567" i="116"/>
  <c r="P567" i="116" s="1"/>
  <c r="O575" i="116"/>
  <c r="P575" i="116" s="1"/>
  <c r="O591" i="116"/>
  <c r="P591" i="116" s="1"/>
  <c r="O599" i="116"/>
  <c r="P599" i="116" s="1"/>
  <c r="O607" i="116"/>
  <c r="P607" i="116" s="1"/>
  <c r="O615" i="116"/>
  <c r="P615" i="116" s="1"/>
  <c r="O623" i="116"/>
  <c r="P623" i="116" s="1"/>
  <c r="O631" i="116"/>
  <c r="P631" i="116" s="1"/>
  <c r="O639" i="116"/>
  <c r="P639" i="116" s="1"/>
  <c r="O655" i="116"/>
  <c r="P655" i="116" s="1"/>
  <c r="O663" i="116"/>
  <c r="P663" i="116" s="1"/>
  <c r="O679" i="116"/>
  <c r="P679" i="116" s="1"/>
  <c r="O687" i="116"/>
  <c r="P687" i="116" s="1"/>
  <c r="O695" i="116"/>
  <c r="P695" i="116" s="1"/>
  <c r="O703" i="116"/>
  <c r="P703" i="116" s="1"/>
  <c r="O1010" i="116"/>
  <c r="P1010" i="116" s="1"/>
  <c r="O531" i="116"/>
  <c r="P531" i="116" s="1"/>
  <c r="O535" i="116"/>
  <c r="P535" i="116" s="1"/>
  <c r="O539" i="116"/>
  <c r="P539" i="116" s="1"/>
  <c r="O547" i="116"/>
  <c r="P547" i="116" s="1"/>
  <c r="O555" i="116"/>
  <c r="P555" i="116" s="1"/>
  <c r="O563" i="116"/>
  <c r="P563" i="116" s="1"/>
  <c r="O571" i="116"/>
  <c r="P571" i="116" s="1"/>
  <c r="O579" i="116"/>
  <c r="P579" i="116" s="1"/>
  <c r="O587" i="116"/>
  <c r="P587" i="116" s="1"/>
  <c r="O595" i="116"/>
  <c r="P595" i="116" s="1"/>
  <c r="O603" i="116"/>
  <c r="P603" i="116" s="1"/>
  <c r="O611" i="116"/>
  <c r="P611" i="116" s="1"/>
  <c r="O619" i="116"/>
  <c r="P619" i="116" s="1"/>
  <c r="O643" i="116"/>
  <c r="P643" i="116" s="1"/>
  <c r="O647" i="116"/>
  <c r="P647" i="116" s="1"/>
  <c r="O651" i="116"/>
  <c r="P651" i="116" s="1"/>
  <c r="O659" i="116"/>
  <c r="P659" i="116" s="1"/>
  <c r="O667" i="116"/>
  <c r="P667" i="116" s="1"/>
  <c r="O671" i="116"/>
  <c r="P671" i="116" s="1"/>
  <c r="O675" i="116"/>
  <c r="P675" i="116" s="1"/>
  <c r="O683" i="116"/>
  <c r="P683" i="116" s="1"/>
  <c r="O714" i="116"/>
  <c r="P714" i="116" s="1"/>
  <c r="O717" i="116"/>
  <c r="P717" i="116" s="1"/>
  <c r="O842" i="116"/>
  <c r="P842" i="116" s="1"/>
  <c r="O851" i="116"/>
  <c r="P851" i="116" s="1"/>
  <c r="O877" i="116"/>
  <c r="P877" i="116" s="1"/>
  <c r="O947" i="116"/>
  <c r="P947" i="116" s="1"/>
  <c r="O543" i="116"/>
  <c r="P543" i="116" s="1"/>
  <c r="O583" i="116"/>
  <c r="P583" i="116" s="1"/>
  <c r="O627" i="116"/>
  <c r="P627" i="116" s="1"/>
  <c r="O635" i="116"/>
  <c r="P635" i="116" s="1"/>
  <c r="O691" i="116"/>
  <c r="P691" i="116" s="1"/>
  <c r="O699" i="116"/>
  <c r="P699" i="116" s="1"/>
  <c r="O707" i="116"/>
  <c r="P707" i="116" s="1"/>
  <c r="O720" i="116"/>
  <c r="P720" i="116" s="1"/>
  <c r="O748" i="116"/>
  <c r="P748" i="116" s="1"/>
  <c r="O788" i="116"/>
  <c r="P788" i="116" s="1"/>
  <c r="O848" i="116"/>
  <c r="P848" i="116" s="1"/>
  <c r="O876" i="116"/>
  <c r="P876" i="116" s="1"/>
  <c r="O738" i="116"/>
  <c r="P738" i="116" s="1"/>
  <c r="O770" i="116"/>
  <c r="P770" i="116" s="1"/>
  <c r="O802" i="116"/>
  <c r="P802" i="116" s="1"/>
  <c r="O834" i="116"/>
  <c r="P834" i="116" s="1"/>
  <c r="O852" i="116"/>
  <c r="P852" i="116" s="1"/>
  <c r="O866" i="116"/>
  <c r="P866" i="116" s="1"/>
  <c r="O914" i="116"/>
  <c r="P914" i="116" s="1"/>
  <c r="O937" i="116"/>
  <c r="P937" i="116" s="1"/>
  <c r="O987" i="116"/>
  <c r="P987" i="116" s="1"/>
  <c r="O1113" i="116"/>
  <c r="P1113" i="116" s="1"/>
  <c r="O1154" i="116"/>
  <c r="P1154" i="116" s="1"/>
  <c r="O1082" i="116"/>
  <c r="P1082" i="116" s="1"/>
  <c r="O712" i="116"/>
  <c r="P712" i="116" s="1"/>
  <c r="O733" i="116"/>
  <c r="P733" i="116" s="1"/>
  <c r="O737" i="116"/>
  <c r="P737" i="116" s="1"/>
  <c r="O765" i="116"/>
  <c r="P765" i="116" s="1"/>
  <c r="O769" i="116"/>
  <c r="P769" i="116" s="1"/>
  <c r="O772" i="116"/>
  <c r="P772" i="116" s="1"/>
  <c r="O797" i="116"/>
  <c r="P797" i="116" s="1"/>
  <c r="O801" i="116"/>
  <c r="P801" i="116" s="1"/>
  <c r="O804" i="116"/>
  <c r="P804" i="116" s="1"/>
  <c r="O829" i="116"/>
  <c r="P829" i="116" s="1"/>
  <c r="O833" i="116"/>
  <c r="P833" i="116" s="1"/>
  <c r="O865" i="116"/>
  <c r="P865" i="116" s="1"/>
  <c r="O868" i="116"/>
  <c r="P868" i="116" s="1"/>
  <c r="O722" i="116"/>
  <c r="P722" i="116" s="1"/>
  <c r="O740" i="116"/>
  <c r="P740" i="116" s="1"/>
  <c r="O754" i="116"/>
  <c r="P754" i="116" s="1"/>
  <c r="O786" i="116"/>
  <c r="P786" i="116" s="1"/>
  <c r="O818" i="116"/>
  <c r="P818" i="116" s="1"/>
  <c r="O836" i="116"/>
  <c r="P836" i="116" s="1"/>
  <c r="O850" i="116"/>
  <c r="P850" i="116" s="1"/>
  <c r="O882" i="116"/>
  <c r="P882" i="116" s="1"/>
  <c r="O1018" i="116"/>
  <c r="P1018" i="116" s="1"/>
  <c r="O1058" i="116"/>
  <c r="P1058" i="116" s="1"/>
  <c r="O1096" i="116"/>
  <c r="P1096" i="116" s="1"/>
  <c r="O1185" i="116"/>
  <c r="P1185" i="116" s="1"/>
  <c r="O725" i="116"/>
  <c r="P725" i="116" s="1"/>
  <c r="O729" i="116"/>
  <c r="P729" i="116" s="1"/>
  <c r="O732" i="116"/>
  <c r="P732" i="116" s="1"/>
  <c r="O736" i="116"/>
  <c r="P736" i="116" s="1"/>
  <c r="O757" i="116"/>
  <c r="P757" i="116" s="1"/>
  <c r="O761" i="116"/>
  <c r="P761" i="116" s="1"/>
  <c r="O764" i="116"/>
  <c r="P764" i="116" s="1"/>
  <c r="O789" i="116"/>
  <c r="P789" i="116" s="1"/>
  <c r="O793" i="116"/>
  <c r="P793" i="116" s="1"/>
  <c r="O800" i="116"/>
  <c r="P800" i="116" s="1"/>
  <c r="O821" i="116"/>
  <c r="P821" i="116" s="1"/>
  <c r="O825" i="116"/>
  <c r="P825" i="116" s="1"/>
  <c r="O828" i="116"/>
  <c r="P828" i="116" s="1"/>
  <c r="O832" i="116"/>
  <c r="P832" i="116" s="1"/>
  <c r="O857" i="116"/>
  <c r="P857" i="116" s="1"/>
  <c r="O860" i="116"/>
  <c r="P860" i="116" s="1"/>
  <c r="O861" i="116"/>
  <c r="P861" i="116" s="1"/>
  <c r="O864" i="116"/>
  <c r="P864" i="116" s="1"/>
  <c r="O955" i="116"/>
  <c r="P955" i="116" s="1"/>
  <c r="O1011" i="116"/>
  <c r="P1011" i="116" s="1"/>
  <c r="O1178" i="116"/>
  <c r="P1178" i="116" s="1"/>
  <c r="O890" i="116"/>
  <c r="P890" i="116" s="1"/>
  <c r="O898" i="116"/>
  <c r="P898" i="116" s="1"/>
  <c r="O939" i="116"/>
  <c r="P939" i="116" s="1"/>
  <c r="O962" i="116"/>
  <c r="P962" i="116" s="1"/>
  <c r="O1002" i="116"/>
  <c r="P1002" i="116" s="1"/>
  <c r="O1025" i="116"/>
  <c r="P1025" i="116" s="1"/>
  <c r="O1073" i="116"/>
  <c r="P1073" i="116" s="1"/>
  <c r="O1088" i="116"/>
  <c r="P1088" i="116" s="1"/>
  <c r="O1128" i="116"/>
  <c r="P1128" i="116" s="1"/>
  <c r="O1169" i="116"/>
  <c r="P1169" i="116" s="1"/>
  <c r="O1192" i="116"/>
  <c r="P1192" i="116" s="1"/>
  <c r="O913" i="116"/>
  <c r="P913" i="116" s="1"/>
  <c r="O931" i="116"/>
  <c r="P931" i="116" s="1"/>
  <c r="O954" i="116"/>
  <c r="P954" i="116" s="1"/>
  <c r="O977" i="116"/>
  <c r="P977" i="116" s="1"/>
  <c r="O994" i="116"/>
  <c r="P994" i="116" s="1"/>
  <c r="O1017" i="116"/>
  <c r="P1017" i="116" s="1"/>
  <c r="O1040" i="116"/>
  <c r="P1040" i="116" s="1"/>
  <c r="O1047" i="116"/>
  <c r="P1047" i="116" s="1"/>
  <c r="O1065" i="116"/>
  <c r="P1065" i="116" s="1"/>
  <c r="O1095" i="116"/>
  <c r="P1095" i="116" s="1"/>
  <c r="O1105" i="116"/>
  <c r="P1105" i="116" s="1"/>
  <c r="O1120" i="116"/>
  <c r="P1120" i="116" s="1"/>
  <c r="O1143" i="116"/>
  <c r="P1143" i="116" s="1"/>
  <c r="O1161" i="116"/>
  <c r="P1161" i="116" s="1"/>
  <c r="O1184" i="116"/>
  <c r="P1184" i="116" s="1"/>
  <c r="O1207" i="116"/>
  <c r="P1207" i="116" s="1"/>
  <c r="O915" i="116"/>
  <c r="P915" i="116" s="1"/>
  <c r="O938" i="116"/>
  <c r="P938" i="116" s="1"/>
  <c r="O979" i="116"/>
  <c r="P979" i="116" s="1"/>
  <c r="O1001" i="116"/>
  <c r="P1001" i="116" s="1"/>
  <c r="O1049" i="116"/>
  <c r="P1049" i="116" s="1"/>
  <c r="O1072" i="116"/>
  <c r="P1072" i="116" s="1"/>
  <c r="O1097" i="116"/>
  <c r="P1097" i="116" s="1"/>
  <c r="O1145" i="116"/>
  <c r="P1145" i="116" s="1"/>
  <c r="O1209" i="116"/>
  <c r="P1209" i="116" s="1"/>
  <c r="O907" i="116"/>
  <c r="P907" i="116" s="1"/>
  <c r="O930" i="116"/>
  <c r="P930" i="116" s="1"/>
  <c r="O953" i="116"/>
  <c r="P953" i="116" s="1"/>
  <c r="O971" i="116"/>
  <c r="P971" i="116" s="1"/>
  <c r="O993" i="116"/>
  <c r="P993" i="116" s="1"/>
  <c r="O1016" i="116"/>
  <c r="P1016" i="116" s="1"/>
  <c r="O1034" i="116"/>
  <c r="P1034" i="116" s="1"/>
  <c r="O1064" i="116"/>
  <c r="P1064" i="116" s="1"/>
  <c r="O1104" i="116"/>
  <c r="P1104" i="116" s="1"/>
  <c r="O1119" i="116"/>
  <c r="P1119" i="116" s="1"/>
  <c r="O1137" i="116"/>
  <c r="P1137" i="116" s="1"/>
  <c r="O1160" i="116"/>
  <c r="P1160" i="116" s="1"/>
  <c r="O1183" i="116"/>
  <c r="P1183" i="116" s="1"/>
  <c r="O1201" i="116"/>
  <c r="P1201" i="116" s="1"/>
  <c r="O883" i="116"/>
  <c r="P883" i="116" s="1"/>
  <c r="O891" i="116"/>
  <c r="P891" i="116" s="1"/>
  <c r="O899" i="116"/>
  <c r="P899" i="116" s="1"/>
  <c r="O922" i="116"/>
  <c r="P922" i="116" s="1"/>
  <c r="O945" i="116"/>
  <c r="P945" i="116" s="1"/>
  <c r="O963" i="116"/>
  <c r="P963" i="116" s="1"/>
  <c r="O985" i="116"/>
  <c r="P985" i="116" s="1"/>
  <c r="O1008" i="116"/>
  <c r="P1008" i="116" s="1"/>
  <c r="O1026" i="116"/>
  <c r="P1026" i="116" s="1"/>
  <c r="O1041" i="116"/>
  <c r="P1041" i="116" s="1"/>
  <c r="O1056" i="116"/>
  <c r="P1056" i="116" s="1"/>
  <c r="O1079" i="116"/>
  <c r="P1079" i="116" s="1"/>
  <c r="O1111" i="116"/>
  <c r="P1111" i="116" s="1"/>
  <c r="O1129" i="116"/>
  <c r="P1129" i="116" s="1"/>
  <c r="O1152" i="116"/>
  <c r="P1152" i="116" s="1"/>
  <c r="O1175" i="116"/>
  <c r="P1175" i="116" s="1"/>
  <c r="O1193" i="116"/>
  <c r="P1193" i="116" s="1"/>
  <c r="O1216" i="116"/>
  <c r="P1216" i="116" s="1"/>
  <c r="Q74" i="117" l="1"/>
  <c r="N117" i="117"/>
  <c r="N15" i="117"/>
  <c r="Q73" i="117"/>
  <c r="N101" i="117"/>
  <c r="N19" i="117"/>
  <c r="P3" i="117"/>
  <c r="C12" i="1" s="1"/>
  <c r="N48" i="117"/>
  <c r="N97" i="117"/>
  <c r="N6" i="117"/>
  <c r="Q16" i="117"/>
  <c r="Q113" i="117"/>
  <c r="Q89" i="117"/>
  <c r="Q32" i="117"/>
  <c r="N93" i="117"/>
  <c r="Q10" i="117"/>
  <c r="Q82" i="117"/>
  <c r="Q84" i="117"/>
  <c r="N61" i="117"/>
  <c r="Q46" i="117"/>
  <c r="Q90" i="117"/>
  <c r="Q54" i="117"/>
  <c r="N38" i="117"/>
  <c r="N23" i="117"/>
  <c r="Q95" i="117"/>
  <c r="Q58" i="117"/>
  <c r="Q24" i="117"/>
  <c r="Q57" i="117"/>
  <c r="Q36" i="117"/>
  <c r="Q77" i="117"/>
  <c r="N18" i="117"/>
  <c r="Q105" i="117"/>
  <c r="Q65" i="117"/>
  <c r="Q66" i="117"/>
  <c r="Q70" i="117"/>
  <c r="Q53" i="117"/>
  <c r="N116" i="117"/>
  <c r="N7" i="117"/>
  <c r="Q119" i="117"/>
  <c r="Q109" i="117"/>
  <c r="Q86" i="117"/>
  <c r="Q21" i="117"/>
  <c r="Q78" i="117"/>
  <c r="Q114" i="117"/>
  <c r="N80" i="117"/>
  <c r="Q80" i="117"/>
  <c r="N83" i="117"/>
  <c r="Q83" i="117"/>
  <c r="N68" i="117"/>
  <c r="Q68" i="117"/>
  <c r="N51" i="117"/>
  <c r="Q51" i="117"/>
  <c r="N14" i="117"/>
  <c r="Q14" i="117"/>
  <c r="N64" i="117"/>
  <c r="Q64" i="117"/>
  <c r="N108" i="117"/>
  <c r="Q108" i="117"/>
  <c r="N76" i="117"/>
  <c r="Q76" i="117"/>
  <c r="N47" i="117"/>
  <c r="Q47" i="117"/>
  <c r="N12" i="117"/>
  <c r="Q12" i="117"/>
  <c r="N92" i="117"/>
  <c r="Q92" i="117"/>
  <c r="N67" i="117"/>
  <c r="Q67" i="117"/>
  <c r="N9" i="117"/>
  <c r="Q9" i="117"/>
  <c r="N59" i="117"/>
  <c r="Q59" i="117"/>
  <c r="N39" i="117"/>
  <c r="Q39" i="117"/>
  <c r="N55" i="117"/>
  <c r="Q55" i="117"/>
  <c r="N26" i="117"/>
  <c r="Q26" i="117"/>
  <c r="N75" i="117"/>
  <c r="Q75" i="117"/>
  <c r="N43" i="117"/>
  <c r="Q43" i="117"/>
  <c r="N29" i="117"/>
  <c r="Q29" i="117"/>
  <c r="N33" i="117"/>
  <c r="Q33" i="117"/>
  <c r="N25" i="117"/>
  <c r="Q25" i="117"/>
  <c r="N17" i="117"/>
  <c r="Q17" i="117"/>
  <c r="N88" i="117"/>
  <c r="Q88" i="117"/>
  <c r="N60" i="117"/>
  <c r="Q60" i="117"/>
  <c r="N107" i="117"/>
  <c r="Q107" i="117"/>
  <c r="N112" i="117"/>
  <c r="Q112" i="117"/>
  <c r="N30" i="117"/>
  <c r="Q30" i="117"/>
  <c r="N115" i="117"/>
  <c r="Q115" i="117"/>
  <c r="N120" i="117"/>
  <c r="Q120" i="117"/>
  <c r="M4" i="117"/>
  <c r="N91" i="117"/>
  <c r="Q91" i="117"/>
  <c r="N96" i="117"/>
  <c r="Q96" i="117"/>
  <c r="N28" i="117"/>
  <c r="Q28" i="117"/>
  <c r="N13" i="117"/>
  <c r="Q13" i="117"/>
  <c r="N99" i="117"/>
  <c r="Q99" i="117"/>
  <c r="N104" i="117"/>
  <c r="Q104" i="117"/>
  <c r="R1041" i="116"/>
  <c r="R793" i="116"/>
  <c r="R583" i="116"/>
  <c r="R612" i="116"/>
  <c r="R441" i="116"/>
  <c r="R1158" i="116"/>
  <c r="R331" i="116"/>
  <c r="R568" i="116"/>
  <c r="R1214" i="116"/>
  <c r="R400" i="116"/>
  <c r="R933" i="116"/>
  <c r="R806" i="116"/>
  <c r="R1067" i="116"/>
  <c r="R308" i="116"/>
  <c r="R188" i="116"/>
  <c r="R118" i="116"/>
  <c r="R290" i="116"/>
  <c r="R1204" i="116"/>
  <c r="R350" i="116"/>
  <c r="R726" i="116"/>
  <c r="R990" i="116"/>
  <c r="R216" i="116"/>
  <c r="R343" i="116"/>
  <c r="R817" i="116"/>
  <c r="R152" i="116"/>
  <c r="R1032" i="116"/>
  <c r="R822" i="116"/>
  <c r="R363" i="116"/>
  <c r="R1141" i="116"/>
  <c r="R349" i="116"/>
  <c r="R261" i="116"/>
  <c r="R1028" i="116"/>
  <c r="S870" i="116"/>
  <c r="R336" i="116"/>
  <c r="R40" i="116"/>
  <c r="R161" i="116"/>
  <c r="R957" i="116"/>
  <c r="R489" i="116"/>
  <c r="R396" i="116"/>
  <c r="R1221" i="116"/>
  <c r="R134" i="116"/>
  <c r="R895" i="116"/>
  <c r="R1108" i="116"/>
  <c r="R1193" i="116"/>
  <c r="R1026" i="116"/>
  <c r="R883" i="116"/>
  <c r="R1034" i="116"/>
  <c r="R1145" i="116"/>
  <c r="R1207" i="116"/>
  <c r="R1047" i="116"/>
  <c r="R1192" i="116"/>
  <c r="R939" i="116"/>
  <c r="R860" i="116"/>
  <c r="R789" i="116"/>
  <c r="R1185" i="116"/>
  <c r="R786" i="116"/>
  <c r="R804" i="116"/>
  <c r="R712" i="116"/>
  <c r="R852" i="116"/>
  <c r="R748" i="116"/>
  <c r="R543" i="116"/>
  <c r="R675" i="116"/>
  <c r="R611" i="116"/>
  <c r="R547" i="116"/>
  <c r="R679" i="116"/>
  <c r="R599" i="116"/>
  <c r="R796" i="116"/>
  <c r="R668" i="116"/>
  <c r="R604" i="116"/>
  <c r="R540" i="116"/>
  <c r="R529" i="116"/>
  <c r="S337" i="116"/>
  <c r="R458" i="116"/>
  <c r="R202" i="116"/>
  <c r="R605" i="116"/>
  <c r="R409" i="116"/>
  <c r="R562" i="116"/>
  <c r="R370" i="116"/>
  <c r="R242" i="116"/>
  <c r="R114" i="116"/>
  <c r="R1155" i="116"/>
  <c r="R965" i="116"/>
  <c r="R844" i="116"/>
  <c r="R743" i="116"/>
  <c r="R545" i="116"/>
  <c r="R444" i="116"/>
  <c r="R323" i="116"/>
  <c r="R1142" i="116"/>
  <c r="R968" i="116"/>
  <c r="R781" i="116"/>
  <c r="R680" i="116"/>
  <c r="R560" i="116"/>
  <c r="R468" i="116"/>
  <c r="R384" i="116"/>
  <c r="R1198" i="116"/>
  <c r="R1059" i="116"/>
  <c r="R787" i="116"/>
  <c r="R598" i="116"/>
  <c r="R503" i="116"/>
  <c r="R393" i="116"/>
  <c r="R303" i="116"/>
  <c r="R886" i="116"/>
  <c r="R380" i="116"/>
  <c r="R1085" i="116"/>
  <c r="S869" i="116"/>
  <c r="R734" i="116"/>
  <c r="R609" i="116"/>
  <c r="R451" i="116"/>
  <c r="R1199" i="116"/>
  <c r="R991" i="116"/>
  <c r="R805" i="116"/>
  <c r="R642" i="116"/>
  <c r="R504" i="116"/>
  <c r="R374" i="116"/>
  <c r="R1219" i="116"/>
  <c r="R1063" i="116"/>
  <c r="R826" i="116"/>
  <c r="R626" i="116"/>
  <c r="R508" i="116"/>
  <c r="R410" i="116"/>
  <c r="R282" i="116"/>
  <c r="R283" i="116"/>
  <c r="R35" i="116"/>
  <c r="R91" i="116"/>
  <c r="R243" i="116"/>
  <c r="R179" i="116"/>
  <c r="R115" i="116"/>
  <c r="R38" i="116"/>
  <c r="R246" i="116"/>
  <c r="R180" i="116"/>
  <c r="R103" i="116"/>
  <c r="R33" i="116"/>
  <c r="R191" i="116"/>
  <c r="R42" i="116"/>
  <c r="R279" i="116"/>
  <c r="R227" i="116"/>
  <c r="R174" i="116"/>
  <c r="R130" i="116"/>
  <c r="R56" i="116"/>
  <c r="R1196" i="116"/>
  <c r="R1070" i="116"/>
  <c r="R879" i="116"/>
  <c r="R777" i="116"/>
  <c r="R485" i="116"/>
  <c r="R288" i="116"/>
  <c r="R140" i="116"/>
  <c r="R1197" i="116"/>
  <c r="R1060" i="116"/>
  <c r="R936" i="116"/>
  <c r="R710" i="116"/>
  <c r="R453" i="116"/>
  <c r="R318" i="116"/>
  <c r="R143" i="116"/>
  <c r="R1076" i="116"/>
  <c r="R982" i="116"/>
  <c r="R705" i="116"/>
  <c r="R582" i="116"/>
  <c r="R411" i="116"/>
  <c r="R208" i="116"/>
  <c r="R71" i="116"/>
  <c r="R585" i="116"/>
  <c r="R332" i="116"/>
  <c r="R149" i="116"/>
  <c r="R1173" i="116"/>
  <c r="R959" i="116"/>
  <c r="R758" i="116"/>
  <c r="R355" i="116"/>
  <c r="R144" i="116"/>
  <c r="R307" i="116"/>
  <c r="R1029" i="116"/>
  <c r="R795" i="116"/>
  <c r="R269" i="116"/>
  <c r="R1139" i="116"/>
  <c r="R1069" i="116"/>
  <c r="R341" i="116"/>
  <c r="R229" i="116"/>
  <c r="R1027" i="116"/>
  <c r="R843" i="116"/>
  <c r="R312" i="116"/>
  <c r="R1084" i="116"/>
  <c r="R406" i="116"/>
  <c r="R32" i="116"/>
  <c r="R28" i="116"/>
  <c r="R471" i="116"/>
  <c r="R894" i="116"/>
  <c r="R610" i="116"/>
  <c r="R225" i="116"/>
  <c r="R61" i="116"/>
  <c r="R1205" i="116"/>
  <c r="R94" i="116"/>
  <c r="R951" i="116"/>
  <c r="S1100" i="116"/>
  <c r="R1064" i="116"/>
  <c r="R861" i="116"/>
  <c r="R866" i="116"/>
  <c r="R607" i="116"/>
  <c r="R369" i="116"/>
  <c r="R264" i="116"/>
  <c r="R746" i="116"/>
  <c r="R782" i="116"/>
  <c r="R1071" i="116"/>
  <c r="R897" i="116"/>
  <c r="R640" i="116"/>
  <c r="R653" i="116"/>
  <c r="R838" i="116"/>
  <c r="R9" i="116"/>
  <c r="R49" i="116"/>
  <c r="R223" i="116"/>
  <c r="R131" i="116"/>
  <c r="R823" i="116"/>
  <c r="R966" i="116"/>
  <c r="R1109" i="116"/>
  <c r="R413" i="116"/>
  <c r="R157" i="116"/>
  <c r="R1174" i="116"/>
  <c r="R1008" i="116"/>
  <c r="R1040" i="116"/>
  <c r="R1096" i="116"/>
  <c r="R834" i="116"/>
  <c r="R947" i="116"/>
  <c r="R539" i="116"/>
  <c r="R663" i="116"/>
  <c r="R591" i="116"/>
  <c r="R784" i="116"/>
  <c r="R660" i="116"/>
  <c r="R596" i="116"/>
  <c r="R532" i="116"/>
  <c r="R522" i="116"/>
  <c r="R305" i="116"/>
  <c r="R426" i="116"/>
  <c r="R170" i="116"/>
  <c r="R573" i="116"/>
  <c r="R377" i="116"/>
  <c r="R520" i="116"/>
  <c r="R360" i="116"/>
  <c r="R232" i="116"/>
  <c r="R104" i="116"/>
  <c r="R1126" i="116"/>
  <c r="R961" i="116"/>
  <c r="R841" i="116"/>
  <c r="R704" i="116"/>
  <c r="R519" i="116"/>
  <c r="R435" i="116"/>
  <c r="R322" i="116"/>
  <c r="R1080" i="116"/>
  <c r="R941" i="116"/>
  <c r="R778" i="116"/>
  <c r="R665" i="116"/>
  <c r="R552" i="116"/>
  <c r="R449" i="116"/>
  <c r="R379" i="116"/>
  <c r="R1186" i="116"/>
  <c r="R1033" i="116"/>
  <c r="R742" i="116"/>
  <c r="R590" i="116"/>
  <c r="R494" i="116"/>
  <c r="R388" i="116"/>
  <c r="R1163" i="116"/>
  <c r="R878" i="116"/>
  <c r="R371" i="116"/>
  <c r="R1031" i="116"/>
  <c r="R839" i="116"/>
  <c r="R713" i="116"/>
  <c r="R566" i="116"/>
  <c r="R450" i="116"/>
  <c r="R1187" i="116"/>
  <c r="R976" i="116"/>
  <c r="R798" i="116"/>
  <c r="R632" i="116"/>
  <c r="R480" i="116"/>
  <c r="R372" i="116"/>
  <c r="R1203" i="116"/>
  <c r="R1054" i="116"/>
  <c r="R803" i="116"/>
  <c r="R618" i="116"/>
  <c r="R499" i="116"/>
  <c r="R395" i="116"/>
  <c r="R122" i="116"/>
  <c r="R251" i="116"/>
  <c r="R18" i="116"/>
  <c r="R44" i="116"/>
  <c r="R233" i="116"/>
  <c r="R169" i="116"/>
  <c r="R105" i="116"/>
  <c r="R36" i="116"/>
  <c r="R244" i="116"/>
  <c r="R167" i="116"/>
  <c r="R97" i="116"/>
  <c r="R22" i="116"/>
  <c r="R159" i="116"/>
  <c r="R39" i="116"/>
  <c r="R270" i="116"/>
  <c r="R226" i="116"/>
  <c r="R171" i="116"/>
  <c r="R119" i="116"/>
  <c r="R51" i="116"/>
  <c r="R1166" i="116"/>
  <c r="R1062" i="116"/>
  <c r="S871" i="116"/>
  <c r="R753" i="116"/>
  <c r="R477" i="116"/>
  <c r="R280" i="116"/>
  <c r="R129" i="116"/>
  <c r="R1180" i="116"/>
  <c r="R1057" i="116"/>
  <c r="R920" i="116"/>
  <c r="R702" i="116"/>
  <c r="R445" i="116"/>
  <c r="R294" i="116"/>
  <c r="R108" i="116"/>
  <c r="R1068" i="116"/>
  <c r="R934" i="116"/>
  <c r="R697" i="116"/>
  <c r="R574" i="116"/>
  <c r="R391" i="116"/>
  <c r="R189" i="116"/>
  <c r="R55" i="116"/>
  <c r="R569" i="116"/>
  <c r="R300" i="116"/>
  <c r="R98" i="116"/>
  <c r="R1159" i="116"/>
  <c r="R956" i="116"/>
  <c r="R664" i="116"/>
  <c r="R354" i="116"/>
  <c r="R125" i="116"/>
  <c r="R1211" i="116"/>
  <c r="R978" i="116"/>
  <c r="R730" i="116"/>
  <c r="R48" i="116"/>
  <c r="R1114" i="116"/>
  <c r="R1053" i="116"/>
  <c r="R333" i="116"/>
  <c r="R1179" i="116"/>
  <c r="R1019" i="116"/>
  <c r="R835" i="116"/>
  <c r="R133" i="116"/>
  <c r="R1083" i="116"/>
  <c r="R398" i="116"/>
  <c r="R16" i="116"/>
  <c r="R429" i="116"/>
  <c r="R447" i="116"/>
  <c r="R674" i="116"/>
  <c r="R546" i="116"/>
  <c r="R193" i="116"/>
  <c r="R903" i="116"/>
  <c r="R1189" i="116"/>
  <c r="R62" i="116"/>
  <c r="R915" i="116"/>
  <c r="R818" i="116"/>
  <c r="R619" i="116"/>
  <c r="R812" i="116"/>
  <c r="R234" i="116"/>
  <c r="R136" i="116"/>
  <c r="R576" i="116"/>
  <c r="R470" i="116"/>
  <c r="R506" i="116"/>
  <c r="R1094" i="116"/>
  <c r="R1208" i="116"/>
  <c r="R418" i="116"/>
  <c r="R510" i="116"/>
  <c r="R52" i="116"/>
  <c r="R124" i="116"/>
  <c r="R47" i="116"/>
  <c r="R183" i="116"/>
  <c r="R917" i="116"/>
  <c r="R1213" i="116"/>
  <c r="R326" i="116"/>
  <c r="R606" i="116"/>
  <c r="R1181" i="116"/>
  <c r="R454" i="116"/>
  <c r="R1175" i="116"/>
  <c r="R1097" i="116"/>
  <c r="R898" i="116"/>
  <c r="R754" i="116"/>
  <c r="R720" i="116"/>
  <c r="R1152" i="116"/>
  <c r="R993" i="116"/>
  <c r="R1128" i="116"/>
  <c r="R1058" i="116"/>
  <c r="R1154" i="116"/>
  <c r="R707" i="116"/>
  <c r="R667" i="116"/>
  <c r="R595" i="116"/>
  <c r="R535" i="116"/>
  <c r="R655" i="116"/>
  <c r="R575" i="116"/>
  <c r="R724" i="116"/>
  <c r="R652" i="116"/>
  <c r="R588" i="116"/>
  <c r="R709" i="116"/>
  <c r="R497" i="116"/>
  <c r="R273" i="116"/>
  <c r="R394" i="116"/>
  <c r="R138" i="116"/>
  <c r="R541" i="116"/>
  <c r="R345" i="116"/>
  <c r="R488" i="116"/>
  <c r="R338" i="116"/>
  <c r="R210" i="116"/>
  <c r="R7" i="116"/>
  <c r="R1102" i="116"/>
  <c r="R946" i="116"/>
  <c r="R824" i="116"/>
  <c r="R673" i="116"/>
  <c r="R502" i="116"/>
  <c r="R422" i="116"/>
  <c r="R311" i="116"/>
  <c r="R1074" i="116"/>
  <c r="R928" i="116"/>
  <c r="R775" i="116"/>
  <c r="R657" i="116"/>
  <c r="R537" i="116"/>
  <c r="R438" i="116"/>
  <c r="R367" i="116"/>
  <c r="R1168" i="116"/>
  <c r="R944" i="116"/>
  <c r="R741" i="116"/>
  <c r="R570" i="116"/>
  <c r="R482" i="116"/>
  <c r="R376" i="116"/>
  <c r="R1146" i="116"/>
  <c r="R874" i="116"/>
  <c r="R348" i="116"/>
  <c r="R1000" i="116"/>
  <c r="R837" i="116"/>
  <c r="R694" i="116"/>
  <c r="R558" i="116"/>
  <c r="R439" i="116"/>
  <c r="R1176" i="116"/>
  <c r="R904" i="116"/>
  <c r="R760" i="116"/>
  <c r="R624" i="116"/>
  <c r="R475" i="116"/>
  <c r="R359" i="116"/>
  <c r="R1190" i="116"/>
  <c r="R1045" i="116"/>
  <c r="R792" i="116"/>
  <c r="R608" i="116"/>
  <c r="R486" i="116"/>
  <c r="R386" i="116"/>
  <c r="R102" i="116"/>
  <c r="R219" i="116"/>
  <c r="R292" i="116"/>
  <c r="R286" i="116"/>
  <c r="R222" i="116"/>
  <c r="R158" i="116"/>
  <c r="R100" i="116"/>
  <c r="R24" i="116"/>
  <c r="R231" i="116"/>
  <c r="R153" i="116"/>
  <c r="R86" i="116"/>
  <c r="R20" i="116"/>
  <c r="R127" i="116"/>
  <c r="R25" i="116"/>
  <c r="R267" i="116"/>
  <c r="R215" i="116"/>
  <c r="R163" i="116"/>
  <c r="R110" i="116"/>
  <c r="R34" i="116"/>
  <c r="R1147" i="116"/>
  <c r="R1046" i="116"/>
  <c r="R863" i="116"/>
  <c r="R739" i="116"/>
  <c r="R469" i="116"/>
  <c r="R272" i="116"/>
  <c r="R73" i="116"/>
  <c r="R1172" i="116"/>
  <c r="R1014" i="116"/>
  <c r="R858" i="116"/>
  <c r="R678" i="116"/>
  <c r="R437" i="116"/>
  <c r="R256" i="116"/>
  <c r="R41" i="116"/>
  <c r="R1061" i="116"/>
  <c r="R923" i="116"/>
  <c r="R689" i="116"/>
  <c r="R550" i="116"/>
  <c r="R375" i="116"/>
  <c r="R181" i="116"/>
  <c r="R237" i="116"/>
  <c r="R452" i="116"/>
  <c r="R289" i="116"/>
  <c r="R90" i="116"/>
  <c r="R1151" i="116"/>
  <c r="R943" i="116"/>
  <c r="R656" i="116"/>
  <c r="R319" i="116"/>
  <c r="R117" i="116"/>
  <c r="R1162" i="116"/>
  <c r="R970" i="116"/>
  <c r="R600" i="116"/>
  <c r="R37" i="116"/>
  <c r="R1036" i="116"/>
  <c r="R1024" i="116"/>
  <c r="R317" i="116"/>
  <c r="R1171" i="116"/>
  <c r="R950" i="116"/>
  <c r="R819" i="116"/>
  <c r="R77" i="116"/>
  <c r="R1038" i="116"/>
  <c r="R128" i="116"/>
  <c r="R1220" i="116"/>
  <c r="R1167" i="116"/>
  <c r="R405" i="116"/>
  <c r="R483" i="116"/>
  <c r="R271" i="116"/>
  <c r="R884" i="116"/>
  <c r="R1188" i="116"/>
  <c r="R1165" i="116"/>
  <c r="R54" i="116"/>
  <c r="R250" i="116"/>
  <c r="R913" i="116"/>
  <c r="R788" i="116"/>
  <c r="R676" i="116"/>
  <c r="R392" i="116"/>
  <c r="R862" i="116"/>
  <c r="R688" i="116"/>
  <c r="R641" i="116"/>
  <c r="R382" i="116"/>
  <c r="R459" i="116"/>
  <c r="R516" i="116"/>
  <c r="R634" i="116"/>
  <c r="R132" i="116"/>
  <c r="R182" i="116"/>
  <c r="R235" i="116"/>
  <c r="R1078" i="116"/>
  <c r="R173" i="116"/>
  <c r="R186" i="116"/>
  <c r="R79" i="116"/>
  <c r="R513" i="116"/>
  <c r="R1201" i="116"/>
  <c r="R1184" i="116"/>
  <c r="R857" i="116"/>
  <c r="R801" i="116"/>
  <c r="R603" i="116"/>
  <c r="R1183" i="116"/>
  <c r="R1161" i="116"/>
  <c r="R890" i="116"/>
  <c r="R761" i="116"/>
  <c r="R797" i="116"/>
  <c r="R877" i="116"/>
  <c r="R963" i="116"/>
  <c r="R1049" i="116"/>
  <c r="R1088" i="116"/>
  <c r="R828" i="116"/>
  <c r="R722" i="116"/>
  <c r="R1113" i="116"/>
  <c r="R699" i="116"/>
  <c r="R851" i="116"/>
  <c r="R587" i="116"/>
  <c r="R531" i="116"/>
  <c r="R639" i="116"/>
  <c r="R567" i="116"/>
  <c r="R708" i="116"/>
  <c r="R644" i="116"/>
  <c r="R580" i="116"/>
  <c r="R677" i="116"/>
  <c r="R490" i="116"/>
  <c r="R241" i="116"/>
  <c r="R362" i="116"/>
  <c r="R106" i="116"/>
  <c r="R505" i="116"/>
  <c r="R313" i="116"/>
  <c r="R456" i="116"/>
  <c r="R328" i="116"/>
  <c r="R200" i="116"/>
  <c r="R1039" i="116"/>
  <c r="R925" i="116"/>
  <c r="R815" i="116"/>
  <c r="R630" i="116"/>
  <c r="R500" i="116"/>
  <c r="R420" i="116"/>
  <c r="R302" i="116"/>
  <c r="R1055" i="116"/>
  <c r="R912" i="116"/>
  <c r="R755" i="116"/>
  <c r="R649" i="116"/>
  <c r="R526" i="116"/>
  <c r="R432" i="116"/>
  <c r="R352" i="116"/>
  <c r="R1136" i="116"/>
  <c r="R880" i="116"/>
  <c r="R698" i="116"/>
  <c r="R554" i="116"/>
  <c r="R479" i="116"/>
  <c r="R358" i="116"/>
  <c r="R1131" i="116"/>
  <c r="R846" i="116"/>
  <c r="R339" i="116"/>
  <c r="R988" i="116"/>
  <c r="R794" i="116"/>
  <c r="R686" i="116"/>
  <c r="R538" i="116"/>
  <c r="R430" i="116"/>
  <c r="R1153" i="116"/>
  <c r="R889" i="116"/>
  <c r="R745" i="116"/>
  <c r="R616" i="116"/>
  <c r="R463" i="116"/>
  <c r="R342" i="116"/>
  <c r="R1170" i="116"/>
  <c r="R924" i="116"/>
  <c r="R763" i="116"/>
  <c r="R577" i="116"/>
  <c r="R484" i="116"/>
  <c r="R383" i="116"/>
  <c r="R99" i="116"/>
  <c r="R187" i="116"/>
  <c r="R260" i="116"/>
  <c r="R284" i="116"/>
  <c r="R220" i="116"/>
  <c r="R156" i="116"/>
  <c r="R88" i="116"/>
  <c r="R19" i="116"/>
  <c r="R214" i="116"/>
  <c r="R150" i="116"/>
  <c r="R84" i="116"/>
  <c r="R8" i="116"/>
  <c r="R89" i="116"/>
  <c r="R14" i="116"/>
  <c r="R259" i="116"/>
  <c r="R206" i="116"/>
  <c r="R162" i="116"/>
  <c r="R107" i="116"/>
  <c r="R31" i="116"/>
  <c r="R1144" i="116"/>
  <c r="R1022" i="116"/>
  <c r="R855" i="116"/>
  <c r="R715" i="116"/>
  <c r="R467" i="116"/>
  <c r="R253" i="116"/>
  <c r="R65" i="116"/>
  <c r="R1150" i="116"/>
  <c r="R1006" i="116"/>
  <c r="R807" i="116"/>
  <c r="R670" i="116"/>
  <c r="R399" i="116"/>
  <c r="R248" i="116"/>
  <c r="R1194" i="116"/>
  <c r="R1052" i="116"/>
  <c r="R830" i="116"/>
  <c r="R681" i="116"/>
  <c r="R542" i="116"/>
  <c r="R364" i="116"/>
  <c r="R154" i="116"/>
  <c r="R92" i="116"/>
  <c r="R416" i="116"/>
  <c r="R230" i="116"/>
  <c r="R69" i="116"/>
  <c r="R1148" i="116"/>
  <c r="R929" i="116"/>
  <c r="R648" i="116"/>
  <c r="R268" i="116"/>
  <c r="R101" i="116"/>
  <c r="R1135" i="116"/>
  <c r="R932" i="116"/>
  <c r="R592" i="116"/>
  <c r="R29" i="116"/>
  <c r="R949" i="116"/>
  <c r="R840" i="116"/>
  <c r="R309" i="116"/>
  <c r="R1115" i="116"/>
  <c r="R942" i="116"/>
  <c r="R811" i="116"/>
  <c r="R45" i="116"/>
  <c r="R790" i="116"/>
  <c r="R120" i="116"/>
  <c r="R1089" i="116"/>
  <c r="R1015" i="116"/>
  <c r="R236" i="116"/>
  <c r="R1130" i="116"/>
  <c r="R239" i="116"/>
  <c r="R820" i="116"/>
  <c r="R1164" i="116"/>
  <c r="R1157" i="116"/>
  <c r="R46" i="116"/>
  <c r="R1217" i="116"/>
  <c r="R891" i="116"/>
  <c r="R725" i="116"/>
  <c r="R683" i="116"/>
  <c r="R548" i="116"/>
  <c r="R594" i="116"/>
  <c r="R983" i="116"/>
  <c r="R1182" i="116"/>
  <c r="R403" i="116"/>
  <c r="R810" i="116"/>
  <c r="R315" i="116"/>
  <c r="R756" i="116"/>
  <c r="R1004" i="116"/>
  <c r="R297" i="116"/>
  <c r="R431" i="116"/>
  <c r="R252" i="116"/>
  <c r="R263" i="116"/>
  <c r="R59" i="116"/>
  <c r="R68" i="116"/>
  <c r="R491" i="116"/>
  <c r="R1081" i="116"/>
  <c r="R461" i="116"/>
  <c r="R721" i="116"/>
  <c r="R593" i="116"/>
  <c r="R1051" i="116"/>
  <c r="R357" i="116"/>
  <c r="R53" i="116"/>
  <c r="R527" i="116"/>
  <c r="R1016" i="116"/>
  <c r="R1169" i="116"/>
  <c r="R764" i="116"/>
  <c r="R1082" i="116"/>
  <c r="R671" i="116"/>
  <c r="R985" i="116"/>
  <c r="R1072" i="116"/>
  <c r="R1017" i="116"/>
  <c r="R832" i="116"/>
  <c r="R740" i="116"/>
  <c r="R802" i="116"/>
  <c r="R1129" i="116"/>
  <c r="R1160" i="116"/>
  <c r="R971" i="116"/>
  <c r="R1143" i="116"/>
  <c r="R994" i="116"/>
  <c r="R1178" i="116"/>
  <c r="R757" i="116"/>
  <c r="R1018" i="116"/>
  <c r="R772" i="116"/>
  <c r="R770" i="116"/>
  <c r="R659" i="116"/>
  <c r="R1111" i="116"/>
  <c r="R945" i="116"/>
  <c r="R1137" i="116"/>
  <c r="R953" i="116"/>
  <c r="R1001" i="116"/>
  <c r="R1120" i="116"/>
  <c r="R977" i="116"/>
  <c r="R1073" i="116"/>
  <c r="R1011" i="116"/>
  <c r="R825" i="116"/>
  <c r="R736" i="116"/>
  <c r="R882" i="116"/>
  <c r="S868" i="116"/>
  <c r="R769" i="116"/>
  <c r="R987" i="116"/>
  <c r="R738" i="116"/>
  <c r="R691" i="116"/>
  <c r="R842" i="116"/>
  <c r="R651" i="116"/>
  <c r="R579" i="116"/>
  <c r="R1010" i="116"/>
  <c r="R631" i="116"/>
  <c r="R559" i="116"/>
  <c r="R700" i="116"/>
  <c r="R636" i="116"/>
  <c r="R572" i="116"/>
  <c r="R645" i="116"/>
  <c r="R465" i="116"/>
  <c r="R209" i="116"/>
  <c r="R330" i="116"/>
  <c r="R716" i="116"/>
  <c r="R498" i="116"/>
  <c r="R281" i="116"/>
  <c r="R434" i="116"/>
  <c r="R306" i="116"/>
  <c r="R178" i="116"/>
  <c r="R1023" i="116"/>
  <c r="R905" i="116"/>
  <c r="R752" i="116"/>
  <c r="R622" i="116"/>
  <c r="R481" i="116"/>
  <c r="R408" i="116"/>
  <c r="R1210" i="116"/>
  <c r="R1048" i="116"/>
  <c r="R856" i="116"/>
  <c r="R723" i="116"/>
  <c r="R597" i="116"/>
  <c r="R514" i="116"/>
  <c r="R425" i="116"/>
  <c r="R347" i="116"/>
  <c r="R1093" i="116"/>
  <c r="R859" i="116"/>
  <c r="R690" i="116"/>
  <c r="R544" i="116"/>
  <c r="R455" i="116"/>
  <c r="R356" i="116"/>
  <c r="R1127" i="116"/>
  <c r="R816" i="116"/>
  <c r="R324" i="116"/>
  <c r="R973" i="116"/>
  <c r="R785" i="116"/>
  <c r="R666" i="116"/>
  <c r="R512" i="116"/>
  <c r="R415" i="116"/>
  <c r="R1110" i="116"/>
  <c r="R887" i="116"/>
  <c r="R728" i="116"/>
  <c r="R601" i="116"/>
  <c r="R442" i="116"/>
  <c r="R340" i="116"/>
  <c r="R1138" i="116"/>
  <c r="R902" i="116"/>
  <c r="R731" i="116"/>
  <c r="R534" i="116"/>
  <c r="R472" i="116"/>
  <c r="R351" i="116"/>
  <c r="R60" i="116"/>
  <c r="R155" i="116"/>
  <c r="R228" i="116"/>
  <c r="R275" i="116"/>
  <c r="R211" i="116"/>
  <c r="R147" i="116"/>
  <c r="R83" i="116"/>
  <c r="R295" i="116"/>
  <c r="R212" i="116"/>
  <c r="R148" i="116"/>
  <c r="R72" i="116"/>
  <c r="R325" i="116"/>
  <c r="R78" i="116"/>
  <c r="R12" i="116"/>
  <c r="R258" i="116"/>
  <c r="R203" i="116"/>
  <c r="R151" i="116"/>
  <c r="R95" i="116"/>
  <c r="R17" i="116"/>
  <c r="R1125" i="116"/>
  <c r="R984" i="116"/>
  <c r="R853" i="116"/>
  <c r="R509" i="116"/>
  <c r="R423" i="116"/>
  <c r="R245" i="116"/>
  <c r="R57" i="116"/>
  <c r="R1117" i="116"/>
  <c r="R998" i="116"/>
  <c r="R799" i="116"/>
  <c r="R646" i="116"/>
  <c r="R361" i="116"/>
  <c r="R240" i="116"/>
  <c r="R1134" i="116"/>
  <c r="R1044" i="116"/>
  <c r="R783" i="116"/>
  <c r="R633" i="116"/>
  <c r="R476" i="116"/>
  <c r="R329" i="116"/>
  <c r="R111" i="116"/>
  <c r="R1042" i="116"/>
  <c r="R397" i="116"/>
  <c r="R192" i="116"/>
  <c r="R23" i="116"/>
  <c r="R1140" i="116"/>
  <c r="R921" i="116"/>
  <c r="R524" i="116"/>
  <c r="R257" i="116"/>
  <c r="R93" i="116"/>
  <c r="R1132" i="116"/>
  <c r="R927" i="116"/>
  <c r="R584" i="116"/>
  <c r="R13" i="116"/>
  <c r="R911" i="116"/>
  <c r="R776" i="116"/>
  <c r="R293" i="116"/>
  <c r="S1099" i="116"/>
  <c r="R940" i="116"/>
  <c r="R779" i="116"/>
  <c r="R21" i="116"/>
  <c r="R767" i="116"/>
  <c r="R112" i="116"/>
  <c r="R967" i="116"/>
  <c r="R735" i="116"/>
  <c r="R204" i="116"/>
  <c r="R1122" i="116"/>
  <c r="R205" i="116"/>
  <c r="R492" i="116"/>
  <c r="R885" i="116"/>
  <c r="R1149" i="116"/>
  <c r="R1216" i="116"/>
  <c r="R1065" i="116"/>
  <c r="R829" i="116"/>
  <c r="R555" i="116"/>
  <c r="R549" i="116"/>
  <c r="R637" i="116"/>
  <c r="R446" i="116"/>
  <c r="R1079" i="116"/>
  <c r="R1119" i="116"/>
  <c r="R1105" i="116"/>
  <c r="R1025" i="116"/>
  <c r="R821" i="116"/>
  <c r="R850" i="116"/>
  <c r="R765" i="116"/>
  <c r="R876" i="116"/>
  <c r="R717" i="116"/>
  <c r="R703" i="116"/>
  <c r="R551" i="116"/>
  <c r="R628" i="116"/>
  <c r="R613" i="116"/>
  <c r="R177" i="116"/>
  <c r="R701" i="116"/>
  <c r="R473" i="116"/>
  <c r="R249" i="116"/>
  <c r="R296" i="116"/>
  <c r="R168" i="116"/>
  <c r="R1200" i="116"/>
  <c r="R996" i="116"/>
  <c r="R896" i="116"/>
  <c r="R750" i="116"/>
  <c r="R602" i="116"/>
  <c r="R464" i="116"/>
  <c r="R378" i="116"/>
  <c r="R1195" i="116"/>
  <c r="R1043" i="116"/>
  <c r="R847" i="116"/>
  <c r="R706" i="116"/>
  <c r="R589" i="116"/>
  <c r="R511" i="116"/>
  <c r="R414" i="116"/>
  <c r="R335" i="116"/>
  <c r="R1091" i="116"/>
  <c r="R814" i="116"/>
  <c r="R682" i="116"/>
  <c r="R523" i="116"/>
  <c r="R436" i="116"/>
  <c r="R344" i="116"/>
  <c r="R916" i="116"/>
  <c r="R774" i="116"/>
  <c r="R1218" i="116"/>
  <c r="R969" i="116"/>
  <c r="R771" i="116"/>
  <c r="R658" i="116"/>
  <c r="R507" i="116"/>
  <c r="R316" i="116"/>
  <c r="R1050" i="116"/>
  <c r="R872" i="116"/>
  <c r="R719" i="116"/>
  <c r="R533" i="116"/>
  <c r="R427" i="116"/>
  <c r="R321" i="116"/>
  <c r="S1101" i="116"/>
  <c r="R893" i="116"/>
  <c r="R662" i="116"/>
  <c r="R528" i="116"/>
  <c r="R448" i="116"/>
  <c r="R327" i="116"/>
  <c r="R43" i="116"/>
  <c r="R123" i="116"/>
  <c r="R196" i="116"/>
  <c r="R265" i="116"/>
  <c r="R201" i="116"/>
  <c r="R137" i="116"/>
  <c r="R66" i="116"/>
  <c r="R278" i="116"/>
  <c r="R199" i="116"/>
  <c r="R135" i="116"/>
  <c r="R67" i="116"/>
  <c r="R287" i="116"/>
  <c r="R76" i="116"/>
  <c r="R301" i="116"/>
  <c r="R247" i="116"/>
  <c r="R195" i="116"/>
  <c r="R142" i="116"/>
  <c r="R81" i="116"/>
  <c r="R27" i="116"/>
  <c r="R1103" i="116"/>
  <c r="R974" i="116"/>
  <c r="R845" i="116"/>
  <c r="R501" i="116"/>
  <c r="R407" i="116"/>
  <c r="R218" i="116"/>
  <c r="R30" i="116"/>
  <c r="R1107" i="116"/>
  <c r="R995" i="116"/>
  <c r="R791" i="116"/>
  <c r="R638" i="116"/>
  <c r="R353" i="116"/>
  <c r="R221" i="116"/>
  <c r="R1123" i="116"/>
  <c r="R1020" i="116"/>
  <c r="R759" i="116"/>
  <c r="R625" i="116"/>
  <c r="R440" i="116"/>
  <c r="R262" i="116"/>
  <c r="R109" i="116"/>
  <c r="R867" i="116"/>
  <c r="R389" i="116"/>
  <c r="R184" i="116"/>
  <c r="R474" i="116"/>
  <c r="R1118" i="116"/>
  <c r="R918" i="116"/>
  <c r="R390" i="116"/>
  <c r="R198" i="116"/>
  <c r="R85" i="116"/>
  <c r="R1124" i="116"/>
  <c r="R908" i="116"/>
  <c r="R536" i="116"/>
  <c r="R11" i="116"/>
  <c r="R909" i="116"/>
  <c r="R744" i="116"/>
  <c r="R285" i="116"/>
  <c r="R1035" i="116"/>
  <c r="R926" i="116"/>
  <c r="R747" i="116"/>
  <c r="R1222" i="116"/>
  <c r="R478" i="116"/>
  <c r="R96" i="116"/>
  <c r="R809" i="116"/>
  <c r="R727" i="116"/>
  <c r="R197" i="116"/>
  <c r="R981" i="116"/>
  <c r="R849" i="116"/>
  <c r="R460" i="116"/>
  <c r="R614" i="116"/>
  <c r="R1133" i="116"/>
  <c r="R1156" i="116"/>
  <c r="R1209" i="116"/>
  <c r="R962" i="116"/>
  <c r="R733" i="116"/>
  <c r="R687" i="116"/>
  <c r="R113" i="116"/>
  <c r="R986" i="116"/>
  <c r="R922" i="116"/>
  <c r="R930" i="116"/>
  <c r="R979" i="116"/>
  <c r="R954" i="116"/>
  <c r="R955" i="116"/>
  <c r="R732" i="116"/>
  <c r="R865" i="116"/>
  <c r="R937" i="116"/>
  <c r="R635" i="116"/>
  <c r="R647" i="116"/>
  <c r="R571" i="116"/>
  <c r="R623" i="116"/>
  <c r="R692" i="116"/>
  <c r="R564" i="116"/>
  <c r="R433" i="116"/>
  <c r="R298" i="116"/>
  <c r="R424" i="116"/>
  <c r="R1056" i="116"/>
  <c r="R899" i="116"/>
  <c r="R1104" i="116"/>
  <c r="R907" i="116"/>
  <c r="R938" i="116"/>
  <c r="R1095" i="116"/>
  <c r="R931" i="116"/>
  <c r="R1002" i="116"/>
  <c r="R864" i="116"/>
  <c r="R800" i="116"/>
  <c r="R729" i="116"/>
  <c r="R836" i="116"/>
  <c r="R833" i="116"/>
  <c r="R737" i="116"/>
  <c r="R914" i="116"/>
  <c r="R848" i="116"/>
  <c r="R627" i="116"/>
  <c r="R714" i="116"/>
  <c r="R643" i="116"/>
  <c r="R563" i="116"/>
  <c r="R695" i="116"/>
  <c r="R615" i="116"/>
  <c r="R1121" i="116"/>
  <c r="R684" i="116"/>
  <c r="R620" i="116"/>
  <c r="R556" i="116"/>
  <c r="R581" i="116"/>
  <c r="R401" i="116"/>
  <c r="R145" i="116"/>
  <c r="R266" i="116"/>
  <c r="R669" i="116"/>
  <c r="R466" i="116"/>
  <c r="R217" i="116"/>
  <c r="R402" i="116"/>
  <c r="R274" i="116"/>
  <c r="R146" i="116"/>
  <c r="R1177" i="116"/>
  <c r="R992" i="116"/>
  <c r="R873" i="116"/>
  <c r="R749" i="116"/>
  <c r="R586" i="116"/>
  <c r="R457" i="116"/>
  <c r="R346" i="116"/>
  <c r="R1191" i="116"/>
  <c r="R999" i="116"/>
  <c r="R827" i="116"/>
  <c r="R696" i="116"/>
  <c r="R578" i="116"/>
  <c r="R487" i="116"/>
  <c r="R412" i="116"/>
  <c r="R314" i="116"/>
  <c r="R1087" i="116"/>
  <c r="R813" i="116"/>
  <c r="R672" i="116"/>
  <c r="R515" i="116"/>
  <c r="R417" i="116"/>
  <c r="R320" i="116"/>
  <c r="R906" i="116"/>
  <c r="R404" i="116"/>
  <c r="R1202" i="116"/>
  <c r="R948" i="116"/>
  <c r="R766" i="116"/>
  <c r="R650" i="116"/>
  <c r="R495" i="116"/>
  <c r="R1215" i="116"/>
  <c r="R1007" i="116"/>
  <c r="R808" i="116"/>
  <c r="R661" i="116"/>
  <c r="R518" i="116"/>
  <c r="R419" i="116"/>
  <c r="R304" i="116"/>
  <c r="R1098" i="116"/>
  <c r="R881" i="116"/>
  <c r="R654" i="116"/>
  <c r="R521" i="116"/>
  <c r="R443" i="116"/>
  <c r="R310" i="116"/>
  <c r="R26" i="116"/>
  <c r="R82" i="116"/>
  <c r="R164" i="116"/>
  <c r="R254" i="116"/>
  <c r="R190" i="116"/>
  <c r="R126" i="116"/>
  <c r="R63" i="116"/>
  <c r="R276" i="116"/>
  <c r="R185" i="116"/>
  <c r="R121" i="116"/>
  <c r="R50" i="116"/>
  <c r="R255" i="116"/>
  <c r="R64" i="116"/>
  <c r="R291" i="116"/>
  <c r="R238" i="116"/>
  <c r="R194" i="116"/>
  <c r="R139" i="116"/>
  <c r="R70" i="116"/>
  <c r="R1212" i="116"/>
  <c r="R1092" i="116"/>
  <c r="R952" i="116"/>
  <c r="R831" i="116"/>
  <c r="R493" i="116"/>
  <c r="R385" i="116"/>
  <c r="R175" i="116"/>
  <c r="R366" i="116"/>
  <c r="R1106" i="116"/>
  <c r="R980" i="116"/>
  <c r="R780" i="116"/>
  <c r="R496" i="116"/>
  <c r="R334" i="116"/>
  <c r="R213" i="116"/>
  <c r="R1112" i="116"/>
  <c r="R1009" i="116"/>
  <c r="R751" i="116"/>
  <c r="R617" i="116"/>
  <c r="R421" i="116"/>
  <c r="R224" i="116"/>
  <c r="R87" i="116"/>
  <c r="R762" i="116"/>
  <c r="R387" i="116"/>
  <c r="R176" i="116"/>
  <c r="R299" i="116"/>
  <c r="R1075" i="116"/>
  <c r="R875" i="116"/>
  <c r="R381" i="116"/>
  <c r="R160" i="116"/>
  <c r="R75" i="116"/>
  <c r="R1077" i="116"/>
  <c r="R854" i="116"/>
  <c r="R530" i="116"/>
  <c r="R116" i="116"/>
  <c r="R718" i="116"/>
  <c r="R365" i="116"/>
  <c r="R277" i="116"/>
  <c r="R1030" i="116"/>
  <c r="R910" i="116"/>
  <c r="R368" i="116"/>
  <c r="R1206" i="116"/>
  <c r="R462" i="116"/>
  <c r="R80" i="116"/>
  <c r="R553" i="116"/>
  <c r="R711" i="116"/>
  <c r="R172" i="116"/>
  <c r="R958" i="116"/>
  <c r="R561" i="116"/>
  <c r="R428" i="116"/>
  <c r="R888" i="116"/>
  <c r="R166" i="116"/>
  <c r="R207" i="116"/>
  <c r="R1116" i="116"/>
  <c r="S5" i="116"/>
  <c r="S4" i="116" s="1"/>
  <c r="D11" i="1" s="1"/>
  <c r="O5" i="116"/>
  <c r="P5" i="116"/>
  <c r="P4" i="116" s="1"/>
  <c r="N4" i="117" l="1"/>
  <c r="N3" i="117" s="1"/>
  <c r="Q4" i="117"/>
  <c r="Q3" i="117" s="1"/>
  <c r="D12" i="1" s="1"/>
  <c r="B12" i="1" s="1"/>
  <c r="R5" i="116"/>
  <c r="R4" i="116" s="1"/>
  <c r="C11" i="1" s="1"/>
  <c r="B11" i="1" s="1"/>
  <c r="K237" i="118"/>
  <c r="G237" i="118"/>
  <c r="D237" i="118"/>
  <c r="J237" i="118" s="1"/>
  <c r="L237" i="118" s="1"/>
  <c r="K236" i="118"/>
  <c r="G236" i="118"/>
  <c r="D236" i="118"/>
  <c r="J236" i="118" s="1"/>
  <c r="L236" i="118" s="1"/>
  <c r="K235" i="118"/>
  <c r="D235" i="118"/>
  <c r="J235" i="118" s="1"/>
  <c r="L235" i="118" s="1"/>
  <c r="K234" i="118"/>
  <c r="G234" i="118"/>
  <c r="D234" i="118"/>
  <c r="J234" i="118" s="1"/>
  <c r="L234" i="118" s="1"/>
  <c r="K233" i="118"/>
  <c r="G233" i="118"/>
  <c r="D233" i="118"/>
  <c r="J233" i="118" s="1"/>
  <c r="L233" i="118" s="1"/>
  <c r="K232" i="118"/>
  <c r="G232" i="118"/>
  <c r="D232" i="118"/>
  <c r="K231" i="118"/>
  <c r="G231" i="118"/>
  <c r="D231" i="118"/>
  <c r="K230" i="118"/>
  <c r="D230" i="118"/>
  <c r="J230" i="118" s="1"/>
  <c r="L230" i="118" s="1"/>
  <c r="K229" i="118"/>
  <c r="G229" i="118"/>
  <c r="D229" i="118"/>
  <c r="J229" i="118" s="1"/>
  <c r="L229" i="118" s="1"/>
  <c r="K228" i="118"/>
  <c r="G228" i="118"/>
  <c r="D228" i="118"/>
  <c r="K227" i="118"/>
  <c r="D227" i="118"/>
  <c r="J227" i="118" s="1"/>
  <c r="L227" i="118" s="1"/>
  <c r="K226" i="118"/>
  <c r="D226" i="118"/>
  <c r="J226" i="118" s="1"/>
  <c r="L226" i="118" s="1"/>
  <c r="K225" i="118"/>
  <c r="D225" i="118"/>
  <c r="J225" i="118" s="1"/>
  <c r="L225" i="118" s="1"/>
  <c r="K224" i="118"/>
  <c r="D224" i="118"/>
  <c r="J224" i="118" s="1"/>
  <c r="L224" i="118" s="1"/>
  <c r="K223" i="118"/>
  <c r="D223" i="118"/>
  <c r="J223" i="118" s="1"/>
  <c r="L223" i="118" s="1"/>
  <c r="K222" i="118"/>
  <c r="G222" i="118"/>
  <c r="J222" i="118" s="1"/>
  <c r="L222" i="118" s="1"/>
  <c r="K221" i="118"/>
  <c r="D221" i="118"/>
  <c r="J221" i="118" s="1"/>
  <c r="L221" i="118" s="1"/>
  <c r="K220" i="118"/>
  <c r="D220" i="118"/>
  <c r="J220" i="118" s="1"/>
  <c r="L220" i="118" s="1"/>
  <c r="K219" i="118"/>
  <c r="D219" i="118"/>
  <c r="J219" i="118" s="1"/>
  <c r="L219" i="118" s="1"/>
  <c r="K218" i="118"/>
  <c r="G218" i="118"/>
  <c r="D218" i="118"/>
  <c r="K217" i="118"/>
  <c r="D217" i="118"/>
  <c r="J217" i="118" s="1"/>
  <c r="L217" i="118" s="1"/>
  <c r="K216" i="118"/>
  <c r="G216" i="118"/>
  <c r="D216" i="118"/>
  <c r="J216" i="118" s="1"/>
  <c r="L216" i="118" s="1"/>
  <c r="K215" i="118"/>
  <c r="G215" i="118"/>
  <c r="D215" i="118"/>
  <c r="J215" i="118" s="1"/>
  <c r="L215" i="118" s="1"/>
  <c r="K214" i="118"/>
  <c r="D214" i="118"/>
  <c r="J214" i="118" s="1"/>
  <c r="L214" i="118" s="1"/>
  <c r="K213" i="118"/>
  <c r="D213" i="118"/>
  <c r="J213" i="118" s="1"/>
  <c r="L213" i="118" s="1"/>
  <c r="K212" i="118"/>
  <c r="D212" i="118"/>
  <c r="J212" i="118" s="1"/>
  <c r="L212" i="118" s="1"/>
  <c r="K211" i="118"/>
  <c r="G211" i="118"/>
  <c r="J211" i="118" s="1"/>
  <c r="L211" i="118" s="1"/>
  <c r="K210" i="118"/>
  <c r="D210" i="118"/>
  <c r="J210" i="118" s="1"/>
  <c r="L210" i="118" s="1"/>
  <c r="K209" i="118"/>
  <c r="G209" i="118"/>
  <c r="D209" i="118"/>
  <c r="J209" i="118" s="1"/>
  <c r="L209" i="118" s="1"/>
  <c r="K208" i="118"/>
  <c r="D208" i="118"/>
  <c r="J208" i="118" s="1"/>
  <c r="L208" i="118" s="1"/>
  <c r="K207" i="118"/>
  <c r="D207" i="118"/>
  <c r="J207" i="118" s="1"/>
  <c r="L207" i="118" s="1"/>
  <c r="K206" i="118"/>
  <c r="G206" i="118"/>
  <c r="J206" i="118" s="1"/>
  <c r="L206" i="118" s="1"/>
  <c r="K205" i="118"/>
  <c r="G205" i="118"/>
  <c r="J205" i="118" s="1"/>
  <c r="L205" i="118" s="1"/>
  <c r="K204" i="118"/>
  <c r="G204" i="118"/>
  <c r="D204" i="118"/>
  <c r="K203" i="118"/>
  <c r="G203" i="118"/>
  <c r="J203" i="118" s="1"/>
  <c r="L203" i="118" s="1"/>
  <c r="K202" i="118"/>
  <c r="D202" i="118"/>
  <c r="J202" i="118" s="1"/>
  <c r="L202" i="118" s="1"/>
  <c r="K201" i="118"/>
  <c r="D201" i="118"/>
  <c r="J201" i="118" s="1"/>
  <c r="L201" i="118" s="1"/>
  <c r="K200" i="118"/>
  <c r="D200" i="118"/>
  <c r="J200" i="118" s="1"/>
  <c r="L200" i="118" s="1"/>
  <c r="K199" i="118"/>
  <c r="D199" i="118"/>
  <c r="J199" i="118" s="1"/>
  <c r="L199" i="118" s="1"/>
  <c r="K198" i="118"/>
  <c r="G198" i="118"/>
  <c r="J198" i="118" s="1"/>
  <c r="L198" i="118" s="1"/>
  <c r="K197" i="118"/>
  <c r="G197" i="118"/>
  <c r="D197" i="118"/>
  <c r="K196" i="118"/>
  <c r="G196" i="118"/>
  <c r="D196" i="118"/>
  <c r="K195" i="118"/>
  <c r="G195" i="118"/>
  <c r="D195" i="118"/>
  <c r="K194" i="118"/>
  <c r="D194" i="118"/>
  <c r="J194" i="118" s="1"/>
  <c r="L194" i="118" s="1"/>
  <c r="K193" i="118"/>
  <c r="G193" i="118"/>
  <c r="D193" i="118"/>
  <c r="K192" i="118"/>
  <c r="G192" i="118"/>
  <c r="J192" i="118" s="1"/>
  <c r="L192" i="118" s="1"/>
  <c r="K191" i="118"/>
  <c r="D191" i="118"/>
  <c r="J191" i="118" s="1"/>
  <c r="L191" i="118" s="1"/>
  <c r="K190" i="118"/>
  <c r="D190" i="118"/>
  <c r="J190" i="118" s="1"/>
  <c r="L190" i="118" s="1"/>
  <c r="K189" i="118"/>
  <c r="G189" i="118"/>
  <c r="D189" i="118"/>
  <c r="K188" i="118"/>
  <c r="D188" i="118"/>
  <c r="J188" i="118" s="1"/>
  <c r="L188" i="118" s="1"/>
  <c r="K187" i="118"/>
  <c r="G187" i="118"/>
  <c r="D187" i="118"/>
  <c r="K186" i="118"/>
  <c r="D186" i="118"/>
  <c r="J186" i="118" s="1"/>
  <c r="L186" i="118" s="1"/>
  <c r="K185" i="118"/>
  <c r="G185" i="118"/>
  <c r="D185" i="118"/>
  <c r="K184" i="118"/>
  <c r="G184" i="118"/>
  <c r="D184" i="118"/>
  <c r="K183" i="118"/>
  <c r="D183" i="118"/>
  <c r="J183" i="118" s="1"/>
  <c r="L183" i="118" s="1"/>
  <c r="K182" i="118"/>
  <c r="D182" i="118"/>
  <c r="J182" i="118" s="1"/>
  <c r="L182" i="118" s="1"/>
  <c r="K181" i="118"/>
  <c r="G181" i="118"/>
  <c r="J181" i="118" s="1"/>
  <c r="L181" i="118" s="1"/>
  <c r="K180" i="118"/>
  <c r="D180" i="118"/>
  <c r="J180" i="118" s="1"/>
  <c r="L180" i="118" s="1"/>
  <c r="K179" i="118"/>
  <c r="G179" i="118"/>
  <c r="D179" i="118"/>
  <c r="K178" i="118"/>
  <c r="G178" i="118"/>
  <c r="D178" i="118"/>
  <c r="K177" i="118"/>
  <c r="D177" i="118"/>
  <c r="J177" i="118" s="1"/>
  <c r="L177" i="118" s="1"/>
  <c r="K176" i="118"/>
  <c r="D176" i="118"/>
  <c r="J176" i="118" s="1"/>
  <c r="L176" i="118" s="1"/>
  <c r="K175" i="118"/>
  <c r="D175" i="118"/>
  <c r="J175" i="118" s="1"/>
  <c r="L175" i="118" s="1"/>
  <c r="K174" i="118"/>
  <c r="G174" i="118"/>
  <c r="D174" i="118"/>
  <c r="K173" i="118"/>
  <c r="D173" i="118"/>
  <c r="J173" i="118" s="1"/>
  <c r="L173" i="118" s="1"/>
  <c r="K172" i="118"/>
  <c r="D172" i="118"/>
  <c r="J172" i="118" s="1"/>
  <c r="L172" i="118" s="1"/>
  <c r="K171" i="118"/>
  <c r="D171" i="118"/>
  <c r="J171" i="118" s="1"/>
  <c r="L171" i="118" s="1"/>
  <c r="K170" i="118"/>
  <c r="G170" i="118"/>
  <c r="D170" i="118"/>
  <c r="K169" i="118"/>
  <c r="G169" i="118"/>
  <c r="D169" i="118"/>
  <c r="K168" i="118"/>
  <c r="G168" i="118"/>
  <c r="D168" i="118"/>
  <c r="K167" i="118"/>
  <c r="G167" i="118"/>
  <c r="D167" i="118"/>
  <c r="K166" i="118"/>
  <c r="G166" i="118"/>
  <c r="D166" i="118"/>
  <c r="K165" i="118"/>
  <c r="G165" i="118"/>
  <c r="J165" i="118" s="1"/>
  <c r="L165" i="118" s="1"/>
  <c r="D165" i="118"/>
  <c r="K164" i="118"/>
  <c r="G164" i="118"/>
  <c r="D164" i="118"/>
  <c r="K163" i="118"/>
  <c r="G163" i="118"/>
  <c r="D163" i="118"/>
  <c r="K162" i="118"/>
  <c r="D162" i="118"/>
  <c r="J162" i="118" s="1"/>
  <c r="L162" i="118" s="1"/>
  <c r="K161" i="118"/>
  <c r="D161" i="118"/>
  <c r="J161" i="118" s="1"/>
  <c r="L161" i="118" s="1"/>
  <c r="K160" i="118"/>
  <c r="D160" i="118"/>
  <c r="J160" i="118" s="1"/>
  <c r="L160" i="118" s="1"/>
  <c r="K159" i="118"/>
  <c r="G159" i="118"/>
  <c r="D159" i="118"/>
  <c r="K158" i="118"/>
  <c r="D158" i="118"/>
  <c r="J158" i="118" s="1"/>
  <c r="L158" i="118" s="1"/>
  <c r="K157" i="118"/>
  <c r="G157" i="118"/>
  <c r="D157" i="118"/>
  <c r="J157" i="118" s="1"/>
  <c r="L157" i="118" s="1"/>
  <c r="K156" i="118"/>
  <c r="G156" i="118"/>
  <c r="D156" i="118"/>
  <c r="K155" i="118"/>
  <c r="G155" i="118"/>
  <c r="D155" i="118"/>
  <c r="K154" i="118"/>
  <c r="D154" i="118"/>
  <c r="J154" i="118" s="1"/>
  <c r="L154" i="118" s="1"/>
  <c r="K153" i="118"/>
  <c r="D153" i="118"/>
  <c r="J153" i="118" s="1"/>
  <c r="L153" i="118" s="1"/>
  <c r="K152" i="118"/>
  <c r="D152" i="118"/>
  <c r="J152" i="118" s="1"/>
  <c r="L152" i="118" s="1"/>
  <c r="K151" i="118"/>
  <c r="G151" i="118"/>
  <c r="D151" i="118"/>
  <c r="K150" i="118"/>
  <c r="G150" i="118"/>
  <c r="D150" i="118"/>
  <c r="K149" i="118"/>
  <c r="D149" i="118"/>
  <c r="J149" i="118" s="1"/>
  <c r="L149" i="118" s="1"/>
  <c r="K148" i="118"/>
  <c r="G148" i="118"/>
  <c r="J148" i="118" s="1"/>
  <c r="L148" i="118" s="1"/>
  <c r="K147" i="118"/>
  <c r="D147" i="118"/>
  <c r="J147" i="118" s="1"/>
  <c r="L147" i="118" s="1"/>
  <c r="K146" i="118"/>
  <c r="G146" i="118"/>
  <c r="D146" i="118"/>
  <c r="K145" i="118"/>
  <c r="G145" i="118"/>
  <c r="D145" i="118"/>
  <c r="K144" i="118"/>
  <c r="G144" i="118"/>
  <c r="J144" i="118" s="1"/>
  <c r="L144" i="118" s="1"/>
  <c r="K143" i="118"/>
  <c r="G143" i="118"/>
  <c r="D143" i="118"/>
  <c r="K142" i="118"/>
  <c r="G142" i="118"/>
  <c r="D142" i="118"/>
  <c r="K141" i="118"/>
  <c r="G141" i="118"/>
  <c r="D141" i="118"/>
  <c r="J141" i="118" s="1"/>
  <c r="L141" i="118" s="1"/>
  <c r="K140" i="118"/>
  <c r="D140" i="118"/>
  <c r="J140" i="118" s="1"/>
  <c r="L140" i="118" s="1"/>
  <c r="K139" i="118"/>
  <c r="G139" i="118"/>
  <c r="D139" i="118"/>
  <c r="K138" i="118"/>
  <c r="G138" i="118"/>
  <c r="D138" i="118"/>
  <c r="K137" i="118"/>
  <c r="G137" i="118"/>
  <c r="D137" i="118"/>
  <c r="K136" i="118"/>
  <c r="G136" i="118"/>
  <c r="J136" i="118" s="1"/>
  <c r="L136" i="118" s="1"/>
  <c r="D136" i="118"/>
  <c r="K135" i="118"/>
  <c r="G135" i="118"/>
  <c r="D135" i="118"/>
  <c r="K134" i="118"/>
  <c r="G134" i="118"/>
  <c r="D134" i="118"/>
  <c r="K133" i="118"/>
  <c r="G133" i="118"/>
  <c r="D133" i="118"/>
  <c r="K132" i="118"/>
  <c r="G132" i="118"/>
  <c r="D132" i="118"/>
  <c r="K131" i="118"/>
  <c r="G131" i="118"/>
  <c r="D131" i="118"/>
  <c r="K130" i="118"/>
  <c r="D130" i="118"/>
  <c r="J130" i="118" s="1"/>
  <c r="L130" i="118" s="1"/>
  <c r="K129" i="118"/>
  <c r="G129" i="118"/>
  <c r="D129" i="118"/>
  <c r="K128" i="118"/>
  <c r="G128" i="118"/>
  <c r="D128" i="118"/>
  <c r="K127" i="118"/>
  <c r="G127" i="118"/>
  <c r="D127" i="118"/>
  <c r="K126" i="118"/>
  <c r="G126" i="118"/>
  <c r="D126" i="118"/>
  <c r="K125" i="118"/>
  <c r="G125" i="118"/>
  <c r="D125" i="118"/>
  <c r="K124" i="118"/>
  <c r="G124" i="118"/>
  <c r="J124" i="118" s="1"/>
  <c r="L124" i="118" s="1"/>
  <c r="K123" i="118"/>
  <c r="D123" i="118"/>
  <c r="J123" i="118" s="1"/>
  <c r="L123" i="118" s="1"/>
  <c r="K122" i="118"/>
  <c r="G122" i="118"/>
  <c r="D122" i="118"/>
  <c r="K121" i="118"/>
  <c r="G121" i="118"/>
  <c r="D121" i="118"/>
  <c r="K120" i="118"/>
  <c r="D120" i="118"/>
  <c r="J120" i="118" s="1"/>
  <c r="L120" i="118" s="1"/>
  <c r="K119" i="118"/>
  <c r="G119" i="118"/>
  <c r="D119" i="118"/>
  <c r="K118" i="118"/>
  <c r="G118" i="118"/>
  <c r="D118" i="118"/>
  <c r="K117" i="118"/>
  <c r="G117" i="118"/>
  <c r="D117" i="118"/>
  <c r="K116" i="118"/>
  <c r="G116" i="118"/>
  <c r="D116" i="118"/>
  <c r="K115" i="118"/>
  <c r="G115" i="118"/>
  <c r="D115" i="118"/>
  <c r="K114" i="118"/>
  <c r="G114" i="118"/>
  <c r="D114" i="118"/>
  <c r="J114" i="118" s="1"/>
  <c r="L114" i="118" s="1"/>
  <c r="K113" i="118"/>
  <c r="G113" i="118"/>
  <c r="D113" i="118"/>
  <c r="K112" i="118"/>
  <c r="G112" i="118"/>
  <c r="J112" i="118" s="1"/>
  <c r="L112" i="118" s="1"/>
  <c r="K111" i="118"/>
  <c r="G111" i="118"/>
  <c r="D111" i="118"/>
  <c r="J111" i="118" s="1"/>
  <c r="L111" i="118" s="1"/>
  <c r="K110" i="118"/>
  <c r="D110" i="118"/>
  <c r="J110" i="118" s="1"/>
  <c r="L110" i="118" s="1"/>
  <c r="K109" i="118"/>
  <c r="G109" i="118"/>
  <c r="D109" i="118"/>
  <c r="K108" i="118"/>
  <c r="G108" i="118"/>
  <c r="D108" i="118"/>
  <c r="J108" i="118" s="1"/>
  <c r="L108" i="118" s="1"/>
  <c r="K107" i="118"/>
  <c r="G107" i="118"/>
  <c r="D107" i="118"/>
  <c r="K106" i="118"/>
  <c r="G106" i="118"/>
  <c r="D106" i="118"/>
  <c r="K105" i="118"/>
  <c r="G105" i="118"/>
  <c r="D105" i="118"/>
  <c r="K104" i="118"/>
  <c r="G104" i="118"/>
  <c r="D104" i="118"/>
  <c r="K103" i="118"/>
  <c r="G103" i="118"/>
  <c r="D103" i="118"/>
  <c r="J103" i="118" s="1"/>
  <c r="L103" i="118" s="1"/>
  <c r="K102" i="118"/>
  <c r="G102" i="118"/>
  <c r="D102" i="118"/>
  <c r="K101" i="118"/>
  <c r="G101" i="118"/>
  <c r="D101" i="118"/>
  <c r="K100" i="118"/>
  <c r="G100" i="118"/>
  <c r="D100" i="118"/>
  <c r="J100" i="118" s="1"/>
  <c r="L100" i="118" s="1"/>
  <c r="K99" i="118"/>
  <c r="G99" i="118"/>
  <c r="D99" i="118"/>
  <c r="K98" i="118"/>
  <c r="G98" i="118"/>
  <c r="D98" i="118"/>
  <c r="K97" i="118"/>
  <c r="G97" i="118"/>
  <c r="D97" i="118"/>
  <c r="K96" i="118"/>
  <c r="G96" i="118"/>
  <c r="D96" i="118"/>
  <c r="K95" i="118"/>
  <c r="D95" i="118"/>
  <c r="J95" i="118" s="1"/>
  <c r="L95" i="118" s="1"/>
  <c r="K94" i="118"/>
  <c r="G94" i="118"/>
  <c r="D94" i="118"/>
  <c r="K93" i="118"/>
  <c r="G93" i="118"/>
  <c r="D93" i="118"/>
  <c r="K92" i="118"/>
  <c r="G92" i="118"/>
  <c r="D92" i="118"/>
  <c r="K91" i="118"/>
  <c r="G91" i="118"/>
  <c r="D91" i="118"/>
  <c r="K90" i="118"/>
  <c r="D90" i="118"/>
  <c r="J90" i="118" s="1"/>
  <c r="L90" i="118" s="1"/>
  <c r="K89" i="118"/>
  <c r="G89" i="118"/>
  <c r="D89" i="118"/>
  <c r="K88" i="118"/>
  <c r="G88" i="118"/>
  <c r="J88" i="118" s="1"/>
  <c r="L88" i="118" s="1"/>
  <c r="D88" i="118"/>
  <c r="K87" i="118"/>
  <c r="G87" i="118"/>
  <c r="D87" i="118"/>
  <c r="K86" i="118"/>
  <c r="G86" i="118"/>
  <c r="D86" i="118"/>
  <c r="K85" i="118"/>
  <c r="G85" i="118"/>
  <c r="D85" i="118"/>
  <c r="J85" i="118" s="1"/>
  <c r="L85" i="118" s="1"/>
  <c r="K84" i="118"/>
  <c r="G84" i="118"/>
  <c r="D84" i="118"/>
  <c r="K83" i="118"/>
  <c r="G83" i="118"/>
  <c r="J83" i="118" s="1"/>
  <c r="L83" i="118" s="1"/>
  <c r="K82" i="118"/>
  <c r="G82" i="118"/>
  <c r="D82" i="118"/>
  <c r="J82" i="118" s="1"/>
  <c r="L82" i="118" s="1"/>
  <c r="K81" i="118"/>
  <c r="G81" i="118"/>
  <c r="D81" i="118"/>
  <c r="K80" i="118"/>
  <c r="G80" i="118"/>
  <c r="D80" i="118"/>
  <c r="K79" i="118"/>
  <c r="G79" i="118"/>
  <c r="D79" i="118"/>
  <c r="K78" i="118"/>
  <c r="G78" i="118"/>
  <c r="D78" i="118"/>
  <c r="J78" i="118" s="1"/>
  <c r="L78" i="118" s="1"/>
  <c r="K77" i="118"/>
  <c r="G77" i="118"/>
  <c r="D77" i="118"/>
  <c r="K76" i="118"/>
  <c r="G76" i="118"/>
  <c r="D76" i="118"/>
  <c r="K75" i="118"/>
  <c r="G75" i="118"/>
  <c r="D75" i="118"/>
  <c r="J75" i="118" s="1"/>
  <c r="L75" i="118" s="1"/>
  <c r="K74" i="118"/>
  <c r="D74" i="118"/>
  <c r="J74" i="118" s="1"/>
  <c r="L74" i="118" s="1"/>
  <c r="K73" i="118"/>
  <c r="G73" i="118"/>
  <c r="D73" i="118"/>
  <c r="K72" i="118"/>
  <c r="G72" i="118"/>
  <c r="J72" i="118" s="1"/>
  <c r="L72" i="118" s="1"/>
  <c r="K71" i="118"/>
  <c r="G71" i="118"/>
  <c r="D71" i="118"/>
  <c r="K70" i="118"/>
  <c r="G70" i="118"/>
  <c r="D70" i="118"/>
  <c r="K69" i="118"/>
  <c r="D69" i="118"/>
  <c r="J69" i="118" s="1"/>
  <c r="L69" i="118" s="1"/>
  <c r="K68" i="118"/>
  <c r="D68" i="118"/>
  <c r="J68" i="118" s="1"/>
  <c r="L68" i="118" s="1"/>
  <c r="K67" i="118"/>
  <c r="D67" i="118"/>
  <c r="J67" i="118" s="1"/>
  <c r="L67" i="118" s="1"/>
  <c r="K66" i="118"/>
  <c r="G66" i="118"/>
  <c r="J66" i="118" s="1"/>
  <c r="L66" i="118" s="1"/>
  <c r="K65" i="118"/>
  <c r="D65" i="118"/>
  <c r="J65" i="118" s="1"/>
  <c r="L65" i="118" s="1"/>
  <c r="K64" i="118"/>
  <c r="D64" i="118"/>
  <c r="J64" i="118" s="1"/>
  <c r="L64" i="118" s="1"/>
  <c r="K63" i="118"/>
  <c r="D63" i="118"/>
  <c r="J63" i="118" s="1"/>
  <c r="L63" i="118" s="1"/>
  <c r="K62" i="118"/>
  <c r="D62" i="118"/>
  <c r="J62" i="118" s="1"/>
  <c r="L62" i="118" s="1"/>
  <c r="K61" i="118"/>
  <c r="G61" i="118"/>
  <c r="D61" i="118"/>
  <c r="K60" i="118"/>
  <c r="D60" i="118"/>
  <c r="J60" i="118" s="1"/>
  <c r="L60" i="118" s="1"/>
  <c r="K59" i="118"/>
  <c r="D59" i="118"/>
  <c r="J59" i="118" s="1"/>
  <c r="L59" i="118" s="1"/>
  <c r="K58" i="118"/>
  <c r="D58" i="118"/>
  <c r="J58" i="118" s="1"/>
  <c r="L58" i="118" s="1"/>
  <c r="K57" i="118"/>
  <c r="G57" i="118"/>
  <c r="D57" i="118"/>
  <c r="K56" i="118"/>
  <c r="D56" i="118"/>
  <c r="J56" i="118" s="1"/>
  <c r="L56" i="118" s="1"/>
  <c r="K55" i="118"/>
  <c r="D55" i="118"/>
  <c r="J55" i="118" s="1"/>
  <c r="L55" i="118" s="1"/>
  <c r="K54" i="118"/>
  <c r="G54" i="118"/>
  <c r="D54" i="118"/>
  <c r="K53" i="118"/>
  <c r="G53" i="118"/>
  <c r="D53" i="118"/>
  <c r="J53" i="118" s="1"/>
  <c r="L53" i="118" s="1"/>
  <c r="K52" i="118"/>
  <c r="G52" i="118"/>
  <c r="D52" i="118"/>
  <c r="K51" i="118"/>
  <c r="G51" i="118"/>
  <c r="D51" i="118"/>
  <c r="K50" i="118"/>
  <c r="G50" i="118"/>
  <c r="D50" i="118"/>
  <c r="K49" i="118"/>
  <c r="D49" i="118"/>
  <c r="J49" i="118" s="1"/>
  <c r="L49" i="118" s="1"/>
  <c r="K48" i="118"/>
  <c r="G48" i="118"/>
  <c r="D48" i="118"/>
  <c r="K47" i="118"/>
  <c r="D47" i="118"/>
  <c r="J47" i="118" s="1"/>
  <c r="L47" i="118" s="1"/>
  <c r="K46" i="118"/>
  <c r="G46" i="118"/>
  <c r="D46" i="118"/>
  <c r="K45" i="118"/>
  <c r="G45" i="118"/>
  <c r="D45" i="118"/>
  <c r="K44" i="118"/>
  <c r="D44" i="118"/>
  <c r="J44" i="118" s="1"/>
  <c r="L44" i="118" s="1"/>
  <c r="K43" i="118"/>
  <c r="G43" i="118"/>
  <c r="D43" i="118"/>
  <c r="K42" i="118"/>
  <c r="D42" i="118"/>
  <c r="J42" i="118" s="1"/>
  <c r="L42" i="118" s="1"/>
  <c r="K41" i="118"/>
  <c r="D41" i="118"/>
  <c r="J41" i="118" s="1"/>
  <c r="L41" i="118" s="1"/>
  <c r="K40" i="118"/>
  <c r="D40" i="118"/>
  <c r="J40" i="118" s="1"/>
  <c r="L40" i="118" s="1"/>
  <c r="K39" i="118"/>
  <c r="D39" i="118"/>
  <c r="J39" i="118" s="1"/>
  <c r="L39" i="118" s="1"/>
  <c r="K38" i="118"/>
  <c r="G38" i="118"/>
  <c r="J38" i="118" s="1"/>
  <c r="L38" i="118" s="1"/>
  <c r="K37" i="118"/>
  <c r="G37" i="118"/>
  <c r="J37" i="118" s="1"/>
  <c r="L37" i="118" s="1"/>
  <c r="K36" i="118"/>
  <c r="D36" i="118"/>
  <c r="J36" i="118" s="1"/>
  <c r="L36" i="118" s="1"/>
  <c r="K35" i="118"/>
  <c r="D35" i="118"/>
  <c r="J35" i="118" s="1"/>
  <c r="L35" i="118" s="1"/>
  <c r="K34" i="118"/>
  <c r="G34" i="118"/>
  <c r="D34" i="118"/>
  <c r="K33" i="118"/>
  <c r="G33" i="118"/>
  <c r="D33" i="118"/>
  <c r="J33" i="118" s="1"/>
  <c r="L33" i="118" s="1"/>
  <c r="K32" i="118"/>
  <c r="G32" i="118"/>
  <c r="D32" i="118"/>
  <c r="K31" i="118"/>
  <c r="D31" i="118"/>
  <c r="J31" i="118" s="1"/>
  <c r="L31" i="118" s="1"/>
  <c r="K30" i="118"/>
  <c r="G30" i="118"/>
  <c r="D30" i="118"/>
  <c r="J30" i="118" s="1"/>
  <c r="L30" i="118" s="1"/>
  <c r="K29" i="118"/>
  <c r="G29" i="118"/>
  <c r="D29" i="118"/>
  <c r="K28" i="118"/>
  <c r="G28" i="118"/>
  <c r="J28" i="118" s="1"/>
  <c r="L28" i="118" s="1"/>
  <c r="K27" i="118"/>
  <c r="D27" i="118"/>
  <c r="J27" i="118" s="1"/>
  <c r="L27" i="118" s="1"/>
  <c r="K26" i="118"/>
  <c r="G26" i="118"/>
  <c r="D26" i="118"/>
  <c r="K25" i="118"/>
  <c r="D25" i="118"/>
  <c r="J25" i="118" s="1"/>
  <c r="L25" i="118" s="1"/>
  <c r="K24" i="118"/>
  <c r="D24" i="118"/>
  <c r="J24" i="118" s="1"/>
  <c r="L24" i="118" s="1"/>
  <c r="K23" i="118"/>
  <c r="G23" i="118"/>
  <c r="D23" i="118"/>
  <c r="K22" i="118"/>
  <c r="G22" i="118"/>
  <c r="D22" i="118"/>
  <c r="K21" i="118"/>
  <c r="G21" i="118"/>
  <c r="D21" i="118"/>
  <c r="J21" i="118" s="1"/>
  <c r="L21" i="118" s="1"/>
  <c r="K20" i="118"/>
  <c r="G20" i="118"/>
  <c r="J20" i="118" s="1"/>
  <c r="L20" i="118" s="1"/>
  <c r="D20" i="118"/>
  <c r="K19" i="118"/>
  <c r="D19" i="118"/>
  <c r="J19" i="118" s="1"/>
  <c r="L19" i="118" s="1"/>
  <c r="K18" i="118"/>
  <c r="G18" i="118"/>
  <c r="D18" i="118"/>
  <c r="J18" i="118" s="1"/>
  <c r="L18" i="118" s="1"/>
  <c r="K17" i="118"/>
  <c r="G17" i="118"/>
  <c r="D17" i="118"/>
  <c r="K16" i="118"/>
  <c r="G16" i="118"/>
  <c r="D16" i="118"/>
  <c r="K15" i="118"/>
  <c r="D15" i="118"/>
  <c r="J15" i="118" s="1"/>
  <c r="L15" i="118" s="1"/>
  <c r="K14" i="118"/>
  <c r="G14" i="118"/>
  <c r="D14" i="118"/>
  <c r="K13" i="118"/>
  <c r="G13" i="118"/>
  <c r="J13" i="118" s="1"/>
  <c r="L13" i="118" s="1"/>
  <c r="K12" i="118"/>
  <c r="D12" i="118"/>
  <c r="J12" i="118" s="1"/>
  <c r="L12" i="118" s="1"/>
  <c r="K11" i="118"/>
  <c r="G11" i="118"/>
  <c r="D11" i="118"/>
  <c r="K10" i="118"/>
  <c r="G10" i="118"/>
  <c r="D10" i="118"/>
  <c r="K9" i="118"/>
  <c r="G9" i="118"/>
  <c r="J9" i="118" s="1"/>
  <c r="L9" i="118" s="1"/>
  <c r="K8" i="118"/>
  <c r="G8" i="118"/>
  <c r="D8" i="118"/>
  <c r="K7" i="118"/>
  <c r="G7" i="118"/>
  <c r="D7" i="118"/>
  <c r="J7" i="118" s="1"/>
  <c r="L7" i="118" s="1"/>
  <c r="I6" i="118"/>
  <c r="F6" i="118"/>
  <c r="J150" i="118" l="1"/>
  <c r="L150" i="118" s="1"/>
  <c r="J155" i="118"/>
  <c r="L155" i="118" s="1"/>
  <c r="J43" i="118"/>
  <c r="L43" i="118" s="1"/>
  <c r="J46" i="118"/>
  <c r="L46" i="118" s="1"/>
  <c r="J98" i="118"/>
  <c r="L98" i="118" s="1"/>
  <c r="J121" i="118"/>
  <c r="L121" i="118" s="1"/>
  <c r="J195" i="118"/>
  <c r="L195" i="118" s="1"/>
  <c r="J189" i="118"/>
  <c r="L189" i="118" s="1"/>
  <c r="J122" i="118"/>
  <c r="L122" i="118" s="1"/>
  <c r="J128" i="118"/>
  <c r="L128" i="118" s="1"/>
  <c r="J131" i="118"/>
  <c r="L131" i="118" s="1"/>
  <c r="J142" i="118"/>
  <c r="L142" i="118" s="1"/>
  <c r="J145" i="118"/>
  <c r="L145" i="118" s="1"/>
  <c r="J151" i="118"/>
  <c r="L151" i="118" s="1"/>
  <c r="J164" i="118"/>
  <c r="L164" i="118" s="1"/>
  <c r="J193" i="118"/>
  <c r="L193" i="118" s="1"/>
  <c r="J92" i="118"/>
  <c r="L92" i="118" s="1"/>
  <c r="J170" i="118"/>
  <c r="L170" i="118" s="1"/>
  <c r="J23" i="118"/>
  <c r="L23" i="118" s="1"/>
  <c r="J73" i="118"/>
  <c r="L73" i="118" s="1"/>
  <c r="J76" i="118"/>
  <c r="L76" i="118" s="1"/>
  <c r="J101" i="118"/>
  <c r="L101" i="118" s="1"/>
  <c r="J109" i="118"/>
  <c r="L109" i="118" s="1"/>
  <c r="J168" i="118"/>
  <c r="L168" i="118" s="1"/>
  <c r="J134" i="118"/>
  <c r="L134" i="118" s="1"/>
  <c r="J50" i="118"/>
  <c r="L50" i="118" s="1"/>
  <c r="J84" i="118"/>
  <c r="L84" i="118" s="1"/>
  <c r="J87" i="118"/>
  <c r="L87" i="118" s="1"/>
  <c r="J167" i="118"/>
  <c r="L167" i="118" s="1"/>
  <c r="J228" i="118"/>
  <c r="L228" i="118" s="1"/>
  <c r="J86" i="118"/>
  <c r="L86" i="118" s="1"/>
  <c r="J16" i="118"/>
  <c r="L16" i="118" s="1"/>
  <c r="J34" i="118"/>
  <c r="L34" i="118" s="1"/>
  <c r="J79" i="118"/>
  <c r="L79" i="118" s="1"/>
  <c r="J93" i="118"/>
  <c r="L93" i="118" s="1"/>
  <c r="J96" i="118"/>
  <c r="L96" i="118" s="1"/>
  <c r="J104" i="118"/>
  <c r="L104" i="118" s="1"/>
  <c r="J115" i="118"/>
  <c r="L115" i="118" s="1"/>
  <c r="J135" i="118"/>
  <c r="L135" i="118" s="1"/>
  <c r="J143" i="118"/>
  <c r="L143" i="118" s="1"/>
  <c r="J146" i="118"/>
  <c r="L146" i="118" s="1"/>
  <c r="J174" i="118"/>
  <c r="L174" i="118" s="1"/>
  <c r="J184" i="118"/>
  <c r="M184" i="118" s="1"/>
  <c r="J187" i="118"/>
  <c r="L187" i="118" s="1"/>
  <c r="J204" i="118"/>
  <c r="L204" i="118" s="1"/>
  <c r="J231" i="118"/>
  <c r="L231" i="118" s="1"/>
  <c r="J11" i="118"/>
  <c r="L11" i="118" s="1"/>
  <c r="J89" i="118"/>
  <c r="L89" i="118" s="1"/>
  <c r="J22" i="118"/>
  <c r="L22" i="118" s="1"/>
  <c r="J32" i="118"/>
  <c r="L32" i="118" s="1"/>
  <c r="J61" i="118"/>
  <c r="L61" i="118" s="1"/>
  <c r="J71" i="118"/>
  <c r="L71" i="118" s="1"/>
  <c r="J77" i="118"/>
  <c r="L77" i="118" s="1"/>
  <c r="J91" i="118"/>
  <c r="L91" i="118" s="1"/>
  <c r="J102" i="118"/>
  <c r="L102" i="118" s="1"/>
  <c r="J113" i="118"/>
  <c r="L113" i="118" s="1"/>
  <c r="J116" i="118"/>
  <c r="L116" i="118" s="1"/>
  <c r="J133" i="118"/>
  <c r="L133" i="118" s="1"/>
  <c r="J159" i="118"/>
  <c r="L159" i="118" s="1"/>
  <c r="J178" i="118"/>
  <c r="L178" i="118" s="1"/>
  <c r="J14" i="118"/>
  <c r="L14" i="118" s="1"/>
  <c r="J26" i="118"/>
  <c r="L26" i="118" s="1"/>
  <c r="J80" i="118"/>
  <c r="L80" i="118" s="1"/>
  <c r="J94" i="118"/>
  <c r="L94" i="118" s="1"/>
  <c r="J97" i="118"/>
  <c r="L97" i="118" s="1"/>
  <c r="J105" i="118"/>
  <c r="L105" i="118" s="1"/>
  <c r="J125" i="118"/>
  <c r="L125" i="118" s="1"/>
  <c r="J166" i="118"/>
  <c r="L166" i="118" s="1"/>
  <c r="J185" i="118"/>
  <c r="L185" i="118" s="1"/>
  <c r="J218" i="118"/>
  <c r="L218" i="118" s="1"/>
  <c r="J196" i="118"/>
  <c r="L196" i="118" s="1"/>
  <c r="J10" i="118"/>
  <c r="L10" i="118" s="1"/>
  <c r="J52" i="118"/>
  <c r="L52" i="118" s="1"/>
  <c r="J138" i="118"/>
  <c r="L138" i="118" s="1"/>
  <c r="J54" i="118"/>
  <c r="L54" i="118" s="1"/>
  <c r="J119" i="118"/>
  <c r="L119" i="118" s="1"/>
  <c r="K6" i="118"/>
  <c r="J106" i="118"/>
  <c r="L106" i="118" s="1"/>
  <c r="J117" i="118"/>
  <c r="L117" i="118" s="1"/>
  <c r="J126" i="118"/>
  <c r="L126" i="118" s="1"/>
  <c r="J169" i="118"/>
  <c r="L169" i="118" s="1"/>
  <c r="J197" i="118"/>
  <c r="L197" i="118" s="1"/>
  <c r="J17" i="118"/>
  <c r="L17" i="118" s="1"/>
  <c r="J129" i="118"/>
  <c r="L129" i="118" s="1"/>
  <c r="J139" i="118"/>
  <c r="L139" i="118" s="1"/>
  <c r="J179" i="118"/>
  <c r="L179" i="118" s="1"/>
  <c r="J232" i="118"/>
  <c r="L232" i="118" s="1"/>
  <c r="J163" i="118"/>
  <c r="M163" i="118" s="1"/>
  <c r="G6" i="118"/>
  <c r="J8" i="118"/>
  <c r="L8" i="118" s="1"/>
  <c r="J29" i="118"/>
  <c r="L29" i="118" s="1"/>
  <c r="J118" i="118"/>
  <c r="L118" i="118" s="1"/>
  <c r="J45" i="118"/>
  <c r="L45" i="118" s="1"/>
  <c r="J48" i="118"/>
  <c r="L48" i="118" s="1"/>
  <c r="J51" i="118"/>
  <c r="L51" i="118" s="1"/>
  <c r="J57" i="118"/>
  <c r="L57" i="118" s="1"/>
  <c r="J70" i="118"/>
  <c r="L70" i="118" s="1"/>
  <c r="J81" i="118"/>
  <c r="L81" i="118" s="1"/>
  <c r="J99" i="118"/>
  <c r="L99" i="118" s="1"/>
  <c r="J107" i="118"/>
  <c r="L107" i="118" s="1"/>
  <c r="J127" i="118"/>
  <c r="L127" i="118" s="1"/>
  <c r="J132" i="118"/>
  <c r="L132" i="118" s="1"/>
  <c r="J137" i="118"/>
  <c r="L137" i="118" s="1"/>
  <c r="J156" i="118"/>
  <c r="L156" i="118" s="1"/>
  <c r="D6" i="118"/>
  <c r="D5" i="1" l="1"/>
  <c r="C5" i="1"/>
  <c r="C4" i="1" s="1"/>
  <c r="C3" i="1" s="1"/>
  <c r="J6" i="118"/>
  <c r="B5" i="1" l="1"/>
  <c r="D4" i="1"/>
  <c r="D3" i="1" s="1"/>
  <c r="B4" i="1" l="1"/>
  <c r="B3"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tc={BA81867B-A311-4DB1-9722-5524E68FFE54}</author>
  </authors>
  <commentList>
    <comment ref="E559" authorId="0" shapeId="0" xr:uid="{BA81867B-A311-4DB1-9722-5524E68FFE54}">
      <text>
        <t>[Threaded comment]
Your version of Excel allows you to read this threaded comment; however, any edits to it will get removed if the file is opened in a newer version of Excel. Learn more: https://go.microsoft.com/fwlink/?linkid=870924
Comment:
    Anna Voitkeviča 11000056361  no 07.09.2022</t>
      </text>
    </comment>
  </commentList>
</comments>
</file>

<file path=xl/sharedStrings.xml><?xml version="1.0" encoding="utf-8"?>
<sst xmlns="http://schemas.openxmlformats.org/spreadsheetml/2006/main" count="8854" uniqueCount="3982">
  <si>
    <t>EUR</t>
  </si>
  <si>
    <t>AMBULATORIE PAKALPOJUMI</t>
  </si>
  <si>
    <t>STACIONĀRIE PAKALPOJUMI</t>
  </si>
  <si>
    <t>Kopā:</t>
  </si>
  <si>
    <t>Rīgas Austrumu klīniskā universitātes slimnīca, SIA</t>
  </si>
  <si>
    <t>Dziedniecība, Sabiedrība ar ierobežotu atbildību</t>
  </si>
  <si>
    <t>NMS Laboratorija, SIA</t>
  </si>
  <si>
    <t>Fiksēta piemaksa Feldšeru punktiem par IAL izmantošanu</t>
  </si>
  <si>
    <t>Fiksētā piemaksa Ģimenes ārstu praksēm par IAL izmantošanu</t>
  </si>
  <si>
    <t>Paula Stradiņa klīniskā universitātes slimnīca, Valsts sabiedrība ar ierobežotu atbildību</t>
  </si>
  <si>
    <t>NVD TN</t>
  </si>
  <si>
    <t>Ārstniecības iestādes kods</t>
  </si>
  <si>
    <t>Ārstniecības iestādes nosaukums</t>
  </si>
  <si>
    <t>Manipulācijas kods</t>
  </si>
  <si>
    <t>Manipulāciju skaits kopā</t>
  </si>
  <si>
    <t>NVD Kurzemes nodaļa</t>
  </si>
  <si>
    <t>170020401</t>
  </si>
  <si>
    <t>LIEPĀJAS REĢIONĀLĀ SLIMNĪCA, Sabiedrība ar ierobežotu atbildību</t>
  </si>
  <si>
    <t>620200058</t>
  </si>
  <si>
    <t>VIZUĀLĀ DIAGNOSTIKA, SIA</t>
  </si>
  <si>
    <t>840200047</t>
  </si>
  <si>
    <t>Saldus medicīnas centrs, Sabiedrība ar ierobežotu atbildību</t>
  </si>
  <si>
    <t>NVD Latgales nodaļa</t>
  </si>
  <si>
    <t>050020401</t>
  </si>
  <si>
    <t>Daugavpils reģionālā slimnīca, Sabiedrība ar ierobežotu atbildību</t>
  </si>
  <si>
    <t>600200001</t>
  </si>
  <si>
    <t>Krāslavas slimnīca, Sabiedrība ar ierobežotu atbildību</t>
  </si>
  <si>
    <t>680200030</t>
  </si>
  <si>
    <t>Ludzas medicīnas centrs, Sabiedrība ar ierobežotu atbildību</t>
  </si>
  <si>
    <t>NVD Rīgas nodaļa</t>
  </si>
  <si>
    <t>010000234</t>
  </si>
  <si>
    <t>010040307</t>
  </si>
  <si>
    <t>Latvijas Jūras medicīnas centrs, Akciju sabiedrība</t>
  </si>
  <si>
    <t>010064120</t>
  </si>
  <si>
    <t>Veselības centru apvienība, AS</t>
  </si>
  <si>
    <t>010064801</t>
  </si>
  <si>
    <t>Medicīnas sabiedrība "ARS", Sabiedrība ar ierobežotu atbildību</t>
  </si>
  <si>
    <t>NVD Vidzemes nodaļa</t>
  </si>
  <si>
    <t>250000087</t>
  </si>
  <si>
    <t>VALMIERAS VESELĪBAS CENTRS, SIA</t>
  </si>
  <si>
    <t>CĒSU KLĪNIKA, Sabiedrība ar ierobežotu atbildību</t>
  </si>
  <si>
    <t>700200041</t>
  </si>
  <si>
    <t>Madonas slimnīca, Madonas novada pašvaldības SIA</t>
  </si>
  <si>
    <t>NVD Zemgales nodaļa</t>
  </si>
  <si>
    <t>110000048</t>
  </si>
  <si>
    <t>Jēkabpils reģionālā slimnīca, Sabiedrība ar ierobežotu atbildību</t>
  </si>
  <si>
    <t>Jakubauska Indra - ģimenes ārsta prakse</t>
  </si>
  <si>
    <t>Anaņjeva Aleksandra - ģimenes ārsta prakse</t>
  </si>
  <si>
    <t>Lipska Rudīte - ģimenes ārsta prakse</t>
  </si>
  <si>
    <t>Pūce Daira - ģimenes ārsta prakse</t>
  </si>
  <si>
    <t>Popova Alla - ģimenes ārsta, internista, imunologa un arodveselības un arodslimību ārsta prakse</t>
  </si>
  <si>
    <t>RŪTAS EGLĪTES ĢIMENES ĀRSTA PRAKSE, SIA</t>
  </si>
  <si>
    <t>L.LAGZDIŅAS ĀRSTA PRAKSE, SIA</t>
  </si>
  <si>
    <t>Uldriķe Edīte - ģimenes ārsta prakse</t>
  </si>
  <si>
    <t>Kotova Inga - ģimenes ārsta prakse</t>
  </si>
  <si>
    <t>880200021</t>
  </si>
  <si>
    <t>Andas Mellenbergas ārsta prakse, Sabiedrība ar ierobežotu atbildību</t>
  </si>
  <si>
    <t>R.E.L.M., IK</t>
  </si>
  <si>
    <t>DACES RUNDĀNES ĢĀP, Individuālais komersants</t>
  </si>
  <si>
    <t>Zaļmeža Santa - ģimenes ārsta prakse</t>
  </si>
  <si>
    <t>Ulmane Olita - ģimenes ārsta prakse</t>
  </si>
  <si>
    <t>ĻUBOVAS BARANOVSKAS ĢIMENES ĀRSTA PRAKSE, SIA</t>
  </si>
  <si>
    <t>Kurator, SIA</t>
  </si>
  <si>
    <t>Čiekuru Doktorāts, SIA</t>
  </si>
  <si>
    <t>Elksniņa Bronislava - ģimenes ārsta prakse</t>
  </si>
  <si>
    <t>Pavloviča Anna - ģimenes ārsta prakse</t>
  </si>
  <si>
    <t>Zile Elena - ģimenes ārsta prakse</t>
  </si>
  <si>
    <t>Pavro Elīna - ģimenes ārsta prakse</t>
  </si>
  <si>
    <t>Nalivaiko Aina- ģimenes ārsta prakse</t>
  </si>
  <si>
    <t>Fjodorova Inga - ģimenes ārsta prakse</t>
  </si>
  <si>
    <t>Rodionova Olga - ģimenes ārsta un arodveselības un arodslimību ārsta prakse</t>
  </si>
  <si>
    <t>Krasnikova Jeļena - ģimenes ārsta prakse, SIA</t>
  </si>
  <si>
    <t>Meņģiša Lija - ģimenes ārsta prakse</t>
  </si>
  <si>
    <t>Procevska Marina - ģimenes ārsta prakse</t>
  </si>
  <si>
    <t>Juškevičs Juris - ģimenes ārsta prakse</t>
  </si>
  <si>
    <t>Ogorelova Jeļena - ģimenes ārsta prakse</t>
  </si>
  <si>
    <t>601000021</t>
  </si>
  <si>
    <t>OLGAS GOLUBES ĢIMENES ĀRSTA PRAKSE, Sabiedrība ar ierobežotu atbildību</t>
  </si>
  <si>
    <t>L.Ņemņasevas ģimenes ārsta un pediatra prakse, Sabiedrība ar ierobežotu atbildību</t>
  </si>
  <si>
    <t>Skrule Agnese - ģimenes ārsta prakse</t>
  </si>
  <si>
    <t>Vorkale Anita - ģimenes ārsta un arodveselības un arodslimību ārsta prakse</t>
  </si>
  <si>
    <t>Sviklāne Inga - ģimenes ārsta prakse</t>
  </si>
  <si>
    <t>Petrāns Jānis - ģimenes ārsta prakse</t>
  </si>
  <si>
    <t>Ārstes Vaivodes prakse Preiļos, SIA</t>
  </si>
  <si>
    <t>Oļševska Ināra - ģimenes ārsta un zobārsta prakse</t>
  </si>
  <si>
    <t>Lidijas Bukeles ĢĀP, Sabiedrība ar ierobežotu atbildību</t>
  </si>
  <si>
    <t>Langina Evita - ģimenes ārsta prakse</t>
  </si>
  <si>
    <t>Armandas Skrickas ģimenes ārsta prakse, Sabiedrība ar ierobežotu atbildību</t>
  </si>
  <si>
    <t>Kulišovs Ignatijs - ģimenes ārsta prakse</t>
  </si>
  <si>
    <t>Veides ārstu prakse, IK</t>
  </si>
  <si>
    <t>Ingara Burlaka ģimenes ārsta prakse, Sabiedrība ar ierobežotu atbildību</t>
  </si>
  <si>
    <t>Cibule Dace - ģimenes ārsta un internista prakse</t>
  </si>
  <si>
    <t>Jūlijas Balandinas ģimenes ārsta prakse, SIA</t>
  </si>
  <si>
    <t>Ņeborakova Inga - ģimenes ārsta prakse</t>
  </si>
  <si>
    <t>Astafjeva Veronika - ģimenes ārsta prakse</t>
  </si>
  <si>
    <t>Lauras Veides ģimenes ārsta prakse, SIA</t>
  </si>
  <si>
    <t>Ārsts TM, Sabiedrība ar ierobežotu atbildību</t>
  </si>
  <si>
    <t>010064111</t>
  </si>
  <si>
    <t>Ozola Aina - ģimenes ārsta prakse</t>
  </si>
  <si>
    <t>S. MICKEVIČAS ārsta prakse, Sabiedrība ar ierobežotu atbildību</t>
  </si>
  <si>
    <t>V. MEĻŅIKAS ārsta prakse, Sabiedrība ar ierobežotu atbildību</t>
  </si>
  <si>
    <t>Timšāne Gunta - ģimenes ārsta un pediatra prakse</t>
  </si>
  <si>
    <t>Ilzes Jākobsones ģimenes ārsta prakse, Sabiedrība ar ierobežotu atbildību</t>
  </si>
  <si>
    <t>Šnaidere Jūlija - ģimenes ārsta prakse</t>
  </si>
  <si>
    <t>Klauberga Aija - ģimenes ārsta prakse</t>
  </si>
  <si>
    <t>Vija Med, Sabiedrība ar ierobežotu atbildību</t>
  </si>
  <si>
    <t>Ellas Šatalovas ģimenes ārsta un pediatra prakse, SIA</t>
  </si>
  <si>
    <t>Dundure Anita - ģimenes ārsta prakse</t>
  </si>
  <si>
    <t>Miķelsone Astra - ģimenes ārsta un arodveselības un arodslimību ārsta prakse</t>
  </si>
  <si>
    <t>LAROMED, SIA</t>
  </si>
  <si>
    <t>ALSMED, SIA</t>
  </si>
  <si>
    <t>Beķe Gundega - ģimenes ārsta prakse</t>
  </si>
  <si>
    <t>ANJE, SIA</t>
  </si>
  <si>
    <t>Bondare Krista - ģimenes ārsta prakse</t>
  </si>
  <si>
    <t>Veide Artūrs - ģimenes ārsta un arodveselības un arodslimību ārsta prakse</t>
  </si>
  <si>
    <t>Dr. Ilzes Leimanes ģimenes ārstes prakse, SIA</t>
  </si>
  <si>
    <t>Margaritas Bargarumas ārsta prakse, SIA</t>
  </si>
  <si>
    <t>Grunte Inga - ģimenes ārsta prakse</t>
  </si>
  <si>
    <t>Anitas Muižnieces ārsta prakse, SIA</t>
  </si>
  <si>
    <t>Prindule Arita - ģimenes ārsta prakse</t>
  </si>
  <si>
    <t>A.Ādamsona ģimenes ārsta prakse, SIA</t>
  </si>
  <si>
    <t>Baibas Koševares ģimenes ārsta prakse, SIA</t>
  </si>
  <si>
    <t>GUNTAS KAUGARES ĢIMENES ĀRSTA PRAKSE, Sabiedrība ar ierobežotu atbildību</t>
  </si>
  <si>
    <t>Smeķe Aija - ģimenes ārsta prakse</t>
  </si>
  <si>
    <t>Mezīte Baiba - ģimenes ārsta un arodveselības un arodslimību ārsta prakse</t>
  </si>
  <si>
    <t>I.Jakubaites ģimenes ārsta prakse, Sabiedrība ar ierobežotu atbildību</t>
  </si>
  <si>
    <t>Skultes doktorāts, SIA</t>
  </si>
  <si>
    <t>Kundrāte Gunta - ģimenes ārsta prakse</t>
  </si>
  <si>
    <t>Sarmas Līsmanes ģimenes ārstes prakse, SIA</t>
  </si>
  <si>
    <t>DAMIA, Sabiedrība ar ierobežotu atbildību</t>
  </si>
  <si>
    <t>Braķe Aina - ģimenes ārsta prakse</t>
  </si>
  <si>
    <t>M. GRŪSLES ĀRSTA PRAKSE, SIA</t>
  </si>
  <si>
    <t>MEDICOM, Sabiedrība ar ierobežotu atbildību</t>
  </si>
  <si>
    <t>VIMED, Sabiedrība ar ierobežotu atbildību</t>
  </si>
  <si>
    <t>Iolandas Šaihulovas ģimenes ārstes prakse, Sabiedrība ar ierobežotu atbildību</t>
  </si>
  <si>
    <t>Sīricas ārsta prakse, Sabiedrība ar ierobežotu atbildību</t>
  </si>
  <si>
    <t>ILSTRE, Sabiedrība ar ierobežotu atbildību</t>
  </si>
  <si>
    <t>110000013</t>
  </si>
  <si>
    <t>Prakse ģimenei, SIA</t>
  </si>
  <si>
    <t>326100011</t>
  </si>
  <si>
    <t>Grauda Dace - ģimenes ārsta prakse</t>
  </si>
  <si>
    <t>Bergmane Anita - ģimenes ārsta prakse</t>
  </si>
  <si>
    <t>Dzalbs Ainis - ģimenes ārsta un internista prakse</t>
  </si>
  <si>
    <t>740200018</t>
  </si>
  <si>
    <t>Ausmas Balodes ģimenes ārsta doktorāts, Sabiedrība ar ierobežotu atbildību</t>
  </si>
  <si>
    <t>Ligitas Hohas ārsta prakse, SIA</t>
  </si>
  <si>
    <t>Daces Roskas ģimenes ārsta prakse, SIA</t>
  </si>
  <si>
    <t>Saldniece Sandra - ģimenes ārsta prakse</t>
  </si>
  <si>
    <t>Bērziņa Gaida - ģimenes ārsta prakse</t>
  </si>
  <si>
    <t>Raga Ineta - ģimenes ārsta prakse</t>
  </si>
  <si>
    <t>Pokule Ineta - ģimenes ārsta prakse</t>
  </si>
  <si>
    <t>Kopā</t>
  </si>
  <si>
    <t>MANS DOKTORĀTS, SIA</t>
  </si>
  <si>
    <t>270024101</t>
  </si>
  <si>
    <t>Ventspils poliklīnika, Pašvaldības SIA</t>
  </si>
  <si>
    <t>Smelte Kristīne - ģimenes ārsta prakse</t>
  </si>
  <si>
    <t>Cērpa Ilva - ģimenes ārsta un arodveselības un arodslimību ārsta prakse</t>
  </si>
  <si>
    <t>210020301</t>
  </si>
  <si>
    <t>RĒZEKNES SLIMNĪCA, Sabiedrība ar ierobežotu atbildību</t>
  </si>
  <si>
    <t>010011803</t>
  </si>
  <si>
    <t>010021301</t>
  </si>
  <si>
    <t>Rīgas Dzemdību nams, SIA</t>
  </si>
  <si>
    <t>804435102</t>
  </si>
  <si>
    <t>Ādažu slimnīca, Pašvaldības sabiedrība ar ierobežotu atbildību</t>
  </si>
  <si>
    <t>SAMMAR, SIA</t>
  </si>
  <si>
    <t>Lejniece Inese - ģimenes ārsta prakse</t>
  </si>
  <si>
    <t>KOPĀ</t>
  </si>
  <si>
    <t>V.Ceikas ārsta prakse, SIA</t>
  </si>
  <si>
    <t>Brundzule Ieva - ģimenes ārsta un arodveselības un arodslimību ārsta prakse</t>
  </si>
  <si>
    <t>Sarmītes Opmanes ģimenes ārsta prakse, SIA</t>
  </si>
  <si>
    <t>Dr.Rutas Vinteres prakse, SIA</t>
  </si>
  <si>
    <t>Capļina Violeta - ģimenes ārstu prakse</t>
  </si>
  <si>
    <t>Dr. Būmanes ģimenes ārsta prakse, SIA</t>
  </si>
  <si>
    <t>Medeor, SIA</t>
  </si>
  <si>
    <t>Tereško Dzintra - ģimenes ārsta prakse</t>
  </si>
  <si>
    <t>Lauriņa Aija - ģimenes ārsta un arodveselības un arodslimību ārsta prakse</t>
  </si>
  <si>
    <t>Lormane Annemarija -ģimenes ārsta prakse</t>
  </si>
  <si>
    <t>Petrova Inese - ģimenes ārsta un arodveselības un arodslimību ārsta prakse</t>
  </si>
  <si>
    <t>Aizstrauta Tamāra - ģimenes ārsta un arodveselības un arodslimību ārsta prakse</t>
  </si>
  <si>
    <t>Neiberga Baiba - ģimenes ārsta prakse</t>
  </si>
  <si>
    <t>Jefremkins Aleksejs - ģimenes ārsta prakse</t>
  </si>
  <si>
    <t>Latgales medicīnas centrs, Sabiedrība ar ierobežotu atbildību</t>
  </si>
  <si>
    <t>Grincevičiene Olga - ģimenes ārsta prakse</t>
  </si>
  <si>
    <t>Savicka Gaļina - ģimenes ārsta prakse</t>
  </si>
  <si>
    <t>Novožilova Jeļena - ģimenes ārsta un arodveselības un arodslimību ārsta prakse</t>
  </si>
  <si>
    <t>Čaika Natālija - ģimenes ārsta, endokrinologa, arodveselības un arodslimību ārsta prakse</t>
  </si>
  <si>
    <t>440800002</t>
  </si>
  <si>
    <t>Terentjevs Vladimirs - ģimenes ārsta un neirologa prakse</t>
  </si>
  <si>
    <t>Antonova Ludmila - ģimenes ārsta prakse</t>
  </si>
  <si>
    <t>Bogdanovičs Artūrs - ģimenes ārsta un internista prakse</t>
  </si>
  <si>
    <t>Cvetkova Anna - ģimenes ārsta prakse</t>
  </si>
  <si>
    <t>Asklēpijs Z, SIA</t>
  </si>
  <si>
    <t>Larisas Zaharovas ģimenes ārsta un pediatra prakse, SIA</t>
  </si>
  <si>
    <t>Ribkina Olga - ģimenes ārsta un akupunktūras ārsta prakse</t>
  </si>
  <si>
    <t>Medical Solutions, Sabiedrība ar ierobežotu atbildību</t>
  </si>
  <si>
    <t>Katedra, Sabiedrība ar ierobežotu atbildību</t>
  </si>
  <si>
    <t>I. Smirnovas ārsta prakse, SIA</t>
  </si>
  <si>
    <t>RSU Ambulance, SIA</t>
  </si>
  <si>
    <t>Nataļjas Zaharovas ģimenes ārsta prakse, SIA</t>
  </si>
  <si>
    <t>Šalajevs Vladimirs - ģimenes ārsta prakse un ārsta prakse vispārējā ultrasonogrāfijas metodē</t>
  </si>
  <si>
    <t>Agbobli Ruta - ģimenes ārsta prakse</t>
  </si>
  <si>
    <t>Aleksandrova Natālija - ģimenes ārsta prakse</t>
  </si>
  <si>
    <t>NPP, Sabiedrība ar ierobežotu atbildību</t>
  </si>
  <si>
    <t>LIEPA UN GAILĪTE, Sabiedrība ar ierobežotu atbildību</t>
  </si>
  <si>
    <t>Ditas Zeltiņas ārsta prakse, SIA</t>
  </si>
  <si>
    <t>801800015</t>
  </si>
  <si>
    <t>I.Laizānes ārsta prakse, Sabiedrība ar ierobežotu atbildību</t>
  </si>
  <si>
    <t>GSM Medical, SIA</t>
  </si>
  <si>
    <t>ĢIMENES ĀRSTA PRAKSE, Sabiedrība ar ierobežotu atbildību</t>
  </si>
  <si>
    <t>Mārupes ambulance 1, Sabiedrība ar ierobežotu atbildību</t>
  </si>
  <si>
    <t>Apes ārsta prakse, Sabiedrība ar ierobežotu atbildību</t>
  </si>
  <si>
    <t>LĪGAS KOZLOVSKAS ĢIMENES ĀRSTA PRAKSE, Balvu pilsētas Līgas Kozlovskas individuālais uzņēmums</t>
  </si>
  <si>
    <t>Baranovska Ārija - ģimenes ārsta prakse</t>
  </si>
  <si>
    <t>Dinas Puhartes doktorāts, SIA</t>
  </si>
  <si>
    <t>G.Ozolas ģimenes ārsta prakse, Sabiedrība ar ierobežotu atbildību</t>
  </si>
  <si>
    <t>VIDRIŽU DOKTORĀTS, SIA</t>
  </si>
  <si>
    <t>Rudzāta ārsta prakse, SIA</t>
  </si>
  <si>
    <t>Stalaža Lilita - ģimenes ārsta prakse</t>
  </si>
  <si>
    <t>Nātra Māris - ģimenes ārsta prakse</t>
  </si>
  <si>
    <t>090024101</t>
  </si>
  <si>
    <t>Jelgavas poliklīnika, SIA</t>
  </si>
  <si>
    <t>RIMED, Sabiedrība ar ierobežotu atbildību</t>
  </si>
  <si>
    <t>Valdmane Evita - ģimenes ārsta prakse</t>
  </si>
  <si>
    <t>Olgas Tomaševskas ģimenes ārsta prakse, Sabiedrība ar ierobežotu atbildību</t>
  </si>
  <si>
    <t>Siliņa Sandra -ģimenes ārsta prakse</t>
  </si>
  <si>
    <t>Ziediņa Inta - ģimenes ārsta prakse</t>
  </si>
  <si>
    <t>327100003</t>
  </si>
  <si>
    <t>Apeināne Inga - ģimenes ārsta prakse</t>
  </si>
  <si>
    <t>Zirne Ārija - ģimenes ārsta prakse</t>
  </si>
  <si>
    <t>I. Dūrējas ģimenes ārsta prakse, Sabiedrība ar ierobežotu atbildību</t>
  </si>
  <si>
    <t>Beires prakse, Sabiedrība ar ierobežotu atbildību</t>
  </si>
  <si>
    <t>Kaktiņa Signe - ģimenes ārsta  prakse</t>
  </si>
  <si>
    <t>Boreiko Silvija - ģimenes ārsta un pediatra prakse</t>
  </si>
  <si>
    <t>Matisone Inese - ģimenes ārsta prakse</t>
  </si>
  <si>
    <t>Manipulāciju tarifs, euro</t>
  </si>
  <si>
    <t>60166</t>
  </si>
  <si>
    <t xml:space="preserve">VECLIEPĀJAS PRIMĀRĀS VESELĪBAS APRŪPES CENTRS, Pašvaldības Sabiedrība ar ierobežotu atbildību </t>
  </si>
  <si>
    <t>60168</t>
  </si>
  <si>
    <t xml:space="preserve">JAUNLIEPĀJAS PRIMĀRĀS VESELĪBAS APRŪPES CENTRS, Sabiedrība ar ierobežotu atbildību </t>
  </si>
  <si>
    <t>L. ATIĶES DOKTORĀTS, SIA</t>
  </si>
  <si>
    <t>Butramjevs Dmitrijs - ģimenes ārsta prakse</t>
  </si>
  <si>
    <t>60169</t>
  </si>
  <si>
    <t>A.Lucenko ārsta prakse, SIA</t>
  </si>
  <si>
    <t>60161</t>
  </si>
  <si>
    <t>Kronoss, Sabiedrība ar ierobežotu atbildību</t>
  </si>
  <si>
    <t>DOKTORĀTS ELITE, Medicīnas sabiedrība ar ierobežotu atbildību</t>
  </si>
  <si>
    <t>60160</t>
  </si>
  <si>
    <t>Kraģis Juris - ģimenes ārsta prakse</t>
  </si>
  <si>
    <t>TALSU VESELĪBAS CENTRS, SIA</t>
  </si>
  <si>
    <t>Krūziņa Inga - ģimenes ārsta, dermatologa, venerologa un arodveselības un arodslimību ārsta prakse</t>
  </si>
  <si>
    <t>Irlavas Sarkanā Krusta slimnīca, Sabiedrība ar ierobežotu atbildību</t>
  </si>
  <si>
    <t>Jānis Raibarts - ārsta prakse un konsultācijas, SIA</t>
  </si>
  <si>
    <t>Kitte Rudīte - ģimenes ārsta un arodveselības un arodslimību ārsta prakse</t>
  </si>
  <si>
    <t>GRĪVAS POLIKLĪNIKA, Sabiedrība ar ierobežotu atbildību</t>
  </si>
  <si>
    <t>LUC MEDICAL, Sabiedrība ar ierobežotu atbildību</t>
  </si>
  <si>
    <t>Neiroprakse, Sabiedrība ar ierobežotu atbildību</t>
  </si>
  <si>
    <t>Fizioterapijas kabinets VALE, IK</t>
  </si>
  <si>
    <t>Daugavpils bērnu veselības centrs, Sabiedrība ar ierobežotu atbildību</t>
  </si>
  <si>
    <t>Babule Alīna - ģimenes ārsta prakse</t>
  </si>
  <si>
    <t>Medical plus, Sabiedrība ar ierobežotu atbildību</t>
  </si>
  <si>
    <t>Strode Sandra - ģimenes ārsta prakse</t>
  </si>
  <si>
    <t>AIJAS JASEVIČAS FIZIOTERAPIJAS PRAKSE, Individuālais komersants</t>
  </si>
  <si>
    <t>Kārsavas slimnīca, Sabiedrība ar ierobežotu atbildību</t>
  </si>
  <si>
    <t>LĀZERS, Sabiedrība ar ierobežotu atbildību</t>
  </si>
  <si>
    <t>Katkevičs Valdis - ārsta prakse psihiatrijā un neiroloģijā</t>
  </si>
  <si>
    <t>Medicīnas centrs Saule, Sabiedrība ar ierobežotu atbildību</t>
  </si>
  <si>
    <t>REHABILITĀCIJAS CENTRS "RĀZNA", Sabiedrība ar ierobežotu atbildību</t>
  </si>
  <si>
    <t>Kozaka Nataļja - ģimenes ārsta prakse</t>
  </si>
  <si>
    <t>Talente Guntra - ģimenes ārsta un arodveselības un arodslimību ārsta prakse</t>
  </si>
  <si>
    <t>Adoria, Sabiedrība ar ierobežotu atbildību</t>
  </si>
  <si>
    <t>Kaļinkina Iļmira - ģimenes ārsta prakse</t>
  </si>
  <si>
    <t>Dakteres Spēlītes ārsta prakse, Sabiedrība ar ierobežotu atbildību</t>
  </si>
  <si>
    <t>MENTAMED, Sabiedrība ar ierobežotu atbildību</t>
  </si>
  <si>
    <t>Malnača Dagmāra - ģimenes ārsta prakse</t>
  </si>
  <si>
    <t>medicīnas firma "Elpa", Sabiedrība ar ierobežotu atbildību</t>
  </si>
  <si>
    <t>Zīvere-Pile Līga - ģimenes ārsta prakse</t>
  </si>
  <si>
    <t>RĪTS M, Sabiedrība ar ierobežotu atbildību</t>
  </si>
  <si>
    <t>ĀRSTNIECĪBAS REHABILITĀCIJAS CENTRS VALEO, Sabiedrība ar ierobežotu atbildību</t>
  </si>
  <si>
    <t>Rīgas veselības centrs, SIA</t>
  </si>
  <si>
    <t>LIDIJAS LAGANOVSKAS ĢIMENES ĀRSTA PRAKSE, SIA</t>
  </si>
  <si>
    <t>Ingas Namavires ģimenes ārsta prakse, Sabiedrība ar ierobežotu atbildību</t>
  </si>
  <si>
    <t>Terveus, SIA</t>
  </si>
  <si>
    <t>Rīgas Stradiņa universitātes Stomatoloģijas institūts, Sabiedrība ar ierobežotu atbildību</t>
  </si>
  <si>
    <t>Rīgas 1. slimnīca, SIA</t>
  </si>
  <si>
    <t>Iekšlietu ministrijas poliklīnika, Valsts sabiedrība ar ierobežotu atbildību</t>
  </si>
  <si>
    <t>DZELZCEĻA VESELĪBAS CENTRS, Sabiedrība ar ierobežotu atbildību</t>
  </si>
  <si>
    <t>VESELĪBAS CENTRS BIĶERNIEKI, Sabiedrība ar ierobežotu atbildību</t>
  </si>
  <si>
    <t>MOŽUMS-1, Sabiedrība ar ierobežotu atbildību</t>
  </si>
  <si>
    <t>VESELĪBAS CENTRS 4, Sabiedrība ar ierobežotu atbildību</t>
  </si>
  <si>
    <t>Ūnijas doktorāts, Sabiedrība ar ierobežotu atbildību</t>
  </si>
  <si>
    <t>Valijas Pčolkinas ģimenes ārsta prakse, Sabiedrība ar ierobežotu atbildību</t>
  </si>
  <si>
    <t>ĀRSTES I.RAČINSKAS PRIVĀTPRAKSE, Irinas Račinskas Rīgas individuālais uzņēmums medicīniskā firma</t>
  </si>
  <si>
    <t>PALĪDZĪBAS DIENESTS, Sabiedrība ar ierobežotu atbildību</t>
  </si>
  <si>
    <t>M.Gavronskas ārsta prakse, Sabiedrība ar ierobežotu atbildību</t>
  </si>
  <si>
    <t>Veselības korporācija, Sabiedrība ar ierobežotu atbildību</t>
  </si>
  <si>
    <t>Ilzes Skujas Ģimenes ārsta prakse, Sabiedrība ar ierobežotu atbildību</t>
  </si>
  <si>
    <t>Baumane Maija - ģimenes ārsta prakse</t>
  </si>
  <si>
    <t>Protezēšanas un ortopēdijas centrs, Akciju sabiedrība</t>
  </si>
  <si>
    <t>Upīte Ināra - ģimenes ārsta prakse</t>
  </si>
  <si>
    <t>Dīriņa Vija - ģimenes ārsta prakse</t>
  </si>
  <si>
    <t>Strazdiņa Inguna - ģimenes ārsta prakse</t>
  </si>
  <si>
    <t>Grigorenko Nataļja - ģimenes ārsta un arodveselības un arodslimību ārsta prakse</t>
  </si>
  <si>
    <t>Kauguru veselības centrs, Pašvaldības sabiedrība ar ierobežotu atbildību</t>
  </si>
  <si>
    <t>SANARE-KRC JAUNĶEMERI, Sabiedrība ar ierobežotu atbildību</t>
  </si>
  <si>
    <t>R.D. doktorāts, SIA</t>
  </si>
  <si>
    <t>OlainMed, Sabiedrība ar ierobežotu atbildību</t>
  </si>
  <si>
    <t>Salaspils veselības centrs, Sabiedrība ar ierobežotu atbildību</t>
  </si>
  <si>
    <t>REHABILITĀCIJAS CENTRS "KRIMULDA", Sabiedrība ar ierobežotu atbildību</t>
  </si>
  <si>
    <t>Ganus Anita - ģimenes ārsta prakse</t>
  </si>
  <si>
    <t>Balt Aliance, Sabiedrība ar ierobežotu atbildību</t>
  </si>
  <si>
    <t>Alūksnes primārās veselības aprūpes centrs, Sabiedrība ar ierobežotu atbildību</t>
  </si>
  <si>
    <t>Zondaka Natālija - ārsta internista prakse</t>
  </si>
  <si>
    <t>Viļakas Veselības aprūpes centrs, Sabiedrība ar ierobežotu atbildību</t>
  </si>
  <si>
    <t>Rehabilitācijas centrs "Līgatne", SIA</t>
  </si>
  <si>
    <t>Bērziņa Anita - ģimenes ārsta prakse un ārsta prakse vispārējā ultrasonogrāfijas metodē</t>
  </si>
  <si>
    <t>Ainažu doktorāts, SIA</t>
  </si>
  <si>
    <t>Varakļānu veselības aprūpes centrs, SIA</t>
  </si>
  <si>
    <t>Ērgļu slimnīca, Ērgļu pašvaldības sabiedrība ar ierobežotu atbildību</t>
  </si>
  <si>
    <t>Sarkanā Krusta Smiltenes slimnīca, SIA</t>
  </si>
  <si>
    <t>Mazsalacas slimnīca, Sabiedrība ar ierobežotu atbildību</t>
  </si>
  <si>
    <t>Plūme Anda - ģimenes ārsta un ginekologa, dzemdību speciālista prakse</t>
  </si>
  <si>
    <t>J.TRALMAKA UN A.TRALMAKAS ĀRSTA PRAKSE, Sabiedrība ar ierobežotu atbildību</t>
  </si>
  <si>
    <t>Zemgales veselības centrs, Sabiedrība ar ierobežotu atbildību</t>
  </si>
  <si>
    <t>Medicīnas sabiedrība "Optima 1", Sabiedrība ar ierobežotu atbildību</t>
  </si>
  <si>
    <t>Asklepius-ārsta prakse, IK</t>
  </si>
  <si>
    <t>Eglīte Daina - ģimenes ārsta prakse</t>
  </si>
  <si>
    <t>Lagzdiņa Inta - ģimenes ārsta prakse</t>
  </si>
  <si>
    <t>Iecavas veselības centrs, Pašvaldības aģentūra</t>
  </si>
  <si>
    <t>Sproģe Ilze - ģimenes ārsta un pediatra prakse</t>
  </si>
  <si>
    <t>Krievāne Dace -  ģimenes ārsta, kardiologa, arodveselības un arodslimību ārsta prakse</t>
  </si>
  <si>
    <t>OLIVERSS, Sabiedrība ar ierobežotu atbildību</t>
  </si>
  <si>
    <t>170024101</t>
  </si>
  <si>
    <t>170024104</t>
  </si>
  <si>
    <t>270020302</t>
  </si>
  <si>
    <t>Ziemeļkurzemes reģionālā slimnīca, SIA</t>
  </si>
  <si>
    <t>620200038</t>
  </si>
  <si>
    <t>Kuldīgas slimnīca, Sabiedrība ar ierobežotu atbildību</t>
  </si>
  <si>
    <t>INATE, SIA</t>
  </si>
  <si>
    <t>PRIEKULES SLIMNĪCA, SIA</t>
  </si>
  <si>
    <t>641600005</t>
  </si>
  <si>
    <t>Leimane Daiga - ģimenes ārsta un kardiologa prakse</t>
  </si>
  <si>
    <t>DRUVAS DOKTORĀTS, SIA</t>
  </si>
  <si>
    <t>880200016</t>
  </si>
  <si>
    <t>VITAS NORENBERGAS ĢIMENES ĀRSTA PRAKSE, IK</t>
  </si>
  <si>
    <t>900200046</t>
  </si>
  <si>
    <t>Tukuma slimnīca, Sabiedrība ar ierobežotu atbildību</t>
  </si>
  <si>
    <t>900200075</t>
  </si>
  <si>
    <t>Smārdes doktorāts, Sabiedrība ar ierobežotu atbildību</t>
  </si>
  <si>
    <t>Keviša-Petuško Jeļena - ģimenes ārsta prakse</t>
  </si>
  <si>
    <t>050075410</t>
  </si>
  <si>
    <t>Marhele Lidija - ģimenes ārsta un arodveselības un arodslimību ārsta prakse</t>
  </si>
  <si>
    <t>050077451</t>
  </si>
  <si>
    <t>010000130</t>
  </si>
  <si>
    <t>010000220</t>
  </si>
  <si>
    <t>010000346</t>
  </si>
  <si>
    <t>010000427</t>
  </si>
  <si>
    <t>010001966</t>
  </si>
  <si>
    <t>010064103</t>
  </si>
  <si>
    <t>010075413</t>
  </si>
  <si>
    <t>801600003</t>
  </si>
  <si>
    <t>Siguldas slimnīca, SIA</t>
  </si>
  <si>
    <t>Stabingis Jānis - ģimenes ārsta prakse</t>
  </si>
  <si>
    <t>941600020</t>
  </si>
  <si>
    <t>Trikātas doktorāts, SIA</t>
  </si>
  <si>
    <t>090000026</t>
  </si>
  <si>
    <t>Skudra Aija - ģimenes ārsta prakse</t>
  </si>
  <si>
    <t>Kosova Tatjana - ģimenes ārsta prakse</t>
  </si>
  <si>
    <t>Rutkovska Diana - ģimenes ārsta prakse</t>
  </si>
  <si>
    <t>Meissana, SIA</t>
  </si>
  <si>
    <t>Ribakova Tatjana - ģimenes ārsta prakse</t>
  </si>
  <si>
    <t>Baranovs Aleksejs - ģimenes ārsta un internista prakse</t>
  </si>
  <si>
    <t>Stabulnieks Uldis - ģimenes ārsta prakse</t>
  </si>
  <si>
    <t>Šmite Ieva - ģimenes ārsta prakse</t>
  </si>
  <si>
    <t>Liepājas ģimenes veselības centrs, SIA</t>
  </si>
  <si>
    <t>Celma Violeta - ģimenes ārsta prakse</t>
  </si>
  <si>
    <t>Sorokina Tatjana - ģimenes ārsta un arodveselības un arodslimību ārsta prakse</t>
  </si>
  <si>
    <t>āp SANUS, SIA</t>
  </si>
  <si>
    <t>RASO prakse, Sabiedrība ar ierobežotu atbildību</t>
  </si>
  <si>
    <t>Brauna Anita - ģimenes ārsta un arodveselības un arodslimību ārsta prakse</t>
  </si>
  <si>
    <t>Juzupa Ludmila - ģimenes ārsta prakse</t>
  </si>
  <si>
    <t>Francisti Vera - ģimenes ārsta prakse</t>
  </si>
  <si>
    <t>Stepko Zaiga - ģimenes ārsta prakse</t>
  </si>
  <si>
    <t>Jefremova Gunta - ģimenes ārsta prakse</t>
  </si>
  <si>
    <t>Laimiņa Gunta - ģimenes ārsta prakse</t>
  </si>
  <si>
    <t>Guste Maruta - ģimenes ārsta prakse</t>
  </si>
  <si>
    <t>Orinska Baiba - ģimenes ārsta prakse</t>
  </si>
  <si>
    <t>Krētaine Dace - ģimenes ārsta prakse</t>
  </si>
  <si>
    <t>Cābele Dace - ģimenes ārsta prakse</t>
  </si>
  <si>
    <t>Zeltiņa Līga - ģimenes ārsta un arodveselības un arodslimību ārsta prakse</t>
  </si>
  <si>
    <t>Ašmane Solveiga - ģimenes ārsta un arodveselības un arodslimību ārsta prakse</t>
  </si>
  <si>
    <t>Komarova Alevtina - ģimenes ārsta prakse</t>
  </si>
  <si>
    <t>Basenko Ludmila - ģimenes ārsta prakse</t>
  </si>
  <si>
    <t>Jakovļeva Alla - ģimenes ārsta prakse</t>
  </si>
  <si>
    <t>Jēkule Linda - ģimenes ārsta prakse</t>
  </si>
  <si>
    <t>āp DOCTUS, SIA</t>
  </si>
  <si>
    <t>170077441</t>
  </si>
  <si>
    <t>Petrovs Pēteris - ģimenes ārsta prakse</t>
  </si>
  <si>
    <t>Mockus Aļģirds - ģimenes ārsta prakse</t>
  </si>
  <si>
    <t>Kudiņa Inta - ģimenes ārsta prakse</t>
  </si>
  <si>
    <t>Blūma Olga - ģimenes ārsta prakse</t>
  </si>
  <si>
    <t>Ivanova Alla - ģimenes ārsta prakse</t>
  </si>
  <si>
    <t>Sendže Gaļina - ģimenes ārsta prakse</t>
  </si>
  <si>
    <t>Kuklis Gundars - ģimenes ārsta un pediatra prakse</t>
  </si>
  <si>
    <t>Grospiņš Andis - ģimenes ārsta un arodveselības un arodslimību ārsta prakse</t>
  </si>
  <si>
    <t>Kukle Solvita - ģimenes ārsta prakse</t>
  </si>
  <si>
    <t>Salmgrieze Aija - ģimenes ārsta un pediatra prakse</t>
  </si>
  <si>
    <t>Goba Eva - ārsta prakse pediatrijā un fizikālā un rehabilitācijas medicīnā</t>
  </si>
  <si>
    <t>270064101</t>
  </si>
  <si>
    <t>Zviedrīte Lelde - ģimenes ārsta prakse</t>
  </si>
  <si>
    <t>Inas Zemtures ģimenes ārsta-pediatra prakse, SIA</t>
  </si>
  <si>
    <t>Princis Pauls - ģimenes ārsta prakse</t>
  </si>
  <si>
    <t>Dreimane Maruta - ģimenes ārsta un pediatra prakse</t>
  </si>
  <si>
    <t>Pūpols Aigars - ģimenes ārsta prakse</t>
  </si>
  <si>
    <t>Klauga Jolanta - ģimenes ārsta prakse</t>
  </si>
  <si>
    <t>Pūpola Linda - ģimenes ārsta un pediatra prakse</t>
  </si>
  <si>
    <t>Skābarde Andra - ģimenes ārsta un pediatra prakse</t>
  </si>
  <si>
    <t>I. ANDERSONES ĀRSTA PRAKSE, SIA</t>
  </si>
  <si>
    <t>Laimas Jansones ārsta prakse, SIA</t>
  </si>
  <si>
    <t>Zaigas Rones ģimenes ārsta prakse, SIA</t>
  </si>
  <si>
    <t>Āboliņš Mārtiņš - ģimenes ārsta un internista prakse</t>
  </si>
  <si>
    <t>Būmeistere Lija - ģimenes ārsta prakse</t>
  </si>
  <si>
    <t>Avots Elmārs - ģimenes ārsta prakse</t>
  </si>
  <si>
    <t>Pūpola Ieva - ģimenes ārsta prakse</t>
  </si>
  <si>
    <t>DAKTERIS IMANTS, SIA</t>
  </si>
  <si>
    <t>Krūzes Vilmas ģimenes ārsta prakse, IK</t>
  </si>
  <si>
    <t>Niedola Ieva - ģimenes ārsta prakse</t>
  </si>
  <si>
    <t>Vidaja Ilga - ģimenes ārsta prakse</t>
  </si>
  <si>
    <t>Poprocka Lelda - ģimenes ārsta prakse</t>
  </si>
  <si>
    <t>Kalna Astrīda - ģimenes ārsta prakse</t>
  </si>
  <si>
    <t>Kalniņa Agrita - ģimenes ārsta prakse</t>
  </si>
  <si>
    <t>Birzniece Daiga - ģimenes ārsta un arodveselības un arodslimību ārsta prakse</t>
  </si>
  <si>
    <t>Peremeža Iveta - ģimenes ārsta un pediatra prakse</t>
  </si>
  <si>
    <t>Blumberga Ilona - ģimenes ārsta un arodveselības un arodslimību ārsta prakse</t>
  </si>
  <si>
    <t>Šenbrūna Sarmīte - ģimenes ārsta prakse</t>
  </si>
  <si>
    <t>Ozola Māra - ģimenes ārsta prakse</t>
  </si>
  <si>
    <t>Veinberga Liesma - ģimenes ārsta prakse</t>
  </si>
  <si>
    <t>Grikmane Ligita - ģimenes ārsta prakse</t>
  </si>
  <si>
    <t>Bitmane Maija - ārsta internista prakse</t>
  </si>
  <si>
    <t>Rožuleja Aina - ģimenes ārsta un pediatra prakse</t>
  </si>
  <si>
    <t>Rolava Videga - ģimenes ārsta, internista un onkologa ķīmijterapeita prakse</t>
  </si>
  <si>
    <t>EZERES DOKTORĀTS, SIA</t>
  </si>
  <si>
    <t>Grigale Ilga - ģimenes ārsta prakse</t>
  </si>
  <si>
    <t>Ūdra Ineta - ģimenes ārsta prakse</t>
  </si>
  <si>
    <t>Svetlanas Sergejenko ģimenes ārsta prakse, SIA</t>
  </si>
  <si>
    <t>Jāņa Sergejenko ģimenes ārsta prakse, SIA</t>
  </si>
  <si>
    <t>Pikša Rasma - ārsta internista prakse</t>
  </si>
  <si>
    <t>Blese Ingrīda - ģimenes ārsta prakse</t>
  </si>
  <si>
    <t>Blese Pēteris - ģimenes ārsta prakse</t>
  </si>
  <si>
    <t>Zariņa Ļuda - ģimenes ārsta un arodveselības un arodslimību ārsta prakse</t>
  </si>
  <si>
    <t>Baltā Sarmīte - ģimenes ārsta un arodveselības un arodslimību ārsta prakse</t>
  </si>
  <si>
    <t>LAURAS RĒRIHAS PRAKSE, Sabiedrība ar ierobežotu atbildību</t>
  </si>
  <si>
    <t>Vija Sniedziņa, IK</t>
  </si>
  <si>
    <t>N. Strautmaņa ārsta prakse, SIA</t>
  </si>
  <si>
    <t>Inetas Baumanes veselības centrs "Maristella" , SIA</t>
  </si>
  <si>
    <t>Aijas Briedes ārsta prakse, SIA</t>
  </si>
  <si>
    <t>Lunde Dzintra -ģimenes ārsta prakse</t>
  </si>
  <si>
    <t>Vēmane Monika - ģimenes ārsta un pediatra prakse</t>
  </si>
  <si>
    <t>Sporāne Evija - ģimenes ārsta prakse</t>
  </si>
  <si>
    <t>Vilkaste Kārlis - ģimenes ārsta prakse</t>
  </si>
  <si>
    <t>AFP, Sabiedrība ar ierobežotu atbildību</t>
  </si>
  <si>
    <t>SANUS GS, Sabiedrība ar ierobežotu atbildību</t>
  </si>
  <si>
    <t>Liepa Ingrīda - ģimenes ārsta prakse</t>
  </si>
  <si>
    <t>Zibina Benita - ģimenes ārsta prakse</t>
  </si>
  <si>
    <t>Berga Ruta -ģimenes ārsta prakse</t>
  </si>
  <si>
    <t>Cinkus Vēsma -ģimenes ārsta prakse</t>
  </si>
  <si>
    <t>Jakušenoka doktorāts, SIA</t>
  </si>
  <si>
    <t>Meženiece Ilga - ģimenes ārsta prakse</t>
  </si>
  <si>
    <t>S.Liepiņas ĢĀP, Sabiedrība ar ierobežotu atbildību</t>
  </si>
  <si>
    <t>900200054</t>
  </si>
  <si>
    <t>Pūces ģimenes ārsta prakse, SIA</t>
  </si>
  <si>
    <t>Jurēvica Skaidrīte - ģimenes ārsta prakse</t>
  </si>
  <si>
    <t>Piebalga Anna - ģimenes ārsta un arodveselības un arodslimību ārsta prakse</t>
  </si>
  <si>
    <t>Grīnvalde Ērika - ģimenes ārsta prakse</t>
  </si>
  <si>
    <t>Griķe Baiba - ģimenes ārsta prakse</t>
  </si>
  <si>
    <t>Požarskis Anatolijs - ģimenes ārsta, seksologa, seksopatologa un psihoterapeita prakse</t>
  </si>
  <si>
    <t>Voicehovičs Pēteris - ģimenes ārsta prakse</t>
  </si>
  <si>
    <t>Skaistuma pasaule, Sabiedrība ar ierobežotu atbildību</t>
  </si>
  <si>
    <t>Jemeļjanova Ludmila - ģimenes ārsta prakse</t>
  </si>
  <si>
    <t>Grunda Darja - ģimenes ārsta prakse</t>
  </si>
  <si>
    <t>Šuhtujeva Irina - ģimenes ārsta prakse</t>
  </si>
  <si>
    <t>Guļtjajeva Irina - ģimenes ārsta prakse</t>
  </si>
  <si>
    <t>Valeo K, SIA</t>
  </si>
  <si>
    <t>Matvejeva Irina - ģimenes ārsta prakse</t>
  </si>
  <si>
    <t>N.Janpaule-ģimenes ārsta prakse, Sabiedrība ar ierobežotu atbildību</t>
  </si>
  <si>
    <t>Trubena Vita - ģimenes ārsta un pediatra prakse</t>
  </si>
  <si>
    <t>Sidorenko Inna - ģimenes ārsta prakse</t>
  </si>
  <si>
    <t>Rožnova Ludmila - ģimenes ārsta prakse</t>
  </si>
  <si>
    <t>Kramiča Tatjana - ģimenes ārsta prakse</t>
  </si>
  <si>
    <t>Požarska Jeļena - ģimenes ārsta prakse</t>
  </si>
  <si>
    <t>Muromceva Tatjana - ģimenes ārsta prakse</t>
  </si>
  <si>
    <t>Voicehoviča Jekaterīna - ģimenes ārsta prakse</t>
  </si>
  <si>
    <t>Zamjatina Inna - ģimenes ārsta prakse</t>
  </si>
  <si>
    <t>Grišāne Ingrīda - ģimenes ārsta prakse</t>
  </si>
  <si>
    <t>Muhamendrika Jeļena - ģimenes ārsta prakse</t>
  </si>
  <si>
    <t>Jerofejeva Jeļena - ģimenes ārsta prakse</t>
  </si>
  <si>
    <t>Minčenko Valerians- ģimenes ārsta prakse</t>
  </si>
  <si>
    <t>Šatilova Nadežda - ģimenes ārsta prakse</t>
  </si>
  <si>
    <t>Sedova Gaļina - ģimenes ārsta prakse</t>
  </si>
  <si>
    <t>Tolmačova Svetlana - ģimenes ārsta prakse</t>
  </si>
  <si>
    <t>Vengreviča Anžella - ģimenes ārsta prakse</t>
  </si>
  <si>
    <t>Hanturova Valentīna - ģimenes ārsta prakse</t>
  </si>
  <si>
    <t>Guļtjajeva Svetlana - ģimenes ārsta prakse</t>
  </si>
  <si>
    <t>Dunavecka Olga - ģimenes ārsta prakse</t>
  </si>
  <si>
    <t>Kameņeckis Miroslavs - ģimenes ārsta prakse</t>
  </si>
  <si>
    <t>Sardiko Alima - ģimenes ārsta prakse</t>
  </si>
  <si>
    <t>Mihailova Svetlana - ģimenes ārsta un pediatra prakse</t>
  </si>
  <si>
    <t>Romanovska Regīna - ģimenes ārsta un pediatra prakse</t>
  </si>
  <si>
    <t>Jačmeņova Tatjana - ģimenes ārsta un pediatra prakse</t>
  </si>
  <si>
    <t>Petroviča Larisa - ģimenes ārsta un pediatra prakse</t>
  </si>
  <si>
    <t>Visockis Jānis - ģimenes ārsta prakse</t>
  </si>
  <si>
    <t>Taukule Kristīne - ģimenes ārsta prakse</t>
  </si>
  <si>
    <t>Rogaļs Viktors - ģimenes ārsta un  osteorefleksoterapeita prakse</t>
  </si>
  <si>
    <t>Olgas Ratnikovas Ģimenes ārsta prakse, SIA</t>
  </si>
  <si>
    <t>Filimonovs Oļegs - ģimenes ārsta prakse</t>
  </si>
  <si>
    <t>Masjulis Vladimirs - ģimenes ārsta prakse</t>
  </si>
  <si>
    <t>Trušele Gunta- ģimenes ārsta prakse</t>
  </si>
  <si>
    <t>Simonova Irina - ģimenes ārsta prakse</t>
  </si>
  <si>
    <t>Mačuļska Natālija - ģimenes ārsta prakse</t>
  </si>
  <si>
    <t>Putra Marija - ģimenes ārsta prakse</t>
  </si>
  <si>
    <t>Ivanova Iraida - ģimenes ārsta prakse</t>
  </si>
  <si>
    <t>Zjablikova Elen - ģimenes ārsta un arodveselības un arodslimību ārsta prakse</t>
  </si>
  <si>
    <t>Novikova Dzintra - ģimenes ārsta prakse</t>
  </si>
  <si>
    <t>Sidorenko Natālija - ģimenes ārsta un kardiologa prakse</t>
  </si>
  <si>
    <t>Boroduļins Mihails - ģimenes ārsta prakse</t>
  </si>
  <si>
    <t>Zīmele Emīlija - ģimenes ārsta prakse</t>
  </si>
  <si>
    <t>Novickis Vitālijs - ģimenes ārsta prakse</t>
  </si>
  <si>
    <t>Bicāns Juris -ģimenes ārsta prakse</t>
  </si>
  <si>
    <t>Grotkere Iveta - ģimenes ārsta prakse</t>
  </si>
  <si>
    <t>440200007</t>
  </si>
  <si>
    <t>Kudeiko Inese - ģimenes ārsta prakse</t>
  </si>
  <si>
    <t>Čivkule Iveta - ģimenes ārsta prakse</t>
  </si>
  <si>
    <t>Nesterovs Ivans - ģimenes ārsta prakse</t>
  </si>
  <si>
    <t>Malnače Iveta - ģimenes ārsta prakse</t>
  </si>
  <si>
    <t>Martinova Ligita- ģimenes ārsta prakse</t>
  </si>
  <si>
    <t>Sidorovs Viktors - ģimenes ārsta prakse</t>
  </si>
  <si>
    <t>Sidorova Nataša - ģimenes ārsta un arodveselības un arodslimību ārsta prakse</t>
  </si>
  <si>
    <t>Rutka Zinaīda - ģimenes ārsta prakse</t>
  </si>
  <si>
    <t>Sipoviča Olga - ģimenes ārsta prakse</t>
  </si>
  <si>
    <t>Antonovs Sergejs - ģimenes ārsta prakse</t>
  </si>
  <si>
    <t>Leonardova Ļubova - ģimenes ārsta prakse</t>
  </si>
  <si>
    <t>Aglonas doktorāts-S, SIA</t>
  </si>
  <si>
    <t>Krimans Vadims - ģimenes ārsta prakse</t>
  </si>
  <si>
    <t>Spīķe Ingrīda - ģimenes ārsta prakse</t>
  </si>
  <si>
    <t>Lapšovs Igors - ģimenes ārsta, internista un manuālās medicīnas metodes prakse</t>
  </si>
  <si>
    <t>MEDAR, J.Melkera individuālā ārstnieciski-profilaktiskā firma</t>
  </si>
  <si>
    <t>Rjutkinena Svetlana - ģimenes ārsta prakse</t>
  </si>
  <si>
    <t>Krokša Ineta - ģimenes ārsta prakse</t>
  </si>
  <si>
    <t>Streļčs Staņislavs - ģimenes ārsta prakse</t>
  </si>
  <si>
    <t>Menis Dāvids - ģimenes ārsta prakse</t>
  </si>
  <si>
    <t>ABAKS AA, SIA</t>
  </si>
  <si>
    <t>Lioznova Svetlana - ģimenes ārsta prakse</t>
  </si>
  <si>
    <t>Ruskulis Anatolijs - ģimenes ārsta prakse</t>
  </si>
  <si>
    <t>Kirsanova Ļubova - ģimenes ārsta prakse</t>
  </si>
  <si>
    <t>Petrāne Irēna - ģimenes ārsta prakse</t>
  </si>
  <si>
    <t>Milta Inese - ģimenes ārsta prakse</t>
  </si>
  <si>
    <t>Baumane Anita - ģimenes ārsta prakse</t>
  </si>
  <si>
    <t>Stare Mirdza - ģimenes ārsta prakse</t>
  </si>
  <si>
    <t>Pastare-Meikališa Ināra -  ģimenes ārsta prakse</t>
  </si>
  <si>
    <t>Doroško Ingrīda - ģimenes ārsta prakse</t>
  </si>
  <si>
    <t>Daņilova Jeļena - ģimenes ārsta prakse</t>
  </si>
  <si>
    <t>Paraščiņaka Silvija - ģimenes ārsta prakse</t>
  </si>
  <si>
    <t>RUŽINAS DOKTORĀTS, Sabiedrība ar ierobežotu atbildību</t>
  </si>
  <si>
    <t>Kairiša Silva - ģimenes ārsta prakse</t>
  </si>
  <si>
    <t>Mārītes Kaļvas ģimenes ārsta prakse, SIA</t>
  </si>
  <si>
    <t>VIĻĀNU DOKTORĀTS I, Sabiedrība ar ierobežotu atbildību</t>
  </si>
  <si>
    <t>Orlovs Dmitrijs -ģimenes ārsta prakse</t>
  </si>
  <si>
    <t>ES-ģimenes ārsta prakse, Sabiedrība ar ierobežotu atbildību</t>
  </si>
  <si>
    <t>Buldakova Nataļja - ģimenes ārsta prakse</t>
  </si>
  <si>
    <t>Zēģele Linda - ģimenes ārsta prakse</t>
  </si>
  <si>
    <t>Berliņa Vita - ģimenes ārsta prakse</t>
  </si>
  <si>
    <t>Streļča Ludmila - ģimenes ārsta prakse</t>
  </si>
  <si>
    <t>Pučkovs Dmitrijs - ģimenes ārsta prakse</t>
  </si>
  <si>
    <t>Demidova Larisa - ģimenes ārsta prakse</t>
  </si>
  <si>
    <t>Kunstberga Elga - ģimenes ārsta prakse</t>
  </si>
  <si>
    <t>Bubins Igors - ģimenes ārsta prakse</t>
  </si>
  <si>
    <t>Matuševica Andra - ģimenes ārsta prakse</t>
  </si>
  <si>
    <t>Frolova Tatjana  - ģimenes ārsta un pediatra prakse</t>
  </si>
  <si>
    <t>Nodelmane Jolanta - ģimenes ārsta prakse</t>
  </si>
  <si>
    <t>Kozinda Ilze - ģimenes ārsta prakse</t>
  </si>
  <si>
    <t>Zeltiņa Anda - ģimenes ārsta prakse</t>
  </si>
  <si>
    <t>Šabanovs Nikolajs - ģimenes ārsta prakse</t>
  </si>
  <si>
    <t>Paradovska Inga - ģimenes ārsta un arodveselības un arodslimību ārsta prakse</t>
  </si>
  <si>
    <t>Fjodorova Natalija - ģimenes ārsta prakse</t>
  </si>
  <si>
    <t>Zitmane Zane - ģimenes ārsta prakse</t>
  </si>
  <si>
    <t>Grīviņa Gita - ģimenes ārsta prakse</t>
  </si>
  <si>
    <t>Guste Maija - ģimenes ārsta prakse</t>
  </si>
  <si>
    <t>Sevastjanova Viktorija - ģimenes ārsta prakse</t>
  </si>
  <si>
    <t>Geletko Tatjana - ģimenes ārsta prakse</t>
  </si>
  <si>
    <t>Angel Plus, Sabiedrība ar ierobežotu atbildību</t>
  </si>
  <si>
    <t>Bubenko Ludmila - ģimenes ārsta prakse</t>
  </si>
  <si>
    <t>Solovjova Kira -  ģimenes ārsta prakse</t>
  </si>
  <si>
    <t>Lapa Daina - ģimenes ārsta un arodveselības un arodslimību ārsta prakse</t>
  </si>
  <si>
    <t>Pogodina Jeļena  - ģimenes ārsta un internista prakse</t>
  </si>
  <si>
    <t>Elksne Livija - ģimenes ārsta prakse</t>
  </si>
  <si>
    <t>Alises Nicmanes ģimenes ārsta prakse, Sabiedrība ar ierobežotu atbildību</t>
  </si>
  <si>
    <t>Vissarionovs Vadims - ģimenes ārsta prakse</t>
  </si>
  <si>
    <t>Perna Inna - ģimenes ārsta un pediatra prakse</t>
  </si>
  <si>
    <t>Vaivade Agita - ģimenes ārsta un pediatra prakse</t>
  </si>
  <si>
    <t>Apinīte Ilze - ģimenes ārsta prakse</t>
  </si>
  <si>
    <t>Demčenkova Ņina - ģimenes ārsta prakse</t>
  </si>
  <si>
    <t>Ārstes Mudītes Zvaigznes prakse, SIA</t>
  </si>
  <si>
    <t>Muravjova Olga - ģimenes ārsta prakse</t>
  </si>
  <si>
    <t>Martinsone-Bičevska Jolanta - ģimenes ārsta prakse</t>
  </si>
  <si>
    <t>Hudina Vera - ārsta internista prakse</t>
  </si>
  <si>
    <t>Freimane Liene - ģimenes ārsta prakse</t>
  </si>
  <si>
    <t>Cingele Aija - ģimenes ārsta prakse</t>
  </si>
  <si>
    <t>VIDEMED, SIA</t>
  </si>
  <si>
    <t>Mārtinsons Jānis - ģimenes ārsta prakse</t>
  </si>
  <si>
    <t>Pīleņģe Māra-ģimenes ārsta un arodveselības un arodslimību ārsta prakse, SIA</t>
  </si>
  <si>
    <t>Skudra Ilona - ģimenes ārsta prakse</t>
  </si>
  <si>
    <t>Freimanis Ilārs - ģimenes ārsta prakse</t>
  </si>
  <si>
    <t>Krustiņa Daiga - ģimenes ārsta prakse</t>
  </si>
  <si>
    <t>Rimša Gaļina - ģimenes ārsta prakse</t>
  </si>
  <si>
    <t>Petraškēviča Ingrīda - ģimenes ārsta prakse</t>
  </si>
  <si>
    <t>Rukavišņikova Ērika - ģimenes ārsta prakse</t>
  </si>
  <si>
    <t>Zaremba Līga - ģimenes ārsta prakse</t>
  </si>
  <si>
    <t>Atpile Elita - ģimenes ārsta prakse</t>
  </si>
  <si>
    <t>Indras Mukānes ģimenes ārsta prakse, Sabiedrība ar ierobežotu atbildību</t>
  </si>
  <si>
    <t>Urbanoviča Larisa - ģimenes ārsta prakse</t>
  </si>
  <si>
    <t>Vitas Jirgensones ārsta prakse, SIA</t>
  </si>
  <si>
    <t>Vesele Brigita - ģimenes ārsta un pediatra prakse</t>
  </si>
  <si>
    <t>Šapele Indra - ģimenes ārsta un pediatra prakse</t>
  </si>
  <si>
    <t>Broka Zane - ģimenes ārsta prakse</t>
  </si>
  <si>
    <t>Puļķe Sintija - ģimenes ārsta un ārsta homeopāta prakse</t>
  </si>
  <si>
    <t>Muižzemniece Irita - ģimenes ārsta prakse</t>
  </si>
  <si>
    <t>Lielause Gerda - ģimenes ārsta un pediatra prakse</t>
  </si>
  <si>
    <t>Vaivode Laila - ārsta prakse pediatrijā</t>
  </si>
  <si>
    <t>Parfjonova Olga - ģimenes ārsta prakse</t>
  </si>
  <si>
    <t>Kazarjana Anželika - ģimenes ārsta prakse</t>
  </si>
  <si>
    <t>Lukjaņenko Jekaterina - ārsta prakse pediatrijā</t>
  </si>
  <si>
    <t>Ceriņa Iveta - ģimenes ārsta prakse</t>
  </si>
  <si>
    <t>Astrīdas Kalnāres ģimenes ārstes prakse, Sabiedrība ar ierobežotu atbildību</t>
  </si>
  <si>
    <t>Hedvigas Kronbergas ģimenes ārsta prakse, SIA</t>
  </si>
  <si>
    <t>Irinas Lazarevas ģimenes ārsta prakse, Sabiedrība ar ierobežotu atbildību</t>
  </si>
  <si>
    <t>Rudometova Irina - ārsta prakse pediatrijā</t>
  </si>
  <si>
    <t>Zaiceva Nataļja - ģimenes ārsta un arodveselības un arodslimību ārsta prakse</t>
  </si>
  <si>
    <t>Tatjanas Krutikas ārsta prakse, SIA</t>
  </si>
  <si>
    <t>Ivetas Feldmanes ģimenes ārsta prakse, IK</t>
  </si>
  <si>
    <t>Sergejeva Iveta - ģimenes ārsta prakse</t>
  </si>
  <si>
    <t>INGAS ŽĪGURES ĀRSTA PRAKSE, IK</t>
  </si>
  <si>
    <t>Gacka Anda - ģimenes ārsta prakse</t>
  </si>
  <si>
    <t>DOKTORĀTS "BERĢI", SIA</t>
  </si>
  <si>
    <t>K.Zivtiņas ārsta prakse, Sabiedrība ar ierobežotu atbildību</t>
  </si>
  <si>
    <t>Zolitūdes doktorāts, Sabiedrība ar ierobežotu atbildību</t>
  </si>
  <si>
    <t>I.Kuģes ģimenes ārsta prakse, Sabiedrība ar ierobežotu atbildību</t>
  </si>
  <si>
    <t>I.Dūces ārsta privātprakse, Sabiedrība ar ierobežotu atbildību</t>
  </si>
  <si>
    <t>Tatjanas Boilovičas ģimenes ārsta prakse, Sabiedrība ar ierobežotu atbildību</t>
  </si>
  <si>
    <t>Mambetajeva Rahata - ģimenes ārsta prakse</t>
  </si>
  <si>
    <t>Dr. Jūlija Lazutina, SIA</t>
  </si>
  <si>
    <t>Centrālais doktorāts, Sabiedrība ar ierobežotu atbildību</t>
  </si>
  <si>
    <t>Draška Rita - ģimenes ārsta prakse</t>
  </si>
  <si>
    <t>Ponne Inguna - ģimenes ārsta prakse</t>
  </si>
  <si>
    <t>Dimenšteins Pāvels - ģimenes ārsta prakse</t>
  </si>
  <si>
    <t>Karlsone Aija - ģimenes ārsta prakse</t>
  </si>
  <si>
    <t>010001535</t>
  </si>
  <si>
    <t>Brūkle Līga - ģimenes ārsta prakse</t>
  </si>
  <si>
    <t>Gubska Žanna - ģimenes ārsta prakse</t>
  </si>
  <si>
    <t>Anna Bertones ģimenes ārsta prakse, SIA</t>
  </si>
  <si>
    <t>Andreja Sazoņika ģimenes ārsta prakse, Sabiedrība ar ierobežotu atbildību</t>
  </si>
  <si>
    <t>Jaudzeme Oksana - ģimenes ārsta prakse</t>
  </si>
  <si>
    <t>Haričeva Valērija - ģimenes ārsta prakse</t>
  </si>
  <si>
    <t>Marnauza Ligita - ģimenes ārsta prakse</t>
  </si>
  <si>
    <t>S.Gertneres ārsta prakse, Sabiedrība ar ierobežotu atbildību</t>
  </si>
  <si>
    <t>Sadu Alberto - ģimenes ārsta prakse</t>
  </si>
  <si>
    <t>Maritas Ķirsones ģimenes ārsta prakse, SIA</t>
  </si>
  <si>
    <t>Liepiņš Mareks - ģimenes ārsta prakse</t>
  </si>
  <si>
    <t>S. Stepiņas doktorāts, SIA</t>
  </si>
  <si>
    <t>Gončarova Larisa  - ģimenes ārsta prakse</t>
  </si>
  <si>
    <t>Vitas Vītolas ārsta prakse pediatrijā, Sabiedrība ar ierobežotu atbildību</t>
  </si>
  <si>
    <t>GEMMA doktorāts, SIA</t>
  </si>
  <si>
    <t>AP MED, Sabiedrība ar ierobežotu atbildību</t>
  </si>
  <si>
    <t>VITA FORTA, SIA</t>
  </si>
  <si>
    <t>Bekker medical, SIA</t>
  </si>
  <si>
    <t>NEOCORTEX, SIA</t>
  </si>
  <si>
    <t>O.Kļaviņas ģimenes ārsta prakse, SIA</t>
  </si>
  <si>
    <t>Revigo, Sabiedrība ar ierobežotu atbildību</t>
  </si>
  <si>
    <t>Cvetkova Viktorija - ģimenes ārsta prakse</t>
  </si>
  <si>
    <t>Jevgeņijas Soboļevskas ģimenes ārsta prakse, Sabiedrība ar ierobežotu atbildību</t>
  </si>
  <si>
    <t>Olgas Pilātes ģimenes ārsta prakse, SIA</t>
  </si>
  <si>
    <t>Stūrmane Aija - ģimenes ārsta prakse</t>
  </si>
  <si>
    <t>I. Menisa ģimenes ārsta prakse, Sabiedrība ar ierobežotu atbildību</t>
  </si>
  <si>
    <t>M.Jakušenokas ārstu prakse, SIA</t>
  </si>
  <si>
    <t>L.Lejiņas ģimenes ārsta prakse, Sabiedrība ar ierobežotu atbildību</t>
  </si>
  <si>
    <t>Aions, SIA</t>
  </si>
  <si>
    <t>I. Veinbergas ģimenes ārsta prakse, Sabiedrība ar ierobežotu atbildību</t>
  </si>
  <si>
    <t>Dr.Aļonas prakse, Sabiedrība ar ierobežotu atbildību</t>
  </si>
  <si>
    <t>Māras Bremmeres ģimenes ārsta prakse, SIA</t>
  </si>
  <si>
    <t>Sabīnes Pavlovskas ģimenes ārsta prakse, SIA</t>
  </si>
  <si>
    <t>010020301</t>
  </si>
  <si>
    <t>010054109</t>
  </si>
  <si>
    <t>ĢIMENES ĀRSTA ANDRA LASMAŅA KLĪNIKA "ALMA", Sabiedrība ar ierobežotu atbildību</t>
  </si>
  <si>
    <t>LUMALE DOKTORĀTS, Rīgas pilsētas Lilijas Lapsas individuālais uzņēmums</t>
  </si>
  <si>
    <t>ĢIMENES ĀRSTU PRAKSE, Sabiedrība ar ierobežotu atbildību</t>
  </si>
  <si>
    <t>RĪGAS PILSĒTAS ĢIMENES ĀRSTES SARMĪTES BREICES INDIVIDUĀLAIS UZŅĒMUMS, Individuālais uzņēmums</t>
  </si>
  <si>
    <t>VIKTORIJA D, Rīgas pilsētas V.Driksmanes individuālais uzņēmums medicīniskā firma</t>
  </si>
  <si>
    <t>SILVA MED, Rīgas pilsētas S.Pujātes individuālais uzņēmums medicīniskā firma</t>
  </si>
  <si>
    <t>Kudrjavceva Jeļena - ģimenes ārsta un osteopāta prakse</t>
  </si>
  <si>
    <t>Ģimenes ārsta Andra Baumaņa prakse, SIA</t>
  </si>
  <si>
    <t>Mežale Dace - ģimenes ārsta prakse</t>
  </si>
  <si>
    <t>Astrīdas Marčenokas ģimenes ārstes prakse, SIA</t>
  </si>
  <si>
    <t>Krastiņa Inese - ģimenes ārsta prakse</t>
  </si>
  <si>
    <t>MĀJAS ĀRSTS, Valentinas Tenis Rīgas individuālais uzņēmums medicīniskā firma</t>
  </si>
  <si>
    <t>Lapiņa Santa - ģimenes ārsta prakse</t>
  </si>
  <si>
    <t>Homenko Aleksandra - ģimenes ārsta prakse</t>
  </si>
  <si>
    <t>Proskurina Antoņina - ģimenes ārsta un ārsta prakse padziļināta elektrokardiogrāfijas metodē</t>
  </si>
  <si>
    <t>Liepiņa Linda - ģimenes ārsta prakse</t>
  </si>
  <si>
    <t>Ģēģere Vineta -ģimenes ārsta prakse</t>
  </si>
  <si>
    <t>Adītāja Jolanta -ģimenes ārsta prakse</t>
  </si>
  <si>
    <t>Safranova Ieva - ģimenes ārsta prakse</t>
  </si>
  <si>
    <t>Andersone Inese - ģimenes ārsta prakse</t>
  </si>
  <si>
    <t>Vecvērdiņa Vizma - ģimenes ārsta prakse</t>
  </si>
  <si>
    <t>Zorģe Lolita - ģimenes ārsta prakse</t>
  </si>
  <si>
    <t>Rimjane Natālija - ģimenes ārsta, psihoterapeita un arodveselības un arodslimību ārsta prakse</t>
  </si>
  <si>
    <t>Beijere Līga - ģimenes ārsta prakse</t>
  </si>
  <si>
    <t>Šarna Vizma - ģimenes ārsta prakse</t>
  </si>
  <si>
    <t>Lazdāne Margerita - ģimenes ārsta prakse</t>
  </si>
  <si>
    <t>Latkovska Ingrīda - ģimenes ārsta prakse</t>
  </si>
  <si>
    <t>Drēmane Liene - ģimenes ārsta prakse</t>
  </si>
  <si>
    <t>Zandas Oliņas Putenes ģimenes ārsta prakse, Sabiedrība ar ierobežotu atbildību</t>
  </si>
  <si>
    <t>Reinholde Ieva - ārsta prakse pediatrijā</t>
  </si>
  <si>
    <t>Ilzes Āboliņas ārsta prakse, SIA</t>
  </si>
  <si>
    <t>Farafonova Marina - ģimenes ārsta prakse</t>
  </si>
  <si>
    <t>Aganova Regīna - ģimenes ārsta prakse</t>
  </si>
  <si>
    <t>Zvagūze Inta - ģimenes ārsta prakse</t>
  </si>
  <si>
    <t>Berkoviča Irina - ģimenes ārsta prakse</t>
  </si>
  <si>
    <t>Daces Tuzikas ārsta prakse, Sabiedrība ar ierobežotu atbildību</t>
  </si>
  <si>
    <t>Skurihina Inna - ģimenes ārsta un arodveselības un arodslimību ārsta prakse</t>
  </si>
  <si>
    <t>Novikovs Boriss - ģimenes ārsta prakse</t>
  </si>
  <si>
    <t>Zaķe Sarmīte - ģimenes ārsta un arodveselības un arodslimību ārsta prakse</t>
  </si>
  <si>
    <t>Kozicka Jeļena - ģimenes ārsta prakse</t>
  </si>
  <si>
    <t>Roze Krista - ģimenes ārsta prakse</t>
  </si>
  <si>
    <t>A. Kraules ģimenes ārsta prakse, SIA</t>
  </si>
  <si>
    <t>Ģimenes ārstu prakse-DK, Sabiedrība ar ierobežotu atbildību</t>
  </si>
  <si>
    <t>Pukijāne Marina - ģimenes ārsta prakse</t>
  </si>
  <si>
    <t>Pundane  Ludmila - ģimenes ārsta prakse</t>
  </si>
  <si>
    <t>Latiševa Tamāra -ģimenes ārsta prakse</t>
  </si>
  <si>
    <t>Bordovskis Jurijs - ģimenes ārsta prakse</t>
  </si>
  <si>
    <t>Mežals Ainārs - ģimenes ārsta prakse</t>
  </si>
  <si>
    <t>Šabanova Larisa - ģimenes ārsta prakse</t>
  </si>
  <si>
    <t>Polukarova Tamāra - ģimenes ārsta prakse</t>
  </si>
  <si>
    <t>Bērziņa Zane - ģimenes ārsta prakse</t>
  </si>
  <si>
    <t>Aldersone Aizeneta - ģimenes ārsta prakse</t>
  </si>
  <si>
    <t>Indrāne Inga - ģimenes ārsta prakse</t>
  </si>
  <si>
    <t>Dombrovska Ineta - ģimenes ārsta un pediatra prakse</t>
  </si>
  <si>
    <t>Kormiļicina Gaļina - ģimenes ārsta prakse</t>
  </si>
  <si>
    <t>Straume Dace - ģimenes ārsta prakse</t>
  </si>
  <si>
    <t>I. Timčenko ģimenes ārsta prakse, SIA</t>
  </si>
  <si>
    <t>Šaripova Inga - ģimenes ārsta prakse</t>
  </si>
  <si>
    <t>Bažbauere Ināra - ģimenes ārsta prakse</t>
  </si>
  <si>
    <t>Balmane Margarita - ģimenes ārsta prakse</t>
  </si>
  <si>
    <t>Koršunova Tatjana - ģimenes ārsta un pediatra prakse</t>
  </si>
  <si>
    <t>Babicka Vija - ģimenes ārsta prakse</t>
  </si>
  <si>
    <t>Spicina Gaļina - ģimenes ārsta prakse</t>
  </si>
  <si>
    <t>Solodova Tatjana - ģimenes ārsta prakse</t>
  </si>
  <si>
    <t>Agarelovs Vadims -  ģimenes ārsta prakse</t>
  </si>
  <si>
    <t>Sazonova Svetlana - ģimenes ārsta prakse</t>
  </si>
  <si>
    <t>DOKTORĀTS ANIMA, Sabiedrība ar ierobežotu atbildību</t>
  </si>
  <si>
    <t>Gailīte Agita - ģimenes ārsta prakse</t>
  </si>
  <si>
    <t>Kudule Laila - ģimenes ārsta prakse</t>
  </si>
  <si>
    <t>Rutkovskis Vasilijs - ģimenes ārsta prakse</t>
  </si>
  <si>
    <t>Ziediņa Diāna - ģimenes ārsta prakse</t>
  </si>
  <si>
    <t>Meirēna Olga - ģimenes ārsta prakse</t>
  </si>
  <si>
    <t>Kuzmane Astrīda - ģimenes ārsta prakse</t>
  </si>
  <si>
    <t>Frīdvalde Anita - ģimenes ārsta prakse</t>
  </si>
  <si>
    <t>MAKONT MED, SIA</t>
  </si>
  <si>
    <t>Lankrete Sandra -ģimenes ārsta prakse</t>
  </si>
  <si>
    <t>Zarubina Rita -ģimenes ārsta prakse</t>
  </si>
  <si>
    <t>Ostrovska Sona - ģimenes ārsta prakse</t>
  </si>
  <si>
    <t>Žuka Jeļena - ģimenes ārsta prakse</t>
  </si>
  <si>
    <t>ARST-L, SIA</t>
  </si>
  <si>
    <t>Blaua Silva - ģimenes ārsta prakse</t>
  </si>
  <si>
    <t>Tirāns Edgars -ģimenes ārsta prakse</t>
  </si>
  <si>
    <t>Ķēniņa Indra - ģimenes ārsta prakse</t>
  </si>
  <si>
    <t>Rasmane Ligita -ģimenes ārsta prakse</t>
  </si>
  <si>
    <t>Volujeviča Aija - ģimenes ārsta prakse</t>
  </si>
  <si>
    <t>Isakoviča Žaneta - ģimenes ārsta prakse</t>
  </si>
  <si>
    <t>Žubule Janīna - ģimenes ārsta prakse</t>
  </si>
  <si>
    <t>Gizatullina Nataļja - ģimenes ārsta prakse</t>
  </si>
  <si>
    <t>Petrova Ludmila - ģimenes ārsta un arodveselības un arodslimību ārsta prakse</t>
  </si>
  <si>
    <t>L.Petražickas Doktorāts, SIA</t>
  </si>
  <si>
    <t>Čubukova Irina - ģimenes ārsta prakse</t>
  </si>
  <si>
    <t>Junkina Olga - ģimenes ārsta prakse</t>
  </si>
  <si>
    <t>Jevčuka Natālija - ģimenes ārsta prakse</t>
  </si>
  <si>
    <t>Vuļa Veneranda - ģimenes ārsta prakse</t>
  </si>
  <si>
    <t>Kuzņecova Nataļja - ģimenes ārsta prakse</t>
  </si>
  <si>
    <t>Kaļita Nadežda - ģimenes ārsta prakse</t>
  </si>
  <si>
    <t>Sokaļska Alla - ģimenes ārsta prakse</t>
  </si>
  <si>
    <t>Saļahova Farida - ģimenes ārsta prakse</t>
  </si>
  <si>
    <t>Kondratova Aija -  ģimenes ārsta prakse</t>
  </si>
  <si>
    <t>Averina Svetlana - ģimenes ārsta un internista prakse</t>
  </si>
  <si>
    <t>Proskurņa Tatjana - ģimenes ārsta un internista prakse</t>
  </si>
  <si>
    <t>Vikmane Dace - ģimenes ārsta un pediatra prakse</t>
  </si>
  <si>
    <t>Aizikoviča Jeļena - ģimenes ārsta prakse</t>
  </si>
  <si>
    <t>Zaharenkova Nataļja - ģimenes ārsta un arodveselības un arodslimību ārsta prakse</t>
  </si>
  <si>
    <t>Valucka Tatjana - ģimenes ārsta prakse</t>
  </si>
  <si>
    <t>Fradinas Tatjanas ģimenes ārsta prakse, SIA</t>
  </si>
  <si>
    <t>Savicka Dina - ģimenes ārsta prakse</t>
  </si>
  <si>
    <t>Straupe Zita - ģimenes ārsta prakse</t>
  </si>
  <si>
    <t>Kerēvica Ārija - ģimenes ārsta prakse</t>
  </si>
  <si>
    <t>Bērsone Līga - ģimenes ārsta prakse</t>
  </si>
  <si>
    <t>Grīnhofa Zaiga - ģimenes ārsta prakse</t>
  </si>
  <si>
    <t>Frīdenberga Aslēra - ģimenes ārsta prakse</t>
  </si>
  <si>
    <t>Briede Inese - ģimenes ārsta prakse</t>
  </si>
  <si>
    <t>Kaļiņina Gaļina - ģimenes ārsta prakse</t>
  </si>
  <si>
    <t>Stauga Ausma - ģimenes ārsta un pediatra prakse</t>
  </si>
  <si>
    <t>Čukurs Āris - ģimenes ārsta prakse</t>
  </si>
  <si>
    <t>Māliņa Judīte - ģimenes ārsta prakse</t>
  </si>
  <si>
    <t>Čodere Edīte - ģimenes ārsta prakse</t>
  </si>
  <si>
    <t>Kaņepe Karīna - ģimenes ārsta prakse</t>
  </si>
  <si>
    <t>Teleženko Iveta - ģimenes ārsta prakse</t>
  </si>
  <si>
    <t>Ozola Ilga - ģimenes ārsta prakse</t>
  </si>
  <si>
    <t>Pilskalne Svetlana -ģimenes ārsta prakse</t>
  </si>
  <si>
    <t>ArST prof, SIA</t>
  </si>
  <si>
    <t>Eglīte Vilhelmīne - ģimenes ārsta prakse</t>
  </si>
  <si>
    <t>Baldiņa Maija - ģimenes ārsta prakse</t>
  </si>
  <si>
    <t>Zaharova Gaļina - ģimenes ārsta un pediatra prakse</t>
  </si>
  <si>
    <t>Nadeždas Tereškinas ģimenes ārsta prakse, Sabiedrība ar ierobežotu atbildību</t>
  </si>
  <si>
    <t>Riževa Inguna - ģimenes ārsta prakse</t>
  </si>
  <si>
    <t>Sergejeva Valentina - ģimenes ārsta prakse</t>
  </si>
  <si>
    <t>Beļēviča Ināra - ģimenes ārsta prakse</t>
  </si>
  <si>
    <t>Griņa Nataļja - ģimenes ārsta un pediatra prakse</t>
  </si>
  <si>
    <t>DAKTERIS, Sabiedrība ar ierobežotu atbildību</t>
  </si>
  <si>
    <t>Ozola Inese - ģimenes ārsta prakse</t>
  </si>
  <si>
    <t>Gredzena Aija - ģimenes ārsta prakse</t>
  </si>
  <si>
    <t>D. Ļūļes ārsta prakse, Sabiedrība ar ierobežotu atbildību</t>
  </si>
  <si>
    <t>Skribnovska Anna - ģimenes ārsta prakse</t>
  </si>
  <si>
    <t>Skumbiņa Diāna - ģimenes ārsta prakse</t>
  </si>
  <si>
    <t>Mikule Laila - ģimenes ārsta prakse</t>
  </si>
  <si>
    <t>Doncova Valentīna - ģimenes ārsta prakse</t>
  </si>
  <si>
    <t>Spasova Prakse, SIA</t>
  </si>
  <si>
    <t>Berķe-Berga Laimdota - ģimenes ārsta prakse</t>
  </si>
  <si>
    <t>Blāze Dana - ģimenes ārsta prakse</t>
  </si>
  <si>
    <t>Ligitas Vulfas ārsta prakse, SIA</t>
  </si>
  <si>
    <t>Purenkova Maija - ģimenes ārsta prakse</t>
  </si>
  <si>
    <t>Kalniņš Aldis - ģimenes ārsta prakse</t>
  </si>
  <si>
    <t>Breča Ilze - ģimenes ārsta un pediatra prakse</t>
  </si>
  <si>
    <t>SN ĀRSTE, SIA</t>
  </si>
  <si>
    <t>019575431</t>
  </si>
  <si>
    <t>D.Pastares prakse, Sabiedrība ar ierobežotu atbildību</t>
  </si>
  <si>
    <t>Portnaja Nataļja - ģimenes ārsta prakse</t>
  </si>
  <si>
    <t>Kasačova Gaļina - ģimenes ārsta prakse</t>
  </si>
  <si>
    <t>Eihmane Inta - ģimenes ārsta prakse</t>
  </si>
  <si>
    <t>ORIENTS, Sabiedrība ar ierobežotu atbildību Rīgā</t>
  </si>
  <si>
    <t>Kavejeva Aļfija - ģimenes ārsta prakse</t>
  </si>
  <si>
    <t>Oniščuka Svetlana - ģimenes ārsta un pediatra prakse</t>
  </si>
  <si>
    <t>Kurbanova Daina - ģimenes ārsta un pediatra prakse</t>
  </si>
  <si>
    <t>Bogdanova Gaļina - ģimenes ārsta prakse</t>
  </si>
  <si>
    <t>Kackeviča Ludmila - ģimenes ārsta prakse</t>
  </si>
  <si>
    <t>Lovenecka Natalija - ģimenes ārsta prakse</t>
  </si>
  <si>
    <t>Dziļuma Ilze - ģimenes ārsta prakse</t>
  </si>
  <si>
    <t>Paņina Irina - ģimenes ārsta un arodveselības un arodslimību ārsta prakse</t>
  </si>
  <si>
    <t>Ozolniece Ieva - ģimenes ārsta prakse</t>
  </si>
  <si>
    <t>MEDAKO, Sabiedrība ar ierobežotu atbildību</t>
  </si>
  <si>
    <t>Marinas Ņesterovskas ģimenes ārsta un internista prakse, Sabiedrība ar ierobežotu atbildību</t>
  </si>
  <si>
    <t>Bergmane Ilze - ģimenes ārsta prakse</t>
  </si>
  <si>
    <t>Grīga Gita - ģimenes ārsta prakse</t>
  </si>
  <si>
    <t>Simsone Inta - ģimenes ārsta prakse</t>
  </si>
  <si>
    <t>Robalde Dace - ārsta prakse pediatrijā</t>
  </si>
  <si>
    <t>Gerasimova Ella - ģimenes ārsta prakse</t>
  </si>
  <si>
    <t>Bulduru Doktorāts, Sabiedrība ar ierobežotu atbildību</t>
  </si>
  <si>
    <t>Anetes Urķes ģimenes ārsta prakse, SIA</t>
  </si>
  <si>
    <t>I.Lielkalnes ģimenes ārsta prakse, SIA</t>
  </si>
  <si>
    <t>130024102</t>
  </si>
  <si>
    <t>Leškoviča Antoņina - ģimenes ārsta prakse</t>
  </si>
  <si>
    <t>Kalniņa Ināra - ģimenes ārsta prakse</t>
  </si>
  <si>
    <t>Moroza Vija - ģimenes ārsta prakse</t>
  </si>
  <si>
    <t>Mihailova Olga - ģimenes ārsta prakse</t>
  </si>
  <si>
    <t>Gulbis Raitis - ģimenes ārsta prakse</t>
  </si>
  <si>
    <t>Svilāne Inese - ģimenes ārsta prakse</t>
  </si>
  <si>
    <t>Zanes Torbejevas ģimenes ārstes prakse, SIA</t>
  </si>
  <si>
    <t>D.Pakalniņas Ģimenes ārsta prakse, Sabiedrība ar ierobežotu atbildību</t>
  </si>
  <si>
    <t>S.Birznieces-Bekmanes ģimenes ārsta un pediatra prakse, Sabiedrība ar ierobežotu atbildību</t>
  </si>
  <si>
    <t>Ā.Ancānes ģimenes ārsta prakse, SIA</t>
  </si>
  <si>
    <t>Celmiņa Ināra - ģimenes ārsta prakse</t>
  </si>
  <si>
    <t>Ročāne Dace - ģimenes ārsta prakse</t>
  </si>
  <si>
    <t>Sedliņa Biruta - ģimenes ārsta prakse</t>
  </si>
  <si>
    <t>Vītola Liene - ģimenes ārsta prakse</t>
  </si>
  <si>
    <t>Daigas Āboltiņas ģimenes ārsta prakse, Sabiedrība ar ierobežotu atbildību</t>
  </si>
  <si>
    <t>800800027</t>
  </si>
  <si>
    <t>Nimece, Sabiedrība ar ierobežotu atbildību</t>
  </si>
  <si>
    <t>KSB Doktorāts, SIA</t>
  </si>
  <si>
    <t>Guntas Āboltiņas ģimenes ārsta prakse, Sabiedrība ar ierobežotu atbildību</t>
  </si>
  <si>
    <t>Jaunķiķe Vineta - ģimenes ārsta prakse</t>
  </si>
  <si>
    <t>Adamova-Krastiņa Maija - ģimenes ārsta prakse</t>
  </si>
  <si>
    <t>Dzene Sanita - ģimenes ārsta prakse</t>
  </si>
  <si>
    <t>Zandare-Legata Evija - ģimenes ārsta prakse</t>
  </si>
  <si>
    <t>Kalēja Sarmīte - ģimenes ārsta prakse</t>
  </si>
  <si>
    <t>Zaļeniece Rita - ģimenes ārsta prakse</t>
  </si>
  <si>
    <t>Pone Gundega - ģimenes ārsta prakse</t>
  </si>
  <si>
    <t>Ineses Rabkevičas ārsta prakse, SIA</t>
  </si>
  <si>
    <t>Korņejeva Tatjana - ģimenes ārsta prakse</t>
  </si>
  <si>
    <t>SEMPERA DG, Sabiedrība ar ierobežotu atbildību</t>
  </si>
  <si>
    <t>Maijas Kozlovskas ģimenes ārsta prakse, SIA</t>
  </si>
  <si>
    <t>Simanoviča Žaneta - ģimenes ārsta prakse</t>
  </si>
  <si>
    <t>Jekaterinas Gerķes ģimenes ārsta prakse, SIA</t>
  </si>
  <si>
    <t>APG project, Sabiedrība ar ierobežotu atbildību</t>
  </si>
  <si>
    <t>MPWG, Sabiedrība ar ierobežotu atbildību</t>
  </si>
  <si>
    <t>Zemīte Ināra - ģimenes ārsta prakse</t>
  </si>
  <si>
    <t>Bērziņa Vēsma - ģimenes ārsta prakse</t>
  </si>
  <si>
    <t>Bērziņš Aivars - ģimenes ārsta prakse</t>
  </si>
  <si>
    <t>801600008</t>
  </si>
  <si>
    <t>SIGULDAS EFEKTS, Sabiedrība ar ierobežotu atbildību Ģimenes ārstu doktorāts</t>
  </si>
  <si>
    <t>Jutas Ošenieces ģimenes ārsta prakse, SIA</t>
  </si>
  <si>
    <t>Strautmane Inese - ģimenes ārsta prakse</t>
  </si>
  <si>
    <t>Ilzes Silanžas ārsta prakse, SIA</t>
  </si>
  <si>
    <t>Dr. I.Bergas veselības &amp; konsultāciju centrs, SIA</t>
  </si>
  <si>
    <t>SANDRAS KUKAINES DOKTORĀTS, SIA</t>
  </si>
  <si>
    <t>Ganus Imants - ģimenes ārsta prakse</t>
  </si>
  <si>
    <t>ĢAP Iveta Skurule, Sabiedrība ar ierobežotu atbildību</t>
  </si>
  <si>
    <t>N.Sergejevas ģimenes ārsta prakse, SIA</t>
  </si>
  <si>
    <t>G.Veides ģimenes ārsta prakse, SIA</t>
  </si>
  <si>
    <t>Ludmilas Zeiļukas ārsta prakse, SIA</t>
  </si>
  <si>
    <t>Ārsta Nams, Sabiedrība ar ierobežotu atbildību</t>
  </si>
  <si>
    <t>M &amp; M centrs, Sabiedrība ar ierobežotu atbildību</t>
  </si>
  <si>
    <t>Molodcova Daiga - ģimenes ārsta prakse</t>
  </si>
  <si>
    <t>Ārstu privātprakse "SVĪRE PLUS", Sabiedrība ar ierobežotu atbildību</t>
  </si>
  <si>
    <t>Lagzdiņa Dina - ģimenes ārsta prakse</t>
  </si>
  <si>
    <t>Indrāne Maira - ģimenes ārsta prakse</t>
  </si>
  <si>
    <t>Liepziedi ārsta prakse, SIA</t>
  </si>
  <si>
    <t>Dr. A.Šmitiņas privātprakse, SIA</t>
  </si>
  <si>
    <t>Krimuldas doktorāts, Sabiedrība ar ierobežotu atbildību</t>
  </si>
  <si>
    <t>Sprūde Jevgeņija - ģimenes ārsta prakse</t>
  </si>
  <si>
    <t>JanaMed, SIA</t>
  </si>
  <si>
    <t>Bērziņa Valda - ģimenes ārsta prakse</t>
  </si>
  <si>
    <t>Med Plus Ārstu prakse, SIA</t>
  </si>
  <si>
    <t>Mārupes Doktorāts, SIA</t>
  </si>
  <si>
    <t>Ārstu prakse "Mazcena 21", Sabiedrība ar ierobežotu atbildību</t>
  </si>
  <si>
    <t>Thymus, SIA</t>
  </si>
  <si>
    <t>Jansone Anita - ģimenes ārsta prakse</t>
  </si>
  <si>
    <t>OZOLIŅAS DOKTORĀTS, Individuālais komersants</t>
  </si>
  <si>
    <t>Ivetas Vīksnes ģimenes ārsta prakse, Sabiedrība ar ierobežotu atbildību</t>
  </si>
  <si>
    <t>Berga Rudīte - ģimenes ārsta prakse</t>
  </si>
  <si>
    <t>I. RĀVIŅAS ĀRSTA PRAKSE, SIA</t>
  </si>
  <si>
    <t>DH prakse, SIA</t>
  </si>
  <si>
    <t>Pauniņš Aivars - ģimenes ārsta prakse</t>
  </si>
  <si>
    <t>ŅINAS GAILĪTES ĢIMENES ĀRSTA PRAKSE, SIA</t>
  </si>
  <si>
    <t>ĢIMENES ĀRSTA INTAS AUZIŅAS PRIVĀTPRAKSE, SIA</t>
  </si>
  <si>
    <t>Krustiņa Dace - ģimenes ārsta un arodveselības un arodslimību ārsta prakse</t>
  </si>
  <si>
    <t>Lasmane Māra - ģimenes ārsta prakse</t>
  </si>
  <si>
    <t>Kravale Jolanta - ģimenes ārsta prakse</t>
  </si>
  <si>
    <t>Bērziņa Inga - ģimenes ārsta prakse</t>
  </si>
  <si>
    <t>Beātes Salenieces Ģimenes ārsta prakse, Sabiedrība ar ierobežotu atbildību</t>
  </si>
  <si>
    <t>Vilcāne Anna - ģimenes ārsta prakse</t>
  </si>
  <si>
    <t>Rūtas Vanagas ārsta prakse, SIA</t>
  </si>
  <si>
    <t>Daina Med, SIA</t>
  </si>
  <si>
    <t>Zuša Ilga - ģimenes ārsta prakse</t>
  </si>
  <si>
    <t>Semjonova Svetlana - ģimenes ārsta prakse</t>
  </si>
  <si>
    <t>Vīķele Rasma - ģimenes ārsta prakse</t>
  </si>
  <si>
    <t>Vancāns Jānis - ģimenes ārsta prakse</t>
  </si>
  <si>
    <t>Slukina Tatjana - ģimenes ārsta prakse</t>
  </si>
  <si>
    <t>Lupkina Līga - ģimenes ārsta prakse</t>
  </si>
  <si>
    <t>Ivanova Dace - ģimenes ārsta un pediatra prakse</t>
  </si>
  <si>
    <t>Muraškina Ruta - ģimenes ārsta prakse</t>
  </si>
  <si>
    <t>Spridzāns Andris - ģimenes ārsta prakse</t>
  </si>
  <si>
    <t>Šļakota Aija - ģimenes ārsta prakse</t>
  </si>
  <si>
    <t>Paidere-Trubņika Dace - ģimenes ārsta prakse</t>
  </si>
  <si>
    <t>Berga Anita - ģimenes ārsta prakse</t>
  </si>
  <si>
    <t>Gailīte Dzintra - ģimenes ārsta prakse</t>
  </si>
  <si>
    <t>Maijas Liepiņas ģimenes ārsta prakse, SIA</t>
  </si>
  <si>
    <t>Rogoza Natālija - ģimenes ārsta prakse</t>
  </si>
  <si>
    <t>Žīgure Ira - ģimenes ārsta un pediatra prakse</t>
  </si>
  <si>
    <t>VIZMAS OLTES ģimenes ārsta prakse, SIA</t>
  </si>
  <si>
    <t>Olte Iveta - ģimenes ārsta prakse</t>
  </si>
  <si>
    <t>Ivanova Valentīna - ģimenes ārsta un arodveselības un arodslimību ārsta prakse</t>
  </si>
  <si>
    <t>Stramkale Anita - ģimenes ārsta prakse</t>
  </si>
  <si>
    <t>Vasiļevskis Uldis - ģimenes ārsta prakse</t>
  </si>
  <si>
    <t>Elmere Olita - ģimenes ārsta prakse</t>
  </si>
  <si>
    <t>Prindule Ilona - ģimenes ārsta prakse</t>
  </si>
  <si>
    <t>Prindulis Jānis - ģimenes ārsta prakse</t>
  </si>
  <si>
    <t>Briģis Jānis - ģimenes ārsta un arodveselības un arodslimību ārsta prakse</t>
  </si>
  <si>
    <t>Meinerte Gundega - ģimenes ārsta prakse</t>
  </si>
  <si>
    <t>VIVENDA, Sabiedrība ar ierobežotu atbildību</t>
  </si>
  <si>
    <t>Stjade Irita - ģimenes ārsta un arodveselības un arodslimību ārsta prakse</t>
  </si>
  <si>
    <t>Zariņa Zaiga - ģimenes ārsta un arodveselības un arodslimību ārsta prakse</t>
  </si>
  <si>
    <t>Jansone Sanita - ģimenes ārsta prakse</t>
  </si>
  <si>
    <t>Līgas Purmales ģimenes ārstes prakse, SIA</t>
  </si>
  <si>
    <t>VECPIEBALGAS DOKTORĀTS, SIA</t>
  </si>
  <si>
    <t>Jansone Dace - ģimenes ārsta prakse</t>
  </si>
  <si>
    <t>STĀMERIENAS DOKTORĀTS, Gulbenes rajona Stāmerienas pagasta J.Seļicka ārstu prakses individuālais uzņēmums</t>
  </si>
  <si>
    <t>Luika Marita - ģimenes ārsta prakse</t>
  </si>
  <si>
    <t>Luguzis Egīls - ģimenes ārsta prakse</t>
  </si>
  <si>
    <t>Miķelsone Sandra - ģimenes ārsta prakse</t>
  </si>
  <si>
    <t>Luguze Inta - ģimenes ārsta prakse</t>
  </si>
  <si>
    <t>Mūrniece Dace - ģimenes ārsta prakse</t>
  </si>
  <si>
    <t>JAUNGULBENES DOKTORĀTS, Gulbenes rajona Jaungulbenes pagasta L.Vebruāles ārstu prakses individuālais uzņēmums</t>
  </si>
  <si>
    <t>500200052</t>
  </si>
  <si>
    <t>Balvu un Gulbenes slimnīcu apvienība, Sabiedrība ar ierobežotu atbildību</t>
  </si>
  <si>
    <t>Krēsliņa Inta - ģimenes ārsta prakse</t>
  </si>
  <si>
    <t>Strautiņš Andrejs - ģimenes ārsta prakse</t>
  </si>
  <si>
    <t>Strautiņa Inese - ģimenes ārsta prakse</t>
  </si>
  <si>
    <t>Drāzniece Viktorija - ģimenes ārsta prakse</t>
  </si>
  <si>
    <t>Krauze Egita - ģimenes ārsta un pediatra prakse</t>
  </si>
  <si>
    <t>Noriņa Dace - ģimenes ārsta un arodveselības un arodslimību ārsta prakse</t>
  </si>
  <si>
    <t>Šķirmante Elita - ģimenes ārsta prakse</t>
  </si>
  <si>
    <t>Salacgrīvas novada ģimenes ārstes Ilonas Balodes doktorāts</t>
  </si>
  <si>
    <t>NADEŽDAS OŠČENKOVAS ĢIMENES ĀRSTES PRAKSE, Limbažu rajona Oščenkovas individuālais uzņēmums</t>
  </si>
  <si>
    <t>ANITAS KLŪGAS DOKTORĀTS, SIA</t>
  </si>
  <si>
    <t>Tuča Ilona - ģimenes ārsta un pediatra prakse</t>
  </si>
  <si>
    <t>Kreicuma Ilga - ģimenes ārsta prakse</t>
  </si>
  <si>
    <t>Annas Višņovas doktorāts, SIA</t>
  </si>
  <si>
    <t>Kreicberga Dace - ģimenes ārsta prakse</t>
  </si>
  <si>
    <t>Pujate Rasma - ģimenes ārsta prakse</t>
  </si>
  <si>
    <t>Igaune Velta - ģimenes ārsta prakse</t>
  </si>
  <si>
    <t>MADONAS TRAUMATOLOĢIJAS UN ORTOPĒDIJAS KLĪNIKA, Sabiedrība ar ierobežotu atbildību</t>
  </si>
  <si>
    <t>Gritāne Sandra - ģimenes ārsta prakse</t>
  </si>
  <si>
    <t>Kallinga Aija - ģimenes ārsta prakse</t>
  </si>
  <si>
    <t>Putriņa Līga -ģimenes ārsta un pediatra prakse</t>
  </si>
  <si>
    <t>Ķiris Valdis - ģimenes ārsta un narkologa prakse</t>
  </si>
  <si>
    <t>Uzbeka Ilona - ģimenes ārsta un ārsta pneimonologa prakse</t>
  </si>
  <si>
    <t>Ķire Marianna - ģimenes ārsta un arodveselības un arodslimību ārsta prakse</t>
  </si>
  <si>
    <t>Nātra Inga - ģimenes ārsta prakse</t>
  </si>
  <si>
    <t>Kļaviņa Ritma - ģimenes ārsta prakse</t>
  </si>
  <si>
    <t>Zušmane Evita - ģimenes ārsta prakse</t>
  </si>
  <si>
    <t>Lūkina Zane - ģimenes ārsta un arodveselības un arodslimību ārsta prakse</t>
  </si>
  <si>
    <t>L. ZIEMELES DOKTORĀTS, SIA</t>
  </si>
  <si>
    <t>M.BINDRES DOKTORĀTS, SIA</t>
  </si>
  <si>
    <t>Kuzma Ilze - ģimenes ārsta prakse</t>
  </si>
  <si>
    <t>961000003</t>
  </si>
  <si>
    <t>961600006</t>
  </si>
  <si>
    <t>I. Ločmeles ārsta prakse, Sabiedrība ar ierobežotu atbildību</t>
  </si>
  <si>
    <t>B. Kalniņas ģimenes ārsta prakse, Sabiedrība ar ierobežotu atbildību</t>
  </si>
  <si>
    <t>Saleniece Sarmīte - ģimenes ārsta prakse</t>
  </si>
  <si>
    <t>Poikāne Guna - ģimenes ārsta prakse</t>
  </si>
  <si>
    <t>ASAFREJA, Sabiedrība ar ierobežotu atbildību</t>
  </si>
  <si>
    <t>Šakare Anna - ģimenes ārsta prakse</t>
  </si>
  <si>
    <t>Skujiņa Inese - ģimenes ārsta prakse</t>
  </si>
  <si>
    <t>Ērikas Borisovas ģimenes ārsta prakse, Sabiedrība ar ierobežotu atbildību</t>
  </si>
  <si>
    <t>Zīle Anda - ģimenes ārsta prakse</t>
  </si>
  <si>
    <t>Budrēvica Ingrīda - ārsta prakse pediatrijā</t>
  </si>
  <si>
    <t>Piļipčuka Tatjana - ģimenes ārsta un neirologa prakse</t>
  </si>
  <si>
    <t>Vijas Freimanes ārsta prakse, Sabiedrība ar ierobežotu atbildību</t>
  </si>
  <si>
    <t>Pučetis Edvīns - ģimenes ārsta prakse</t>
  </si>
  <si>
    <t>Kristīnes Babickas ģimenes ārstes prakse, Sabiedrība ar ierobežotu atbildību</t>
  </si>
  <si>
    <t>SANUS SN, SIA</t>
  </si>
  <si>
    <t>Ornellas Smirnovas ģimenes ārsta prakse, SIA</t>
  </si>
  <si>
    <t>Centra doktorāts, Sabiedrība ar ierobežotu atbildību</t>
  </si>
  <si>
    <t>Ilgas Lācītes privātprakse, Sabiedrība ar ierobežotu atbildību</t>
  </si>
  <si>
    <t>Dainas Vaivodes ģimenes ārsta prakse, Sabiedrība ar ierobežotu atbildību</t>
  </si>
  <si>
    <t>Vivejas Epiņas ģimenes ārsta prakse, SIA</t>
  </si>
  <si>
    <t>Ilzes Rudko ārsta prakse, Sabiedrība ar ierobežotu atbildību</t>
  </si>
  <si>
    <t>Akmentiņa Maruta - ģimenes ārsta prakse</t>
  </si>
  <si>
    <t>W-DOC, Sabiedrība ar ierobežotu atbildību</t>
  </si>
  <si>
    <t>INMED, Sabiedrība ar ierobežotu atbildību</t>
  </si>
  <si>
    <t>Ludmilas Skrjabinas ārsta prakse, Sabiedrība ar ierobežotu atbildību</t>
  </si>
  <si>
    <t>Sretenska Irina - ģimenes ārsta prakse</t>
  </si>
  <si>
    <t>Niedre Ilze - ģimenes ārsta prakse</t>
  </si>
  <si>
    <t>Dobulāne Tatjana - ģimenes ārsta prakse</t>
  </si>
  <si>
    <t>Bernāne Olita - ģimenes ārsta prakse</t>
  </si>
  <si>
    <t>Nenišķe Iveta - ģimenes ārsta prakse</t>
  </si>
  <si>
    <t>Eglīte Anita - ģimenes ārsta prakse</t>
  </si>
  <si>
    <t>Čaupjonoka Ilona -ģimenes ārsta prakse</t>
  </si>
  <si>
    <t>Pārpuce Sanita -ģimenes ārsta prakse</t>
  </si>
  <si>
    <t>Auguste Rita - ģimenes ārsta un bērnu neirologa prakse</t>
  </si>
  <si>
    <t>Zdūne Rita - ģimenes ārsta prakse</t>
  </si>
  <si>
    <t>Antonova Ināra - ģimenes ārsta prakse</t>
  </si>
  <si>
    <t>Nadeta, SIA</t>
  </si>
  <si>
    <t>Boķis Guntars - ģimenes ārsta prakse</t>
  </si>
  <si>
    <t>Viktorijas Grebņevas ģimenes ārsta prakse, SIA</t>
  </si>
  <si>
    <t>Urbanoviča Anita - ģimenes ārsta prakse</t>
  </si>
  <si>
    <t>Ivanova Maiga - ģimenes ārsta prakse</t>
  </si>
  <si>
    <t>Grīga Lilita - ģimenes ārsta prakse</t>
  </si>
  <si>
    <t>Gulbe Zigrīda Maija - ģimenes ārsta prakse</t>
  </si>
  <si>
    <t>Kociņa Ginta - ģimenes ārsta prakse</t>
  </si>
  <si>
    <t>Mauliņa Anita - ģimenes ārsta prakse</t>
  </si>
  <si>
    <t>Zelča Astrīda - ģimenes ārsta prakse</t>
  </si>
  <si>
    <t>Elste Anda - ģimenes ārsta prakse</t>
  </si>
  <si>
    <t>Mauliņš Ziedonis - ģimenes ārsta un arodveselības un arodslimību ārsta prakse</t>
  </si>
  <si>
    <t>Valijas Nagņibedas ģimenes ārsta prakse, SIA</t>
  </si>
  <si>
    <t>Zaderņuka Inesa - ģimenes ārsta prakse</t>
  </si>
  <si>
    <t>Bosko Marija - ģimenes ārsta prakse</t>
  </si>
  <si>
    <t>Lasmane Gundega - ģimenes ārsta un pediatra prakse</t>
  </si>
  <si>
    <t>Tēraude Aija - ģimenes ārsta un pediatra prakse</t>
  </si>
  <si>
    <t>Grigaļūne Iveta - ģimenes ārsta un arodveselības un arodslimību ārsta prakse</t>
  </si>
  <si>
    <t>Inas Mortukānes ārsta prakse, SIA</t>
  </si>
  <si>
    <t>Joča Ineta - ģimenes ārsta prakse</t>
  </si>
  <si>
    <t>Priedīte Maruta - ģimenes ārsta prakse</t>
  </si>
  <si>
    <t>ILZES KUKUTES ĢIMENES ĀRSTA PRAKSE, SIA</t>
  </si>
  <si>
    <t>Sandras Lapsas-Ārentas ģimenes ārstes prakse, Sabiedrība ar ierobežotu atbildību</t>
  </si>
  <si>
    <t>Ilzes Vaičekones ārsta prakse, Sabiedrība ar ierobežotu atbildību</t>
  </si>
  <si>
    <t>406435102</t>
  </si>
  <si>
    <t>ANNAMED, Sabiedrība ar ierobežotu atbildību</t>
  </si>
  <si>
    <t>Igaunis Pēteris - ģimenes ārsta prakse</t>
  </si>
  <si>
    <t>Cirša Aija - ģimenes ārsta prakse</t>
  </si>
  <si>
    <t>Mantons Uldis - ģimenes ārsta prakse</t>
  </si>
  <si>
    <t>A.Jurovas ģimenes ārsta prakse, SIA</t>
  </si>
  <si>
    <t>Zīverte Santa - ģimenes ārsta prakse</t>
  </si>
  <si>
    <t>Lemhena Liena - ģimenes ārsta prakse</t>
  </si>
  <si>
    <t>Cīrule Iveta - ģimenes ārsta prakse</t>
  </si>
  <si>
    <t>Sloka Daina - ģimenes ārsta prakse</t>
  </si>
  <si>
    <t>Sarbantoviča Inese - ģimenes ārsta un pediatra prakse</t>
  </si>
  <si>
    <t>Kaķenieku ambulance, Sabiedrība ar ierobežotu atbildību</t>
  </si>
  <si>
    <t>M.Zakse-Grigorjana ģimenes ārsta prakse, SIA</t>
  </si>
  <si>
    <t>Aksanas Utenkovas ārsta prakse, SIA</t>
  </si>
  <si>
    <t>Monikas Stacēvičas ārsta prakse, SIA</t>
  </si>
  <si>
    <t>Auces doktorāts, Sabiedrība ar ierobežotu atbildību</t>
  </si>
  <si>
    <t>Novicāne Silva - ģimenes ārsta prakse</t>
  </si>
  <si>
    <t>Šulce Ināra - ģimenes ārsta, neirologa un arodveselības un arodslimību ārsta prakse</t>
  </si>
  <si>
    <t>Erniņa Maruta - ģimenes ārsta un arodveselības un arodslimību ārsta prakse</t>
  </si>
  <si>
    <t>Bēnes doktorāts, Sabiedrība ar ierobežotu atbildību</t>
  </si>
  <si>
    <t>Dobžanska Ināra - ārsta prakse pediatrijā</t>
  </si>
  <si>
    <t>Jukna Maruta - ģimenes ārsta un arodveselības un arodslimību ārsta prakse</t>
  </si>
  <si>
    <t>Veselības centrs "Džūkste", SIA</t>
  </si>
  <si>
    <t>Karlovska Biruta - ģimenes ārsta prakse</t>
  </si>
  <si>
    <t>Alksne Indra - ģimenes ārsta prakse</t>
  </si>
  <si>
    <t>Stille Skaidrīte - ģimenes ārsta prakse</t>
  </si>
  <si>
    <t>Ķuze Anna - ģimenes ārsta prakse</t>
  </si>
  <si>
    <t>Afanasjeva Rita - ģimenes ārsta prakse</t>
  </si>
  <si>
    <t>Strazdiņa Ilze - ģimenes ārsta prakse</t>
  </si>
  <si>
    <t>Seržāne Maruta - ģimenes ārsta prakse</t>
  </si>
  <si>
    <t>Baholdina Anastasija - ģimenes ārsta prakse</t>
  </si>
  <si>
    <t>NaProMedicus, Sabiedrība ar ierobežotu atbildību</t>
  </si>
  <si>
    <t>Bērziņa Baiba - ģimenes ārsta prakse</t>
  </si>
  <si>
    <t>Eiduks Ivars - ģimenes ārsta prakse</t>
  </si>
  <si>
    <t>Elekse Edīte - ģimenes ārsta prakse</t>
  </si>
  <si>
    <t>Joča Inguna - ģimenes ārsta prakse</t>
  </si>
  <si>
    <t>Ose Māra - ģimenes ārsta prakse</t>
  </si>
  <si>
    <t>Broniča Sandra - ģimenes ārsta prakse</t>
  </si>
  <si>
    <t>Martuzāne Līga - ģimenes ārsta prakse</t>
  </si>
  <si>
    <t>Kalvāne Līga - ģimenes ārsta prakse</t>
  </si>
  <si>
    <t>Vāvere Anna - ģimenes ārsta prakse</t>
  </si>
  <si>
    <t>Zadorožnaja Ņina - ģimenes ārsta prakse</t>
  </si>
  <si>
    <t>Ieviņš Einārs - ģimenes ārsta prakse</t>
  </si>
  <si>
    <t>Zepa Dace - ģimenes ārsta prakse</t>
  </si>
  <si>
    <t>Ozoliņa Laila - ģimenes ārsta prakse</t>
  </si>
  <si>
    <t>Sāmite Lelde - ģimenes ārsta prakse</t>
  </si>
  <si>
    <t>Āboliņa Nataļja - ģimenes ārsta prakse</t>
  </si>
  <si>
    <t>Baika Anita - ģimenes ārsta, internista un kardiologa  ārsta prakse</t>
  </si>
  <si>
    <t>Daukšte Inese - ģimenes ārsta prakse</t>
  </si>
  <si>
    <t>Volkopa Inese - ģimenes ārsta un pediatra prakse</t>
  </si>
  <si>
    <t>Līcīte Ausma - ģimenes ārsta prakse</t>
  </si>
  <si>
    <t>Grantiņa Gunta - ārsta prakse pediatrijā</t>
  </si>
  <si>
    <t>MEDcontrol, Sabiedrība ar ierobežotu atbildību</t>
  </si>
  <si>
    <t>Anitas Selezņevas ģimenes ārsta prakse, SIA</t>
  </si>
  <si>
    <t>Sandras Bērziņas ģimenes ārsta prakse, SIA</t>
  </si>
  <si>
    <t>Ārstu prakse AiMed, Sabiedrība ar ierobežotu atbildību</t>
  </si>
  <si>
    <t>Pāvulāns Andris - ģimenes ārsta un arodveselības un arodslimību ārsta prakse</t>
  </si>
  <si>
    <t>Troska Dzintra - ģimenes ārsta un arodveselības un arodslimību ārsta prakse</t>
  </si>
  <si>
    <t>Kauliņa Anna - ģimenes ārsta un arodveselības un arodslimību ārsta prakse</t>
  </si>
  <si>
    <t>Rancāne Līga - ģimenes ārsta un pediatra prakse</t>
  </si>
  <si>
    <t>Šmits Roberts - ārsta internista prakse</t>
  </si>
  <si>
    <t>Dr.Rukmanes ģimenes ārsta prakse, Sabiedrība ar ierobežotu atbildību</t>
  </si>
  <si>
    <t>Manipulācijas nosaukums</t>
  </si>
  <si>
    <t>Cakule Gita - ģimenes ārsta prakse</t>
  </si>
  <si>
    <t>Dubra Malda - ģimenes ārsta prakse</t>
  </si>
  <si>
    <t>Kursīšu medpunkts, KURSĪŠU PAGASTA PĀRVALDE</t>
  </si>
  <si>
    <t>Maļinovska Oksana - ģimenes ārsta prakse</t>
  </si>
  <si>
    <t>ALSVIĶU PAGASTA ALSVIĶU FELDŠERU-VECMĀŠU PUNKTS, ALŪKSNES NOVADA PAŠVALDĪBA</t>
  </si>
  <si>
    <t>Celenbergs Jurijs - ģimenes ārsta prakse</t>
  </si>
  <si>
    <t>Lelle Aira - ģimenes ārsta prakse</t>
  </si>
  <si>
    <t>Ozoliņš Zigurds - ģimenes ārsta prakse</t>
  </si>
  <si>
    <t>Budze Līga - ģimenes ārsta prakse</t>
  </si>
  <si>
    <t>DOKTORĀTS "KALMES", Sabiedrība ar ierobežotu atbildību</t>
  </si>
  <si>
    <t>KĀRVINS, SIA</t>
  </si>
  <si>
    <t>050012101</t>
  </si>
  <si>
    <t>Daugavpils psihoneiroloģiskā slimnīca, Valsts sabiedrība ar ierobežotu atbildību</t>
  </si>
  <si>
    <t>760200002</t>
  </si>
  <si>
    <t>Preiļu slimnīca, Sabiedrība ar ierobežotu atbildību</t>
  </si>
  <si>
    <t>761200001</t>
  </si>
  <si>
    <t>Līvānu slimnīca, Līvānu novada domes pašvaldības sabiedrība ar ierobežotu atbildību</t>
  </si>
  <si>
    <t>010001411</t>
  </si>
  <si>
    <t>Traumatoloģijas un ortopēdijas slimnīca, Valsts sabiedrība ar ierobežotu atbildību</t>
  </si>
  <si>
    <t>010011804</t>
  </si>
  <si>
    <t>Bērnu klīniskā universitātes slimnīca, Valsts sabiedrība ar ierobežotu atbildību</t>
  </si>
  <si>
    <t>010012202</t>
  </si>
  <si>
    <t>Rīgas psihiatrijas un narkoloģijas centrs, Valsts sabiedrība ar ierobežotu atbildību</t>
  </si>
  <si>
    <t>010054114</t>
  </si>
  <si>
    <t>010064114</t>
  </si>
  <si>
    <t>Nacionālais rehabilitācijas centrs "Vaivari", Valsts sabiedrība ar ierobežotu atbildību</t>
  </si>
  <si>
    <t>130020302</t>
  </si>
  <si>
    <t>Jūrmalas slimnīca, Sabiedrība ar ierobežotu atbildību</t>
  </si>
  <si>
    <t>801200001</t>
  </si>
  <si>
    <t>801400002</t>
  </si>
  <si>
    <t>250000092</t>
  </si>
  <si>
    <t>Vidzemes slimnīca, Sabiedrība ar ierobežotu atbildību</t>
  </si>
  <si>
    <t>660200027</t>
  </si>
  <si>
    <t>Limbažu slimnīca, Sabiedrība ar ierobežotu atbildību</t>
  </si>
  <si>
    <t>701800002</t>
  </si>
  <si>
    <t>Strenču psihoneiroloģiskā slimnīca, Valsts sabiedrība ar ierobežotu atbildību</t>
  </si>
  <si>
    <t>Slimnīca Ģintermuiža, Valsts sabiedrība ar ierobežotu atbildību</t>
  </si>
  <si>
    <t>JELGAVAS PILSĒTAS SLIMNĪCA, SIA</t>
  </si>
  <si>
    <t>090024001</t>
  </si>
  <si>
    <t>320200001</t>
  </si>
  <si>
    <t>Aizkraukles slimnīca, Sabiedrība ar ierobežotu atbildību</t>
  </si>
  <si>
    <t>400200024</t>
  </si>
  <si>
    <t>Bauskas slimnīca, SIA</t>
  </si>
  <si>
    <t>460200036</t>
  </si>
  <si>
    <t>Dobeles un apkārtnes slimnīca, SIA</t>
  </si>
  <si>
    <t>Ogres rajona slimnīca, Sabiedrība ar ierobežotu atbildību</t>
  </si>
  <si>
    <t>Uz apmeklējumiem</t>
  </si>
  <si>
    <t>Dezinfekcijas līdzeklis rokām ārstam</t>
  </si>
  <si>
    <t>Dezinfekcijas līdzeklis rokām māsai</t>
  </si>
  <si>
    <t>Dezinfekcijas līdzeklis pacientam</t>
  </si>
  <si>
    <t>Dezinfekcijas līdzeklis virsmu apstrādei</t>
  </si>
  <si>
    <t>Teritoriālā nodaļa</t>
  </si>
  <si>
    <t>Ārsta identifikācijas nr.</t>
  </si>
  <si>
    <t>Ārsta uzvārds, vārds</t>
  </si>
  <si>
    <t>Apmeklējumu skaits mēnesī</t>
  </si>
  <si>
    <t>Personāla skaits kopā</t>
  </si>
  <si>
    <t>Kurzemes nodaļa</t>
  </si>
  <si>
    <t>Kosova Tatjana</t>
  </si>
  <si>
    <t>Rutkovska Diana</t>
  </si>
  <si>
    <t>Cēbere Inese</t>
  </si>
  <si>
    <t>Ribakova Tatjana</t>
  </si>
  <si>
    <t>Baranovs Aleksejs</t>
  </si>
  <si>
    <t>Jakubauska Indra</t>
  </si>
  <si>
    <t>Stabulnieks Uldis</t>
  </si>
  <si>
    <t>Šmite Ieva</t>
  </si>
  <si>
    <t>Anaņjeva Aleksandra</t>
  </si>
  <si>
    <t>Celma Violeta</t>
  </si>
  <si>
    <t>Ševčuka Olita - ģimenes ārsta prakse</t>
  </si>
  <si>
    <t>Ševčuka Olita</t>
  </si>
  <si>
    <t>Sorokina Tatjana</t>
  </si>
  <si>
    <t>Barons Roberts</t>
  </si>
  <si>
    <t>Šopo Rasma</t>
  </si>
  <si>
    <t>Brauna Anita</t>
  </si>
  <si>
    <t>Juzupa Ludmila</t>
  </si>
  <si>
    <t>Francisti Vera</t>
  </si>
  <si>
    <t>Stepko Zaiga</t>
  </si>
  <si>
    <t>Ceika Vija</t>
  </si>
  <si>
    <t>Jefremova Gunta</t>
  </si>
  <si>
    <t>Butramjevs Dmitrijs</t>
  </si>
  <si>
    <t>Laimiņa Gunta</t>
  </si>
  <si>
    <t>Guste Maruta</t>
  </si>
  <si>
    <t>Lipska Rudīte</t>
  </si>
  <si>
    <t>Orinska Baiba</t>
  </si>
  <si>
    <t>Krētaine Dace</t>
  </si>
  <si>
    <t>Cābele Dace</t>
  </si>
  <si>
    <t>Zeltiņa Līga</t>
  </si>
  <si>
    <t>Pūce Daira</t>
  </si>
  <si>
    <t>Ašmane Solveiga</t>
  </si>
  <si>
    <t>Liepa Anita</t>
  </si>
  <si>
    <t>Komarovs Aleksandrs - ģimenes ārsta prakse</t>
  </si>
  <si>
    <t>Komarovs Aleksandrs</t>
  </si>
  <si>
    <t>Komarova Alevtina</t>
  </si>
  <si>
    <t>Basenko Ludmila</t>
  </si>
  <si>
    <t>Jakovļeva Alla</t>
  </si>
  <si>
    <t>Jēkule Linda</t>
  </si>
  <si>
    <t>Zāģere Līga</t>
  </si>
  <si>
    <t>Brundzule Ieva</t>
  </si>
  <si>
    <t>Popova Alla</t>
  </si>
  <si>
    <t>Lucenko Anatolijs</t>
  </si>
  <si>
    <t>Petrovs Pēteris</t>
  </si>
  <si>
    <t>Mockus Aļģirds</t>
  </si>
  <si>
    <t>Kudiņa Inta</t>
  </si>
  <si>
    <t>Blūma Olga</t>
  </si>
  <si>
    <t>Ivanova Alla</t>
  </si>
  <si>
    <t>Sendže Gaļina</t>
  </si>
  <si>
    <t>Kuklis Gundars</t>
  </si>
  <si>
    <t>Grospiņš Andis</t>
  </si>
  <si>
    <t>Kukle Solvita</t>
  </si>
  <si>
    <t>Salmgrieze Aija</t>
  </si>
  <si>
    <t>Goba Eva</t>
  </si>
  <si>
    <t>Sprudzāne Ērika</t>
  </si>
  <si>
    <t>Rūtenberga Gundega</t>
  </si>
  <si>
    <t>Izgagina Tatjana</t>
  </si>
  <si>
    <t>Bula Madara</t>
  </si>
  <si>
    <t>Matvejeva Anna</t>
  </si>
  <si>
    <t>Čerņenko Natalija</t>
  </si>
  <si>
    <t>Bebris Armands</t>
  </si>
  <si>
    <t>Serebrjakova Gaļina</t>
  </si>
  <si>
    <t>Serebrjakovs Aleksandrs</t>
  </si>
  <si>
    <t>Jaunbelzējs Ringolds</t>
  </si>
  <si>
    <t>Bricis Armands</t>
  </si>
  <si>
    <t>Riekstiņa Zanda</t>
  </si>
  <si>
    <t>Gūthofa Mārīte</t>
  </si>
  <si>
    <t>Grosbaha Aija</t>
  </si>
  <si>
    <t>Zviedrīte Lelde</t>
  </si>
  <si>
    <t>Zemture Ina</t>
  </si>
  <si>
    <t>Princis Pauls</t>
  </si>
  <si>
    <t>Dreimane Maruta</t>
  </si>
  <si>
    <t>Pūpols Aigars</t>
  </si>
  <si>
    <t>Klauga Jolanta</t>
  </si>
  <si>
    <t>Pūpola Linda</t>
  </si>
  <si>
    <t>Skābarde Andra</t>
  </si>
  <si>
    <t>Eglīte Rūta</t>
  </si>
  <si>
    <t>Lagzdiņa Līga</t>
  </si>
  <si>
    <t>Cakule Gita</t>
  </si>
  <si>
    <t>Andersone Ināra</t>
  </si>
  <si>
    <t>Zīle Inese</t>
  </si>
  <si>
    <t>Jansone Laima</t>
  </si>
  <si>
    <t>Opmane Sarmīte</t>
  </si>
  <si>
    <t>Rone Zaiga</t>
  </si>
  <si>
    <t>Āboliņš Mārtiņš</t>
  </si>
  <si>
    <t>Vintere Ruta</t>
  </si>
  <si>
    <t>Būmeistere Lija</t>
  </si>
  <si>
    <t>Avots Elmārs</t>
  </si>
  <si>
    <t>Pūpola Ieva</t>
  </si>
  <si>
    <t>Niedola Ieva</t>
  </si>
  <si>
    <t>Lanka Imants</t>
  </si>
  <si>
    <t>Krūze Vilma</t>
  </si>
  <si>
    <t>Capļina Violeta</t>
  </si>
  <si>
    <t>Būmane Annija</t>
  </si>
  <si>
    <t>Vidaja Ilga</t>
  </si>
  <si>
    <t>Ozoliņa Amanda</t>
  </si>
  <si>
    <t>Kobiaka Zane</t>
  </si>
  <si>
    <t>Poprocka Lelda</t>
  </si>
  <si>
    <t>Kalna Astrīda</t>
  </si>
  <si>
    <t>Uldriķe Edīte</t>
  </si>
  <si>
    <t>Kraģis Juris</t>
  </si>
  <si>
    <t>Kalniņa Agrita</t>
  </si>
  <si>
    <t>Leimane Daiga</t>
  </si>
  <si>
    <t>Birzniece Daiga</t>
  </si>
  <si>
    <t>Peremeža Iveta</t>
  </si>
  <si>
    <t>Trumpika Dzidra</t>
  </si>
  <si>
    <t>Blumberga Ilona</t>
  </si>
  <si>
    <t>Šenbrūna Sarmīte</t>
  </si>
  <si>
    <t>Ozola Māra</t>
  </si>
  <si>
    <t>Veinberga Liesma</t>
  </si>
  <si>
    <t>Grikmane Ligita</t>
  </si>
  <si>
    <t>Kotova Inga</t>
  </si>
  <si>
    <t>Tereško Dzintra</t>
  </si>
  <si>
    <t>Bitmane Maija</t>
  </si>
  <si>
    <t>Rožuleja Aina</t>
  </si>
  <si>
    <t>Rolava Videga</t>
  </si>
  <si>
    <t>Berga Valda</t>
  </si>
  <si>
    <t>Grigale Ilga</t>
  </si>
  <si>
    <t>Dubra Malda</t>
  </si>
  <si>
    <t>Ūdra Ineta</t>
  </si>
  <si>
    <t>Opelte Vita</t>
  </si>
  <si>
    <t>Pučka Inga</t>
  </si>
  <si>
    <t>Bīlāne Līga</t>
  </si>
  <si>
    <t>Sergejenko Svetlana</t>
  </si>
  <si>
    <t>Sergejenko Jānis</t>
  </si>
  <si>
    <t>Lauriņa Aija</t>
  </si>
  <si>
    <t>Pikša Rasma</t>
  </si>
  <si>
    <t>Blese Ingrīda</t>
  </si>
  <si>
    <t>Blese Pēteris</t>
  </si>
  <si>
    <t>Zariņa Ļuda</t>
  </si>
  <si>
    <t>Baltā Sarmīte</t>
  </si>
  <si>
    <t>Rēriha Laura</t>
  </si>
  <si>
    <t>Smelte Kristīne</t>
  </si>
  <si>
    <t>Mellenberga Anda</t>
  </si>
  <si>
    <t>Sniedziņa Vija</t>
  </si>
  <si>
    <t>Norenberga Vita</t>
  </si>
  <si>
    <t>Strautmanis Normunds</t>
  </si>
  <si>
    <t>Baumane Ineta</t>
  </si>
  <si>
    <t>Briede Aija</t>
  </si>
  <si>
    <t>Lunde Dzintra</t>
  </si>
  <si>
    <t>Vēmane Monika</t>
  </si>
  <si>
    <t>Sporāne Evija</t>
  </si>
  <si>
    <t>Vilkaste Kārlis</t>
  </si>
  <si>
    <t>Felta Asja</t>
  </si>
  <si>
    <t>Skujiņa Gunta</t>
  </si>
  <si>
    <t>Liepa Ingrīda</t>
  </si>
  <si>
    <t>Lormane Annemarija</t>
  </si>
  <si>
    <t>Zibina Benita</t>
  </si>
  <si>
    <t>Berga Ruta</t>
  </si>
  <si>
    <t>Miķelsone Ingrīga - ģimenes ārsta un pediatra prakse</t>
  </si>
  <si>
    <t>Miķelsone Ingrīda</t>
  </si>
  <si>
    <t>Meldere Māra</t>
  </si>
  <si>
    <t>Rekšņa Laila</t>
  </si>
  <si>
    <t>Bētiņa Lilita - ģimenes ārsta un arodveselības un arodslimību ārsta prakse</t>
  </si>
  <si>
    <t>Bētiņa Lilita</t>
  </si>
  <si>
    <t>Cinkus Vēsma</t>
  </si>
  <si>
    <t>Jakušenoka Solveiga</t>
  </si>
  <si>
    <t>Meženiece Ilga</t>
  </si>
  <si>
    <t>Liepiņa Silvija</t>
  </si>
  <si>
    <t>Petrova Inese</t>
  </si>
  <si>
    <t>Aizstrauta Tamāra</t>
  </si>
  <si>
    <t>Rundāne Dace</t>
  </si>
  <si>
    <t>Krūziņa Inga</t>
  </si>
  <si>
    <t>Bēniņa Ilona</t>
  </si>
  <si>
    <t>Neiberga Baiba</t>
  </si>
  <si>
    <t>Zaļmeža Santa</t>
  </si>
  <si>
    <t>Pūce Andris</t>
  </si>
  <si>
    <t>Jurēvica Skaidrīte</t>
  </si>
  <si>
    <t>Piebalga Anna</t>
  </si>
  <si>
    <t>Grīnvalde Ērika</t>
  </si>
  <si>
    <t>Ulmane Olita</t>
  </si>
  <si>
    <t>Moškeviča Anastasija</t>
  </si>
  <si>
    <t>Raibarts Jānis</t>
  </si>
  <si>
    <t>Griķe Baiba</t>
  </si>
  <si>
    <t>Kitte Rudīte</t>
  </si>
  <si>
    <t>Cērpa Ilva</t>
  </si>
  <si>
    <t>Latgales nodaļa</t>
  </si>
  <si>
    <t>Požarskis Anatolijs</t>
  </si>
  <si>
    <t>Voicehovičs Pēteris</t>
  </si>
  <si>
    <t>Baranovska Ļubova</t>
  </si>
  <si>
    <t>Oprisnyak Anatoly</t>
  </si>
  <si>
    <t>Grincevičiene Natālija</t>
  </si>
  <si>
    <t>Jemeļjanova Ludmila</t>
  </si>
  <si>
    <t>Grunda Darja</t>
  </si>
  <si>
    <t>Jefremkins Aleksejs</t>
  </si>
  <si>
    <t>Šuhtujeva Irina</t>
  </si>
  <si>
    <t>Kuļikovs Arkādijs</t>
  </si>
  <si>
    <t>Matvejeva Irina</t>
  </si>
  <si>
    <t>Grincevičiene Olga</t>
  </si>
  <si>
    <t>Janpaule Nataļja</t>
  </si>
  <si>
    <t>Trubena Vita</t>
  </si>
  <si>
    <t>Sidorenko Inna</t>
  </si>
  <si>
    <t>Nesterova Marina</t>
  </si>
  <si>
    <t>Keviša-Petuško Jeļena</t>
  </si>
  <si>
    <t>Marhele Lidija</t>
  </si>
  <si>
    <t>Elksniņa Bronislava</t>
  </si>
  <si>
    <t>Rožnova Ludmila</t>
  </si>
  <si>
    <t>Pavloviča Anna</t>
  </si>
  <si>
    <t>Kramiča Tatjana</t>
  </si>
  <si>
    <t>Požarska Jeļena</t>
  </si>
  <si>
    <t>Muromceva Tatjana</t>
  </si>
  <si>
    <t>Voicehoviča Jekaterīna</t>
  </si>
  <si>
    <t>Zamjatina Inna</t>
  </si>
  <si>
    <t>Grišāne Ingrīda</t>
  </si>
  <si>
    <t>Muhamendrika Jeļena</t>
  </si>
  <si>
    <t>Jerofejeva Jeļena</t>
  </si>
  <si>
    <t>Minčenko Valerians</t>
  </si>
  <si>
    <t>Šatilova Nadežda</t>
  </si>
  <si>
    <t>Sedova Gaļina</t>
  </si>
  <si>
    <t>Tolmačova Svetlana</t>
  </si>
  <si>
    <t>Baltruševiča Irēna</t>
  </si>
  <si>
    <t>Vengreviča Anžella</t>
  </si>
  <si>
    <t>Savicka Gaļina</t>
  </si>
  <si>
    <t>Hanturova Valentīna</t>
  </si>
  <si>
    <t>Guļtjajeva Svetlana</t>
  </si>
  <si>
    <t>Dunavecka Olga</t>
  </si>
  <si>
    <t>Babule Alīna</t>
  </si>
  <si>
    <t>Kameņeckis Miroslavs</t>
  </si>
  <si>
    <t>Sardiko Alima</t>
  </si>
  <si>
    <t>Mihailova Svetlana</t>
  </si>
  <si>
    <t>Romanovska Regīna</t>
  </si>
  <si>
    <t>Jačmeņova Tatjana</t>
  </si>
  <si>
    <t>Zile Elena</t>
  </si>
  <si>
    <t>Petroviča Larisa</t>
  </si>
  <si>
    <t>Visockis Jānis</t>
  </si>
  <si>
    <t>Taukule Kristīne</t>
  </si>
  <si>
    <t>Rogaļs Viktors</t>
  </si>
  <si>
    <t>Pavro Elīna</t>
  </si>
  <si>
    <t>Ratnikova Olga</t>
  </si>
  <si>
    <t>Filimonovs Oļegs</t>
  </si>
  <si>
    <t>Masjulis Vladimirs</t>
  </si>
  <si>
    <t>Nalivaiko Aina</t>
  </si>
  <si>
    <t>Trušele Gunta</t>
  </si>
  <si>
    <t>Simonova Irina</t>
  </si>
  <si>
    <t>Mačuļska Natālija</t>
  </si>
  <si>
    <t>Putra Marija</t>
  </si>
  <si>
    <t>Fjodorova Inga</t>
  </si>
  <si>
    <t>Novožilova Jeļena</t>
  </si>
  <si>
    <t>Ivanova Iraida</t>
  </si>
  <si>
    <t>Zjablikova Elen</t>
  </si>
  <si>
    <t>Rodionova Olga</t>
  </si>
  <si>
    <t>Orlova Nelija - ģimenes ārsta prakse</t>
  </si>
  <si>
    <t>Orlova Nelija</t>
  </si>
  <si>
    <t>Novikova Dzintra</t>
  </si>
  <si>
    <t>Čaika Natālija</t>
  </si>
  <si>
    <t>Sidorenko Natālija</t>
  </si>
  <si>
    <t>Boroduļins Mihails</t>
  </si>
  <si>
    <t>Zīmele Emīlija</t>
  </si>
  <si>
    <t>Novickis Vitālijs</t>
  </si>
  <si>
    <t>Bicāns Juris</t>
  </si>
  <si>
    <t>Grotkere Iveta</t>
  </si>
  <si>
    <t>Kudeiko Inese</t>
  </si>
  <si>
    <t>Čivkule Iveta</t>
  </si>
  <si>
    <t>Strode Sandra</t>
  </si>
  <si>
    <t>Nesterovs Ivans</t>
  </si>
  <si>
    <t>Malnače Iveta</t>
  </si>
  <si>
    <t>Guļtjajeva Irina</t>
  </si>
  <si>
    <t>Terentjevs Vladimirs</t>
  </si>
  <si>
    <t>Antonova Ludmila</t>
  </si>
  <si>
    <t>Bogdanovičs Artūrs</t>
  </si>
  <si>
    <t>Martinova Ligita</t>
  </si>
  <si>
    <t>Krasnikova Jeļena</t>
  </si>
  <si>
    <t>Meņģiša Lija</t>
  </si>
  <si>
    <t>Procevska Marina</t>
  </si>
  <si>
    <t>Sidorovs Viktors</t>
  </si>
  <si>
    <t>Sidorova Nataša</t>
  </si>
  <si>
    <t>Juškevičs Juris</t>
  </si>
  <si>
    <t>Pogumirskis Jāzeps</t>
  </si>
  <si>
    <t>Ogorelova Jeļena</t>
  </si>
  <si>
    <t>Rutka Zinaīda</t>
  </si>
  <si>
    <t>Sipoviča Olga</t>
  </si>
  <si>
    <t>Antonovs Sergejs</t>
  </si>
  <si>
    <t>Leonardova Ļubova</t>
  </si>
  <si>
    <t>Golube Olga</t>
  </si>
  <si>
    <t>Valaine Skaidrīte</t>
  </si>
  <si>
    <t>Krimans Vadims</t>
  </si>
  <si>
    <t>Spīķe Ingrīda</t>
  </si>
  <si>
    <t>Lapšovs Igors</t>
  </si>
  <si>
    <t>Melkers Jānis</t>
  </si>
  <si>
    <t>Rjutkinena Svetlana</t>
  </si>
  <si>
    <t>Krokša Ineta</t>
  </si>
  <si>
    <t>Vasiļjevs Roberts - ģimenes ārsta prakse</t>
  </si>
  <si>
    <t>Vasiļjevs Roberts</t>
  </si>
  <si>
    <t>Streļčs Staņislavs</t>
  </si>
  <si>
    <t>Menis Dāvids</t>
  </si>
  <si>
    <t>Ņemņaseva Ludmila</t>
  </si>
  <si>
    <t>Cvetkova Anna</t>
  </si>
  <si>
    <t>Skrule Agnese</t>
  </si>
  <si>
    <t>Vorkale Anita</t>
  </si>
  <si>
    <t>Sviklāne Inga</t>
  </si>
  <si>
    <t>Petrāns Jānis</t>
  </si>
  <si>
    <t>Rutkovskis Staņislavs - ģimenes ārsta prakse</t>
  </si>
  <si>
    <t>Rutkovskis Staņislavs</t>
  </si>
  <si>
    <t>Anspoks Jānis</t>
  </si>
  <si>
    <t>Džeriņa Jevģēnija -ģimenes ārsta prakse</t>
  </si>
  <si>
    <t>Džeriņa Jevģēnija</t>
  </si>
  <si>
    <t>Lioznova Svetlana</t>
  </si>
  <si>
    <t>Ruskulis Anatolijs</t>
  </si>
  <si>
    <t>Kirsanova Ļubova</t>
  </si>
  <si>
    <t>Vaivode Irēna</t>
  </si>
  <si>
    <t>Petrāne Irēna</t>
  </si>
  <si>
    <t>Laizāne Zita</t>
  </si>
  <si>
    <t>Milta Inese</t>
  </si>
  <si>
    <t>Kalniņa Mudīte - ģimenes ārsta prakse</t>
  </si>
  <si>
    <t>Kalniņa Mudīte</t>
  </si>
  <si>
    <t>Baumane Anita</t>
  </si>
  <si>
    <t>Stare Mirdza</t>
  </si>
  <si>
    <t>Pastare-Meikališa Ināra</t>
  </si>
  <si>
    <t>Labinska Žanna</t>
  </si>
  <si>
    <t>Doroško Ingrīda</t>
  </si>
  <si>
    <t>Daņilova Jeļena</t>
  </si>
  <si>
    <t>Paraščiņaka Silvija</t>
  </si>
  <si>
    <t>Oļševska Ināra</t>
  </si>
  <si>
    <t>Sorokina Svetlana</t>
  </si>
  <si>
    <t>Kairiša Silva</t>
  </si>
  <si>
    <t>Sparāne Irīda</t>
  </si>
  <si>
    <t>Bukele Lidija</t>
  </si>
  <si>
    <t>Orlovs Dmitrijs</t>
  </si>
  <si>
    <t>Ņikitina Elga</t>
  </si>
  <si>
    <t>MEDEXPERT PLUS, SIA</t>
  </si>
  <si>
    <t>Dana Gurenko</t>
  </si>
  <si>
    <t>Mārīte Kaļva</t>
  </si>
  <si>
    <t>Rīgas nodaļa</t>
  </si>
  <si>
    <t>Buldakova Nataļja</t>
  </si>
  <si>
    <t>Harmonija Plus, SIA</t>
  </si>
  <si>
    <t>Bārbale Inese</t>
  </si>
  <si>
    <t>Zēģele Linda</t>
  </si>
  <si>
    <t>Berliņa Vita</t>
  </si>
  <si>
    <t>Streļča Ludmila</t>
  </si>
  <si>
    <t>Rīgas patversme</t>
  </si>
  <si>
    <t>Pozņaka Ilze</t>
  </si>
  <si>
    <t>Pučkovs Dmitrijs</t>
  </si>
  <si>
    <t>Demidova Larisa</t>
  </si>
  <si>
    <t>Kunstberga Elga</t>
  </si>
  <si>
    <t>Bubins Igors</t>
  </si>
  <si>
    <t>Kozaka Nataļja</t>
  </si>
  <si>
    <t>Matuševica Andra</t>
  </si>
  <si>
    <t>Frolova Tatjana</t>
  </si>
  <si>
    <t>Nodelmane Jolanta</t>
  </si>
  <si>
    <t>Kozinda Ilze</t>
  </si>
  <si>
    <t>Zeltiņa Anda</t>
  </si>
  <si>
    <t>Šabanovs Nikolajs</t>
  </si>
  <si>
    <t>Paradovska Inga</t>
  </si>
  <si>
    <t>Talente Guntra</t>
  </si>
  <si>
    <t>Fjodorova Natalija</t>
  </si>
  <si>
    <t>Zitmane Zane</t>
  </si>
  <si>
    <t>Langina Evita</t>
  </si>
  <si>
    <t>Zaharova Larisa</t>
  </si>
  <si>
    <t>Grīviņa Gita</t>
  </si>
  <si>
    <t>Guste Maija</t>
  </si>
  <si>
    <t>Sevastjanova Viktorija</t>
  </si>
  <si>
    <t>Maļinovska Oksana</t>
  </si>
  <si>
    <t>Geletko Tatjana</t>
  </si>
  <si>
    <t>Leite Anžela</t>
  </si>
  <si>
    <t>Lāce Ārija</t>
  </si>
  <si>
    <t>Kaļinkina Iļmira</t>
  </si>
  <si>
    <t>Bubenko Ludmila</t>
  </si>
  <si>
    <t>Solovjova Kira</t>
  </si>
  <si>
    <t>Lapa Daina</t>
  </si>
  <si>
    <t>Spēlīte Jūlija</t>
  </si>
  <si>
    <t>Pogodina Jeļena</t>
  </si>
  <si>
    <t>Elksne Livija</t>
  </si>
  <si>
    <t>Nicmane-Aišpure Alise</t>
  </si>
  <si>
    <t>Vissarionovs Vadims</t>
  </si>
  <si>
    <t>Perna Inna</t>
  </si>
  <si>
    <t>Vaivade Agita</t>
  </si>
  <si>
    <t>Apinīte Ilze</t>
  </si>
  <si>
    <t>Demčenkova Ņina</t>
  </si>
  <si>
    <t>Zvaigzne Mudīte</t>
  </si>
  <si>
    <t>Muravjova Olga</t>
  </si>
  <si>
    <t>Martinsone-Bičevska Jolanta</t>
  </si>
  <si>
    <t>Hudina Vera</t>
  </si>
  <si>
    <t>Freimane Liene</t>
  </si>
  <si>
    <t>Cingele Aija</t>
  </si>
  <si>
    <t>Ļeskova Jūlija</t>
  </si>
  <si>
    <t>Mārtinsons Jānis</t>
  </si>
  <si>
    <t>Pīleņģe Māra</t>
  </si>
  <si>
    <t>Skudra Ilona</t>
  </si>
  <si>
    <t>Freimanis Ilārs</t>
  </si>
  <si>
    <t>Krustiņa Daiga</t>
  </si>
  <si>
    <t>Rimša Gaļina</t>
  </si>
  <si>
    <t>Malnača Dagmāra</t>
  </si>
  <si>
    <t>Petraškēviča Ingrīda</t>
  </si>
  <si>
    <t>Trušņikova Gaļina</t>
  </si>
  <si>
    <t>Rukavišņikova Ērika</t>
  </si>
  <si>
    <t>Zaremba Līga</t>
  </si>
  <si>
    <t>Atpile Elita</t>
  </si>
  <si>
    <t>Mukāne Indra</t>
  </si>
  <si>
    <t>Zvirbule Lidija - ģimenes ārsta prakse</t>
  </si>
  <si>
    <t>Zvirbule Lidija</t>
  </si>
  <si>
    <t>Urbanoviča Larisa</t>
  </si>
  <si>
    <t>Jirgensone Vita</t>
  </si>
  <si>
    <t>Skricka Armanda</t>
  </si>
  <si>
    <t>Vesele Brigita</t>
  </si>
  <si>
    <t>Šapele Indra</t>
  </si>
  <si>
    <t>Broka Zane</t>
  </si>
  <si>
    <t>Puļķe Sintija</t>
  </si>
  <si>
    <t>Ribkina Olga</t>
  </si>
  <si>
    <t>Muižzemniece Irita</t>
  </si>
  <si>
    <t>Lielause Gerda</t>
  </si>
  <si>
    <t>Kulišovs Ignatijs</t>
  </si>
  <si>
    <t>Vaivode Laila</t>
  </si>
  <si>
    <t>Parfjonova Olga</t>
  </si>
  <si>
    <t>Kazarjana Anželika</t>
  </si>
  <si>
    <t>Lukjaņenko Jekaterina</t>
  </si>
  <si>
    <t>Zīvere-Pile Līga</t>
  </si>
  <si>
    <t>Ceriņa Iveta</t>
  </si>
  <si>
    <t>Kalnāre Astrīda</t>
  </si>
  <si>
    <t>Klimko Inese</t>
  </si>
  <si>
    <t>Veide Gundega</t>
  </si>
  <si>
    <t>Lazareva Irina</t>
  </si>
  <si>
    <t>Miļutikova Inna</t>
  </si>
  <si>
    <t>Rudometova Irina</t>
  </si>
  <si>
    <t>Zaiceva Nataļja</t>
  </si>
  <si>
    <t>Krutika Tatjana</t>
  </si>
  <si>
    <t>Feldmane Iveta</t>
  </si>
  <si>
    <t>Sergejeva Iveta</t>
  </si>
  <si>
    <t>Bessudnova Ludmila</t>
  </si>
  <si>
    <t>Boroviks Dmitrijs - ģimenes ārsta prakse</t>
  </si>
  <si>
    <t>Boroviks Dmitrijs</t>
  </si>
  <si>
    <t>Žiļiča Marina</t>
  </si>
  <si>
    <t>Žīgure Inga</t>
  </si>
  <si>
    <t>Gacka Anda</t>
  </si>
  <si>
    <t>Oginska Anita</t>
  </si>
  <si>
    <t>Upeniece Laima</t>
  </si>
  <si>
    <t>Zivtiņa-Kravale Kristīne</t>
  </si>
  <si>
    <t>Šumska Vilena</t>
  </si>
  <si>
    <t>Kuģe Inese</t>
  </si>
  <si>
    <t>Burlaks Ingars</t>
  </si>
  <si>
    <t>Jeļiseikina Jekaterīna</t>
  </si>
  <si>
    <t>Dreimanis Jānis</t>
  </si>
  <si>
    <t>Dūce Inese</t>
  </si>
  <si>
    <t>Boiloviča Tatjana</t>
  </si>
  <si>
    <t>Mambetajeva Rahata</t>
  </si>
  <si>
    <t>J.Gulbes ģimenes ārsta prakse, Sabiedrība ar ierobežotu atbildību</t>
  </si>
  <si>
    <t>Gulbe Jolanta</t>
  </si>
  <si>
    <t>Lazutina Jūlija</t>
  </si>
  <si>
    <t>Cibule Dace</t>
  </si>
  <si>
    <t>Koževņikova Jekaterina</t>
  </si>
  <si>
    <t>Draška Rita</t>
  </si>
  <si>
    <t>Ponne Inguna</t>
  </si>
  <si>
    <t>Dimenšteins Pāvels</t>
  </si>
  <si>
    <t>Balandina Jūlija</t>
  </si>
  <si>
    <t>ESI SPIRGTS, SIA</t>
  </si>
  <si>
    <t>Rozenberga Dace</t>
  </si>
  <si>
    <t>Karlsone Aija</t>
  </si>
  <si>
    <t>Bunkas Edvīns</t>
  </si>
  <si>
    <t>Raka Žanna</t>
  </si>
  <si>
    <t>Doroško Aiva</t>
  </si>
  <si>
    <t>Bērziņa Aila</t>
  </si>
  <si>
    <t>Brūkle Līga</t>
  </si>
  <si>
    <t>Gubska Žanna</t>
  </si>
  <si>
    <t>Sazoņiks Andrejs</t>
  </si>
  <si>
    <t>Jaudzeme Oksana</t>
  </si>
  <si>
    <t>Haričeva Valērija</t>
  </si>
  <si>
    <t>Marnauza Ligita</t>
  </si>
  <si>
    <t>Ņeborakova Inga</t>
  </si>
  <si>
    <t>Gertnere Santa</t>
  </si>
  <si>
    <t>Fotiadu Nataļja</t>
  </si>
  <si>
    <t>Sadu Alberto</t>
  </si>
  <si>
    <t>Astafjeva Veronika</t>
  </si>
  <si>
    <t>Veide Laura</t>
  </si>
  <si>
    <t>Ķirsone Marita</t>
  </si>
  <si>
    <t>Liepiņš Mareks</t>
  </si>
  <si>
    <t>Stepiņa Santa</t>
  </si>
  <si>
    <t>Gončarova Larisa</t>
  </si>
  <si>
    <t>Malašonoka Tatjana</t>
  </si>
  <si>
    <t>Laganovska Lidija</t>
  </si>
  <si>
    <t>Vītola Vita</t>
  </si>
  <si>
    <t>Gemma Margarita</t>
  </si>
  <si>
    <t>Florena Dina</t>
  </si>
  <si>
    <t>Bekere Līva</t>
  </si>
  <si>
    <t>Davidovičs-Ščerbackis Sergejs</t>
  </si>
  <si>
    <t>Kļaviņa Olga</t>
  </si>
  <si>
    <t>Goraja Evita</t>
  </si>
  <si>
    <t>Cvetkova Viktorija</t>
  </si>
  <si>
    <t>Soboļevska Jevgeņija</t>
  </si>
  <si>
    <t>Stūrmane Aija</t>
  </si>
  <si>
    <t>Meniss Iļja</t>
  </si>
  <si>
    <t>Smirnova Inga</t>
  </si>
  <si>
    <t>Toprina Anastasija</t>
  </si>
  <si>
    <t>Višņevska Kristīne</t>
  </si>
  <si>
    <t>Jakušenoka Marika</t>
  </si>
  <si>
    <t>Lejiņa Liene</t>
  </si>
  <si>
    <t>Dāboliņa Zane</t>
  </si>
  <si>
    <t>Veinberga Ieva</t>
  </si>
  <si>
    <t>Cikovska Sarmīte</t>
  </si>
  <si>
    <t>Kuzmina Irina</t>
  </si>
  <si>
    <t>Ziemiņa Inese</t>
  </si>
  <si>
    <t>Šauriņa Linda</t>
  </si>
  <si>
    <t>Vedenska Irina</t>
  </si>
  <si>
    <t>Grāve Zanda</t>
  </si>
  <si>
    <t>Šivjakova Lidija</t>
  </si>
  <si>
    <t>Miltiņa Digna</t>
  </si>
  <si>
    <t>Terjajeva Ludmila</t>
  </si>
  <si>
    <t>Perepjolka Gaļina</t>
  </si>
  <si>
    <t>Rožkalne Andra</t>
  </si>
  <si>
    <t>Dārziņa Rita</t>
  </si>
  <si>
    <t>Saidjaševa-Zajaca Jeļizaveta</t>
  </si>
  <si>
    <t>Čehlova Tatjana</t>
  </si>
  <si>
    <t>Tambovceva Olga</t>
  </si>
  <si>
    <t>Fjodorova Viktorija</t>
  </si>
  <si>
    <t>Bergmane Aļona</t>
  </si>
  <si>
    <t>Safronova Natālija</t>
  </si>
  <si>
    <t>Jerjomenko Oksana</t>
  </si>
  <si>
    <t>Daniļenko Jeļena</t>
  </si>
  <si>
    <t>Mitule Baiba</t>
  </si>
  <si>
    <t>Lustika Daina</t>
  </si>
  <si>
    <t>Namavīre Inga</t>
  </si>
  <si>
    <t>Shchapova Albina</t>
  </si>
  <si>
    <t>Jakuņina Jūlija</t>
  </si>
  <si>
    <t>Tuzika Barba</t>
  </si>
  <si>
    <t>Aprupe Gunta</t>
  </si>
  <si>
    <t>Barlote Dace</t>
  </si>
  <si>
    <t>Prokofjeva Jūlija</t>
  </si>
  <si>
    <t>Alksne Laura</t>
  </si>
  <si>
    <t>Puškins Mihails</t>
  </si>
  <si>
    <t>Ņeznanova Inna</t>
  </si>
  <si>
    <t>Fiļinceva Tatjana</t>
  </si>
  <si>
    <t>Ozoliņš Alfrēds</t>
  </si>
  <si>
    <t>Homka Dzintra</t>
  </si>
  <si>
    <t>Sokolova Māra</t>
  </si>
  <si>
    <t>Fokina Viktorija</t>
  </si>
  <si>
    <t>Grašs Aleksandrs</t>
  </si>
  <si>
    <t>Bužinskis Henrihs</t>
  </si>
  <si>
    <t>Vasiļjeva Natālija</t>
  </si>
  <si>
    <t>Ļemeševskis Pjotrs</t>
  </si>
  <si>
    <t>Kotikova Ludmila</t>
  </si>
  <si>
    <t>Alupa Laila</t>
  </si>
  <si>
    <t>Jankeviča Jeļena</t>
  </si>
  <si>
    <t>Ozoliņa Mārīte</t>
  </si>
  <si>
    <t>Ozoliņa Liāna</t>
  </si>
  <si>
    <t>Lapsa Lilija</t>
  </si>
  <si>
    <t>Koola Svetlana</t>
  </si>
  <si>
    <t>Aizsilniece Ilze</t>
  </si>
  <si>
    <t>Breice Sarmīte</t>
  </si>
  <si>
    <t>Račinska Irina</t>
  </si>
  <si>
    <t>Driksmane Viktorija</t>
  </si>
  <si>
    <t>Pujāte Silvija</t>
  </si>
  <si>
    <t>Ozola Aina</t>
  </si>
  <si>
    <t>Kudrjavceva Jeļena</t>
  </si>
  <si>
    <t>Gavronska Maija</t>
  </si>
  <si>
    <t>Baumanis Andris</t>
  </si>
  <si>
    <t>Mežale Dace</t>
  </si>
  <si>
    <t>Bremmere Māra</t>
  </si>
  <si>
    <t>Marčenoka Astrīda</t>
  </si>
  <si>
    <t>Mickeviča Sandra</t>
  </si>
  <si>
    <t>Meļņika Vēsma</t>
  </si>
  <si>
    <t>Krastiņa Inese</t>
  </si>
  <si>
    <t>Tene Valentīna</t>
  </si>
  <si>
    <t>TriA SAD, Sabiedrība ar ierobežotu atbildību</t>
  </si>
  <si>
    <t>Derkača Svetlana</t>
  </si>
  <si>
    <t>Lapiņa Santa</t>
  </si>
  <si>
    <t>Homenko Aleksandra</t>
  </si>
  <si>
    <t>Proskurina Antoņina</t>
  </si>
  <si>
    <t>Liepiņa Linda</t>
  </si>
  <si>
    <t>Greditors Harijs - ģimenes ārsta un internista prakse</t>
  </si>
  <si>
    <t>Greditors Harijs</t>
  </si>
  <si>
    <t>Gintere Sandra</t>
  </si>
  <si>
    <t>Ģēģere Vineta</t>
  </si>
  <si>
    <t>Adītāja Jolanta</t>
  </si>
  <si>
    <t>Safranova Ieva</t>
  </si>
  <si>
    <t>Andersone Inese</t>
  </si>
  <si>
    <t>Vecvērdiņa Vizma</t>
  </si>
  <si>
    <t>Zorģe Lolita</t>
  </si>
  <si>
    <t>Rimjane Natālija</t>
  </si>
  <si>
    <t>Beijere Līga</t>
  </si>
  <si>
    <t>Šarna Vizma</t>
  </si>
  <si>
    <t>Lazdāne Margerita</t>
  </si>
  <si>
    <t>Latkovska Ingrīda</t>
  </si>
  <si>
    <t>Drēmane Liene</t>
  </si>
  <si>
    <t>Skuja Ilze</t>
  </si>
  <si>
    <t>Oliņa-Putene Zanda</t>
  </si>
  <si>
    <t>Reinholde Ieva</t>
  </si>
  <si>
    <t>Farafonova Marina</t>
  </si>
  <si>
    <t>Aganova Regīna</t>
  </si>
  <si>
    <t>Zvagūze Inta</t>
  </si>
  <si>
    <t>Baumane Maija</t>
  </si>
  <si>
    <t>Berkoviča Irina</t>
  </si>
  <si>
    <t>Tuzika Dace</t>
  </si>
  <si>
    <t>Jāvalde Gunta - ģimenes ārsta prakse</t>
  </si>
  <si>
    <t>Jāvalde Gunta</t>
  </si>
  <si>
    <t>Skurihina Inna</t>
  </si>
  <si>
    <t>Novikovs Boriss</t>
  </si>
  <si>
    <t>Zaķe Sarmīte</t>
  </si>
  <si>
    <t>Kozicka Jeļena</t>
  </si>
  <si>
    <t>Roze Krista</t>
  </si>
  <si>
    <t>Kraule Anna</t>
  </si>
  <si>
    <t>Kudrjavceva Dace</t>
  </si>
  <si>
    <t>Pukijāne Marina</t>
  </si>
  <si>
    <t>Pundane Ludmila</t>
  </si>
  <si>
    <t>Latiševa Tamāra</t>
  </si>
  <si>
    <t>Bordovskis Jurijs</t>
  </si>
  <si>
    <t>Mežals Ainārs</t>
  </si>
  <si>
    <t>Šabanova Larisa</t>
  </si>
  <si>
    <t>Polukarova Tamāra</t>
  </si>
  <si>
    <t>Bērziņa Zane</t>
  </si>
  <si>
    <t>Aldersone Aizeneta</t>
  </si>
  <si>
    <t>Indrāne Inga</t>
  </si>
  <si>
    <t>Kaļinkina Galija</t>
  </si>
  <si>
    <t>Dombrovska Ineta</t>
  </si>
  <si>
    <t>Kormiļicina Gaļina</t>
  </si>
  <si>
    <t>Straume Dace</t>
  </si>
  <si>
    <t>Timčenko Ilona</t>
  </si>
  <si>
    <t>Šaripova Inga</t>
  </si>
  <si>
    <t>Bažbauere Ināra</t>
  </si>
  <si>
    <t>Balmane Margarita</t>
  </si>
  <si>
    <t>Koršunova Tatjana</t>
  </si>
  <si>
    <t>Babicka Vija</t>
  </si>
  <si>
    <t>Spicina Gaļina</t>
  </si>
  <si>
    <t>Solodova Tatjana</t>
  </si>
  <si>
    <t>Agarelovs Vadims</t>
  </si>
  <si>
    <t>Sazonova Svetlana</t>
  </si>
  <si>
    <t>Ažipa Tatjana - ģimenes ārsta prakse</t>
  </si>
  <si>
    <t>Ažipa Tatjana</t>
  </si>
  <si>
    <t>Andrijenko Jevgeņijs</t>
  </si>
  <si>
    <t>Gailīte Agita</t>
  </si>
  <si>
    <t>Kulakova Jeļena</t>
  </si>
  <si>
    <t>Kudule Laila</t>
  </si>
  <si>
    <t>Rutkovskis Vasilijs</t>
  </si>
  <si>
    <t>Ziediņa Diāna</t>
  </si>
  <si>
    <t>Meirēna Olga</t>
  </si>
  <si>
    <t>Kuzmane Astrīda</t>
  </si>
  <si>
    <t>Frīdvalde Anita</t>
  </si>
  <si>
    <t>Kontautiene Maija</t>
  </si>
  <si>
    <t>Lankrete Sandra</t>
  </si>
  <si>
    <t>Zarubina Rita</t>
  </si>
  <si>
    <t>Ostrovska Sona</t>
  </si>
  <si>
    <t>Žuka Jeļena</t>
  </si>
  <si>
    <t>Ļihodejevska Nataļja</t>
  </si>
  <si>
    <t>Purina Jeļena - ģimenes ārsta prakse</t>
  </si>
  <si>
    <t>Purina Jeļena</t>
  </si>
  <si>
    <t>Blaua Silva</t>
  </si>
  <si>
    <t>Tirāns Edgars</t>
  </si>
  <si>
    <t>Ķēniņa Indra</t>
  </si>
  <si>
    <t>Rasmane Ligita</t>
  </si>
  <si>
    <t>Volujeviča Aija</t>
  </si>
  <si>
    <t>Isakoviča Žaneta</t>
  </si>
  <si>
    <t>Žubule Janīna</t>
  </si>
  <si>
    <t>Gizatullina Nataļja</t>
  </si>
  <si>
    <t>Petrova Ludmila</t>
  </si>
  <si>
    <t>Petražicka Larisa</t>
  </si>
  <si>
    <t>Čubukova Irina</t>
  </si>
  <si>
    <t>Zaharova Nataļja</t>
  </si>
  <si>
    <t>Junkina Olga</t>
  </si>
  <si>
    <t>Jevčuka Natālija</t>
  </si>
  <si>
    <t>Vuļa Veneranda</t>
  </si>
  <si>
    <t>Kuzņecova Nataļja</t>
  </si>
  <si>
    <t>Kaļita Nadežda</t>
  </si>
  <si>
    <t>Sokaļska Alla</t>
  </si>
  <si>
    <t>Timšāne Gunta</t>
  </si>
  <si>
    <t>Saļahova Farida</t>
  </si>
  <si>
    <t>Kondratova Aija</t>
  </si>
  <si>
    <t>Šalajevs Vladimirs</t>
  </si>
  <si>
    <t>Averina Svetlana</t>
  </si>
  <si>
    <t>Proskurņa Tatjana</t>
  </si>
  <si>
    <t>Vikmane Dace</t>
  </si>
  <si>
    <t>Aizikoviča Jeļena</t>
  </si>
  <si>
    <t>Zaharenkova Nataļja</t>
  </si>
  <si>
    <t>Valucka Tatjana</t>
  </si>
  <si>
    <t>Jākobsone Ilze</t>
  </si>
  <si>
    <t>Fradina Tatjana</t>
  </si>
  <si>
    <t>Savicka Dina</t>
  </si>
  <si>
    <t>Straupe Zita</t>
  </si>
  <si>
    <t>Kerēvica Ārija</t>
  </si>
  <si>
    <t>Agbobli Ruta</t>
  </si>
  <si>
    <t>Bērsone Līga</t>
  </si>
  <si>
    <t>Grīnhofa Zaiga</t>
  </si>
  <si>
    <t>Frīdenberga Aslēra</t>
  </si>
  <si>
    <t>Briede Inese</t>
  </si>
  <si>
    <t>Kaļiņina Gaļina</t>
  </si>
  <si>
    <t>Stauga Ausma</t>
  </si>
  <si>
    <t>Gosteva Inga - ģimenes ārsta prakse</t>
  </si>
  <si>
    <t>Gosteva Inga</t>
  </si>
  <si>
    <t>Čukurs Āris</t>
  </si>
  <si>
    <t>Māliņa Judīte</t>
  </si>
  <si>
    <t>Burova Leonora</t>
  </si>
  <si>
    <t>Čodere Edīte</t>
  </si>
  <si>
    <t>Šnaidere Jūlija</t>
  </si>
  <si>
    <t>Kaņepe Karīna</t>
  </si>
  <si>
    <t>Teleženko Iveta</t>
  </si>
  <si>
    <t>Aleksandrova Natālija</t>
  </si>
  <si>
    <t>Ozola Ilga</t>
  </si>
  <si>
    <t>Klauberga Aija</t>
  </si>
  <si>
    <t>Pilskalne Svetlana</t>
  </si>
  <si>
    <t>Siliņa Vija</t>
  </si>
  <si>
    <t>Trumpele Svetlana</t>
  </si>
  <si>
    <t>Eglīte Vilhelmīne</t>
  </si>
  <si>
    <t>Baldiņa Maija</t>
  </si>
  <si>
    <t>Zaharova Gaļina</t>
  </si>
  <si>
    <t>Tereškina Nadežda</t>
  </si>
  <si>
    <t>Panteļejeva Ņina - ģimenes ārsta prakse</t>
  </si>
  <si>
    <t>Panteļejeva Ņina</t>
  </si>
  <si>
    <t>Magerova Neonila - ģimenes ārsta un internista prakse</t>
  </si>
  <si>
    <t>Magerova Neonila</t>
  </si>
  <si>
    <t>Riževa Inguna</t>
  </si>
  <si>
    <t>Sergejeva Valentina</t>
  </si>
  <si>
    <t>Beļēviča Ināra</t>
  </si>
  <si>
    <t>Ozola Inese</t>
  </si>
  <si>
    <t>Gredzena Aija</t>
  </si>
  <si>
    <t>Ļūļe Dace</t>
  </si>
  <si>
    <t>Skumbiņa Diāna</t>
  </si>
  <si>
    <t>Dīriņa Vija</t>
  </si>
  <si>
    <t>Mikule Laila</t>
  </si>
  <si>
    <t>Rozeniece Aina - ģimenes ārsta prakse</t>
  </si>
  <si>
    <t>Rozeniece Aina</t>
  </si>
  <si>
    <t>Doncova Valentīna</t>
  </si>
  <si>
    <t>Spasova Marina</t>
  </si>
  <si>
    <t>Berķe-Berga Laimdota</t>
  </si>
  <si>
    <t>Blāze Dana</t>
  </si>
  <si>
    <t>Vulfa Ligita</t>
  </si>
  <si>
    <t>Purenkova Maija</t>
  </si>
  <si>
    <t>Kalniņš Aldis</t>
  </si>
  <si>
    <t>A. Līberes ārsta prakse, Sabiedrība ar ierobežotu atbildību</t>
  </si>
  <si>
    <t>Lībere Aiva</t>
  </si>
  <si>
    <t>Breča Ilze</t>
  </si>
  <si>
    <t>Novaha Sņežana</t>
  </si>
  <si>
    <t>Tomilina Dace</t>
  </si>
  <si>
    <t>Portnaja Nataļja</t>
  </si>
  <si>
    <t>Šatalova Ella</t>
  </si>
  <si>
    <t>Kasačova Gaļina</t>
  </si>
  <si>
    <t>Eihmane Inta</t>
  </si>
  <si>
    <t>Ciganovs Mihails</t>
  </si>
  <si>
    <t>Kavejeva Aļfija</t>
  </si>
  <si>
    <t>Oniščuka Svetlana</t>
  </si>
  <si>
    <t>Kurbanova Daina</t>
  </si>
  <si>
    <t>Strazdiņa Inguna</t>
  </si>
  <si>
    <t>Bogdanova Gaļina</t>
  </si>
  <si>
    <t>Kackeviča Ludmila</t>
  </si>
  <si>
    <t>Lovenecka Natalija</t>
  </si>
  <si>
    <t>Dziļuma Ilze</t>
  </si>
  <si>
    <t>Paņina Irina</t>
  </si>
  <si>
    <t>Ozolniece Ieva</t>
  </si>
  <si>
    <t>Grigorenko Nataļja</t>
  </si>
  <si>
    <t>Dobroserdova Alla</t>
  </si>
  <si>
    <t>Elksne Ināra - ģimenes ārsta prakse</t>
  </si>
  <si>
    <t>Elksne Ināra</t>
  </si>
  <si>
    <t>Bergmane Ilze</t>
  </si>
  <si>
    <t>Grīga Gita</t>
  </si>
  <si>
    <t>Simsone Inta</t>
  </si>
  <si>
    <t>Robalde Dace</t>
  </si>
  <si>
    <t>Gerasimova Ella</t>
  </si>
  <si>
    <t>Urķe Anete</t>
  </si>
  <si>
    <t>Lielkalne Ināra</t>
  </si>
  <si>
    <t>Rita Ivanova</t>
  </si>
  <si>
    <t>Ruzina Svetlana</t>
  </si>
  <si>
    <t>Kalniņa Aija</t>
  </si>
  <si>
    <t>Nulle Anda</t>
  </si>
  <si>
    <t>Leškoviča Antoņina</t>
  </si>
  <si>
    <t>Kalniņa Ināra</t>
  </si>
  <si>
    <t>Moroza Vija</t>
  </si>
  <si>
    <t>Mihailova Olga</t>
  </si>
  <si>
    <t>Dundure Anita</t>
  </si>
  <si>
    <t>Gulbis Raitis</t>
  </si>
  <si>
    <t>Svilāne Inese</t>
  </si>
  <si>
    <t>Torbejeva Zane</t>
  </si>
  <si>
    <t>Pakalniņa Dace</t>
  </si>
  <si>
    <t>Birzniece-Bekmane Sandra</t>
  </si>
  <si>
    <t>Ancāne Ārija</t>
  </si>
  <si>
    <t>Celmiņa Ināra</t>
  </si>
  <si>
    <t>Ročāne Dace</t>
  </si>
  <si>
    <t>Sedliņa Biruta</t>
  </si>
  <si>
    <t>Vītola Liene</t>
  </si>
  <si>
    <t>Āboltiņa Daiga</t>
  </si>
  <si>
    <t>Petkus Tatjana</t>
  </si>
  <si>
    <t>Baložu doktorāts, SIA</t>
  </si>
  <si>
    <t>Mežale Ieva</t>
  </si>
  <si>
    <t>Dauškane Rasa</t>
  </si>
  <si>
    <t>Valdmanis Valērijs</t>
  </si>
  <si>
    <t>Berezina Katerina</t>
  </si>
  <si>
    <t>Āboltiņa Gunta</t>
  </si>
  <si>
    <t>Zeltiņa Dita</t>
  </si>
  <si>
    <t>Miķelsone Astra</t>
  </si>
  <si>
    <t>Jaunķiķe Vineta</t>
  </si>
  <si>
    <t>Vilitas Melbārdes ārsta prakse, Sabiedrība ar ierobežotu atbildību</t>
  </si>
  <si>
    <t>Melbārde Vilita</t>
  </si>
  <si>
    <t>Adamova-Krastiņa Maija</t>
  </si>
  <si>
    <t>Dzene Sanita</t>
  </si>
  <si>
    <t>Zandare-Legata Evija</t>
  </si>
  <si>
    <t>Kalēja Sarmīte</t>
  </si>
  <si>
    <t>Rozenberga Līva</t>
  </si>
  <si>
    <t>Soida Līga</t>
  </si>
  <si>
    <t>Beķe Gundega</t>
  </si>
  <si>
    <t>Jemeļjanova Andra</t>
  </si>
  <si>
    <t>Zaļeniece Rita</t>
  </si>
  <si>
    <t>Pone Gundega</t>
  </si>
  <si>
    <t>Bondare Krista</t>
  </si>
  <si>
    <t>Rabkeviča Inese</t>
  </si>
  <si>
    <t>Korņejeva Tatjana</t>
  </si>
  <si>
    <t>Goberga Dace</t>
  </si>
  <si>
    <t>Kozlovska Maija</t>
  </si>
  <si>
    <t>Simanoviča Žaneta</t>
  </si>
  <si>
    <t>Gerķe Jekaterina</t>
  </si>
  <si>
    <t>Salmiņa Ilze</t>
  </si>
  <si>
    <t>Liepiņa Madara</t>
  </si>
  <si>
    <t>Pāvela Kristīne</t>
  </si>
  <si>
    <t>Zemīte Ināra</t>
  </si>
  <si>
    <t>Bērziņa Vēsma</t>
  </si>
  <si>
    <t>Bērziņš Aivars</t>
  </si>
  <si>
    <t>Kamergrauze Inese</t>
  </si>
  <si>
    <t>Ošeniece Juta</t>
  </si>
  <si>
    <t>Strautmane Inese</t>
  </si>
  <si>
    <t>Silanža Ilze</t>
  </si>
  <si>
    <t>Berga Iveta</t>
  </si>
  <si>
    <t>Veide Artūrs</t>
  </si>
  <si>
    <t>Leimane Ilze</t>
  </si>
  <si>
    <t>Kukaine Sandra</t>
  </si>
  <si>
    <t>Bargaruma-Skaista Margarita</t>
  </si>
  <si>
    <t>Ganus Imants</t>
  </si>
  <si>
    <t>Skurule Iveta</t>
  </si>
  <si>
    <t>Laizāne Ināra</t>
  </si>
  <si>
    <t>Sergejeva Nadežda</t>
  </si>
  <si>
    <t>Skruze-Janava Gundega</t>
  </si>
  <si>
    <t>Siliņa Līga</t>
  </si>
  <si>
    <t>Zeiļuka Ludmila</t>
  </si>
  <si>
    <t>Vītiņa Ilze</t>
  </si>
  <si>
    <t>Šēfere Diāna</t>
  </si>
  <si>
    <t>Pavlova Dace</t>
  </si>
  <si>
    <t>Molodcova Daiga</t>
  </si>
  <si>
    <t>Vaivode Sana</t>
  </si>
  <si>
    <t>Grauze Ilze</t>
  </si>
  <si>
    <t>Nonberga Laura</t>
  </si>
  <si>
    <t>Lagzdiņa Dina</t>
  </si>
  <si>
    <t>Indrāne Maira</t>
  </si>
  <si>
    <t>Šmitiņa Anda</t>
  </si>
  <si>
    <t>Ganus Anita</t>
  </si>
  <si>
    <t>Puķīte Ausma</t>
  </si>
  <si>
    <t>Pētersone Ilze</t>
  </si>
  <si>
    <t>Sprūde Jevgeņija</t>
  </si>
  <si>
    <t>Borisova-Litvinova Jana</t>
  </si>
  <si>
    <t>Āne Ausma - ģimenes ārsta prakse</t>
  </si>
  <si>
    <t>Āne Ausma</t>
  </si>
  <si>
    <t>Bērziņa Valda</t>
  </si>
  <si>
    <t>Čivžele Olga</t>
  </si>
  <si>
    <t>Poiša Dzintra</t>
  </si>
  <si>
    <t>Gritāne Ritma</t>
  </si>
  <si>
    <t>Vintere Anita</t>
  </si>
  <si>
    <t>Birzniece-Bērziņa Kristīne</t>
  </si>
  <si>
    <t>Zeltiņa Ligita</t>
  </si>
  <si>
    <t>Jansone Anita</t>
  </si>
  <si>
    <t>Ozoliņa Sandra</t>
  </si>
  <si>
    <t>Vīksne Iveta</t>
  </si>
  <si>
    <t xml:space="preserve">Kristīne Grosvalde </t>
  </si>
  <si>
    <t>Ziedonis Ritvars</t>
  </si>
  <si>
    <t>Opuļa Anda</t>
  </si>
  <si>
    <t>Ikauniece Vija</t>
  </si>
  <si>
    <t>Bondins Jevgeņijs</t>
  </si>
  <si>
    <t>Krastiņa Ieva</t>
  </si>
  <si>
    <t>Medicinus, SIA</t>
  </si>
  <si>
    <t>Āboliņa Jekaterina</t>
  </si>
  <si>
    <t>Granovska Jekaterina</t>
  </si>
  <si>
    <t>Želve Valentīna</t>
  </si>
  <si>
    <t xml:space="preserve">Pavlovska Sabīne </t>
  </si>
  <si>
    <t>SIA “Madaras Freimanes ģimenes ārsta prakse”</t>
  </si>
  <si>
    <t>Madara Freimane</t>
  </si>
  <si>
    <t>Ģimenes ārstu doktorāts, Sabiedrība ar ierobežotu atbildību</t>
  </si>
  <si>
    <t>Ieva Melišus</t>
  </si>
  <si>
    <t>Žagare Daiga</t>
  </si>
  <si>
    <t>Vidzemes nodaļa</t>
  </si>
  <si>
    <t>Berga Rudīte</t>
  </si>
  <si>
    <t>Rāviņa Inese</t>
  </si>
  <si>
    <t>Vorslava Dace</t>
  </si>
  <si>
    <t>Pauniņš Aivars</t>
  </si>
  <si>
    <t>Gailīte Ņina</t>
  </si>
  <si>
    <t>Auziņa Inta</t>
  </si>
  <si>
    <t>Krustiņa Dace</t>
  </si>
  <si>
    <t>Lasmane Māra</t>
  </si>
  <si>
    <t>Kravale Jolanta</t>
  </si>
  <si>
    <t>Bērziņa Inga</t>
  </si>
  <si>
    <t>Grunte Inga</t>
  </si>
  <si>
    <t>Saleniece Beāte</t>
  </si>
  <si>
    <t>Vilcāne Anna</t>
  </si>
  <si>
    <t>Muižniece Anita</t>
  </si>
  <si>
    <t>Šnikvalde Anita - ģimenes ārsta un pediatra prakse</t>
  </si>
  <si>
    <t>Šnikvalde Anita</t>
  </si>
  <si>
    <t>Prindule Arita</t>
  </si>
  <si>
    <t>Žīgurs Jānis - ģimenes ārsta un arodveselības un arodslimību ārsta prakse</t>
  </si>
  <si>
    <t>Žīgurs Jānis</t>
  </si>
  <si>
    <t>Vanaga Rūta</t>
  </si>
  <si>
    <t>Stabingis Jānis</t>
  </si>
  <si>
    <t>Ādamsons Alvis</t>
  </si>
  <si>
    <t>Ozola Daina</t>
  </si>
  <si>
    <t>Koševare Baiba</t>
  </si>
  <si>
    <t>Prazņicāne Zita</t>
  </si>
  <si>
    <t>Celenbergs Jurijs</t>
  </si>
  <si>
    <t>Kozlovska Līga</t>
  </si>
  <si>
    <t>Zuša Ilga</t>
  </si>
  <si>
    <t>Semjonova Svetlana</t>
  </si>
  <si>
    <t>Baranovska Ārija</t>
  </si>
  <si>
    <t>Vīķele Rasma</t>
  </si>
  <si>
    <t>Vancāns Jānis</t>
  </si>
  <si>
    <t>Slukina Tatjana</t>
  </si>
  <si>
    <t>Zondaka Natālija</t>
  </si>
  <si>
    <t>Lupkina Līga</t>
  </si>
  <si>
    <t>Ivanova Dace</t>
  </si>
  <si>
    <t>Muraškina Ruta</t>
  </si>
  <si>
    <t>Spridzāns Andris</t>
  </si>
  <si>
    <t>Šļakota Aija</t>
  </si>
  <si>
    <t>Stubailova Aļina</t>
  </si>
  <si>
    <t>Paidere-Trubņika Dace</t>
  </si>
  <si>
    <t>Berga Anita</t>
  </si>
  <si>
    <t>Kaugare Gunta</t>
  </si>
  <si>
    <t>Gailīte Dzintra</t>
  </si>
  <si>
    <t>Liepiņa Maija</t>
  </si>
  <si>
    <t>Rogoza Natālija</t>
  </si>
  <si>
    <t>Žīgure Ira</t>
  </si>
  <si>
    <t>Olte Vizma</t>
  </si>
  <si>
    <t>Olte Iveta</t>
  </si>
  <si>
    <t>Ivanova Valentīna</t>
  </si>
  <si>
    <t>Gārša Inese - ārsta prakse pediatrijā</t>
  </si>
  <si>
    <t>Gārša Inese</t>
  </si>
  <si>
    <t>Stramkale Anita</t>
  </si>
  <si>
    <t>Ķēdis Toms</t>
  </si>
  <si>
    <t>Puharte-Zicmane Dina</t>
  </si>
  <si>
    <t>Vasiļevskis Uldis</t>
  </si>
  <si>
    <t>Elmere Olita</t>
  </si>
  <si>
    <t>Prindule Ilona</t>
  </si>
  <si>
    <t>Prindulis Jānis</t>
  </si>
  <si>
    <t>Smeķe Aija</t>
  </si>
  <si>
    <t>Briģis Jānis</t>
  </si>
  <si>
    <t>Meinerte Gundega</t>
  </si>
  <si>
    <t>Viškinte Anita</t>
  </si>
  <si>
    <t>Zariņa Zaiga</t>
  </si>
  <si>
    <t>Jansone Sanita</t>
  </si>
  <si>
    <t>Purmale Līga</t>
  </si>
  <si>
    <t>Radziņa Ilona</t>
  </si>
  <si>
    <t>Jansone Dace</t>
  </si>
  <si>
    <t>Mezīte Baiba</t>
  </si>
  <si>
    <t>Seļickis Jānis</t>
  </si>
  <si>
    <t>Luika Marita</t>
  </si>
  <si>
    <t>Luguzis Egīls</t>
  </si>
  <si>
    <t>Miķelsone Sandra</t>
  </si>
  <si>
    <t>Luguze Inta</t>
  </si>
  <si>
    <t>Mūrniece Dace</t>
  </si>
  <si>
    <t>Vebruāle Līga</t>
  </si>
  <si>
    <t>Ūdre Linda</t>
  </si>
  <si>
    <t>Krēsliņa Inta</t>
  </si>
  <si>
    <t>Strautiņš Andrejs</t>
  </si>
  <si>
    <t>Ozola Gunta</t>
  </si>
  <si>
    <t>Strautiņa Inese</t>
  </si>
  <si>
    <t>Bērziņa Anita</t>
  </si>
  <si>
    <t>Jakubaite Inese</t>
  </si>
  <si>
    <t>Drāzniece Viktorija</t>
  </si>
  <si>
    <t>Krauze Egita</t>
  </si>
  <si>
    <t>Lelle Aira</t>
  </si>
  <si>
    <t>Noriņa Dace</t>
  </si>
  <si>
    <t>Vītola Edīte</t>
  </si>
  <si>
    <t>Siliņš Reinis</t>
  </si>
  <si>
    <t>Šķirmante Elita</t>
  </si>
  <si>
    <t>Kundrāte Gunta</t>
  </si>
  <si>
    <t>Ozoliņš Zigurds</t>
  </si>
  <si>
    <t xml:space="preserve">Balode Ilona </t>
  </si>
  <si>
    <t>Līsmane Sarma</t>
  </si>
  <si>
    <t>Oščenkova Nadežda</t>
  </si>
  <si>
    <t>Līduma Anita - ģimenes ārsta prakse</t>
  </si>
  <si>
    <t>Līduma Anita</t>
  </si>
  <si>
    <t>Kreituse Marita</t>
  </si>
  <si>
    <t>Rudzāts Reinis</t>
  </si>
  <si>
    <t>Klūga Anita</t>
  </si>
  <si>
    <t>Tuča Ilona</t>
  </si>
  <si>
    <t>DECIMA, SIA</t>
  </si>
  <si>
    <t>Veipa Alda</t>
  </si>
  <si>
    <t>Galeja Inita</t>
  </si>
  <si>
    <t>Kreicuma Ilga</t>
  </si>
  <si>
    <t>Stalaža Lilita</t>
  </si>
  <si>
    <t>Sokolova Daina</t>
  </si>
  <si>
    <t>Višņova Anna</t>
  </si>
  <si>
    <t>Kreicberga Dace</t>
  </si>
  <si>
    <t>Pujate Rasma</t>
  </si>
  <si>
    <t>Igaune Velta</t>
  </si>
  <si>
    <t>Stradiņa Zenta</t>
  </si>
  <si>
    <t>Latkovska Rita - ģimenes ārsta un kardiologa prakse</t>
  </si>
  <si>
    <t>Latkovska Rita</t>
  </si>
  <si>
    <t>Gritāne Sandra</t>
  </si>
  <si>
    <t>Budze Līga</t>
  </si>
  <si>
    <t>Kallinga Aija</t>
  </si>
  <si>
    <t>Braķe Aina</t>
  </si>
  <si>
    <t>Putriņa Līga</t>
  </si>
  <si>
    <t>Ķiris Valdis</t>
  </si>
  <si>
    <t>Uzbeka Ilona</t>
  </si>
  <si>
    <t>Ķire Marianna</t>
  </si>
  <si>
    <t>Nātra Inga</t>
  </si>
  <si>
    <t>Kļaviņa Ritma</t>
  </si>
  <si>
    <t>Nātra Māris</t>
  </si>
  <si>
    <t>Zušmane Evita</t>
  </si>
  <si>
    <t>Lūkina Zane</t>
  </si>
  <si>
    <t>Kļaviņa Maija</t>
  </si>
  <si>
    <t>Ziemele Līga</t>
  </si>
  <si>
    <t>Bindre Maruta</t>
  </si>
  <si>
    <t>Pīlāte Dita</t>
  </si>
  <si>
    <t>Mironovska Anna</t>
  </si>
  <si>
    <t>Kuzma Ilze</t>
  </si>
  <si>
    <t>Daine Maija</t>
  </si>
  <si>
    <t>Medne Rita</t>
  </si>
  <si>
    <t>Grandāns Edgars</t>
  </si>
  <si>
    <t>Plūme Anda</t>
  </si>
  <si>
    <t>Tralmaks Juris</t>
  </si>
  <si>
    <t>Grūsle Marika</t>
  </si>
  <si>
    <t>Ločmele Inguna</t>
  </si>
  <si>
    <t>Kalniņa Baiba</t>
  </si>
  <si>
    <t>Veršelo Inese</t>
  </si>
  <si>
    <t>Saleniece Sarmīte</t>
  </si>
  <si>
    <t>Poikāne Guna</t>
  </si>
  <si>
    <t>Asafreja Gunta</t>
  </si>
  <si>
    <t>Šakare Anna</t>
  </si>
  <si>
    <t>Jakovins Juris</t>
  </si>
  <si>
    <t>Gabrāne Inese</t>
  </si>
  <si>
    <t>Skujiņa Inese</t>
  </si>
  <si>
    <t>Zemgales nodaļa</t>
  </si>
  <si>
    <t>Borisova Ērika</t>
  </si>
  <si>
    <t>Zīle Anda</t>
  </si>
  <si>
    <t>Bizjukova Inna</t>
  </si>
  <si>
    <t>Budrēvica Ingrīda</t>
  </si>
  <si>
    <t>Vilkārse Elīna</t>
  </si>
  <si>
    <t>Piļipčuka Tatjana</t>
  </si>
  <si>
    <t>Freimane Vija</t>
  </si>
  <si>
    <t>Pučetis Edvīns</t>
  </si>
  <si>
    <t>Šaihulova Iolanda</t>
  </si>
  <si>
    <t>Babicka Kristīne</t>
  </si>
  <si>
    <t>Maigone Evija</t>
  </si>
  <si>
    <t>Sīrica Maija</t>
  </si>
  <si>
    <t>Mārtiņa Samanta</t>
  </si>
  <si>
    <t>Novika Signe</t>
  </si>
  <si>
    <t>Leitāne Una</t>
  </si>
  <si>
    <t>Smirnova Ornella</t>
  </si>
  <si>
    <t>Fedorovičs-Rubenis Artūrs</t>
  </si>
  <si>
    <t>Jeļisejeva Jevgenija</t>
  </si>
  <si>
    <t>Plivčs Oskars</t>
  </si>
  <si>
    <t>Siliņš Aldis</t>
  </si>
  <si>
    <t>Titova Lilija</t>
  </si>
  <si>
    <t>Zabela Gaļina</t>
  </si>
  <si>
    <t>Zariņa Vija</t>
  </si>
  <si>
    <t>Zvinģele Laimdota</t>
  </si>
  <si>
    <t>Drengere Inese</t>
  </si>
  <si>
    <t>Lācīte Ilga</t>
  </si>
  <si>
    <t>Vaivode Daina</t>
  </si>
  <si>
    <t>Epiņa Viveja</t>
  </si>
  <si>
    <t>Rudko Ilze</t>
  </si>
  <si>
    <t>Akmentiņa Maruta</t>
  </si>
  <si>
    <t>Vēbere Lidija</t>
  </si>
  <si>
    <t>Strēle Ilze</t>
  </si>
  <si>
    <t>Žunna Inita</t>
  </si>
  <si>
    <t>Rinkevica Mārīte</t>
  </si>
  <si>
    <t>Baumane Velta</t>
  </si>
  <si>
    <t>Skrjabina Ludmila</t>
  </si>
  <si>
    <t>Valdmane Evita</t>
  </si>
  <si>
    <t>Sretenska Irina</t>
  </si>
  <si>
    <t>Niedre Ilze</t>
  </si>
  <si>
    <t>Dobulāne Tatjana</t>
  </si>
  <si>
    <t>Viktorija Grebņeva</t>
  </si>
  <si>
    <t>Bernāne Olita</t>
  </si>
  <si>
    <t>Nenišķe Iveta</t>
  </si>
  <si>
    <t>Eglīte Anita</t>
  </si>
  <si>
    <t>Graudiņa Aija</t>
  </si>
  <si>
    <t>Čaupjonoka Ilona</t>
  </si>
  <si>
    <t>Pārpuce Sanita</t>
  </si>
  <si>
    <t>Auguste Rita</t>
  </si>
  <si>
    <t>Zdūne Rita</t>
  </si>
  <si>
    <t>Jevtušenko Iveta</t>
  </si>
  <si>
    <t>Antonova Ināra</t>
  </si>
  <si>
    <t>Belova Bernadeta</t>
  </si>
  <si>
    <t>Boķis Guntars</t>
  </si>
  <si>
    <t>Urbanoviča Anita</t>
  </si>
  <si>
    <t>Tomaševska Olga</t>
  </si>
  <si>
    <t>Ivanova Maiga</t>
  </si>
  <si>
    <t>Siliņa Sandra</t>
  </si>
  <si>
    <t>Grīga Lilita</t>
  </si>
  <si>
    <t>Gulbe Zigrīda</t>
  </si>
  <si>
    <t>Ziediņa Inta</t>
  </si>
  <si>
    <t>Kociņa Ginta</t>
  </si>
  <si>
    <t>Lejniece Inese</t>
  </si>
  <si>
    <t>Mauliņa Anita</t>
  </si>
  <si>
    <t>Zelča Astrīda</t>
  </si>
  <si>
    <t>Eglīte Daina</t>
  </si>
  <si>
    <t>Elste Anda</t>
  </si>
  <si>
    <t>Grauda Dace</t>
  </si>
  <si>
    <t>Mauliņš Ziedonis</t>
  </si>
  <si>
    <t>Rancāne Anta - ģimenes ārsta prakse</t>
  </si>
  <si>
    <t>Rancāne Anta</t>
  </si>
  <si>
    <t>Apeināne Inga</t>
  </si>
  <si>
    <t>K. Konstantinovas Ģimenes ārsta prakse, SIA</t>
  </si>
  <si>
    <t>Ksenija Konstantinova</t>
  </si>
  <si>
    <t>Skudra Aija</t>
  </si>
  <si>
    <t>Nagņibeda Valija</t>
  </si>
  <si>
    <t>Zaderņuka Inesa</t>
  </si>
  <si>
    <t>Bosko Marija</t>
  </si>
  <si>
    <t>Lasmane Gundega</t>
  </si>
  <si>
    <t>Tēraude Aija</t>
  </si>
  <si>
    <t>Grigaļūne Iveta</t>
  </si>
  <si>
    <t>Mortukāne Ina</t>
  </si>
  <si>
    <t>Zirne Ārija</t>
  </si>
  <si>
    <t>Joča Ineta</t>
  </si>
  <si>
    <t>Lagzdiņa Inta</t>
  </si>
  <si>
    <t>Priedīte Maruta</t>
  </si>
  <si>
    <t>Kukute Ilze</t>
  </si>
  <si>
    <t>Lapsa-Ārenta Sandra</t>
  </si>
  <si>
    <t>Vaičekone Ilze</t>
  </si>
  <si>
    <t>Lībietis Mārtiņš</t>
  </si>
  <si>
    <t>Krieva Anna</t>
  </si>
  <si>
    <t>Gulbe Santa</t>
  </si>
  <si>
    <t>Igaunis Pēteris</t>
  </si>
  <si>
    <t>Cirša Aija</t>
  </si>
  <si>
    <t>Mantons Uldis</t>
  </si>
  <si>
    <t>Jurova Aija</t>
  </si>
  <si>
    <t>Zīverte Santa</t>
  </si>
  <si>
    <t>Lemhena Liena</t>
  </si>
  <si>
    <t>Apine Māra - ģimenes ārsta prakse</t>
  </si>
  <si>
    <t>Apine Māra</t>
  </si>
  <si>
    <t>Cīrule Iveta</t>
  </si>
  <si>
    <t>Sloka Daina</t>
  </si>
  <si>
    <t>Sproģe Ilze</t>
  </si>
  <si>
    <t>Sarbantoviča Inese</t>
  </si>
  <si>
    <t>Dūrēja Irina</t>
  </si>
  <si>
    <t>Andersone Indra</t>
  </si>
  <si>
    <t>Zakse-Grigorjana Marika</t>
  </si>
  <si>
    <t>Bergmane Anita</t>
  </si>
  <si>
    <t>Utenkova Aksana</t>
  </si>
  <si>
    <t>Kroniņa Monika</t>
  </si>
  <si>
    <t>Jakobsone Baiba</t>
  </si>
  <si>
    <t>Novicāne Silva</t>
  </si>
  <si>
    <t>Šulce Ināra</t>
  </si>
  <si>
    <t>Erniņa Maruta</t>
  </si>
  <si>
    <t>Roga Ilga</t>
  </si>
  <si>
    <t>Dobžanska Ināra</t>
  </si>
  <si>
    <t>Jukna Maruta</t>
  </si>
  <si>
    <t>Lubgāne Ilze</t>
  </si>
  <si>
    <t>Staņa Ināra - ģimenes ārsta prakse</t>
  </si>
  <si>
    <t>Staņa Ināra</t>
  </si>
  <si>
    <t>Karlovska Biruta</t>
  </si>
  <si>
    <t>Alksne Indra</t>
  </si>
  <si>
    <t>Stille Skaidrīte</t>
  </si>
  <si>
    <t>Ķuze Anna</t>
  </si>
  <si>
    <t>G.Šmites ģimenes ārsta prakse, SIA</t>
  </si>
  <si>
    <t>Guna Šmite</t>
  </si>
  <si>
    <t>Afanasjeva Rita</t>
  </si>
  <si>
    <t>Strazdiņa Ilze</t>
  </si>
  <si>
    <t>Dzalbs Ainis</t>
  </si>
  <si>
    <t>Seržāne Maruta</t>
  </si>
  <si>
    <t>Beire Evelīna</t>
  </si>
  <si>
    <t>Baholdina Anastasija</t>
  </si>
  <si>
    <t>Seržante Maruta</t>
  </si>
  <si>
    <t>Bērziņa Baiba</t>
  </si>
  <si>
    <t>Eiduks Ivars</t>
  </si>
  <si>
    <t>Elekse Edīte</t>
  </si>
  <si>
    <t>Joča Inguna</t>
  </si>
  <si>
    <t>Ose Māra</t>
  </si>
  <si>
    <t>Broniča Sandra</t>
  </si>
  <si>
    <t>Martuzāne Līga</t>
  </si>
  <si>
    <t>Kalvāne Līga</t>
  </si>
  <si>
    <t>Balode Ausma</t>
  </si>
  <si>
    <t>Dīriņa Ligita Diāna - ģimenes ārsta prakse</t>
  </si>
  <si>
    <t>Dīriņa Ligita</t>
  </si>
  <si>
    <t>Vāvere Anna</t>
  </si>
  <si>
    <t>Zadorožnaja Ņina</t>
  </si>
  <si>
    <t>Hoha Ligita</t>
  </si>
  <si>
    <t>Ieviņš Einārs</t>
  </si>
  <si>
    <t>Zepa Dace</t>
  </si>
  <si>
    <t>Ozoliņa Laila</t>
  </si>
  <si>
    <t>Sāmite Lelde</t>
  </si>
  <si>
    <t>Kaktiņa Signe</t>
  </si>
  <si>
    <t>Roska Dace</t>
  </si>
  <si>
    <t>Āboliņa Nataļja</t>
  </si>
  <si>
    <t>Boreiko Silvija</t>
  </si>
  <si>
    <t>Baika Anita</t>
  </si>
  <si>
    <t>Daukšte Inese</t>
  </si>
  <si>
    <t>Saldniece Sandra</t>
  </si>
  <si>
    <t>Volkopa Inese</t>
  </si>
  <si>
    <t>Krievāne Dace</t>
  </si>
  <si>
    <t>Līcīte Ausma</t>
  </si>
  <si>
    <t>Bērziņa Gaida</t>
  </si>
  <si>
    <t>Grantiņa Gunta</t>
  </si>
  <si>
    <t>Rence Andīna</t>
  </si>
  <si>
    <t>Selezņeva Anita</t>
  </si>
  <si>
    <t>Bērziņa Sandra</t>
  </si>
  <si>
    <t>Beļauniece Ingrīda</t>
  </si>
  <si>
    <t>Raga Ineta</t>
  </si>
  <si>
    <t>Pāvulāns Andris</t>
  </si>
  <si>
    <t>Troska Dzintra</t>
  </si>
  <si>
    <t>Kauliņa Anna</t>
  </si>
  <si>
    <t>Matisone Inese</t>
  </si>
  <si>
    <t>Rancāne Līga</t>
  </si>
  <si>
    <t>Šmits Roberts</t>
  </si>
  <si>
    <t>Tīcmane Gunta</t>
  </si>
  <si>
    <t>Pokule Ineta</t>
  </si>
  <si>
    <t>Rukmane Gunita</t>
  </si>
  <si>
    <t>ĀI kods</t>
  </si>
  <si>
    <t>ĀI nosaukums</t>
  </si>
  <si>
    <t>APŠUCIEMA FELDŠERU PUNKTS, ENGURES NOVADA  DOME</t>
  </si>
  <si>
    <t>ĀRSTA PALĪGA KABINETS (feldšera punkts), TALSU NOVADA PAŠVALDĪBA</t>
  </si>
  <si>
    <t>JAUNSĀTU PAGASTA FELDŠERU VECMĀŠU PUNKTS, Pūres un Jaunsātu pagastu pārvalde</t>
  </si>
  <si>
    <t>Lapiņa Diāna - ārsta palīga prakse</t>
  </si>
  <si>
    <t>LESTENES FELDŠERU-VECMĀŠU PUNKTS, Irlavas un Lestenes pagastu pārvalde</t>
  </si>
  <si>
    <t>Padures veselības punkts, Kuldīgas novada pašvaldība</t>
  </si>
  <si>
    <t>ANDRUPENES FELDŠERU-VECMĀŠU PUNKTS, Dagdas novada pašvaldības Andrupenes pagasta pārvalde</t>
  </si>
  <si>
    <t>ASŪNES FELDŠERU-VECMĀŠU PUNKTS, Dagdas novada pašvaldības Asūnes pagasta pārvalde</t>
  </si>
  <si>
    <t>AULEJAS FELDŠERU-AKUŠIERU PUNKTS, Krāslavas novada Aulejas pagasta pārvalde</t>
  </si>
  <si>
    <t>CIRMAS FELDŠERU – VECMĀŠU PUNKTS, CIRMAS PAGASTA PĀRVALDE</t>
  </si>
  <si>
    <t>GRĀVERU FELDŠERU PUNKTS, Aglonas novada dome</t>
  </si>
  <si>
    <t>GRIŠKĀNU FELDŠERU-AKUŠIERU PUNKTS, RĒZEKNES NOVADA PAŠVALDĪBAS GRIŠKĀNU PAGASTA PĀRVALDE</t>
  </si>
  <si>
    <t>ISTALSNAS FELDŠERU – VECMĀŠU PUNKTS, Ludzas novada pašvaldība</t>
  </si>
  <si>
    <t>Kantinieku feldšeru-vecmāšu punkts, Rēzeknes novada pašvaldības iestāde "Dricānu pagastu apvienība"</t>
  </si>
  <si>
    <t>KAPLAVAS FELDŠERU-VECMĀŠU PUNKTS, KRĀSLAVAS NOVADA DOME</t>
  </si>
  <si>
    <t>KOMBUĻU PAGASTA FELDŠERU PUNKTS, Krāslavas novada Kombuļu pagasta pārvalde</t>
  </si>
  <si>
    <t xml:space="preserve">KONSTANTINOVAS PAGASTA FELDŠERU-VECMĀŠU PUNKTS, Dagdas novada pašvaldības Konstantinovas pagasta pārvalde </t>
  </si>
  <si>
    <t>LENDŽU PAGASTA FELDŠERU - AKUŠIERU PUNKTS, RĒZEKNES NOVADA PAŠVALDĪBAS LENDŽU PAGASTA PĀRVALDE</t>
  </si>
  <si>
    <t>NAGĻU PAGASTA FELDŠERU - VECMĀŠU PUNKTS, RĒZEKNES NOVADA PAŠVALDĪBAS NAGĻU PAGASTA PĀRVALDE</t>
  </si>
  <si>
    <t>NĪCGALES PAGASTA FELDŠERU PUNKTS, NĪCGALES PAGASTA PĀRVALDE</t>
  </si>
  <si>
    <t>ŅUKŠU FELDŠERU - VECMĀŠU PUNKTS, Ludzas novada pašvaldība</t>
  </si>
  <si>
    <t>PASIENES AMBULANCE, Zilupes novada pašvaldība</t>
  </si>
  <si>
    <t>Piedrujas feldšeru-vecmāšu punkts, Krāslavas novada Piedrujas pagasta pārvalde</t>
  </si>
  <si>
    <t>PUREŅU FELDŠERU – VECMĀŠU PUNKTS, PUREŅU PAGASTA PĀRVALDE</t>
  </si>
  <si>
    <t>ROBEŽNIEKU FELDŠERU PUNKTS, Krāslavas novada Robežnieku pagasta pārvalde</t>
  </si>
  <si>
    <t>STOĻEROVAS PAGASTA FELDŠERU-VECMĀŠU PUNKTS, RĒZEKNES NOVADA PAŠVALDĪBAS STOĻEROVAS PAGASTA PĀRVALDE</t>
  </si>
  <si>
    <t>SVENTES FELDŠERU - VECMĀŠU PUNKTS, SVENTES PAGASTA PĀRVALDE</t>
  </si>
  <si>
    <t>ŠĶAUNES FELDŠERU-AKUŠIERU PUNKTS, Dagdas novada pašvaldības Šķaunes pagasta pārvalde</t>
  </si>
  <si>
    <t>ŠTIKĀNU FELDŠERU - VECMĀŠU PUNKTS, RĒZEKNES NOVADA PAŠVALDĪBAS SILMALAS PAGASTA PĀRVALDE</t>
  </si>
  <si>
    <t>Vecsalienas pagasta feldšeru punkts, VECSALIENAS PAGASTA PĀRVALDE</t>
  </si>
  <si>
    <t>SOKOLKU PAGASTA FELDŠERU-VECMĀŠU PUNKTS, VIĻĀNU NOVADA PAŠVALDĪBA</t>
  </si>
  <si>
    <t>MEDUMU PAGASTA FELDŠERU-VECMĀŠU PUNKTS, MEDUMU PAGASTA PĀRVALDE</t>
  </si>
  <si>
    <t>FEIMAŅU FELDŠERU-VECMĀŠU PUNKTS, RĒZEKNES NOVADA PAŠVALDĪBAS FEIMAŅU PAGASTA PĀRVALDE</t>
  </si>
  <si>
    <t>ALSVIĶU PAGASTA STRAUTIŅU FELDŠERU-VECMĀŠU PUNKTS, ALŪKSNES NOVADA PAŠVALDĪBA</t>
  </si>
  <si>
    <t>Amatas novada Nītaures dienas aprūpes centrs, Amatas novada pašvaldība</t>
  </si>
  <si>
    <t>BEJAS FELDŠERU VECMĀŠU PUNKTS, ALŪKSNES NOVADA PAŠVALDĪBA</t>
  </si>
  <si>
    <t>Bērzaunes feldšerpunkts, MADONAS NOVADA BĒRZAUNES PAGASTA PĀRVALDE</t>
  </si>
  <si>
    <t>BLOMES PAGASTA FELDŠERU - VECMĀŠU PUNKTS, Smiltenes novada dome</t>
  </si>
  <si>
    <t>Briežuciema feldšeru - vecmāšu punkts, Balvu novada pašvaldība</t>
  </si>
  <si>
    <t>DAUKSTU FELDŠERU - VECMĀŠU PUNKTS, Gulbenes novada Daukstu pagasta pārvalde</t>
  </si>
  <si>
    <t>Degumnieku feldšeru punkts, Madonas novada Ošupes pagasta pārvalde</t>
  </si>
  <si>
    <t>DRUVIENAS FELDŠERU-VECMĀŠU PUNKTS, Gulbenes novada Druvienas pagasta pārvalde</t>
  </si>
  <si>
    <t>ĒRĢEMES FELDŠERPUNKTS, Valkas novada dome</t>
  </si>
  <si>
    <t>GALGAUSKAS FELDŠERU-VECMĀŠU PUNKTS, GULBENES NOVADA GALGAUSKAS PAGASTA PĀRVALDE</t>
  </si>
  <si>
    <t>Grundzāles Ambulance, smiltenes novada dome</t>
  </si>
  <si>
    <t>ĢIKŠU DIENAS APRŪPES CENTRS, Amatas novada pašvaldība</t>
  </si>
  <si>
    <t>IERIĶU DIENAS APRŪPES CENTRS, Amatas novada pašvaldība</t>
  </si>
  <si>
    <t>JUMURDAS FELDŠERU-VECMĀŠU PUNKTS, Ērgļu novada pašvaldība</t>
  </si>
  <si>
    <t>KALNCEMPJU FELDŠERU-VECMĀŠU PUNKTS, ALŪKSNES NOVADA PAŠVALDĪBA</t>
  </si>
  <si>
    <t>Korģenes feldšeru vecmāšu punkts, SALACGRĪVAS NOVADA DOME</t>
  </si>
  <si>
    <t>Krišjāņu feldšeru - vecmāšu punkts, Balvu novada pašvaldība</t>
  </si>
  <si>
    <t>Kubulu feldšeru punkts, Balvu novada pašvaldība</t>
  </si>
  <si>
    <t>KUPRAVAS FELDŠERU PUNKTS, Viļakas novada dome</t>
  </si>
  <si>
    <t>MĀRKALNES FELDŠERU PUNKTS, ALŪKSNES NOVADA PAŠVALDĪBA</t>
  </si>
  <si>
    <t>RAMATAS PAGASTA FELDŠERPUNKTS, Mazsalacas novada pašvaldība</t>
  </si>
  <si>
    <t>SAUSNĒJAS AMBULANCE, Ērgļu novada pašvaldība</t>
  </si>
  <si>
    <t>SĒĻU PAGASTA FELDŠERPUNKTS, Mazsalacas novada pašvaldība</t>
  </si>
  <si>
    <t>Skujetnieku feldšeru - veselības punkts</t>
  </si>
  <si>
    <t>STARU FELDŠERU - VECMĀŠU PUNKTS, Gulbenes novada Daukstu pagasta pārvalde</t>
  </si>
  <si>
    <t>Taurenes feldšeru vecmāšu punkts, Vecpiebalgas novada pašvaldība</t>
  </si>
  <si>
    <t>VARIŅU PAGASTA FELDŠERPUNKTS, Smiltenes novada dome</t>
  </si>
  <si>
    <t>VECATES PAGASTA MEDPUNKTS, Burtnieku novada pašvaldība</t>
  </si>
  <si>
    <t>Vectilžas feldšeru veselības punkts, Balvu novada pašvaldība</t>
  </si>
  <si>
    <t>VESELAVAS FELDŠERU PUNKTS, Priekuļu novada pašvaldība</t>
  </si>
  <si>
    <t>VESTIENAS FELDŠERPUNKTS, Madonas novada Vestienas pagasta pārvalde</t>
  </si>
  <si>
    <t>VIJCIEMA FELDŠERPUNKTS, Valkas novada dome</t>
  </si>
  <si>
    <t>Vīksnas feldšeru veselības punkts, Balvu novada pašvaldība</t>
  </si>
  <si>
    <t>Zosēnu pagasta felšerpunkts, JAUNPIEBALGAS NOVADA DOME</t>
  </si>
  <si>
    <t>MAZOZOLU PAGASTA VESELĪBAS APRŪPES PUNKTS, OGRES NOVADA PAŠVALDĪBAS MAZOZOLU PAGASTA PĀRVALDE</t>
  </si>
  <si>
    <t>Manipulācijas 70035 skaits</t>
  </si>
  <si>
    <t>Manipulācijas 70036 skaits</t>
  </si>
  <si>
    <t>801000013</t>
  </si>
  <si>
    <t>Manipulāciju skaits</t>
  </si>
  <si>
    <t>Par IAL manipulācijām SAVA</t>
  </si>
  <si>
    <t>Par IAL manipulācijām veselības aprūpei mājās</t>
  </si>
  <si>
    <t>Zobārstniecības pakalpojumu summa</t>
  </si>
  <si>
    <t>Mēnesis</t>
  </si>
  <si>
    <t>Jelgavas pilsētas slimnīca</t>
  </si>
  <si>
    <t>Bērnu klīniskā universitātes slimnīca</t>
  </si>
  <si>
    <t>Paula Stradiņa klīniskā universitātes slimnīca</t>
  </si>
  <si>
    <t>Rīgas Austrumu klīniskā universitātes slimnīca</t>
  </si>
  <si>
    <t>Daugavpils reģionālā slimnīca</t>
  </si>
  <si>
    <t>Jēkabpils reģionālā slimnīca</t>
  </si>
  <si>
    <t>Liepājas reģionālā slimnīca</t>
  </si>
  <si>
    <t>Rēzeknes slimnīca</t>
  </si>
  <si>
    <t>Vidzemes slimnīca</t>
  </si>
  <si>
    <t>Ziemeļkurzemes reģionālā slimnīca</t>
  </si>
  <si>
    <t>Balvu un Gulbenes slimnīcu apvienība</t>
  </si>
  <si>
    <t>Cēsu klīnika</t>
  </si>
  <si>
    <t>Dobeles un apkārtnes slimnīca</t>
  </si>
  <si>
    <t>Jūrmalas slimnīca</t>
  </si>
  <si>
    <t>Kuldīgas slimnīca</t>
  </si>
  <si>
    <t>Madonas slimnīca</t>
  </si>
  <si>
    <t>Ogres rajona slimnīca</t>
  </si>
  <si>
    <t>Alūksnes slimnīca</t>
  </si>
  <si>
    <t>Krāslavas slimnīca</t>
  </si>
  <si>
    <t>Preiļu slimnīca</t>
  </si>
  <si>
    <t>Tukuma slimnīca</t>
  </si>
  <si>
    <t>Aizkraukles slimnīca</t>
  </si>
  <si>
    <t>Bauskas slimnīca</t>
  </si>
  <si>
    <t>Limbažu slimnīca</t>
  </si>
  <si>
    <t>Traumatoloģijas un ortopēdijas slimnīca</t>
  </si>
  <si>
    <t>Piejūras slimnīca</t>
  </si>
  <si>
    <t>Rīgas psihiatrijas un narkoloģijas centrs</t>
  </si>
  <si>
    <t>Siguldas slimnīca</t>
  </si>
  <si>
    <t>Slimnīca Ģintermuiža</t>
  </si>
  <si>
    <t>Ārstniecības iestāde</t>
  </si>
  <si>
    <t>Daugavpils psihoneiroloģiskā slimnīca</t>
  </si>
  <si>
    <t>Strenču psihoneiroloģiskā slimnīca</t>
  </si>
  <si>
    <t>Ludzas medicīnas centrs</t>
  </si>
  <si>
    <t>Rīgas 2. slimnīca</t>
  </si>
  <si>
    <t>50178</t>
  </si>
  <si>
    <t>50515</t>
  </si>
  <si>
    <t>50012</t>
  </si>
  <si>
    <t>50013</t>
  </si>
  <si>
    <t>50606</t>
  </si>
  <si>
    <t>50014</t>
  </si>
  <si>
    <t>NMN Med, Sabiedrība ar ierobežotu atbildību</t>
  </si>
  <si>
    <t>Santas Krieviņas ģimenes ārsta prakse, SIA</t>
  </si>
  <si>
    <t>Santa Krieviņa</t>
  </si>
  <si>
    <t>Saldus novada pašvaldības Zirņu doktorāts</t>
  </si>
  <si>
    <t>Titurgas doktorāts, Sabiedrība ar ierobežotu atbildību</t>
  </si>
  <si>
    <t>170065204</t>
  </si>
  <si>
    <t>vidēji</t>
  </si>
  <si>
    <t>Vid. apmeklējumu skaits 1M</t>
  </si>
  <si>
    <t>MURMASTIENES FELDŠERPUNKTS, VARAKĻĀNU NOVADA PAŠVALDĪBA</t>
  </si>
  <si>
    <t>Dignājas pagasta feldšerpunkts, Jēkabpils novada pašvaldība</t>
  </si>
  <si>
    <t>Dunavas pagasta feldšerpunkts, Jēkabpils novada pašvaldība</t>
  </si>
  <si>
    <t>Saulkrastu veselības un sociālās aprūpes centrs, Pašvaldības aģentūra</t>
  </si>
  <si>
    <t>270065201</t>
  </si>
  <si>
    <t>010054211</t>
  </si>
  <si>
    <t>RIKAVAS FELDŠERU - VECMĀŠU PUNKTS, RĒZEKNES NOVADA PAŠVALDĪBAS RIKAVAS PAGASTA PĀRVALDE</t>
  </si>
  <si>
    <t xml:space="preserve">Terveus SIA </t>
  </si>
  <si>
    <t>Laimas prakse, SIA</t>
  </si>
  <si>
    <t>ARMONIA HEALTH SIA</t>
  </si>
  <si>
    <t>Gersamija Olga</t>
  </si>
  <si>
    <t xml:space="preserve">Vesela ģimene, SIA </t>
  </si>
  <si>
    <t xml:space="preserve">Jelizavetas Aleksejevas </t>
  </si>
  <si>
    <t xml:space="preserve">Ditas Pīlātes ģimenes ārsta prakse, Sabiedrība ar ierobežotu atbildību </t>
  </si>
  <si>
    <t>Izmaksas par Covid 19 izmeklējumiem</t>
  </si>
  <si>
    <t>Vaivari, nacionālais rehabilitācijas centrs</t>
  </si>
  <si>
    <t>Krāslavas novada Veselības un sociālo pakalpojumu centrs "Dagda"</t>
  </si>
  <si>
    <t>Komentārs</t>
  </si>
  <si>
    <t>Pakalpojumu programmas nosaukums</t>
  </si>
  <si>
    <t>Subakūtā rehabilitācija pieaugušajiem pēc COVID-19 (augstas aprūpes intensitātes)</t>
  </si>
  <si>
    <t>Subakūtā rehabilitācija pieaugušajiem pēc COVID-19 (zemas aprūpes intensitātes)</t>
  </si>
  <si>
    <t xml:space="preserve">Stacionārās kartes nr. </t>
  </si>
  <si>
    <t>Gultas dienu skaits</t>
  </si>
  <si>
    <t>Gultas dienas tarifs</t>
  </si>
  <si>
    <t>Gultas dienu izmaksas</t>
  </si>
  <si>
    <t>Manupulācijas nosaukums</t>
  </si>
  <si>
    <t>Grusa Inga - ārsta prakse zobārstniecībā</t>
  </si>
  <si>
    <t>RD Private, SIA</t>
  </si>
  <si>
    <t>ALGORITMS L, SIA</t>
  </si>
  <si>
    <t>LOLITAS LAUBERTES ZOBĀRSTNIECĪBA, Sabiedrība ar ierobežotu atbildību</t>
  </si>
  <si>
    <t>MEDENT, SIA</t>
  </si>
  <si>
    <t>SMAIDS A, SIA</t>
  </si>
  <si>
    <t>Klīnika ZINTA, SIA</t>
  </si>
  <si>
    <t>Dz.Ozoliņas zobārstniecības kabinets, SIA</t>
  </si>
  <si>
    <t>G.Līces ārsta prakse zobārstniecībā, SIA</t>
  </si>
  <si>
    <t>ANROJA, SIA</t>
  </si>
  <si>
    <t>Vidaja Ilga - ārsta prakse zobārstniecībā</t>
  </si>
  <si>
    <t>Burkevica Anita - zobu higiēnista prakse</t>
  </si>
  <si>
    <t>SALDUS ZOBĀRSTNIECĪBA, SIA</t>
  </si>
  <si>
    <t>Sigma Z, SIA</t>
  </si>
  <si>
    <t>META, Sabiedrība ar ierobežotu atbildību Saldus</t>
  </si>
  <si>
    <t>Zilzobis, SIA</t>
  </si>
  <si>
    <t>TALSU SANUS, SIA</t>
  </si>
  <si>
    <t>Buivide Gunta - ārsta prakse zobārstniecībā</t>
  </si>
  <si>
    <t>Medinteks, SIA</t>
  </si>
  <si>
    <t>GV-96, Sabiedrība ar ierobežotu atbildību</t>
  </si>
  <si>
    <t>DIADENT, Sabiedrība ar ierobežotu atbildību</t>
  </si>
  <si>
    <t>Daugavpils zobārstniecības poliklīnika, Sabiedrība ar ierobežotu atbildību</t>
  </si>
  <si>
    <t>Medicīnas centrs 36,6, Sabiedrība ar ierobežotu atbildību</t>
  </si>
  <si>
    <t>SOME, Sabiedrība ar ierobežotu atbildību</t>
  </si>
  <si>
    <t>Innas Tkačenko privātprakse, Sabiedrība ar ierobežotu atbildību</t>
  </si>
  <si>
    <t>MELLER, Sabiedrība ar ierobežotu atbildību</t>
  </si>
  <si>
    <t>Dental.LV, Sabiedrība ar ierobežotu atbildību</t>
  </si>
  <si>
    <t>SMAIDS, SIA</t>
  </si>
  <si>
    <t xml:space="preserve">SANA LV, Sabiedrība ar ierobežotu atbildību </t>
  </si>
  <si>
    <t>LORADENT, Sabiedrība ar ierobežotu atbildību</t>
  </si>
  <si>
    <t>Dental4u, Sabiedrība ar ierobežotu atbildību</t>
  </si>
  <si>
    <t>Dr. Lūkass zobārstniecības prakse, Sabiedrība ar ierobežotu atbildību</t>
  </si>
  <si>
    <t>ComfortDent, Sabiedrība ar ierobežotu atbildību</t>
  </si>
  <si>
    <t>Santadent, SIA</t>
  </si>
  <si>
    <t>LAPS, Sabiedrība ar ierobežotu atbildību</t>
  </si>
  <si>
    <t>Liepiņa Rudīte - zobārsta prakse</t>
  </si>
  <si>
    <t>We care, SIA</t>
  </si>
  <si>
    <t>PERIODENT PLUS, Sabiedrība ar ierobežotu atbildību</t>
  </si>
  <si>
    <t>KLĪNIKA DENTA, Sabiedrība ar ierobežotu atbildību</t>
  </si>
  <si>
    <t>BOLDERĀJAS STOMATOLOĢIJA, Sabiedrība ar ierobežotu atbildību</t>
  </si>
  <si>
    <t>BF-ESSE, SABIEDRĪBA AR IEROBEŽOTU ATBILDĪBU FIRMA</t>
  </si>
  <si>
    <t>LAUVAS ZOBS, Sabiedrība ar ierobežotu atbildību</t>
  </si>
  <si>
    <t>Doktors Millers Medent, Sabiedrība ar ierobežotu atbildību</t>
  </si>
  <si>
    <t>SANDENT, Sabiedrība ar ierobežotu atbildību</t>
  </si>
  <si>
    <t>HORTA, Sabiedrība ar ierobežotu atbildību</t>
  </si>
  <si>
    <t>I.PRIEDNIECES ZOBĀRSTNIECĪBAS KLĪNIKA, Sabiedrība ar ierobežotu atbildību</t>
  </si>
  <si>
    <t>Meitas un Dēli, Sabiedrība ar ierobežotu atbildību</t>
  </si>
  <si>
    <t>SANADENTS ZA, Sabiedrība ar ierobežotu atbildību</t>
  </si>
  <si>
    <t>JK Dent, SIA</t>
  </si>
  <si>
    <t>Hermess, SIA</t>
  </si>
  <si>
    <t>Āgenskalna zobārstniecības centrs,  Sabiedrība ar ierobežotu atbildību</t>
  </si>
  <si>
    <t>PERLADENTS, Sabiedrība ar ierobežotu atbildību</t>
  </si>
  <si>
    <t>Modus Invest, SIA</t>
  </si>
  <si>
    <t>I.Pūpolas zobārstu prakse, Sabiedrība ar ierobežotu atbildību</t>
  </si>
  <si>
    <t>DENTA SERVISS, Sabiedrība ar ierobežotu atbildību</t>
  </si>
  <si>
    <t>Lāces Ineses ārsta prakse zobārstniecībā, SIA</t>
  </si>
  <si>
    <t>KJV 1, SIA</t>
  </si>
  <si>
    <t>Ilzes Kāknēnas zobārstniecības prakse, Sabiedrība ar ierobežotu atbildību</t>
  </si>
  <si>
    <t>REAGĒNS LTD, Sabiedrība ar ierobežotu atbildību</t>
  </si>
  <si>
    <t>STOMATOLOGS, Sabiedrība ar ierobežotu atbildību</t>
  </si>
  <si>
    <t>SAULKRASTU ZOBĀRSTNIECĪBA, Sabiedrība ar ierobežotu atbildību</t>
  </si>
  <si>
    <t>True Smile, SIA</t>
  </si>
  <si>
    <t>Agates Smaids, Sabiedrība ar ierobežotu atbildību</t>
  </si>
  <si>
    <t>Dr. Oltes zobārstniecība, SIA</t>
  </si>
  <si>
    <t>Džīva, Sabiedrība ar ierobežotu atbildību</t>
  </si>
  <si>
    <t>"PP", Medicīnas centrs, Sabiedrība ar ierobežotu atbildību</t>
  </si>
  <si>
    <t>GATANNA, Sabiedrība ar ierobežotu atbildību</t>
  </si>
  <si>
    <t>Medline, Sabiedrība ar ierobežotu atbildību</t>
  </si>
  <si>
    <t>Dentalfix, Sabiedrība ar ierobežotu atbildību</t>
  </si>
  <si>
    <t>Amālija 2020, SIA</t>
  </si>
  <si>
    <t>BC zobārstniecība, Sabiedrība ar ierobežotu atbildību</t>
  </si>
  <si>
    <t>Puka Svetlana - ārsta prakse zobārstniecībā</t>
  </si>
  <si>
    <t>LIVITA, SIA</t>
  </si>
  <si>
    <t>ĢIMENES ZOBĀRSTNIECĪBA, SIA</t>
  </si>
  <si>
    <t>Dens, SIA</t>
  </si>
  <si>
    <t>INGADENT, SIA</t>
  </si>
  <si>
    <t>AnDa zobārstniecība, Sabiedrība ar ierobežotu atbildību</t>
  </si>
  <si>
    <t>Rumas zobārstniecība, SIA</t>
  </si>
  <si>
    <t>AL Denta, Sabiedrība ar ierobežotu atbildību</t>
  </si>
  <si>
    <t>G.Ikšeles individuālais uzņēmums</t>
  </si>
  <si>
    <t>Simanoviča Gaļina - ārsta prakse zobārstniecībā</t>
  </si>
  <si>
    <t>Agnese 1, Sabiedrība ar ierobežotu atbildību</t>
  </si>
  <si>
    <t>VINETAS ZVIEDRES ZOBĀRSTNIECĪBA, Sabiedrība ar ierobežotu atbildību</t>
  </si>
  <si>
    <t>MVZK ZOBU FEJA, Sabiedrība ar ierobežotu atbildību</t>
  </si>
  <si>
    <t>Šlegelmilhas un Trepšas zobārstu prakse, SIA</t>
  </si>
  <si>
    <t>DKD KLĪNIKA, SIA</t>
  </si>
  <si>
    <t>Agneses zobārstniecība, SIA</t>
  </si>
  <si>
    <t>Ārstu prakse Anna, Sabiedrība ar ierobežotu atbildību</t>
  </si>
  <si>
    <t>ZINTAS STRODES ĀRSTA PRAKSE, SIA</t>
  </si>
  <si>
    <t>DOO,  SIA</t>
  </si>
  <si>
    <t>Silver Dental, Sabiedrība ar ierobežotu atbildību</t>
  </si>
  <si>
    <t>Skrīveru zobārstniecība, SIA</t>
  </si>
  <si>
    <t>Setkovska Iveta - ārsta prakse zobārstniecībā</t>
  </si>
  <si>
    <t>Zemgales mutes veselības centrs, SIA</t>
  </si>
  <si>
    <t>EvaMar, sabiedrība ar ierobežotu atbildību</t>
  </si>
  <si>
    <t>IECAVAS ZOBĀRSTNIECĪBA, Sabiedrība ar ierobežotu atbildību</t>
  </si>
  <si>
    <t>Orions zobārstniecība, SIA</t>
  </si>
  <si>
    <t>ŠMITU ZOBĀRSTNIECĪBA, Sabiedrība ar ierobežotu atbildību</t>
  </si>
  <si>
    <t>CEPĻUKALNS, Vestienas pagasta I.Vīksnes zemnieku saimniecība</t>
  </si>
  <si>
    <t>Radiks, SIA</t>
  </si>
  <si>
    <t>Zobārstu prakse Lielvārde, SIA</t>
  </si>
  <si>
    <t>DACES LOČMELES ZOBĀRSTNIECĪBAS PRIVĀTPRAKSE, Sabiedrība ar ierobežotu atbildību</t>
  </si>
  <si>
    <t>Seces pagasta feldšerpunkts, Aizkraukles novada pašvaldībA</t>
  </si>
  <si>
    <t>Reicle Linda</t>
  </si>
  <si>
    <t>Grinko Anna – ģimenes ārsta prakse</t>
  </si>
  <si>
    <t>Grinko Anna</t>
  </si>
  <si>
    <t>Plesunova Ilva</t>
  </si>
  <si>
    <t>Stoļarova Anda</t>
  </si>
  <si>
    <t>Švītiņa Agita</t>
  </si>
  <si>
    <t xml:space="preserve">Liepa-Akmentiņa Dace </t>
  </si>
  <si>
    <t xml:space="preserve">Veselības centru apvienība, AS </t>
  </si>
  <si>
    <t>Jūlija Zamotkina</t>
  </si>
  <si>
    <t>A.Stubailovas ģimenes ārsta prakse, SIA;</t>
  </si>
  <si>
    <t>Ivetas Jevtušenko ārsta prakse, SIA</t>
  </si>
  <si>
    <t>I. Beļaunieces ģimenes ārsta prakse, SIA</t>
  </si>
  <si>
    <t>Krūšu kurvja CT bez kontrastēšanas</t>
  </si>
  <si>
    <t>Piemaksa manipulācijām 50509, 50515, 50521, 50529, 50531, 50539, 50504, 50540 un 50542 par izmeklējuma veikšanu ar CT aparātu, sākot no 64 slāņiem. Piemaksu manipulācijai 50504 apmaksā vienu reizi vienam izmeklējumam</t>
  </si>
  <si>
    <t>55181</t>
  </si>
  <si>
    <t>Intensīvs multiprofesionāls rehabilitācijas pakalpojums stacionārā (3–4 stundas)</t>
  </si>
  <si>
    <t>55180</t>
  </si>
  <si>
    <t>Multiprofesionāls rehabilitācijas bāzes pakalpojums stacionārā (2–3 stundas)</t>
  </si>
  <si>
    <t>Rīgas 2. slimnīca, SIA</t>
  </si>
  <si>
    <t>CIMDIŅAS ZOBĀRSTNIECĪBA, SIA</t>
  </si>
  <si>
    <t>Ilvas Gailumas ģimenes ārsta prakse, SIA (Plesunova)</t>
  </si>
  <si>
    <t>SIA "Leonoras Burovas ārsta prakse"</t>
  </si>
  <si>
    <t>Jaunpiebalgas doktorāts, SIA</t>
  </si>
  <si>
    <t>Evita Pundure</t>
  </si>
  <si>
    <t>KEM Medical, Sabiedrība ar ierobežotu atbildību</t>
  </si>
  <si>
    <t>Lastovska Kristija</t>
  </si>
  <si>
    <t>M. Kļaviņas ĢĀP, SIA</t>
  </si>
  <si>
    <t>Ropažu novada pašvaldības aģentūra "Stopiņu ambulance"</t>
  </si>
  <si>
    <t>Dr.Katerynas prakse, SIA</t>
  </si>
  <si>
    <t>Bulavkina Kateryna</t>
  </si>
  <si>
    <t>Medical ambulance, SIA</t>
  </si>
  <si>
    <t>Olgas Gersamijas ģimenes ārsta privātprakse, SIA</t>
  </si>
  <si>
    <t>DD Doktorāts, SIA</t>
  </si>
  <si>
    <t>Dzirne Denija</t>
  </si>
  <si>
    <t>FITOSAN PLUS, Medicīnas centrs SIA</t>
  </si>
  <si>
    <t xml:space="preserve">Rehabilitācijas centrs "Tērvete", Sabiedrība ar ierobežotu atbildību </t>
  </si>
  <si>
    <t>Santas Gulbes ģimenes ārsta prakse, Sabiedrība ar ierobežotu atbildību</t>
  </si>
  <si>
    <t>Melderprakse, Sabiedrība ar ierobežotu atbildību</t>
  </si>
  <si>
    <t>Anete Klovāne</t>
  </si>
  <si>
    <t>SIA "K.BIRZNIECES-BĒRZIŅAS ĢIMENES ĀRSTA PRAKSE"</t>
  </si>
  <si>
    <t>Tomson Medical, SIA</t>
  </si>
  <si>
    <t>Alevtina Hanturova</t>
  </si>
  <si>
    <t>Griņa Nataļja</t>
  </si>
  <si>
    <t>Skribnovska Anna</t>
  </si>
  <si>
    <t>Upīte Ināra</t>
  </si>
  <si>
    <t>Stjade Irita</t>
  </si>
  <si>
    <t>Sabiedrība ar ierobežotu atbildību "Jāņa Kangara ārsta prakse"</t>
  </si>
  <si>
    <t>Kangars Jānis</t>
  </si>
  <si>
    <t>Timofejeva Ļubova</t>
  </si>
  <si>
    <t>Dienvidkurzemes novada Veselības aprūpes centrs AIZVĪĶU FELDŠERU PUNKTS</t>
  </si>
  <si>
    <t>Dienvidkurzemes novada Veselības aprūpes centrs DUBEŅU FELDŠERPUNKTS</t>
  </si>
  <si>
    <t>Dienvidkurzemes novada Veselības aprūpes centrs GAVIEZES FELDŠERPUNKTS</t>
  </si>
  <si>
    <t>Dienvidkurzemes novada Veselības aprūpes centrs GRAMZDAS FELDŠERU PUNKTS</t>
  </si>
  <si>
    <t>Dienvidkurzemes novada Veselības aprūpes centrs KALĒTU FELDŠERU-VECMĀŠU PUNKTS</t>
  </si>
  <si>
    <t>Dienvidkurzemes novada Veselības aprūpes centrs Kalvenes pagasta feldšeru-vecmāšu punkts</t>
  </si>
  <si>
    <t>Dienvidkurzemes novada Veselības aprūpes centrs MEDZES VESELĪBAS APRŪPES CENTRS</t>
  </si>
  <si>
    <t>Dienvidkurzemes novada Veselības aprūpes centrs OTAŅĶU FELDŠERPUNKTS</t>
  </si>
  <si>
    <t>Kārķu feldšerpunkts, Valkas novada pašvaldība</t>
  </si>
  <si>
    <t>Dr. Artjomenko Dental Victory, SIA</t>
  </si>
  <si>
    <t>MENTA, Sabiedrība ar ierobežotu atbildību</t>
  </si>
  <si>
    <t>Valaine Daina - zobu higiēnista prakse</t>
  </si>
  <si>
    <t>DentaNata, Sabiedrība ar ierobežotu atbildību</t>
  </si>
  <si>
    <t>781800005</t>
  </si>
  <si>
    <t>641600001</t>
  </si>
  <si>
    <t>050000017</t>
  </si>
  <si>
    <t>050022601</t>
  </si>
  <si>
    <t>601000001</t>
  </si>
  <si>
    <t>360200020</t>
  </si>
  <si>
    <t>Alūksnes slimnīca, Sabiedrība ar ierobežotu atbildību</t>
  </si>
  <si>
    <t>381600010</t>
  </si>
  <si>
    <t>705500004</t>
  </si>
  <si>
    <t>741400026</t>
  </si>
  <si>
    <t>Piejūras slimnīca, Valsts sabiedrība ar ierobežotu atbildību</t>
  </si>
  <si>
    <t>806000006</t>
  </si>
  <si>
    <t>CILVĒKS, Sabiedrība ar ierobežotu atbildību</t>
  </si>
  <si>
    <t>SAVA uzņemšanas nodaļu fiksētās piemaksas par IAL izmantošanu</t>
  </si>
  <si>
    <t>Piemaksa gultasdienai par IAL stacionāros</t>
  </si>
  <si>
    <t>60517</t>
  </si>
  <si>
    <t>60516</t>
  </si>
  <si>
    <t>Piemaksa Covid-19 pacientu aprūpes gultasdienai par individuālajiem aizsardzības līdzekļiem epidemioloģiskās drošības pasākumu nodrošināšanai stacionārajās ārstniecības iestādēs</t>
  </si>
  <si>
    <t>Latvijas Jūras medicīnas centrs</t>
  </si>
  <si>
    <t>Priekules slimnīca</t>
  </si>
  <si>
    <t>Saldus medicīnas centrs</t>
  </si>
  <si>
    <t>DEKŠĀRU FELDŠERU-VECMĀŠU PUNKTS, VIĻĀNU NOVADA PAŠVALDĪBA</t>
  </si>
  <si>
    <t>BOROVKAS FELDŠERU-VECMĀŠU PUNKTS, Krāslavas novada Ūdrīšu pagasta pārvalde</t>
  </si>
  <si>
    <t>Jekaterīna Stepičeva</t>
  </si>
  <si>
    <t>Ņesterovska Marina</t>
  </si>
  <si>
    <t>Auksilium, Sabiedrība ar ierobežotu atbildību</t>
  </si>
  <si>
    <t>K.BIRZNIECES-BĒRZIŅAS ĢIMENES ĀRSTA PRAKSE, Sabiedrība ar ierobežotu atbildību</t>
  </si>
  <si>
    <t>Madonas novada Sociālais dienests, Madonas novada pašvaldība</t>
  </si>
  <si>
    <t>Doktore Inguna - ārsta prakse zobārstniecībā</t>
  </si>
  <si>
    <t>Dagnijas Purlīces ģimenes ārsta prakse, Sabiedrība ar ierobežotu atbildību</t>
  </si>
  <si>
    <t>Covid-19 pacientu ārstēšanas izmaksas</t>
  </si>
  <si>
    <t>Sanare KRC Jaunķemeri</t>
  </si>
  <si>
    <t>Dentella, SIA</t>
  </si>
  <si>
    <t>ISMA SIA</t>
  </si>
  <si>
    <t>Ilze Šmaukstele</t>
  </si>
  <si>
    <t>Ježova Oksana</t>
  </si>
  <si>
    <t>Purlīce Dagnija</t>
  </si>
  <si>
    <t>Kuļikova Anastasija</t>
  </si>
  <si>
    <t>Lidija Bubņenkova</t>
  </si>
  <si>
    <t xml:space="preserve">Unas Leitānes ģimenes ārsta prakse, SIA </t>
  </si>
  <si>
    <t>Lāsma Četverga</t>
  </si>
  <si>
    <t>Uz personālu</t>
  </si>
  <si>
    <t>Tarifs uz 1 slodzi</t>
  </si>
  <si>
    <t>Respirators FFP2  ārstam uz 1 slodzi vienā dienā</t>
  </si>
  <si>
    <t>Dezinfekcijas līdzeklis rokām</t>
  </si>
  <si>
    <t xml:space="preserve"> Rīgas nodaļa</t>
  </si>
  <si>
    <t xml:space="preserve"> Kurzemes nodaļa</t>
  </si>
  <si>
    <t xml:space="preserve"> Latgales nodaļa</t>
  </si>
  <si>
    <t xml:space="preserve"> Vidzemes nodaļa</t>
  </si>
  <si>
    <t xml:space="preserve"> Zemgales nodaļa</t>
  </si>
  <si>
    <t>NTL, SIA</t>
  </si>
  <si>
    <t>Gulbenes Zobārstniecība, SIA</t>
  </si>
  <si>
    <t>Elīnas Kapteines ģimenes ārsta prakse, SIA</t>
  </si>
  <si>
    <t>Kapteine Elīna</t>
  </si>
  <si>
    <t>Ambulatorā pēc Covid-19 rehabilitācija</t>
  </si>
  <si>
    <t>Ārstniecības ietādes kods</t>
  </si>
  <si>
    <t xml:space="preserve">        AP89 - Rehabilitācija ambulatori bērniem, kas pārslimojuši Covid-19 </t>
  </si>
  <si>
    <t xml:space="preserve">        AP90 - Rehabilitācija ambulatori pieaugušajiem, kas pārslimojuši Covid-19 </t>
  </si>
  <si>
    <t xml:space="preserve">        AP91 - Rehabilitācija dienas stacionārā pieaugušajiem, kas pārslimojuši Covid-19 </t>
  </si>
  <si>
    <t xml:space="preserve">        AP92 - Rehabilitācija dienas stacionārā bērniem, kas pārslimojuši Covid-19 </t>
  </si>
  <si>
    <t>IVAKO GROUP, Sabiedrība ar ierobežotu atbildību</t>
  </si>
  <si>
    <t xml:space="preserve"> VALMIERAS VESELĪBAS CENTRS, SIA</t>
  </si>
  <si>
    <t>210000042</t>
  </si>
  <si>
    <t>Veselības centrs 2, Sabiedrība ar ierobežotu atbildību</t>
  </si>
  <si>
    <t>760200029</t>
  </si>
  <si>
    <t>SIMEDA, SIA</t>
  </si>
  <si>
    <t>Jūnijs</t>
  </si>
  <si>
    <t>Zūbs, Sabiedrība ar ierobežotu atbildību</t>
  </si>
  <si>
    <t>AUGSTKALNES FELDŠERU-VECMĀŠU PUNKTS, Krāslavas novada Ūdrīšu pagasta pārvalde</t>
  </si>
  <si>
    <t>Virziņa Līga - ģimenes ārsta prakse</t>
  </si>
  <si>
    <t>Virziņa Līga</t>
  </si>
  <si>
    <t>Uz apmeklējumu skaitu</t>
  </si>
  <si>
    <t>Baltruševiča Irēna -ģimenes ārsta prakse</t>
  </si>
  <si>
    <t>Edītes Krūmiņas ģimenes ārsta prakse, Sabiedrība ar ierobežotu atbildību</t>
  </si>
  <si>
    <t>Edīte Krūmiņa</t>
  </si>
  <si>
    <t>Beatas Krūmiņas ārsta prakse, Sabiedrība ar ierobežotu atbildību</t>
  </si>
  <si>
    <t>Beata Krūmiņa</t>
  </si>
  <si>
    <t xml:space="preserve">Ilzes Kidalas ģimenes ārsta prakse, SIA </t>
  </si>
  <si>
    <t>Ilze Kidala</t>
  </si>
  <si>
    <t>RIVA MED, SIA</t>
  </si>
  <si>
    <t>Strazdiņa Ināra - ārsta prakse zobārstniecībā</t>
  </si>
  <si>
    <t>Satevi, Sabiedrība ar ierobežotu atbildību</t>
  </si>
  <si>
    <t>Piemaksa gultasdienai par individuālajiem aizsardzības līdzekļiem epidemioloģiskās drošības pasākumu nodrošināšanai stacionārajās ārstniecības iestādēs</t>
  </si>
  <si>
    <t>Babuškina Svetlana  - ārsta prakse ginekoloģijā, dzemdniecībā</t>
  </si>
  <si>
    <t>N. KALAŠŅIKOVAS PRIVĀTPRAKSE, Sabiedrība ar ierobežotu atbildību</t>
  </si>
  <si>
    <t>360200027</t>
  </si>
  <si>
    <t>420200052</t>
  </si>
  <si>
    <t>LENS-L, SIA</t>
  </si>
  <si>
    <t>Smirnova Jevgeņija - ārsta prakse oftalmoloģijā</t>
  </si>
  <si>
    <t>Vēvere Inga - ārsta prakse ginekoloģijā, dzemdniecībā</t>
  </si>
  <si>
    <t>Krieviņa Sigita - ārsta prakse ginekoloģijā, dzemdniecībā</t>
  </si>
  <si>
    <t>K.Balodes ārstes prakse, SIA</t>
  </si>
  <si>
    <t>Lindas Ķeružes psihiatrijas centrs, Sabiedrība ar ierobežotu atbildību</t>
  </si>
  <si>
    <t>VENĒRA S.I., Liepājas pilsētas Semenovičas daudznozaru individuālais uzņēmums</t>
  </si>
  <si>
    <t>Treimanis Armands - ārsta prakse ginekoloģijā, dzemdniecībā</t>
  </si>
  <si>
    <t>DAMOLA, SIA</t>
  </si>
  <si>
    <t>Plavoka Zinaīda - ārsta prakse dermatoloģijā, veneroloģijā</t>
  </si>
  <si>
    <t>Renātes Krūkles privātprakse, SIA</t>
  </si>
  <si>
    <t>Zirne Ineta - ārsta prakse dermatoloģijā, veneroloģijā</t>
  </si>
  <si>
    <t>SN GURU, SIA</t>
  </si>
  <si>
    <t>DZIEDINĀTAVA, SIA</t>
  </si>
  <si>
    <t>BINI, SIA</t>
  </si>
  <si>
    <t>Māra Dzelmes ārsta prakse ginekoloģijā, SIA</t>
  </si>
  <si>
    <t>Purēns Alvils - ārsta prakse ginekoloģijā, dzemdniecībā</t>
  </si>
  <si>
    <t>Kuldīgas primārās veselības aprūpes centrs, SIA</t>
  </si>
  <si>
    <t>Rutas Lūciņas ārsta prakse, Sabiedrība ar ierobežotu atbildību</t>
  </si>
  <si>
    <t>Līgas Vaļģes ārsta prakse, SIA</t>
  </si>
  <si>
    <t>Kuldīgas ginekologu prakse, SIA</t>
  </si>
  <si>
    <t>Semigallia, Sabiedrība ar ierobežotu atbildību</t>
  </si>
  <si>
    <t>Sorokina Jeļena - ārsta prakse neiroloģijā, narkoloģijā un psihiatrijā</t>
  </si>
  <si>
    <t>Lobača Jeļena - ārsta prakse ginekoloģijā, dzemdniecībā</t>
  </si>
  <si>
    <t>Valdas Strēlnieces ārsta prakse, SIA</t>
  </si>
  <si>
    <t>Dreiberga Arta - ārsta prakse ginekoloģijā, dzemdniecībā</t>
  </si>
  <si>
    <t>Kalēja Ieva - ārsta prakse oftalmoloģijā</t>
  </si>
  <si>
    <t>L.Nāckalnes ginekologa prakse, IK</t>
  </si>
  <si>
    <t>DINA SEBRE - ārsta prakse alergoloģijā, SIA</t>
  </si>
  <si>
    <t>Ginekologu prakse, Sabiedrība ar ierobežotu atbildību</t>
  </si>
  <si>
    <t>Andersone Ilze - ārsta prakse endokrinoloģijā</t>
  </si>
  <si>
    <t>Frīdenberga Gunta  - ārsta prakse ginekoloģijā, dzemdniecībā</t>
  </si>
  <si>
    <t>Ārstes psihiatres I.Grīnfeldes prakse, SIA</t>
  </si>
  <si>
    <t>Birkenšteina Anete - ārsta prakse ginekoloģijā, dzemdniecībā</t>
  </si>
  <si>
    <t>Čebotarjova Olga - ārsta prakse neiroloģijā</t>
  </si>
  <si>
    <t>Sergeja Hobotova traumatoloģijas un ortopēdijas klīnika, SIA</t>
  </si>
  <si>
    <t>Lavrinoviča Tatjana - ārsta prakse ginekoloģijā, dzemdniecībā</t>
  </si>
  <si>
    <t>MENTAL PRAKSE, Sabiedrība ar ierobežotu atbildību</t>
  </si>
  <si>
    <t>Stupāne Žanna - ārsta prakse ginekoloģijā, dzemdniecībā</t>
  </si>
  <si>
    <t>DERMATOVENEROLOGS, Sabiedrība ar ierobežotu atbildību</t>
  </si>
  <si>
    <t>MEDA D, Sabiedrība ar ierobežotu atbildību</t>
  </si>
  <si>
    <t>PRIVĀTKLĪNIKA "ĢIMENES VESELĪBA", SIA</t>
  </si>
  <si>
    <t>Hublarova Jūlija - ārsta prakse ginekoloģijā, dzemdniecībā</t>
  </si>
  <si>
    <t>Gorškova Ausma - acu ārsta prakse</t>
  </si>
  <si>
    <t>J.Kosnareviča-prakse oftalmoloģijā, Sabiedrība ar ierobežotu atbildību</t>
  </si>
  <si>
    <t>Krompāne Svetlana - ārsta prakse oftalmoloģijā</t>
  </si>
  <si>
    <t>Nīmante Ilona - ārsta prakse neiroloģijā</t>
  </si>
  <si>
    <t>Maksimovs Aleksejs - ārsta prakse traumatoloģijā, ortopēdijā</t>
  </si>
  <si>
    <t>210000043</t>
  </si>
  <si>
    <t>Aijas Krišānes ārsta prakse, Sabiedrība ar ierobežotu atbildību</t>
  </si>
  <si>
    <t>Ļubimova Valentīna - ārsta prakse neiroloģijā</t>
  </si>
  <si>
    <t>Kučinska Irina - ārsta prakse ginekoloģijā, dzemdniecībā</t>
  </si>
  <si>
    <t>Rancāne Sandra - ārsta prakse ginekoloģijā, dzemdniecībā</t>
  </si>
  <si>
    <t>Grigorjeva Inguna - ārsta prakse oftalmoloģijā</t>
  </si>
  <si>
    <t>Miščuka Gaļina - ārsta prakse oftalmoloģijā</t>
  </si>
  <si>
    <t>Veselības centrs Ilūkste, Sabiedrība ar ierobežotu atbildību</t>
  </si>
  <si>
    <t>Anitas Ločmeles ārsta prakse, Sabiedrība ar ierobežotu atbildību</t>
  </si>
  <si>
    <t>Štāle Silvija - acu ārsta prakse</t>
  </si>
  <si>
    <t>Zaharenoks Valerijs - ārsta prakse neiroloģijā</t>
  </si>
  <si>
    <t>Rogale Nadežda - ārsta prakse oftalmoloģijā</t>
  </si>
  <si>
    <t>681000002</t>
  </si>
  <si>
    <t>760200003</t>
  </si>
  <si>
    <t>Lācis Jānis - ārsta prakse ķirurģijā un traumatoloģijā, ortopēdijā</t>
  </si>
  <si>
    <t>Petrāne Valentīna - ārsta prakse otolaringoloģijā</t>
  </si>
  <si>
    <t>Mazulis Česlavs  - ārsta prakse psihiatrijā</t>
  </si>
  <si>
    <t>Veselības un sociālās aprūpes centrs "Viļāni"</t>
  </si>
  <si>
    <t>Marutas Alsbergas ārsta prakse oftalmoloģijā, Sabiedrība ar ierobežotu atbildību</t>
  </si>
  <si>
    <t>Rasmas Kalniņas ārsta prakse oftalmoloģijā, Sabiedrība ar ierobežotu atbildību</t>
  </si>
  <si>
    <t>QUARTUS, Sabiedrība ar ierobežotu atbildību</t>
  </si>
  <si>
    <t>DETOX, Sabiedrība ar ierobežotu atbildību</t>
  </si>
  <si>
    <t xml:space="preserve">MED ALFA, Sabiedrība ar ierobežotu atbildību </t>
  </si>
  <si>
    <t>Diabēta centrs, SIA</t>
  </si>
  <si>
    <t>ULTRA EXPRESS, SIA</t>
  </si>
  <si>
    <t>Zābere Lauma - ārsta prakse kardioloģijā</t>
  </si>
  <si>
    <t>Ārstu prakse "SAULESPUĶE", Sabiedrība ar ierobežotu atbildību</t>
  </si>
  <si>
    <t>010000343</t>
  </si>
  <si>
    <t>GYNA, SIA</t>
  </si>
  <si>
    <t>Ginekologa Ilzes Lieljures privātprakse ASKLĒPIJS, Sabiedrība ar ierobežotu atbildību</t>
  </si>
  <si>
    <t>Arho Medicīnas Serviss, Sabiedrība ar ierobežotu atbildību</t>
  </si>
  <si>
    <t>Kokare Larisa - ārsta prakse endokrinoloģijā</t>
  </si>
  <si>
    <t>Veselības centri un doktorāti, SIA</t>
  </si>
  <si>
    <t>Acu veselības centrs, Sabiedrība ar ierobežotu atbildību</t>
  </si>
  <si>
    <t>LAIMDOTAS BERĢĪTES ĀRSTA PRAKSE, Sabiedrība ar ierobežotu atbildību</t>
  </si>
  <si>
    <t>VIZUS OPTIMA, Sabiedrība ar ierobežotu atbildību</t>
  </si>
  <si>
    <t>D.N.S., Sabiedrība ar ierobežotu atbildību</t>
  </si>
  <si>
    <t>A. Klīnika, Sabiedrība ar ierobežotu atbildību</t>
  </si>
  <si>
    <t>Ārstes Santas Lauskas klīnika, SIA</t>
  </si>
  <si>
    <t>Klīnika MEDEORA, Sabiedrība ar ierobežotu atbildību</t>
  </si>
  <si>
    <t>Kozlovska Līga - ārsta prakse ginekoloģijā, dzemdniecībā</t>
  </si>
  <si>
    <t>Capital Clinic Riga, SIA</t>
  </si>
  <si>
    <t>Deližanova Dace - ārsta prakse ginekoloģijā, dzemdniecībā</t>
  </si>
  <si>
    <t>Bērnu un pusaudžu resursu centrs, SIA</t>
  </si>
  <si>
    <t>010011401</t>
  </si>
  <si>
    <t>010019111</t>
  </si>
  <si>
    <t>Mēs esam līdzās, Rehabilitācijas centrs</t>
  </si>
  <si>
    <t>MEDICĪNAS SABIEDRĪBA GAIĻEZERS, Sabiedrība ar ierobežotu atbildību</t>
  </si>
  <si>
    <t>LATVIJAS AMERIKAS ACU CENTRS, Sabiedrība ar ierobežotu atbildību</t>
  </si>
  <si>
    <t>LaTi un Kompānija, Sabiedrība ar ierobežotu atbildību</t>
  </si>
  <si>
    <t>KLĪNIKA EGV, Sabiedrība ar ierobežotu atbildību</t>
  </si>
  <si>
    <t>ILZES KATLAPAS MEDICĪNISKĀ PRIVĀTPRAKSE, Sabiedrība ar ierobežotu atbildību</t>
  </si>
  <si>
    <t>Latvijas Universitātes medicīniskās pēcdiploma izglītības institūts, Sabiedrība ar ierobežotu atbildību</t>
  </si>
  <si>
    <t>Tihomirova Margarita - ārsta prakse bērnu neiroloģijā</t>
  </si>
  <si>
    <t>Jūlijas Sočenovas ārsta prakse ginekoloģijā un dzemdniecībā, Sabiedrība ar ierobežotu atbildību</t>
  </si>
  <si>
    <t>019164506</t>
  </si>
  <si>
    <t>Jautrītes Liepiņas ārsta prakse otorinolaringoloģijā, Sabiedrība ar ierobežotu atbildību</t>
  </si>
  <si>
    <t>Ārstes Margaritas Puķītes prakse, Sabiedrība ar ierobežotu atbildību</t>
  </si>
  <si>
    <t>Jaunušāns Edvīns - ārsta prakse narkoloģijā</t>
  </si>
  <si>
    <t>Māras Jumejas ārsta prakse psihiatrijā, SIA</t>
  </si>
  <si>
    <t>Dr. D.Kalvānes ārsta prakse, SIA</t>
  </si>
  <si>
    <t>Puķīte Lolita - ārsta prakse oftalmoloģijā</t>
  </si>
  <si>
    <t>Ilgas Freidenfeldes  ārsta prakse, Sabiedrība ar ierobežotu atbildību</t>
  </si>
  <si>
    <t>ALERĢISKO SLIMĪBU IZMEKLĒŠANAS UN ĀRSTĒŠANAS CENTRS, Medicīniskā sabiedrība SIA</t>
  </si>
  <si>
    <t>I.VASARAUDZES PRIVĀTKLĪNIKA, Sabiedrība ar ierobežotu atbildību</t>
  </si>
  <si>
    <t>Gerke Linda - ārsta prakse dermatoloģijā, veneroloģijā</t>
  </si>
  <si>
    <t xml:space="preserve">GREMOŠANAS SLIMĪBU CENTRS "GASTRO", SIA </t>
  </si>
  <si>
    <t>Latvijas plastiskās, rekonstruktīvās un mikroķirurģijas centrs, Sabiedrība ar ierobežotu atbildību</t>
  </si>
  <si>
    <t>Kreica Inese - ārsta prakse otolaringoloģijā</t>
  </si>
  <si>
    <t>Ozola Sarmīte - ārsta prakse neiroloģijā un bērnu neiroloģijā</t>
  </si>
  <si>
    <t>Vasiļjeva Mārīte - ārsta prakse oftalmoloģijā</t>
  </si>
  <si>
    <t>Ševele Aija - ārsta prakse otolaringoloģijā</t>
  </si>
  <si>
    <t>Sniķere Gita - ārsta prakse ginekoloģijā, dzemdniecībā</t>
  </si>
  <si>
    <t>Palmbaha Liene - ārsta prakse otolaringoloģijā</t>
  </si>
  <si>
    <t>Kogane Jekaterina - ārsta prakse pediatrijā un bērnu neiroloģijā</t>
  </si>
  <si>
    <t>Pujate Inese - ārsta prakse ginekoloģijā, dzemdniecībā</t>
  </si>
  <si>
    <t>130013001</t>
  </si>
  <si>
    <t>Klīnika Dzintari, Sabiedrība ar ierobežotu atbildību</t>
  </si>
  <si>
    <t>DUBULTU DOKTORĀTS, Sabiedrība ar ierobežotu atbildību</t>
  </si>
  <si>
    <t>Akere Iveta - ārsta prakse otolaringoloģijā</t>
  </si>
  <si>
    <t>Dakteres Skerškānes prakse, Sabiedrība ar ierobežotu atbildību</t>
  </si>
  <si>
    <t>Oculus, SIA</t>
  </si>
  <si>
    <t>Jura Ploņa ārsta prakse uroloģijā, SIA</t>
  </si>
  <si>
    <t>Ozola Guna - ārsta prakse oftalmoloģijā</t>
  </si>
  <si>
    <t>Ķekavas ambulance, Pašvaldības aģentūra</t>
  </si>
  <si>
    <t>Jūlijas Jurgaitītes ārsta prakse ginekoloģijā un dzemdniecībā, Sabiedrība ar ierobežotu atbildību</t>
  </si>
  <si>
    <t>Agritas Mickevičas ārsta prakse ginekoloģijā un dzemdniecībā, Sabiedrība ar ierobežotu atbildību</t>
  </si>
  <si>
    <t>I.B., Sabiedrība ar ierobežotu atbildību</t>
  </si>
  <si>
    <t>Vanaga Anita - ārsta prakse ginekoloģijā, dzemdniecībā</t>
  </si>
  <si>
    <t>Vucāne Silvija - ārsta prakse ginekoloģijā, dzemdniecībā</t>
  </si>
  <si>
    <t>Strade Māra -ārsta prakse ginekoloģijā, dzemdniecībā</t>
  </si>
  <si>
    <t>Kārkliņa Inguna - ārsta prakse oftalmoloģijā</t>
  </si>
  <si>
    <t>Sandras Dunkures ārsta prakse oftalmoloģijā, SIA</t>
  </si>
  <si>
    <t>I.GRUNDMANES APO, SIA</t>
  </si>
  <si>
    <t>Šķiltere Grieta - ārsta prakse ginekoloģijā, dzemdniecībā</t>
  </si>
  <si>
    <t>J.Krauzes ārsta prakse, SIA</t>
  </si>
  <si>
    <t>Muceniece Ināra - ārsta prakse ginekoloģijā, dzemdniecībā</t>
  </si>
  <si>
    <t>Saleniece Sarmīte - ārsta prakse reimatoloģijā</t>
  </si>
  <si>
    <t>Vinetas Volkovičas Ārsta Prakse, Sabiedrība ar ierobežotu atbildību</t>
  </si>
  <si>
    <t>Freimane Aija - ārsta prakse neiroloģijā un algoloģijā</t>
  </si>
  <si>
    <t>Silvijas Lapiņas ārsta prakse, SIA</t>
  </si>
  <si>
    <t>Ginta Lapiņa ārsta prakse, SIA</t>
  </si>
  <si>
    <t>Liepiņa Māra - acu ārsta prakse</t>
  </si>
  <si>
    <t>Amoliņa Ildze - ārsta prakse endokrinoloģijā</t>
  </si>
  <si>
    <t>I.ZUPAS ĀRSTU PRAKSE, SIA</t>
  </si>
  <si>
    <t>421200001</t>
  </si>
  <si>
    <t>Liepiņa Dzintra - ārsta prakse neiroloģijā</t>
  </si>
  <si>
    <t>Elksnis Imants - ārsta prakse oftalmoloģijā</t>
  </si>
  <si>
    <t>Stubure Inese - ārsta prakse oftalmoloģijā</t>
  </si>
  <si>
    <t>Elksne Ērika - ārsta prakse ginekoloģijā, dzemdniecībā</t>
  </si>
  <si>
    <t>Mazūre Jolanta - ārsta prakse ginekoloģijā, dzemdniecībā</t>
  </si>
  <si>
    <t xml:space="preserve">Marmed, Sabiedrība ar ierobežotu atbildību </t>
  </si>
  <si>
    <t>Puriņa Regīna - ārsta prakse neiroloģijā</t>
  </si>
  <si>
    <t>MP, Jura Kociņa individuālais uzņēmums</t>
  </si>
  <si>
    <t>Ineses Samulevičas medicīniskā privātprakse, SIA</t>
  </si>
  <si>
    <t>TERVO, SIA</t>
  </si>
  <si>
    <t>Salvere IR, Sabiedrība ar ierobežotu atbildību</t>
  </si>
  <si>
    <t xml:space="preserve">Lubānas Sociālās aprūpes centrs, Madonas novada Lubānas apvienības pārvalde </t>
  </si>
  <si>
    <t>AURIS, Madonas rajona D.Kalves individuālais uzņēmums</t>
  </si>
  <si>
    <t>Točs Oskars - ārsta prakse neiroloģijā</t>
  </si>
  <si>
    <t>ARIANDA GRĪNVALDE ĀRSTA PRAKSE PSIHIATRIJĀ, IK</t>
  </si>
  <si>
    <t>Batalauska Vija - ārsta prakse ginekoloģijā, dzemdniecībā</t>
  </si>
  <si>
    <t>Galīte Solveiga -acu ārsta prakse</t>
  </si>
  <si>
    <t>Radziņš Māris - ārsta prakse ķirurģijā</t>
  </si>
  <si>
    <t>Dialīzes centrs, Sabiedrība ar ierobežotu atbildību</t>
  </si>
  <si>
    <t>Zemgales diabēta centrs, Sabiedrība ar ierobežotu atbildību</t>
  </si>
  <si>
    <t>Zīvertes prakse, SIA</t>
  </si>
  <si>
    <t>Tomsone Zane - ārsta prakse ginekoloģijā, dzemdniecībā</t>
  </si>
  <si>
    <t>Vanaga Māra - ārsta prakse ginekoloģijā, dzemdniecībā</t>
  </si>
  <si>
    <t>090012101</t>
  </si>
  <si>
    <t>090020301</t>
  </si>
  <si>
    <t>090077403</t>
  </si>
  <si>
    <t>Vrubļevska Tamāra - ārsta prakse otolaringoloģijā</t>
  </si>
  <si>
    <t>Ilgas Zaķes ārsta prakse, Sabiedrība ar ierobežotu atbildību</t>
  </si>
  <si>
    <t>S.Ozoliņas acu ārstu prakse, SIA</t>
  </si>
  <si>
    <t>Bičevska Iveta - ārsta prakse ginekoloģijā, dzemdniecība</t>
  </si>
  <si>
    <t>Kaļenčuka Svetlana - ārsta prakse neiroloģijā</t>
  </si>
  <si>
    <t>Landorfs Juris-  ārsta prakse neiroloģijā</t>
  </si>
  <si>
    <t>Mirdzas Siliņas ārsta prakse, SIA</t>
  </si>
  <si>
    <t>Rūde Iveta - ārsta prakse narkoloģijā un psihiatrijā</t>
  </si>
  <si>
    <t>I. Muzikantes ārsta prakse, SIA</t>
  </si>
  <si>
    <t>740200008</t>
  </si>
  <si>
    <t>Pajumte B.V, SIA</t>
  </si>
  <si>
    <t>LIJAS MORAS ĀRSTA PRAKSE, SIA</t>
  </si>
  <si>
    <t>Daces Teterovskas ārsta prakse endokrinoloģijā, Sabiedrība ar ierobežotu atbildību</t>
  </si>
  <si>
    <t>Ruzhylo Roman - ārsta prakse oftalmoloģijā</t>
  </si>
  <si>
    <t>Melkerte Iveta - ārsta prakse otorinolaringoloģijā</t>
  </si>
  <si>
    <t>Klīnika DiaMed, SIA</t>
  </si>
  <si>
    <t>Osteomed, SIA</t>
  </si>
  <si>
    <t>Alpino Pērle, Sabiedrība ar ierobežotu atbildību</t>
  </si>
  <si>
    <t>V.Milleres ārsta prakse, Sabiedrība ar ierobežotu atbildību</t>
  </si>
  <si>
    <t>Ineses Zīles ārsta prakse, Sabiedrība ar ierobežotu atbildību</t>
  </si>
  <si>
    <t>41022</t>
  </si>
  <si>
    <t>41095</t>
  </si>
  <si>
    <t>010068303</t>
  </si>
  <si>
    <t>E.GULBJA LABORATORIJA, Sabiedrība ar ierobežotu atbildību</t>
  </si>
  <si>
    <t>010068302</t>
  </si>
  <si>
    <t>CENTRĀLĀ LABORATORIJA, Sabiedrība ar ierobežotu atbildību</t>
  </si>
  <si>
    <t>Rugāju Zobārstniecības kabinets</t>
  </si>
  <si>
    <t>SIA DRKV</t>
  </si>
  <si>
    <t>Malaša-Homiceviča Alla - ģimenes ārsta prakse</t>
  </si>
  <si>
    <t>Alla Malaša-Homiceviča</t>
  </si>
  <si>
    <t>MĒRDZENES AMBULANCE, Kārsavas novada pašvaldība</t>
  </si>
  <si>
    <t>GOLIŠEVAS FELDŠERU – VECMĀŠU PUNKTS, Kārsavas novada pašvaldība</t>
  </si>
  <si>
    <t>LĪDUMNIEKU FELDŠERU – VECMĀŠU PUNKTS, Ciblas novada dome</t>
  </si>
  <si>
    <t>MALNAVAS FELDŠERU – VECMĀŠU PUNKTS, Kārsavas novada pašvaldība</t>
  </si>
  <si>
    <t>PUŠMUCOVAS FELDŠERU – VECMĀŠU PUNKTS, Ciblas novada pašvaldība</t>
  </si>
  <si>
    <t>SALNAVAS FELDŠERU – VECMĀŠU PUNKTS, Kārsavas novada pašvaldība</t>
  </si>
  <si>
    <t>CIBLAS FELDŠERU – VECMĀŠU PUNKTS, Ciblas novada dome</t>
  </si>
  <si>
    <t>Toms Ķēdis-ģimenes ārsta prakse, SIA</t>
  </si>
  <si>
    <t>Lejniece Sarmīte - ārsta prakse ginekoloģijā, dzemdniecībā</t>
  </si>
  <si>
    <t xml:space="preserve">Heala, SIA  </t>
  </si>
  <si>
    <t>AKRONA 12, sabiedrība ar ierobežotu atbildību</t>
  </si>
  <si>
    <t>Freiberga Selga  - ārsta dermatologa, venerologa un kosmetologa prakse</t>
  </si>
  <si>
    <t>40042</t>
  </si>
  <si>
    <t>41127</t>
  </si>
  <si>
    <t>Pilna asins aina (hemoglobīns, eritrocīti, leikocīti, trombocīti, hematokrīts, leikocītu formula (vismaz neitrofīli, eozinofīli, bazofīli, limfocīti, monocīti)). Papildus nenorādīt manipulācijas 40010, 40014</t>
  </si>
  <si>
    <t>40086</t>
  </si>
  <si>
    <t>Protrombīns, protrombīna komplekss un INR</t>
  </si>
  <si>
    <t>40087</t>
  </si>
  <si>
    <t>Aktivētais parciālais tromboplastīna laiks (APTL)</t>
  </si>
  <si>
    <t>40088</t>
  </si>
  <si>
    <t>Fibrinogēns</t>
  </si>
  <si>
    <t>40123</t>
  </si>
  <si>
    <t>D-dimēri (kvantitatīvi)</t>
  </si>
  <si>
    <t>40148</t>
  </si>
  <si>
    <t>Urīna analīze ar teststrēmeli (9?10 parametri)</t>
  </si>
  <si>
    <t>40150</t>
  </si>
  <si>
    <t>Urīna sedimenta standartizēta mikroskopija</t>
  </si>
  <si>
    <t>41001</t>
  </si>
  <si>
    <t>Kopējais olbaltums</t>
  </si>
  <si>
    <t>41006</t>
  </si>
  <si>
    <t>Kreatinīns</t>
  </si>
  <si>
    <t>41020</t>
  </si>
  <si>
    <t>Sārmainā fosfotāze (SF)</t>
  </si>
  <si>
    <t>ALAT ? alanīnaminotransferāze</t>
  </si>
  <si>
    <t>41023</t>
  </si>
  <si>
    <t>ASAT ? aspartātaminotransferāze</t>
  </si>
  <si>
    <t>41024</t>
  </si>
  <si>
    <t>Gamma glutamīntransferāze</t>
  </si>
  <si>
    <t>41025</t>
  </si>
  <si>
    <t>Kreatīnkināze</t>
  </si>
  <si>
    <t>41026</t>
  </si>
  <si>
    <t>Laktātdehidrogenāze</t>
  </si>
  <si>
    <t>41027</t>
  </si>
  <si>
    <t>Lipāze</t>
  </si>
  <si>
    <t>41046</t>
  </si>
  <si>
    <t>Triglicerīdi</t>
  </si>
  <si>
    <t>41047</t>
  </si>
  <si>
    <t>ABL ? holesterīns (tiešā metode)</t>
  </si>
  <si>
    <t>41052</t>
  </si>
  <si>
    <t>Bilirubīns, frakcijas</t>
  </si>
  <si>
    <t>41056</t>
  </si>
  <si>
    <t>Kopējais holesterīna līmenis asinīs ? koncentrācija 5 mmol/L vai mazāka</t>
  </si>
  <si>
    <t>41057</t>
  </si>
  <si>
    <t>Kopējais holesterīna līmenis asinīs ? koncentrācija, lielāka par 5 mmol/L</t>
  </si>
  <si>
    <t>41058</t>
  </si>
  <si>
    <t xml:space="preserve">ZBL holesterīna līmenis asinīs ? koncentrācija, mazāka par 2,0 mmol/L </t>
  </si>
  <si>
    <t>41059</t>
  </si>
  <si>
    <t>ZBL holesterīna līmenis asinīs ? koncentrācija no 2,0 mmol/L līdz 2,5 mmol/L</t>
  </si>
  <si>
    <t>41060</t>
  </si>
  <si>
    <t xml:space="preserve">ZBL holesterīna līmenis asinīs ? koncentrācija, lielāka par 2,5 mmol/L </t>
  </si>
  <si>
    <t>41065</t>
  </si>
  <si>
    <t>Kālijs</t>
  </si>
  <si>
    <t>41067</t>
  </si>
  <si>
    <t>Nātrijs</t>
  </si>
  <si>
    <t>41068</t>
  </si>
  <si>
    <t>Kalcijs</t>
  </si>
  <si>
    <t>41070</t>
  </si>
  <si>
    <t>Hlorīdi</t>
  </si>
  <si>
    <t>41072</t>
  </si>
  <si>
    <t>Magnijs</t>
  </si>
  <si>
    <t>Glikoze asinīs</t>
  </si>
  <si>
    <t>41103</t>
  </si>
  <si>
    <t>Glikohemoglobīns. Izmeklējuma rezultāts ? HbA1C līmenis 6,4 % un zemāks</t>
  </si>
  <si>
    <t>41105</t>
  </si>
  <si>
    <t>Glikohemoglobīns. Izmeklējuma rezultāts ? HbA1C līmenis 7,5 % un vairāk</t>
  </si>
  <si>
    <t>41124</t>
  </si>
  <si>
    <t>Feritīns</t>
  </si>
  <si>
    <t>CRO (kvantitatīvi)</t>
  </si>
  <si>
    <t>41128</t>
  </si>
  <si>
    <t>Reimatoīdais faktors (kvantitatīvi)</t>
  </si>
  <si>
    <t>41142</t>
  </si>
  <si>
    <t>Tireotropais hormons (TSH)</t>
  </si>
  <si>
    <t>41143</t>
  </si>
  <si>
    <t>Brīvais tiroksīns (FT4)</t>
  </si>
  <si>
    <t>41200</t>
  </si>
  <si>
    <t>Vitamīns B 12</t>
  </si>
  <si>
    <t>46143</t>
  </si>
  <si>
    <t>PSA - prostatas specifiskais antigēns. Izmeklējuma rezultāts - norma</t>
  </si>
  <si>
    <t>46144</t>
  </si>
  <si>
    <t>PSA - prostatas specifiskais antigēns. Izmeklējuma rezultāts - paaugstināts</t>
  </si>
  <si>
    <t>41002</t>
  </si>
  <si>
    <t>Albumīns</t>
  </si>
  <si>
    <t>41104</t>
  </si>
  <si>
    <t>Glikohemoglobīns. Izmeklējuma rezultāts ? HbA1C līmenis 6,5?7,4 %</t>
  </si>
  <si>
    <t>41173</t>
  </si>
  <si>
    <t>Kortizols</t>
  </si>
  <si>
    <t>41303</t>
  </si>
  <si>
    <t>Anti-HBs (kvantitatīvi)</t>
  </si>
  <si>
    <t>41309</t>
  </si>
  <si>
    <t>Anti-HCV</t>
  </si>
  <si>
    <t>41322</t>
  </si>
  <si>
    <t>Anti-HBc</t>
  </si>
  <si>
    <t>41402</t>
  </si>
  <si>
    <t>HIV 1 Ag (IFA) (ar diagnostiskuma cenu)</t>
  </si>
  <si>
    <t>46056</t>
  </si>
  <si>
    <t>Imūnglobulīna IgG noteikšana nefelometriski (turbidimetriski)</t>
  </si>
  <si>
    <t>46085</t>
  </si>
  <si>
    <t>ANA noteikšana HEP-2 šūnu kultūrā (skrīnings ? netiešā imūnfluorescence)</t>
  </si>
  <si>
    <t>46125</t>
  </si>
  <si>
    <t>Antikardiolipīnu antivielu noteikšana</t>
  </si>
  <si>
    <t>06003</t>
  </si>
  <si>
    <t>Elektrokardiogrammas ar 12 novadījumiem pieraksts</t>
  </si>
  <si>
    <t>06004</t>
  </si>
  <si>
    <t>Elektrokardiogrammas ar 12 novadījumiem apraksts</t>
  </si>
  <si>
    <t>06033</t>
  </si>
  <si>
    <t>Ehokardiogrāfija ar doplerogrāfiju</t>
  </si>
  <si>
    <t>Rentgenogrāfijas izmeklējums (tai skaitā amortizācijas izmaksas) vienā projekcijā</t>
  </si>
  <si>
    <t>Rentgenogrāfijas izmeklējumi (tai skaitā amortizācijas izmaksas) divās projekcijās</t>
  </si>
  <si>
    <t>Piemaksa par radioloģisko izmeklējumu attēlu glabāšanu</t>
  </si>
  <si>
    <t>50605</t>
  </si>
  <si>
    <t>Piemaksa manipulācijām 50509, 50515, 50521, 50529, 50531, 50504 un 50542 par izmeklējuma veikšanu ar CT aparātu no 16 līdz 64 slāņiem (neieskaitot). Piemaksu manipulācijai 50504 apmaksā vienu reizi vienam izmeklējumam</t>
  </si>
  <si>
    <t>Talsu mutes veselības kabinets, Sabiedrība ar ierobežotu atbildību</t>
  </si>
  <si>
    <t>Hollywood smile, SIA</t>
  </si>
  <si>
    <t>Āboliņa Ilze</t>
  </si>
  <si>
    <t>Ivetas Janmeres ģimenes ārsta prakse, SIA</t>
  </si>
  <si>
    <t>Pozīcija</t>
  </si>
  <si>
    <t>Ārstniecības personu skaits</t>
  </si>
  <si>
    <t>Māsu/palīgu skaits</t>
  </si>
  <si>
    <t>Ģimenes ārstu skaits</t>
  </si>
  <si>
    <t>Rezidentu skaits</t>
  </si>
  <si>
    <t>Māsu/ ārstu palīgu skaits</t>
  </si>
  <si>
    <t>Janmere Iveta</t>
  </si>
  <si>
    <t>NATAĻJA FOTIADU ĢIMENES ĀRSTA PRAKSE, SIA</t>
  </si>
  <si>
    <t>Lapšāne Evita - ārsta prakse ginekoloģijā, dzemdniecībā</t>
  </si>
  <si>
    <t>SOINE, Sabiedrība ar ierobežotu atbildību</t>
  </si>
  <si>
    <t>Vaļkova Irīna - ārsta prakse oftalmoloģijā</t>
  </si>
  <si>
    <t>Ligitas Igaunes ārsta prakse neiroloģijā, SIA</t>
  </si>
  <si>
    <t>REHAD, Sabiedrība ar ierobežotu atbildību</t>
  </si>
  <si>
    <t>07018</t>
  </si>
  <si>
    <t>Spirogrāfija (pneimotahogrāfija) ar automātisku datoranalīzi un bronhodilatācijas testu</t>
  </si>
  <si>
    <t>Rentgenogrāfijas izmeklējumi (tai skaitā amortizācijas izmaksas) 3?4 projekcijās</t>
  </si>
  <si>
    <t>Veselības salons Z, Sabiedrība ar ierobežotu atbildību</t>
  </si>
  <si>
    <t>Kristapsone Agita - ārsta prakse zobārstniecībā</t>
  </si>
  <si>
    <t>Zauere Zanda - ģimenes ārsta prakse</t>
  </si>
  <si>
    <t xml:space="preserve">Zauere Zanda </t>
  </si>
  <si>
    <t>Bertone Anna</t>
  </si>
  <si>
    <t xml:space="preserve">Muciņa-Noreika Nadīne </t>
  </si>
  <si>
    <t>Karnīte Jūlija</t>
  </si>
  <si>
    <t>Dreiska-Volkova Aija</t>
  </si>
  <si>
    <t>Tiltiņa Iveta - ģimenes ārsta prakse</t>
  </si>
  <si>
    <t>Iveta Tiltiņa</t>
  </si>
  <si>
    <t>Gaiķu pagasta doktorāts, Saldus novada pašvaldība</t>
  </si>
  <si>
    <t>Nīkrāces veselības punkts, Kuldīgas novada pašvaldība</t>
  </si>
  <si>
    <t xml:space="preserve">Dienvidkurzemes novada Veselības aprūpes centrs Kazdangas ambulancē </t>
  </si>
  <si>
    <t xml:space="preserve">Subakūtas rehabilitācijas pēc Covid-19 izmaksas                              </t>
  </si>
  <si>
    <t>Pavlovska Ina - ārsta prakse otolaringoloģijā</t>
  </si>
  <si>
    <t>N.Kovriga ārsta prakse bērnu ķirurģijā, SIA</t>
  </si>
  <si>
    <t>Minute Clinic, SIA</t>
  </si>
  <si>
    <t>Samadanta, Sabiedrība ar ierobežotu atbildību</t>
  </si>
  <si>
    <t>Liepiņi, Sabiedrība ar ierobežotu atbildību</t>
  </si>
  <si>
    <t xml:space="preserve">SR PRAKSE, SIA </t>
  </si>
  <si>
    <t>Hlusova Anete</t>
  </si>
  <si>
    <t>Voitkeviča Anna</t>
  </si>
  <si>
    <t>Grāvele Dace</t>
  </si>
  <si>
    <t>Beikule Anna</t>
  </si>
  <si>
    <t>Mickeviča Ginta</t>
  </si>
  <si>
    <t>Aigas Āboliņas ģimenes ārsta prakse, Sabiedrība ar ierobežotu atbildību</t>
  </si>
  <si>
    <t>Āboliņa Aiga</t>
  </si>
  <si>
    <t>0030-00012</t>
  </si>
  <si>
    <t>Zanes Bergas ārsta prakse, SIA</t>
  </si>
  <si>
    <t>Zane Berga</t>
  </si>
  <si>
    <t>NIRZAS FELDŠERU – VECMĀŠU PUNKTS, NIRZAS PAGASTA PĀRVALDE</t>
  </si>
  <si>
    <t>SILMALAS FELDŠERU - VECMĀŠU PUNKTS, RĒZEKNES NOVADA PAŠVALDĪBAS SILMALAS PAGASTA PĀRVALDE</t>
  </si>
  <si>
    <t>Ludmilas Bessudnovas ģimenes ārsta prakse, SIA</t>
  </si>
  <si>
    <t>URO, Sabiedrība ar ierobežotu atbildību</t>
  </si>
  <si>
    <t>Rudzīte Inga - ārsta prakse otolaringoloģijā</t>
  </si>
  <si>
    <t>Egijas Urbānes ģimenes ārsta prakse, SIA</t>
  </si>
  <si>
    <t>Urbāne Egija</t>
  </si>
  <si>
    <t>Pilāte Olga</t>
  </si>
  <si>
    <t>Kleimane Jevgenija</t>
  </si>
  <si>
    <t>Annas Mednes-Simsones ģimenes ārsta prakse, SIA</t>
  </si>
  <si>
    <t>Anna Medne-Simsone</t>
  </si>
  <si>
    <t>019277402</t>
  </si>
  <si>
    <t>170000005</t>
  </si>
  <si>
    <t>170000007</t>
  </si>
  <si>
    <t>170000010</t>
  </si>
  <si>
    <t>170000043</t>
  </si>
  <si>
    <t>170000089</t>
  </si>
  <si>
    <t>170000162</t>
  </si>
  <si>
    <t>170010601</t>
  </si>
  <si>
    <t>170077421</t>
  </si>
  <si>
    <t>170077426</t>
  </si>
  <si>
    <t>170077429</t>
  </si>
  <si>
    <t>170077434</t>
  </si>
  <si>
    <t>170077444</t>
  </si>
  <si>
    <t>170077455</t>
  </si>
  <si>
    <t>270000002</t>
  </si>
  <si>
    <t>270000007</t>
  </si>
  <si>
    <t>270000088</t>
  </si>
  <si>
    <t>270064003</t>
  </si>
  <si>
    <t>270065202</t>
  </si>
  <si>
    <t>270077409</t>
  </si>
  <si>
    <t>270077412</t>
  </si>
  <si>
    <t>620200012</t>
  </si>
  <si>
    <t>620200019</t>
  </si>
  <si>
    <t>620200033</t>
  </si>
  <si>
    <t>620200037</t>
  </si>
  <si>
    <t>620200060</t>
  </si>
  <si>
    <t>640600017</t>
  </si>
  <si>
    <t>641000009</t>
  </si>
  <si>
    <t>880200024</t>
  </si>
  <si>
    <t>880200037</t>
  </si>
  <si>
    <t>880200058</t>
  </si>
  <si>
    <t>880200089</t>
  </si>
  <si>
    <t>900200035</t>
  </si>
  <si>
    <t>900200047</t>
  </si>
  <si>
    <t>900200051</t>
  </si>
  <si>
    <t>900200066</t>
  </si>
  <si>
    <t>900200068</t>
  </si>
  <si>
    <t>901200012</t>
  </si>
  <si>
    <t>050000005</t>
  </si>
  <si>
    <t>050000018</t>
  </si>
  <si>
    <t>Olgas Jakovļevas fizioterapeita prakse, IK</t>
  </si>
  <si>
    <t>050000020</t>
  </si>
  <si>
    <t>050000025</t>
  </si>
  <si>
    <t>050000029</t>
  </si>
  <si>
    <t>050000031</t>
  </si>
  <si>
    <t>050000034</t>
  </si>
  <si>
    <t>050000037</t>
  </si>
  <si>
    <t>050000040</t>
  </si>
  <si>
    <t>050000042</t>
  </si>
  <si>
    <t>050043801</t>
  </si>
  <si>
    <t>050064005</t>
  </si>
  <si>
    <t>050064009</t>
  </si>
  <si>
    <t>050077442</t>
  </si>
  <si>
    <t>050077476</t>
  </si>
  <si>
    <t>050077478</t>
  </si>
  <si>
    <t>050077482</t>
  </si>
  <si>
    <t>210000005</t>
  </si>
  <si>
    <t>210000008</t>
  </si>
  <si>
    <t>210077412</t>
  </si>
  <si>
    <t>210077421</t>
  </si>
  <si>
    <t>210077422</t>
  </si>
  <si>
    <t>210077423</t>
  </si>
  <si>
    <t>210077428</t>
  </si>
  <si>
    <t>210077429</t>
  </si>
  <si>
    <t>210077431</t>
  </si>
  <si>
    <t>440800001</t>
  </si>
  <si>
    <t>440800009</t>
  </si>
  <si>
    <t>440800011</t>
  </si>
  <si>
    <t>440800015</t>
  </si>
  <si>
    <t>680200001</t>
  </si>
  <si>
    <t>680200034</t>
  </si>
  <si>
    <t>760200020</t>
  </si>
  <si>
    <t>760200024</t>
  </si>
  <si>
    <t>760200025</t>
  </si>
  <si>
    <t>761200014</t>
  </si>
  <si>
    <t>780200005</t>
  </si>
  <si>
    <t>001000014</t>
  </si>
  <si>
    <t>001000017</t>
  </si>
  <si>
    <t>010000032</t>
  </si>
  <si>
    <t>010000033</t>
  </si>
  <si>
    <t>010000058</t>
  </si>
  <si>
    <t>010000214</t>
  </si>
  <si>
    <t>010000289</t>
  </si>
  <si>
    <t>010000310</t>
  </si>
  <si>
    <t>010000323</t>
  </si>
  <si>
    <t>010000326</t>
  </si>
  <si>
    <t>010000357</t>
  </si>
  <si>
    <t>010000395</t>
  </si>
  <si>
    <t>010000480</t>
  </si>
  <si>
    <t>010000491</t>
  </si>
  <si>
    <t>010000493</t>
  </si>
  <si>
    <t>010000502</t>
  </si>
  <si>
    <t>010000873</t>
  </si>
  <si>
    <t>010000945</t>
  </si>
  <si>
    <t>010000995</t>
  </si>
  <si>
    <t>010001023</t>
  </si>
  <si>
    <t>010001028</t>
  </si>
  <si>
    <t>010001090</t>
  </si>
  <si>
    <t>010001091</t>
  </si>
  <si>
    <t>010001096</t>
  </si>
  <si>
    <t>010001204</t>
  </si>
  <si>
    <t>010001518</t>
  </si>
  <si>
    <t>010001520</t>
  </si>
  <si>
    <t>010001989</t>
  </si>
  <si>
    <t>010020302</t>
  </si>
  <si>
    <t>010046201</t>
  </si>
  <si>
    <t>010060302</t>
  </si>
  <si>
    <t>010064024</t>
  </si>
  <si>
    <t>010064025</t>
  </si>
  <si>
    <t>010065212</t>
  </si>
  <si>
    <t>010067404</t>
  </si>
  <si>
    <t>010069102</t>
  </si>
  <si>
    <t>010077476</t>
  </si>
  <si>
    <t>010077485</t>
  </si>
  <si>
    <t>010077486</t>
  </si>
  <si>
    <t>019177406</t>
  </si>
  <si>
    <t>019177418</t>
  </si>
  <si>
    <t>019177419</t>
  </si>
  <si>
    <t>019177449</t>
  </si>
  <si>
    <t>019177452</t>
  </si>
  <si>
    <t>019177462</t>
  </si>
  <si>
    <t>019177466</t>
  </si>
  <si>
    <t>019277401</t>
  </si>
  <si>
    <t>019364008</t>
  </si>
  <si>
    <t>019367401</t>
  </si>
  <si>
    <t>019377430</t>
  </si>
  <si>
    <t>019464002</t>
  </si>
  <si>
    <t>019466201</t>
  </si>
  <si>
    <t>019466203</t>
  </si>
  <si>
    <t>019466204</t>
  </si>
  <si>
    <t>019477408</t>
  </si>
  <si>
    <t>019477410</t>
  </si>
  <si>
    <t>019477411</t>
  </si>
  <si>
    <t>019477427</t>
  </si>
  <si>
    <t>019477430</t>
  </si>
  <si>
    <t>019477456</t>
  </si>
  <si>
    <t>019477466</t>
  </si>
  <si>
    <t>019577420</t>
  </si>
  <si>
    <t>130063401</t>
  </si>
  <si>
    <t>130064003</t>
  </si>
  <si>
    <t>130066201</t>
  </si>
  <si>
    <t>130077418</t>
  </si>
  <si>
    <t>130077419</t>
  </si>
  <si>
    <t>130077420</t>
  </si>
  <si>
    <t>130077421</t>
  </si>
  <si>
    <t>800800007</t>
  </si>
  <si>
    <t>800800015</t>
  </si>
  <si>
    <t>801000001</t>
  </si>
  <si>
    <t>801400007</t>
  </si>
  <si>
    <t>801600009</t>
  </si>
  <si>
    <t>801600020</t>
  </si>
  <si>
    <t>801600021</t>
  </si>
  <si>
    <t>801600025</t>
  </si>
  <si>
    <t>801600026</t>
  </si>
  <si>
    <t>801600029</t>
  </si>
  <si>
    <t>806012001</t>
  </si>
  <si>
    <t>250000021</t>
  </si>
  <si>
    <t>250000023</t>
  </si>
  <si>
    <t>250000039</t>
  </si>
  <si>
    <t>250000072</t>
  </si>
  <si>
    <t>250000073</t>
  </si>
  <si>
    <t>250000085</t>
  </si>
  <si>
    <t>250000106</t>
  </si>
  <si>
    <t>250000127</t>
  </si>
  <si>
    <t>250000180</t>
  </si>
  <si>
    <t>250000181</t>
  </si>
  <si>
    <t>360200009</t>
  </si>
  <si>
    <t>380200004</t>
  </si>
  <si>
    <t>Maksimova-Agafonova Ina - ārsta prakse dermatoloģijā, veneroloģijā</t>
  </si>
  <si>
    <t>420200021</t>
  </si>
  <si>
    <t>420200039</t>
  </si>
  <si>
    <t>500200013</t>
  </si>
  <si>
    <t>500200034</t>
  </si>
  <si>
    <t>500200035</t>
  </si>
  <si>
    <t>500200036</t>
  </si>
  <si>
    <t>500200037</t>
  </si>
  <si>
    <t>500200054</t>
  </si>
  <si>
    <t>660200010</t>
  </si>
  <si>
    <t>660200029</t>
  </si>
  <si>
    <t>660200030</t>
  </si>
  <si>
    <t>660200035</t>
  </si>
  <si>
    <t>700800009</t>
  </si>
  <si>
    <t>701400002</t>
  </si>
  <si>
    <t>705500009</t>
  </si>
  <si>
    <t>940200005</t>
  </si>
  <si>
    <t>940200008</t>
  </si>
  <si>
    <t>940200010</t>
  </si>
  <si>
    <t>941600009</t>
  </si>
  <si>
    <t>941800004</t>
  </si>
  <si>
    <t>961600013</t>
  </si>
  <si>
    <t>090000019</t>
  </si>
  <si>
    <t>090000041</t>
  </si>
  <si>
    <t>090000062</t>
  </si>
  <si>
    <t>090000074</t>
  </si>
  <si>
    <t>090000115</t>
  </si>
  <si>
    <t>090065207</t>
  </si>
  <si>
    <t>090077413</t>
  </si>
  <si>
    <t>090077416</t>
  </si>
  <si>
    <t>090077418</t>
  </si>
  <si>
    <t>090077428</t>
  </si>
  <si>
    <t>090077431</t>
  </si>
  <si>
    <t>090077433</t>
  </si>
  <si>
    <t>090077434</t>
  </si>
  <si>
    <t>400200007</t>
  </si>
  <si>
    <t>460200027</t>
  </si>
  <si>
    <t>460200042</t>
  </si>
  <si>
    <t>460200043</t>
  </si>
  <si>
    <t>468900005</t>
  </si>
  <si>
    <t>740200012</t>
  </si>
  <si>
    <t>740200041</t>
  </si>
  <si>
    <t>740200049</t>
  </si>
  <si>
    <t>741400012</t>
  </si>
  <si>
    <t>741400013</t>
  </si>
  <si>
    <t>60167</t>
  </si>
  <si>
    <t>010001562</t>
  </si>
  <si>
    <t>019362601</t>
  </si>
  <si>
    <t>801600004</t>
  </si>
  <si>
    <t>010000433</t>
  </si>
  <si>
    <t>010000495</t>
  </si>
  <si>
    <t>010000868</t>
  </si>
  <si>
    <t>110000034</t>
  </si>
  <si>
    <t>Rojas zobārstniecība, Sabiedrība ar ierobežotu atbildību</t>
  </si>
  <si>
    <t>Delta dental care, Sabiedrība ar ierobežotu atbildību</t>
  </si>
  <si>
    <t>Dr.Sintijas zobārstniecības prakse, IK</t>
  </si>
  <si>
    <t>Dienvidkurzemes novada Veselības aprūpes centrs BUNKAS FELDŠERU PUNKTS</t>
  </si>
  <si>
    <t>Mārtiņa Būmaņa ģimenes ārsta prakse, SIA</t>
  </si>
  <si>
    <t>Būmanis Mārtiņš</t>
  </si>
  <si>
    <t>Vivitas Skujiņas ārsta prakse, SIA</t>
  </si>
  <si>
    <t>Vivita Skujiņa</t>
  </si>
  <si>
    <t>Šēna Ieva</t>
  </si>
  <si>
    <t>Rankas doktorāts, SIA</t>
  </si>
  <si>
    <t>Baķe Baiba</t>
  </si>
  <si>
    <t>Bogdanovas ģimenes ārsta prakse, Sabiedrība ar ierobežotu atbildību</t>
  </si>
  <si>
    <t>Bogdanova Inga</t>
  </si>
  <si>
    <t>Bāra Linda</t>
  </si>
  <si>
    <t>170000192</t>
  </si>
  <si>
    <t>Ilzes Lagzdiņas ārsta prakse ENDO, SIA</t>
  </si>
  <si>
    <t>880200048</t>
  </si>
  <si>
    <t>VSV CENTRS, SIA</t>
  </si>
  <si>
    <t>010001273</t>
  </si>
  <si>
    <t>VASU, SIA</t>
  </si>
  <si>
    <t>019177450</t>
  </si>
  <si>
    <t>Vijas Dangas ārsta prakse dermatoveneroloģijā, SIA</t>
  </si>
  <si>
    <t>019177456</t>
  </si>
  <si>
    <t>I.Barengo ārsta prakse psihiatrijā, SIA</t>
  </si>
  <si>
    <t>900200055</t>
  </si>
  <si>
    <t>Matisone Marija - ģimenes ārsta, onkologa ķīmijterapeita un arodveselības un arodslimību ārsta prakse</t>
  </si>
  <si>
    <t>Dr. Bīlānes doktorāts, SIA</t>
  </si>
  <si>
    <t>Voroņko Ņina - ģimenes ārsta prakse</t>
  </si>
  <si>
    <t>AG doktorāts, SIA</t>
  </si>
  <si>
    <t>Arnita Gruziņa</t>
  </si>
  <si>
    <t>Ošeniece Krista-ģimenes ārsta prakse</t>
  </si>
  <si>
    <t>Krista Ošeniece</t>
  </si>
  <si>
    <t xml:space="preserve"> SIA “Laukrozes”</t>
  </si>
  <si>
    <t>Voroņko Ņina</t>
  </si>
  <si>
    <t>Rusecka Svetlana</t>
  </si>
  <si>
    <t>Liepiņa Elīna-ģimenes ārsta prakse</t>
  </si>
  <si>
    <t>Liepiņa Elīna</t>
  </si>
  <si>
    <t>Kandavas un pagastu apvienība</t>
  </si>
  <si>
    <t>Egļevas feldšeru - vecmāšu punkts, Balvu novada pašvaldība</t>
  </si>
  <si>
    <t>Kamforina Jeļena - ārsta prakse zobārstniecībā</t>
  </si>
  <si>
    <t>DENS-1, Sabiedrība ar ierobežotu atbildību</t>
  </si>
  <si>
    <t>Sondore Lauma - ārsta prakse zobārstniecībā</t>
  </si>
  <si>
    <t>Kopā, manipulāciju skaits</t>
  </si>
  <si>
    <t>Hospitalizāciju skaits</t>
  </si>
  <si>
    <t>Ainaži, bērnu psihoneiroloģiskā slimnīca</t>
  </si>
  <si>
    <t>* ar pamata izrakstīšanās diagnozi U07.1</t>
  </si>
  <si>
    <t>03228</t>
  </si>
  <si>
    <t>II līmeņa intensīvā terapija</t>
  </si>
  <si>
    <t>03227</t>
  </si>
  <si>
    <t>I līmeņa intensīvā terapija</t>
  </si>
  <si>
    <t>420200066</t>
  </si>
  <si>
    <t>URO SOLUTION, Sabiedrība ar ierobežotu atbildību</t>
  </si>
  <si>
    <t>Matisone Marija</t>
  </si>
  <si>
    <t>Anisimova Jeļena</t>
  </si>
  <si>
    <t>UPĪTES FELDŠERU - VECMĀŠU PUNKTS, Viļakas novada dome</t>
  </si>
  <si>
    <t>051000003</t>
  </si>
  <si>
    <t>170000154</t>
  </si>
  <si>
    <t>170000197</t>
  </si>
  <si>
    <t>170064506</t>
  </si>
  <si>
    <t>170077201</t>
  </si>
  <si>
    <t>170077202</t>
  </si>
  <si>
    <t>SOLADENS, SIA</t>
  </si>
  <si>
    <t>270000014</t>
  </si>
  <si>
    <t>270000064</t>
  </si>
  <si>
    <t>270064004</t>
  </si>
  <si>
    <t>270064503</t>
  </si>
  <si>
    <t>620200014</t>
  </si>
  <si>
    <t>620200018</t>
  </si>
  <si>
    <t>620200062</t>
  </si>
  <si>
    <t>621200004</t>
  </si>
  <si>
    <t>641000001</t>
  </si>
  <si>
    <t>641000022</t>
  </si>
  <si>
    <t>840200025</t>
  </si>
  <si>
    <t>840200026</t>
  </si>
  <si>
    <t>840200048</t>
  </si>
  <si>
    <t>840200079</t>
  </si>
  <si>
    <t>880200029</t>
  </si>
  <si>
    <t>880200036</t>
  </si>
  <si>
    <t>888300008</t>
  </si>
  <si>
    <t>900200006</t>
  </si>
  <si>
    <t>900200089</t>
  </si>
  <si>
    <t>901200021</t>
  </si>
  <si>
    <t>002000005</t>
  </si>
  <si>
    <t>006000005</t>
  </si>
  <si>
    <t>050000127</t>
  </si>
  <si>
    <t>050024301</t>
  </si>
  <si>
    <t>210000058</t>
  </si>
  <si>
    <t>761200024</t>
  </si>
  <si>
    <t>001000008</t>
  </si>
  <si>
    <t>001000031</t>
  </si>
  <si>
    <t>001000035</t>
  </si>
  <si>
    <t>Dens un Dentis, SIA</t>
  </si>
  <si>
    <t>010000178</t>
  </si>
  <si>
    <t>010000319</t>
  </si>
  <si>
    <t>010000832</t>
  </si>
  <si>
    <t>010001043</t>
  </si>
  <si>
    <t>010001054</t>
  </si>
  <si>
    <t>010001157</t>
  </si>
  <si>
    <t>010001180</t>
  </si>
  <si>
    <t>010001409</t>
  </si>
  <si>
    <t>010001714</t>
  </si>
  <si>
    <t>010001873</t>
  </si>
  <si>
    <t>010001897</t>
  </si>
  <si>
    <t>010001913</t>
  </si>
  <si>
    <t>010001914</t>
  </si>
  <si>
    <t>010001978</t>
  </si>
  <si>
    <t>010064013</t>
  </si>
  <si>
    <t>010064301</t>
  </si>
  <si>
    <t>010064502</t>
  </si>
  <si>
    <t>010064514</t>
  </si>
  <si>
    <t>010064521</t>
  </si>
  <si>
    <t>010064522</t>
  </si>
  <si>
    <t>010064544</t>
  </si>
  <si>
    <t>010064545</t>
  </si>
  <si>
    <t>010077210</t>
  </si>
  <si>
    <t>010077222</t>
  </si>
  <si>
    <t>019164058</t>
  </si>
  <si>
    <t>019164502</t>
  </si>
  <si>
    <t>019264568</t>
  </si>
  <si>
    <t>019277203</t>
  </si>
  <si>
    <t>019364501</t>
  </si>
  <si>
    <t>019464004</t>
  </si>
  <si>
    <t>019464507</t>
  </si>
  <si>
    <t>019564503</t>
  </si>
  <si>
    <t>019677203</t>
  </si>
  <si>
    <t>023000005</t>
  </si>
  <si>
    <t>130000014</t>
  </si>
  <si>
    <t>130000045</t>
  </si>
  <si>
    <t>130000098</t>
  </si>
  <si>
    <t>130064502</t>
  </si>
  <si>
    <t>800600008</t>
  </si>
  <si>
    <t>800600019</t>
  </si>
  <si>
    <t>800800006</t>
  </si>
  <si>
    <t>801000009</t>
  </si>
  <si>
    <t>801200002</t>
  </si>
  <si>
    <t>801400003</t>
  </si>
  <si>
    <t>801600085</t>
  </si>
  <si>
    <t>801600087</t>
  </si>
  <si>
    <t>801800014</t>
  </si>
  <si>
    <t>805200007</t>
  </si>
  <si>
    <t>806900003</t>
  </si>
  <si>
    <t>807600014</t>
  </si>
  <si>
    <t>809600010</t>
  </si>
  <si>
    <t>010001581</t>
  </si>
  <si>
    <t>250000169</t>
  </si>
  <si>
    <t>360200066</t>
  </si>
  <si>
    <t>360800006</t>
  </si>
  <si>
    <t>380200037</t>
  </si>
  <si>
    <t>387500004</t>
  </si>
  <si>
    <t>420200030</t>
  </si>
  <si>
    <t>420200053</t>
  </si>
  <si>
    <t>420200056</t>
  </si>
  <si>
    <t>420200059</t>
  </si>
  <si>
    <t>420200068</t>
  </si>
  <si>
    <t>420200076</t>
  </si>
  <si>
    <t>420200080</t>
  </si>
  <si>
    <t>429300010</t>
  </si>
  <si>
    <t>500200063</t>
  </si>
  <si>
    <t>661400001</t>
  </si>
  <si>
    <t>700200067</t>
  </si>
  <si>
    <t>700800012</t>
  </si>
  <si>
    <t>940200007</t>
  </si>
  <si>
    <t>940200019</t>
  </si>
  <si>
    <t>941600023</t>
  </si>
  <si>
    <t>961600005</t>
  </si>
  <si>
    <t>020000002</t>
  </si>
  <si>
    <t>028000001</t>
  </si>
  <si>
    <t>090000016</t>
  </si>
  <si>
    <t>090000057</t>
  </si>
  <si>
    <t>090000093</t>
  </si>
  <si>
    <t>090065208</t>
  </si>
  <si>
    <t>090077202</t>
  </si>
  <si>
    <t>320200002</t>
  </si>
  <si>
    <t>320200041</t>
  </si>
  <si>
    <t>326100006</t>
  </si>
  <si>
    <t>328277201</t>
  </si>
  <si>
    <t>400200025</t>
  </si>
  <si>
    <t>400200052</t>
  </si>
  <si>
    <t>460200002</t>
  </si>
  <si>
    <t>740200001</t>
  </si>
  <si>
    <t>740200016</t>
  </si>
  <si>
    <t>740200059</t>
  </si>
  <si>
    <t>740600007</t>
  </si>
  <si>
    <t>740600009</t>
  </si>
  <si>
    <t>Belladent, Sabiedrība ar ierobežotu atbildību</t>
  </si>
  <si>
    <t>741400017</t>
  </si>
  <si>
    <t>741400025</t>
  </si>
  <si>
    <t>808400004</t>
  </si>
  <si>
    <t>019475402</t>
  </si>
  <si>
    <t>06015</t>
  </si>
  <si>
    <t>Holtera monitorēšana no 18 līdz 24 stundām</t>
  </si>
  <si>
    <t>06123</t>
  </si>
  <si>
    <t>Abu kāju vēnu krāskodēta dupleksskenēšana</t>
  </si>
  <si>
    <t>SIA KLĪNIKA PLUS</t>
  </si>
  <si>
    <t>Balode Gunta</t>
  </si>
  <si>
    <t>Jūlija Pozņaka</t>
  </si>
  <si>
    <t>SIA EM Doktorāts</t>
  </si>
  <si>
    <t>SIA "Guntas Tīcmanes ģimenes ārsta prakse"</t>
  </si>
  <si>
    <t>BĒRZGALES PAGASTS FELDŠERU-VECMĀŠU PUNKTS, RĒZEKNES NOVADA PAŠVALDĪBAS BĒRZGALES PAGASTA PĀRVALDE</t>
  </si>
  <si>
    <t>010000316</t>
  </si>
  <si>
    <t>Tamane Sandra - ārsta prakse ārsta prakse ginekoloģijā, dzemdniecībā</t>
  </si>
  <si>
    <t>019177463</t>
  </si>
  <si>
    <t>IB-AP, IK</t>
  </si>
  <si>
    <t>270000024</t>
  </si>
  <si>
    <t>Daces un Signes zobārstniecības privātprakse, Sabiedrība ar ierobežotu atbildību</t>
  </si>
  <si>
    <t>270064507</t>
  </si>
  <si>
    <t>DAKTERES KIRIČKEVIČAS PRIVĀTPRAKSE, Individuālais uzņēmums</t>
  </si>
  <si>
    <t>640600008</t>
  </si>
  <si>
    <t>Blikerte Gunta - ārsta prakse zobārstniecībā</t>
  </si>
  <si>
    <t>640600015</t>
  </si>
  <si>
    <t>Liepiņa Indra - ārsta prakse zobārstniecībā</t>
  </si>
  <si>
    <t>641000007</t>
  </si>
  <si>
    <t>Birze Ligita - ārsta prakse zobārstniecībā</t>
  </si>
  <si>
    <t>880200056</t>
  </si>
  <si>
    <t>Stāmers Vilnis - ārsta prakse zobārstniecībā</t>
  </si>
  <si>
    <t>880200080</t>
  </si>
  <si>
    <t>Agneses Krastiņas zobārstniecības prakse, IK</t>
  </si>
  <si>
    <t>900200056</t>
  </si>
  <si>
    <t>Ancāne Lūcija - ārsta prakse zobārstniecībā</t>
  </si>
  <si>
    <t>900200082</t>
  </si>
  <si>
    <t>Veismane Gita - ārsta prakse zobārstniecībā</t>
  </si>
  <si>
    <t>900200087</t>
  </si>
  <si>
    <t>Zīriņa Inta - ārsta prakse zobārstniecībā</t>
  </si>
  <si>
    <t>900200088</t>
  </si>
  <si>
    <t>Stulberga Anita - ārsta prakse zobārstniecībā</t>
  </si>
  <si>
    <t>901200014</t>
  </si>
  <si>
    <t>Krūzmane Anda - ārsta prakse zobārstniecībā</t>
  </si>
  <si>
    <t>006000002</t>
  </si>
  <si>
    <t>AM Dental Studio, Sabiedrība ar ierobežotu atbildību</t>
  </si>
  <si>
    <t>440200002</t>
  </si>
  <si>
    <t>Grunšteine Gaļina - ārsta prakse zobārstniecībā</t>
  </si>
  <si>
    <t>440200012</t>
  </si>
  <si>
    <t>Latarceva Irēna - ārsta prakse zobārstniecībā</t>
  </si>
  <si>
    <t>600200018</t>
  </si>
  <si>
    <t>SALVE D, Krāslavas pilsētas S. Gorenko individuālais komerciālais uzņēmums</t>
  </si>
  <si>
    <t>601000004</t>
  </si>
  <si>
    <t>Maceviča Ilona - ārsta prakse zobārstniecībā</t>
  </si>
  <si>
    <t>680200023</t>
  </si>
  <si>
    <t>Daudiša Vita - ārsta prakse zobārstniecībā</t>
  </si>
  <si>
    <t>681000014</t>
  </si>
  <si>
    <t>DENTAL PLUS, Sabiedrība ar ierobežotu atbildību</t>
  </si>
  <si>
    <t>681800001</t>
  </si>
  <si>
    <t>Zilupes veselības un sociālās aprūpes centrs, Sabiedrība ar ierobežotu atbildību</t>
  </si>
  <si>
    <t>684900003</t>
  </si>
  <si>
    <t>Griščenko Svetlana -ārsta prakse zobārstniecībā</t>
  </si>
  <si>
    <t>760200015</t>
  </si>
  <si>
    <t>Lipska Natālija - ārsta prakse zobārstniecībā</t>
  </si>
  <si>
    <t>760200019</t>
  </si>
  <si>
    <t>Kozuļ-Kaža Anna - ārsta prakse zobārstniecībā</t>
  </si>
  <si>
    <t>761200011</t>
  </si>
  <si>
    <t>Valaine Maija - ārsta prakse zobārstniecībā</t>
  </si>
  <si>
    <t>010001408</t>
  </si>
  <si>
    <t>Čiekurkalna zobārstniecība, SIA</t>
  </si>
  <si>
    <t>010001881</t>
  </si>
  <si>
    <t>KDent, SIA</t>
  </si>
  <si>
    <t>010065217</t>
  </si>
  <si>
    <t>019464501</t>
  </si>
  <si>
    <t>DIAS GRUPA, Sabiedrība ar ierobežotu atbildību</t>
  </si>
  <si>
    <t>019577201</t>
  </si>
  <si>
    <t>VipDent, IK</t>
  </si>
  <si>
    <t>130064002</t>
  </si>
  <si>
    <t>AMALS, Sabiedrība ar ierobežotu atbildību ražošanas komercfirma</t>
  </si>
  <si>
    <t>800600020</t>
  </si>
  <si>
    <t>Dr.Martas zobārstniecība, SIA</t>
  </si>
  <si>
    <t>801600054</t>
  </si>
  <si>
    <t>TROPI, Sabiedrība ar ierobežotu atbildību</t>
  </si>
  <si>
    <t>807600024</t>
  </si>
  <si>
    <t>Liepiņa Andra - ārsta prakse zobārstniecībā</t>
  </si>
  <si>
    <t>808477201</t>
  </si>
  <si>
    <t>Pērkone Astrīda - ārsta prakse zobārstniecībā</t>
  </si>
  <si>
    <t>250000030</t>
  </si>
  <si>
    <t>Jenča Maija - ārsta prakse zobārstniecībā</t>
  </si>
  <si>
    <t>250000042</t>
  </si>
  <si>
    <t>Vilčinska Viola - ārsta prakse zobārstniecībā</t>
  </si>
  <si>
    <t>250000046</t>
  </si>
  <si>
    <t>Simtiņa Anita - ārsta prakse zobārstniecībā</t>
  </si>
  <si>
    <t>380200022</t>
  </si>
  <si>
    <t>Avramenko Tatiana - ārsta prakse zobārstniecībā</t>
  </si>
  <si>
    <t>381600004</t>
  </si>
  <si>
    <t>Buzijana Valda - ārsta prakse zobārstniecībā</t>
  </si>
  <si>
    <t>381600005</t>
  </si>
  <si>
    <t>Buzijans Veniamins - ārsta prakse zobārstniecībā</t>
  </si>
  <si>
    <t>381600009</t>
  </si>
  <si>
    <t>Milakne Vija - ārsta prakse zobārstniecībā</t>
  </si>
  <si>
    <t>421200007</t>
  </si>
  <si>
    <t>BLICAVAS, Cēsu rajona Stalbes pagasta zemnieku saimniecība</t>
  </si>
  <si>
    <t>424700004</t>
  </si>
  <si>
    <t>Ineses Jēkabsones ārsta prakse zobārstniecībā, IK</t>
  </si>
  <si>
    <t>429300002</t>
  </si>
  <si>
    <t>ATIS, Dz.Ozoliņas individuālais uzņēmums</t>
  </si>
  <si>
    <t>500200006</t>
  </si>
  <si>
    <t>Veigule Mārīte - ārsta prakse zobārstniecībā</t>
  </si>
  <si>
    <t>500200010</t>
  </si>
  <si>
    <t>Ziemele Ingūna - ārsta prakse zobārstniecībā</t>
  </si>
  <si>
    <t>500200020</t>
  </si>
  <si>
    <t>Dūrīte Dace - ārsta prakse zobārstniecībā</t>
  </si>
  <si>
    <t>660200040</t>
  </si>
  <si>
    <t>661400007</t>
  </si>
  <si>
    <t>Šmite Inguna - ārsta prakse zobārstniecībā</t>
  </si>
  <si>
    <t>700200034</t>
  </si>
  <si>
    <t>Kozlovska Marina - ārsta prakse zobārstniecībā</t>
  </si>
  <si>
    <t>940200006</t>
  </si>
  <si>
    <t>Zobārstes Leles individuālais uzņēmums</t>
  </si>
  <si>
    <t>940200018</t>
  </si>
  <si>
    <t>Dienavas individuālais zobārstniecības uzņēmums</t>
  </si>
  <si>
    <t>940200032</t>
  </si>
  <si>
    <t>941600013</t>
  </si>
  <si>
    <t>Caune Sarmīte - ārsta prakse zobārstniecībā</t>
  </si>
  <si>
    <t>967300003</t>
  </si>
  <si>
    <t>TAKAS TEHNOLOGIJAS, SIA</t>
  </si>
  <si>
    <t>090000079</t>
  </si>
  <si>
    <t>Bergmane Irina - ārsta prakse zobārstniecībā</t>
  </si>
  <si>
    <t>090000113</t>
  </si>
  <si>
    <t>Gorlovich Margarita - ārsta prakse zobārstniecībā</t>
  </si>
  <si>
    <t>090077206</t>
  </si>
  <si>
    <t>Upītes zobārstniecība, Sabiedrība ar ierobežotu atbildību</t>
  </si>
  <si>
    <t>320200037</t>
  </si>
  <si>
    <t>K.Vizules zobārstniecības prakse, IK</t>
  </si>
  <si>
    <t>321400001</t>
  </si>
  <si>
    <t>Veisa Olga - ārsta prakse zobārstniecībā</t>
  </si>
  <si>
    <t>326100005</t>
  </si>
  <si>
    <t>Veigure Daiga - ārsta prakse zobārstniecībā</t>
  </si>
  <si>
    <t>400200032</t>
  </si>
  <si>
    <t>Fārneste Anita - ārsta prakse zobārstniecībā</t>
  </si>
  <si>
    <t>406464501</t>
  </si>
  <si>
    <t>406477201</t>
  </si>
  <si>
    <t>Brants Egils - ārsta prakse zobārstniecībā</t>
  </si>
  <si>
    <t>409500011</t>
  </si>
  <si>
    <t>Beināre Anda - ārsta prakse zobārstniecībā</t>
  </si>
  <si>
    <t>460200019</t>
  </si>
  <si>
    <t>Zobārste Gita Lāma, IK</t>
  </si>
  <si>
    <t>460200023</t>
  </si>
  <si>
    <t>Bandere Līga - ārsta prakse zobārstniecībā</t>
  </si>
  <si>
    <t>460800005</t>
  </si>
  <si>
    <t>SINADENTS, Sabiedrība ar ierobežotu atbildību</t>
  </si>
  <si>
    <t>468900002</t>
  </si>
  <si>
    <t>Artemjeva Larisa - ārsta prakse zobārstniecībā</t>
  </si>
  <si>
    <t>540200007</t>
  </si>
  <si>
    <t>LAUBI UN CO, SIA</t>
  </si>
  <si>
    <t>740200015</t>
  </si>
  <si>
    <t>ANARALS, Sabiedrība ar ierobežotu atbildību</t>
  </si>
  <si>
    <t>741000006</t>
  </si>
  <si>
    <t>Tingbranda Rianda - ārsta prakse zobārstniecībā</t>
  </si>
  <si>
    <t>Par 2023.gada jūniju</t>
  </si>
  <si>
    <t>Anitas Ņevzorovas doktorāts, SIA</t>
  </si>
  <si>
    <t>Anita Ņevzorova</t>
  </si>
  <si>
    <t>Davidova Aļina</t>
  </si>
  <si>
    <t>Liepiņas Madaras - ģimenes ārsta prakse, Sabiedrība ar ierobežotu atbildību</t>
  </si>
  <si>
    <t>Ludmila Černobajeva ģimenes ārsta prakse, SIA</t>
  </si>
  <si>
    <t>Černobajeva Ludmila</t>
  </si>
  <si>
    <t>VIVERE, SIA</t>
  </si>
  <si>
    <t>Petrovska Sigita</t>
  </si>
  <si>
    <t>Sanare PR, Sabiedrība ar ierobežotu atbildību</t>
  </si>
  <si>
    <t>Pomere Rita</t>
  </si>
  <si>
    <t>KALNIEŠU FELDŠERU-VECMĀŠU PUNKTS, Krāslavas novada Kalniešu pagasta pārvalde</t>
  </si>
  <si>
    <t>MEŽVIDU FELDŠERU-VECMĀŠU PUNKTS, Kārsavas novada pašvaldība</t>
  </si>
  <si>
    <t>PRIEŽMALES FELDŠERU PUNKTS, Krāslavas novada pašvaldība</t>
  </si>
  <si>
    <t>Prīkuļu feldšeru vecmāšu punkts, Preiļu novada pašvaldība</t>
  </si>
  <si>
    <t>SKAISTAS FELDŠERU-VECMĀŠU PUNKTS, Krāslavas novada Skaistas pagasta pārvalde</t>
  </si>
  <si>
    <t>Pelēču feldšeru vecmāšu punkts, Preiļu novada pašvaldība</t>
  </si>
  <si>
    <t>Galēnu feldšeru-vecmāšu punkts</t>
  </si>
  <si>
    <t>KRUĶU FELDŠERU-VECMĀSU PUNKTS, RĒZEKNES NOVADA PAŠVALDĪBAS SILMALAS PAGASTA PĀRVALDE</t>
  </si>
  <si>
    <t>STIRNIENES FELDŠERPUNKTS, VARAKĻĀNU NOVADA PAŠVALDĪBA</t>
  </si>
  <si>
    <t>Strenču feldšerpunkts, Valmieras novada pašvaldība</t>
  </si>
  <si>
    <t>Ukru feldšeru - veselības punkts, Dobeles novada pašvaldība</t>
  </si>
  <si>
    <t>010000104</t>
  </si>
  <si>
    <t>DENTRA, Sabiedrība ar ierobežotu atbildību</t>
  </si>
  <si>
    <t>807635202</t>
  </si>
  <si>
    <t>04101</t>
  </si>
  <si>
    <t>Virsmas anestēzija rīkles, balsenes, bronhu rajonam, dziļākiem deguna rajoniem, bungādiņai, bungu dobumam vai urīnvadam un urīnpūslim</t>
  </si>
  <si>
    <t>18115</t>
  </si>
  <si>
    <t>Sēra korķu izņemšana, arī abpusēja</t>
  </si>
  <si>
    <t>18135</t>
  </si>
  <si>
    <t>Bungādiņas un/vai bungu dobuma izmeklēšana ar binokulārmikroskopiju. Norāda vienu reizi apmeklējuma laikā</t>
  </si>
  <si>
    <t>18284</t>
  </si>
  <si>
    <t>Timpanometrija ar impedances mērīšanu, bungādiņas dzirdes skriemeļu aparāta kustīguma noteikšana ar grafisku līknes ceļa attēlošanu (vienpusēji vai abpusēji)</t>
  </si>
  <si>
    <t>18285</t>
  </si>
  <si>
    <t>Refleksu noteikšana iekšējās auss muskuļiem ar impedances mērīšanu, vismaz ar četrām pārbaudes frekvencēm, ar kontralaterāliem novadījumiem, nosakot arī refleksa izzušanas brīdi (vienpusēji vai abpusēji)</t>
  </si>
  <si>
    <t>29001</t>
  </si>
  <si>
    <t>Virspusēju ādas un zemādas mīksto audu bojājumu primāra apdare garumā līdz 3 cm</t>
  </si>
  <si>
    <t>010068301</t>
  </si>
  <si>
    <t>210000010</t>
  </si>
  <si>
    <t>Vēvere Viktorija - ārsta prakse pneimonoloģijā un alergoloģijā</t>
  </si>
  <si>
    <t>680200009</t>
  </si>
  <si>
    <t>INSAITS A, Sabiedrība ar ierobežotu atbildību</t>
  </si>
  <si>
    <t>250000071</t>
  </si>
  <si>
    <t>Pudze Dace - ārsta prakse ginekoloģijā, dzemdniecībā</t>
  </si>
  <si>
    <t>090077415</t>
  </si>
  <si>
    <t>Lūse Elita - ārsta prakse oftalmoloģijā</t>
  </si>
  <si>
    <t>840200059</t>
  </si>
  <si>
    <t>440200009</t>
  </si>
  <si>
    <t>010077403</t>
  </si>
  <si>
    <t>06</t>
  </si>
  <si>
    <t>011352023</t>
  </si>
  <si>
    <t>025482023</t>
  </si>
  <si>
    <t>Veikto pakalpojumu* summa zobārstniecībā ārkārtas situācijas laikā par 2023.gada jūnija ievadītiem taloniem</t>
  </si>
  <si>
    <t>(*iekļautas divu manipulāciju izmaksas:  70035 - Piemaksa par laiku un individuālajiem aizsardzības līdzekļiem epidemioloģiskās drošības pasākumu nodrošināšanai zobārstam vai mutes, sejas un žokļu ķirurgam ambulatoro veselības aprūpes pakalpojumu nodrošināšanai, tarifs - 0.30 euro; 70036 - Piemaksa par laiku un individuālajiem aizsardzības līdzekļiem epidemioloģiskās drošības pasākumu nodrošināšanai ārstniecības un pacientu aprūpes personām zobārstniecības pakalpojumu nodrošināšanai ambulatori, tarifs - 0.20 euro)</t>
  </si>
  <si>
    <t>Ģimenes ārstu prakšu saraksts fiksēto piemaksu izmaksai par individuālo aizsarglīdzekļu izmantošanu, sniedzot klātienes konsultācijas 2023.gadā jūniju</t>
  </si>
  <si>
    <r>
      <rPr>
        <sz val="10"/>
        <color rgb="FFFF0000"/>
        <rFont val="Times New Roman"/>
        <family val="1"/>
        <charset val="186"/>
      </rPr>
      <t>Sivačova</t>
    </r>
    <r>
      <rPr>
        <sz val="10"/>
        <color rgb="FF000000"/>
        <rFont val="Times New Roman"/>
        <family val="1"/>
        <charset val="186"/>
      </rPr>
      <t xml:space="preserve"> Anna</t>
    </r>
  </si>
  <si>
    <t>Ķirse Agnese</t>
  </si>
  <si>
    <t>Siliņa Līga ģimenes ārsta prakse, SIA</t>
  </si>
  <si>
    <t>Kursaite Santa</t>
  </si>
  <si>
    <t xml:space="preserve">Rubīne Dana </t>
  </si>
  <si>
    <t>Līgums līdz 9.06.2023., ar 12.06.2023. pārņem Lasmane Madara</t>
  </si>
  <si>
    <t>Lasmane Madara - ģimenes ārsta prakse</t>
  </si>
  <si>
    <t>Lasmane Madara</t>
  </si>
  <si>
    <t>Jauna prakse ar 12.06.2023</t>
  </si>
  <si>
    <t>Feldšerpunktu saraksts fiksēto piemaksu izmaksai par individuālo aizsarglīdzekļu izmantošanu, sniedzot klātienes konsultācijas 2023.gadā par jūniju</t>
  </si>
  <si>
    <t>170064003</t>
  </si>
  <si>
    <t>HILTESTS, SIA</t>
  </si>
  <si>
    <t>601000008</t>
  </si>
  <si>
    <t>Meļņikova Tatjana -ārsta prakse oftalmoloģijā</t>
  </si>
  <si>
    <t>019177439</t>
  </si>
  <si>
    <t>Kuzņecova Inna - ārsta prakse oftalmoloģijā</t>
  </si>
  <si>
    <t>170000017</t>
  </si>
  <si>
    <t>010001041</t>
  </si>
  <si>
    <t>170000161</t>
  </si>
  <si>
    <t>DIŽVANAGI, Biedrība</t>
  </si>
  <si>
    <t>620200013</t>
  </si>
  <si>
    <t>010000442</t>
  </si>
  <si>
    <t>019475424</t>
  </si>
  <si>
    <t>Leonoras Burovas ģimenes ārsta prakse, SIA</t>
  </si>
  <si>
    <t>561800006</t>
  </si>
  <si>
    <t>06102</t>
  </si>
  <si>
    <t>Brahiocefālo asinsvadu dupleksskenēšana ar krāsas doplerogrāfiju un spektra analīzi</t>
  </si>
  <si>
    <t>06119</t>
  </si>
  <si>
    <t>Transkraniāla krāskodēta dupleksskenēšana (arī jaundzimušajiem)</t>
  </si>
  <si>
    <t>46074</t>
  </si>
  <si>
    <t>Cistatīna C noteikšana</t>
  </si>
  <si>
    <t>46111</t>
  </si>
  <si>
    <t>Autoantivielu pret fosfolipīdiem noteikšana</t>
  </si>
  <si>
    <t>50509</t>
  </si>
  <si>
    <t>Galvas, deguna blakusdobumu vai kakla mīksto audu CT bez kontrastēšanas</t>
  </si>
  <si>
    <t>50552</t>
  </si>
  <si>
    <t>Piemaksa par Bolus injektora lietošanu. Nenorādīt kopā ar manipulāciju 50551</t>
  </si>
  <si>
    <t>50587</t>
  </si>
  <si>
    <t>Piemaksa par kontrastvielu Iodixanol 320 (100 ml)</t>
  </si>
  <si>
    <t>50610</t>
  </si>
  <si>
    <t>Krūšu kurvja CT ar i/v kontrastēšanu, par katru nākamo sēriju</t>
  </si>
  <si>
    <t>50629</t>
  </si>
  <si>
    <t>Piemaksa manipulācijām 50609?50612 par izmeklējumu veikšanu ar CT aparātu no 16 līdz 64 slāņiem (neieskaitot), par katru nākamo sēriju</t>
  </si>
  <si>
    <t>50630</t>
  </si>
  <si>
    <t>Piemaksa manipulācijām 50609?50612 un 50614 par izmeklējumu veikšanu ar CT aparātu, sākot no 64 slāņiem, par katru nākamo sēriju.</t>
  </si>
  <si>
    <t>50635</t>
  </si>
  <si>
    <t>Piemaksa par kontrastvielu Iopamidolum 370 (100 ml)</t>
  </si>
  <si>
    <t>Veiktais darbs 2023.gada jūnija rēķinā pakalpojumu programmā AP131 - Dinamiskā novērošana pacientiem, kas pārslimojuši Covid-19</t>
  </si>
  <si>
    <t xml:space="preserve">Dinamiskā novērošana    </t>
  </si>
  <si>
    <t>Piemaksa par gultasdienas par Covid-19 pacientu ārstēšanu 2023. gada jūnijā*</t>
  </si>
  <si>
    <t>Piemaksa gultasdienai par individuālajiem aizsardzības līdzekļiem epidemioloģiskās drošības pasākumu nodrošināšanai stacionārajās ārstniecības iestādēs 2023. gada jūnijā</t>
  </si>
  <si>
    <t>010282023</t>
  </si>
  <si>
    <t>010302023</t>
  </si>
  <si>
    <t>010312023</t>
  </si>
  <si>
    <t>011142023</t>
  </si>
  <si>
    <t>025352023</t>
  </si>
  <si>
    <t>026012023</t>
  </si>
  <si>
    <t>026562023</t>
  </si>
  <si>
    <t>60013</t>
  </si>
  <si>
    <t>Piemaksa par Clostridium botulinum baktēriju toksīna (Toxinum A Clostridii botulini haemagglutininum multiplex) lietošanu par katrām 25 vienībām</t>
  </si>
  <si>
    <t>026572023</t>
  </si>
  <si>
    <t>027972023</t>
  </si>
  <si>
    <t>028922023</t>
  </si>
  <si>
    <t>031302023</t>
  </si>
  <si>
    <t>054462023</t>
  </si>
  <si>
    <t>50529</t>
  </si>
  <si>
    <t>Mugurkaula trīs skriemeļu CT bez kontrastēšanas</t>
  </si>
  <si>
    <t>50533</t>
  </si>
  <si>
    <t>Piemaksa par mugurkaula nākamo trīs skriemeļu CT bez kontrastēšanas</t>
  </si>
  <si>
    <t>069822023</t>
  </si>
  <si>
    <t>902042023</t>
  </si>
  <si>
    <t>902052023</t>
  </si>
  <si>
    <t>902442023</t>
  </si>
  <si>
    <t>902902023</t>
  </si>
  <si>
    <t>902962023</t>
  </si>
  <si>
    <t>902972023</t>
  </si>
  <si>
    <t>902982023</t>
  </si>
  <si>
    <t>902992023</t>
  </si>
  <si>
    <t>903002023</t>
  </si>
  <si>
    <t>903012023</t>
  </si>
  <si>
    <t>903022023</t>
  </si>
  <si>
    <t>903032023</t>
  </si>
  <si>
    <t>903042023</t>
  </si>
  <si>
    <t>906362023</t>
  </si>
  <si>
    <t>906372023</t>
  </si>
  <si>
    <t>906382023</t>
  </si>
  <si>
    <t>906392023</t>
  </si>
  <si>
    <t>906402023</t>
  </si>
  <si>
    <t>906532023</t>
  </si>
  <si>
    <t>906632023</t>
  </si>
  <si>
    <t>906642023</t>
  </si>
  <si>
    <t>906652023</t>
  </si>
  <si>
    <t>906662023</t>
  </si>
  <si>
    <t>906752023</t>
  </si>
  <si>
    <t>906762023</t>
  </si>
  <si>
    <t>906772023</t>
  </si>
  <si>
    <t>906782023</t>
  </si>
  <si>
    <t>906902023</t>
  </si>
  <si>
    <t>906912023</t>
  </si>
  <si>
    <t>906922023</t>
  </si>
  <si>
    <t>906932023</t>
  </si>
  <si>
    <t>907002023</t>
  </si>
  <si>
    <t>907012023</t>
  </si>
  <si>
    <t>907252023</t>
  </si>
  <si>
    <t>907262023</t>
  </si>
  <si>
    <t>907272023</t>
  </si>
  <si>
    <t>907282023</t>
  </si>
  <si>
    <t>907292023</t>
  </si>
  <si>
    <t>907302023</t>
  </si>
  <si>
    <t>907312023</t>
  </si>
  <si>
    <t>907322023</t>
  </si>
  <si>
    <t>907332023</t>
  </si>
  <si>
    <t>908582023</t>
  </si>
  <si>
    <t>908592023</t>
  </si>
  <si>
    <t>908602023</t>
  </si>
  <si>
    <t>908672023</t>
  </si>
  <si>
    <t>908682023</t>
  </si>
  <si>
    <t>908692023</t>
  </si>
  <si>
    <t>909012023</t>
  </si>
  <si>
    <t>909022023</t>
  </si>
  <si>
    <t>909042023</t>
  </si>
  <si>
    <t>909052023</t>
  </si>
  <si>
    <t>909082023</t>
  </si>
  <si>
    <t>909092023</t>
  </si>
  <si>
    <t>909102023</t>
  </si>
  <si>
    <t>909112023</t>
  </si>
  <si>
    <t>909192023</t>
  </si>
  <si>
    <t>909602023</t>
  </si>
  <si>
    <t>909622023</t>
  </si>
  <si>
    <t>909632023</t>
  </si>
  <si>
    <t>909992023</t>
  </si>
  <si>
    <t>Covid 19 pacientu izmaksas 2023. gada jūnijs*</t>
  </si>
  <si>
    <t>IT piemaksa par Covid-19 (diagnoze - U07.1) 2023. gada jūnijs*</t>
  </si>
  <si>
    <t>EKK 3000</t>
  </si>
  <si>
    <t>EKK 7460</t>
  </si>
  <si>
    <t>Apakšprogrammu sadalījums</t>
  </si>
  <si>
    <t>33.18.00</t>
  </si>
  <si>
    <t>33.17.00</t>
  </si>
  <si>
    <t>33.16.00</t>
  </si>
  <si>
    <t>Pielikums Nr.30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</si>
  <si>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Tarifs, euro</t>
  </si>
  <si>
    <r>
      <t xml:space="preserve">Pakalpojumu summa, </t>
    </r>
    <r>
      <rPr>
        <sz val="10"/>
        <rFont val="Times New Roman"/>
        <family val="1"/>
      </rPr>
      <t>(manipulācija 70035)</t>
    </r>
    <r>
      <rPr>
        <b/>
        <sz val="10"/>
        <rFont val="Times New Roman"/>
        <family val="1"/>
      </rPr>
      <t xml:space="preserve"> euro</t>
    </r>
  </si>
  <si>
    <t>Pakalpojumu summa kopā, euro</t>
  </si>
  <si>
    <r>
      <t xml:space="preserve">Pakalpojumu summa, </t>
    </r>
    <r>
      <rPr>
        <sz val="10"/>
        <rFont val="Times New Roman"/>
        <family val="1"/>
      </rPr>
      <t>(manipulācija 70036)</t>
    </r>
    <r>
      <rPr>
        <b/>
        <sz val="10"/>
        <rFont val="Times New Roman"/>
        <family val="1"/>
      </rPr>
      <t xml:space="preserve"> euro</t>
    </r>
  </si>
  <si>
    <t>Pielikums Nr.31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</si>
  <si>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Veiktais darbs 2023.gada jūnija rēķinā par IAL manipulācijām SAVA:</t>
  </si>
  <si>
    <t>Pielikums Nr.32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</si>
  <si>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r>
      <t>(</t>
    </r>
    <r>
      <rPr>
        <b/>
        <sz val="10"/>
        <rFont val="Times New Roman"/>
        <family val="1"/>
      </rPr>
      <t xml:space="preserve">60160 </t>
    </r>
    <r>
      <rPr>
        <sz val="10"/>
        <rFont val="Times New Roman"/>
        <family val="1"/>
      </rPr>
      <t xml:space="preserve">- Individuālo aizsardzības līdzekļu izmaksas viena COVID-19 pacienta aprūpei; </t>
    </r>
    <r>
      <rPr>
        <b/>
        <sz val="10"/>
        <rFont val="Times New Roman"/>
        <family val="1"/>
      </rPr>
      <t>60161</t>
    </r>
    <r>
      <rPr>
        <sz val="10"/>
        <rFont val="Times New Roman"/>
        <family val="1"/>
      </rPr>
      <t xml:space="preserve"> - Individuālo aizsardzības līdzekļu izmaksas COVID-19 pacientu aprūpei ambulatoro pakalpojumu nodrošināšanai ārstniecības iestādē;</t>
    </r>
    <r>
      <rPr>
        <b/>
        <sz val="10"/>
        <rFont val="Times New Roman"/>
        <family val="1"/>
      </rPr>
      <t xml:space="preserve"> 60166</t>
    </r>
    <r>
      <rPr>
        <sz val="10"/>
        <rFont val="Times New Roman"/>
        <family val="1"/>
      </rPr>
      <t xml:space="preserve"> - Piemaksa SAVA speciālistiem par laiku un individuālajiem aizsardzības līdzekļiem epidemioloģiskās drošības pasākumu nodrošināšanai ambulatoro veselības aprūpes pakalpojumu nodrošināšanai; </t>
    </r>
    <r>
      <rPr>
        <b/>
        <sz val="10"/>
        <rFont val="Times New Roman"/>
        <family val="1"/>
      </rPr>
      <t>60167</t>
    </r>
    <r>
      <rPr>
        <sz val="10"/>
        <rFont val="Times New Roman"/>
        <family val="1"/>
      </rPr>
      <t xml:space="preserve"> - Piemaksa gultas dienai par laiku un individuālajiem aizsardzības līdzekļiem epidemioloģiskās drošības pasākumu nodrošināšanu rehabilitācijas un psihiatriskā profila dienas stacionāros ambulatorajās ārstniecības iestādēs; </t>
    </r>
    <r>
      <rPr>
        <b/>
        <sz val="10"/>
        <rFont val="Times New Roman"/>
        <family val="1"/>
      </rPr>
      <t>60168</t>
    </r>
    <r>
      <rPr>
        <sz val="10"/>
        <rFont val="Times New Roman"/>
        <family val="1"/>
      </rPr>
      <t xml:space="preserve"> - Piemaksa par laiku un individuālajiem aizsardzības līdzekļiem epidemioloģiskās drošības pasākumu nodrošināšanai ārstniecības un pacientu aprūpes personām un funkcionālo speciālistu asistentiem ambulatoro veselības aprūpes pakalpojumu nodrošināšanai)</t>
    </r>
  </si>
  <si>
    <t>Veiktais darbs 2023.gada jūnija rēķinā par IAL manipulācijām veselības aprūpei mājās:</t>
  </si>
  <si>
    <r>
      <t>(</t>
    </r>
    <r>
      <rPr>
        <b/>
        <sz val="10"/>
        <color rgb="FF000000"/>
        <rFont val="Times New Roman"/>
        <family val="1"/>
      </rPr>
      <t>60169</t>
    </r>
    <r>
      <rPr>
        <sz val="10"/>
        <color rgb="FF000000"/>
        <rFont val="Times New Roman"/>
        <family val="1"/>
      </rPr>
      <t xml:space="preserve"> - Individuālo aizsardzības līdzekļu izmaksas ārstniecības personai par veselības aprūpes pakalpojumu nodrošināšanu mājās)</t>
    </r>
  </si>
  <si>
    <t>Pielikums Nr.33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</si>
  <si>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r>
      <t xml:space="preserve">Stacionāro ārstniecības iestāžu Uzņemšanas nodaļas saraksts fiksēto piemaksu izmaksai par individuālo aizsarglīdzekļu izmantošanu, sniedzot klātienes konsultācijas 2023.gada </t>
    </r>
    <r>
      <rPr>
        <b/>
        <sz val="10"/>
        <rFont val="Times New Roman"/>
        <family val="1"/>
      </rPr>
      <t>jūnija rēķinā</t>
    </r>
  </si>
  <si>
    <t>Pielikums Nr.34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</si>
  <si>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Fiksētā aprēķinātā piemaksa kopā par jūniju, euro</t>
  </si>
  <si>
    <t>Kopā jūnijā, euro</t>
  </si>
  <si>
    <t>Veiktais darbs 2023.gada jūnija rēķinā PostCovid rehabilitācijai</t>
  </si>
  <si>
    <t>Pielikums Nr.35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</si>
  <si>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Pakalpojumu summa, euro</t>
  </si>
  <si>
    <t>Izmaksas mēnesim, euro</t>
  </si>
  <si>
    <t>Par 2023.gada jūniju, euro</t>
  </si>
  <si>
    <t>Fiksētā piemaksa uz 1 mēnesi, euro</t>
  </si>
  <si>
    <t>Pielikums Nr.36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</si>
  <si>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Pielikums Nr.37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</si>
  <si>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Kopsumma, euro</t>
  </si>
  <si>
    <t>Pielikums Nr.38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</si>
  <si>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Pielikums Nr.39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</si>
  <si>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Manipulāciju summa, euro</t>
  </si>
  <si>
    <t>Manipulācijas tarifs, euro</t>
  </si>
  <si>
    <t>Covid - 19 rehabilitācija 2023. gada jūnijs (manipulāciju atšifrējums)</t>
  </si>
  <si>
    <t>Manipulāciju izmaksas, euro</t>
  </si>
  <si>
    <t>Covid - 19 rehabilitācija 2023. gada jūnijs</t>
  </si>
  <si>
    <t>Pielikums Nr.40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</si>
  <si>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Pielikums Nr.41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</si>
  <si>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Kopā izmaksas, euro</t>
  </si>
  <si>
    <t>Apakšprogramma 33.17.00</t>
  </si>
  <si>
    <t>Apakšprogramma 33.18.00</t>
  </si>
  <si>
    <t>Summa, euro</t>
  </si>
  <si>
    <t>Kopā, euro</t>
  </si>
  <si>
    <t>Pielikums Nr.42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</si>
  <si>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MK not,punkts/apakšpunkts</t>
  </si>
  <si>
    <t>MK not.Nr.555 275 p</t>
  </si>
  <si>
    <t xml:space="preserve">MK not.Nr.555 274.2. </t>
  </si>
  <si>
    <t xml:space="preserve">MK not.Nr.555 274.3.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</si>
</sst>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_-* #,##0.00\ &quot;€&quot;_-;\-* #,##0.00\ &quot;€&quot;_-;_-* &quot;-&quot;??\ &quot;€&quot;_-;_-@_-"/>
    <numFmt numFmtId="165" formatCode="_-* #,##0.00\ _€_-;\-* #,##0.00\ _€_-;_-* &quot;-&quot;??\ _€_-;_-@_-"/>
    <numFmt numFmtId="166" formatCode="[$-409]General"/>
    <numFmt numFmtId="167" formatCode="[$-426]General"/>
    <numFmt numFmtId="168" formatCode="[$Ls-426]&quot; &quot;#,##0.00;[Red][$Ls-426]&quot; -&quot;#,##0.00"/>
    <numFmt numFmtId="169" formatCode="_-* #,##0_-;\-* #,##0_-;_-* &quot;-&quot;??_-;_-@_-"/>
  </numFmts>
  <fonts count="62" x14ac:knownFonts="1">
    <font>
      <sz val="11"/>
      <color theme="1"/>
      <name val="Calibri"/>
      <family val="2"/>
      <charset val="186"/>
      <scheme val="minor"/>
    </font>
    <font>
      <sz val="11"/>
      <color theme="1"/>
      <name val="Calibri"/>
      <family val="2"/>
      <scheme val="minor"/>
    </font>
    <font>
      <sz val="11"/>
      <color theme="1"/>
      <name val="Calibri"/>
      <family val="2"/>
      <scheme val="minor"/>
    </font>
    <font>
      <sz val="10"/>
      <name val="Arial"/>
      <family val="2"/>
      <charset val="186"/>
    </font>
    <font>
      <sz val="11"/>
      <color rgb="FF9C6500"/>
      <name val="Calibri"/>
      <family val="2"/>
      <charset val="186"/>
    </font>
    <font>
      <sz val="10"/>
      <color rgb="FF000000"/>
      <name val="Arial"/>
      <family val="2"/>
      <charset val="186"/>
    </font>
    <font>
      <sz val="10"/>
      <name val="Arial"/>
      <family val="2"/>
      <charset val="186"/>
    </font>
    <font>
      <sz val="11"/>
      <color theme="1"/>
      <name val="Calibri"/>
      <family val="2"/>
      <charset val="186"/>
      <scheme val="minor"/>
    </font>
    <font>
      <sz val="10"/>
      <name val="Arial"/>
      <family val="2"/>
      <charset val="186"/>
    </font>
    <font>
      <sz val="11"/>
      <color indexed="8"/>
      <name val="Calibri"/>
      <family val="2"/>
      <charset val="186"/>
    </font>
    <font>
      <sz val="11"/>
      <color theme="1"/>
      <name val="Arial"/>
      <family val="2"/>
      <charset val="186"/>
    </font>
    <font>
      <sz val="10"/>
      <name val="Arial"/>
      <family val="2"/>
      <charset val="186"/>
    </font>
    <font>
      <sz val="11"/>
      <color indexed="8"/>
      <name val="Calibri"/>
      <family val="2"/>
      <scheme val="minor"/>
    </font>
    <font>
      <sz val="11"/>
      <color rgb="FF000000"/>
      <name val="Calibri"/>
      <family val="2"/>
      <charset val="186"/>
    </font>
    <font>
      <sz val="11"/>
      <color theme="1"/>
      <name val="Times New Roman"/>
      <family val="1"/>
      <charset val="186"/>
    </font>
    <font>
      <sz val="11"/>
      <color rgb="FF000000"/>
      <name val="Arial"/>
      <family val="2"/>
    </font>
    <font>
      <sz val="11"/>
      <color rgb="FF000000"/>
      <name val="Calibri"/>
      <family val="2"/>
    </font>
    <font>
      <sz val="10"/>
      <name val="Arial"/>
      <family val="2"/>
    </font>
    <font>
      <b/>
      <sz val="10"/>
      <name val="Times New Roman"/>
      <family val="1"/>
      <charset val="186"/>
    </font>
    <font>
      <sz val="10"/>
      <name val="Times New Roman"/>
      <family val="1"/>
      <charset val="186"/>
    </font>
    <font>
      <sz val="8"/>
      <color theme="1"/>
      <name val="Calibri"/>
      <family val="2"/>
      <charset val="186"/>
      <scheme val="minor"/>
    </font>
    <font>
      <sz val="8"/>
      <name val="Calibri"/>
      <family val="2"/>
      <charset val="186"/>
      <scheme val="minor"/>
    </font>
    <font>
      <sz val="11"/>
      <color theme="1"/>
      <name val="Arial"/>
      <family val="2"/>
    </font>
    <font>
      <b/>
      <i/>
      <sz val="16"/>
      <color theme="1"/>
      <name val="Arial"/>
      <family val="2"/>
    </font>
    <font>
      <b/>
      <i/>
      <u/>
      <sz val="11"/>
      <color theme="1"/>
      <name val="Arial"/>
      <family val="2"/>
    </font>
    <font>
      <b/>
      <i/>
      <sz val="16"/>
      <color rgb="FF000000"/>
      <name val="Arial"/>
      <family val="2"/>
    </font>
    <font>
      <b/>
      <i/>
      <u/>
      <sz val="11"/>
      <color rgb="FF000000"/>
      <name val="Arial"/>
      <family val="2"/>
    </font>
    <font>
      <u/>
      <sz val="10"/>
      <color theme="10"/>
      <name val="Times New Roman"/>
      <family val="1"/>
      <charset val="186"/>
    </font>
    <font>
      <b/>
      <sz val="12"/>
      <color rgb="FF000000"/>
      <name val="Times New Roman"/>
      <family val="1"/>
      <charset val="186"/>
    </font>
    <font>
      <sz val="10"/>
      <color rgb="FF000000"/>
      <name val="Times New Roman"/>
      <family val="1"/>
      <charset val="186"/>
    </font>
    <font>
      <b/>
      <sz val="10"/>
      <color rgb="FF000000"/>
      <name val="Times New Roman"/>
      <family val="1"/>
      <charset val="186"/>
    </font>
    <font>
      <sz val="11"/>
      <color theme="1"/>
      <name val="Calibri"/>
      <family val="2"/>
    </font>
    <font>
      <sz val="11"/>
      <color theme="1"/>
      <name val="Calibri"/>
      <family val="2"/>
      <charset val="204"/>
      <scheme val="minor"/>
    </font>
    <font>
      <sz val="11"/>
      <color theme="1"/>
      <name val="Times New Roman"/>
      <family val="2"/>
      <charset val="186"/>
    </font>
    <font>
      <sz val="10"/>
      <color rgb="FFFF0000"/>
      <name val="Times New Roman"/>
      <family val="1"/>
      <charset val="186"/>
    </font>
    <font>
      <b/>
      <sz val="10"/>
      <color rgb="FFFF0000"/>
      <name val="Times New Roman"/>
      <family val="1"/>
      <charset val="186"/>
    </font>
    <font>
      <b/>
      <sz val="10"/>
      <color theme="1"/>
      <name val="Times New Roman"/>
      <family val="1"/>
      <charset val="186"/>
    </font>
    <font>
      <sz val="10"/>
      <color theme="1"/>
      <name val="Times New Roman"/>
      <family val="1"/>
      <charset val="186"/>
    </font>
    <font>
      <i/>
      <sz val="11"/>
      <name val="Times New Roman"/>
      <family val="1"/>
      <charset val="186"/>
    </font>
    <font>
      <b/>
      <i/>
      <sz val="10"/>
      <name val="Times New Roman"/>
      <family val="1"/>
      <charset val="186"/>
    </font>
    <font>
      <i/>
      <sz val="11"/>
      <color theme="1"/>
      <name val="Calibri"/>
      <family val="2"/>
      <charset val="186"/>
      <scheme val="minor"/>
    </font>
    <font>
      <i/>
      <sz val="11"/>
      <name val="Calibri"/>
      <family val="2"/>
      <scheme val="minor"/>
    </font>
    <font>
      <i/>
      <sz val="11"/>
      <color theme="1"/>
      <name val="Times New Roman"/>
      <family val="1"/>
      <charset val="186"/>
    </font>
    <font>
      <i/>
      <sz val="8"/>
      <color theme="1"/>
      <name val="Calibri"/>
      <family val="2"/>
      <charset val="186"/>
      <scheme val="minor"/>
    </font>
    <font>
      <b/>
      <sz val="10"/>
      <name val="Times New Roman"/>
      <family val="1"/>
    </font>
    <font>
      <i/>
      <sz val="10"/>
      <name val="Times New Roman"/>
      <family val="1"/>
    </font>
    <font>
      <sz val="10"/>
      <name val="Times New Roman"/>
      <family val="1"/>
    </font>
    <font>
      <sz val="10"/>
      <color theme="1"/>
      <name val="Times New Roman"/>
      <family val="1"/>
    </font>
    <font>
      <b/>
      <sz val="10"/>
      <color theme="1"/>
      <name val="Times New Roman"/>
      <family val="1"/>
    </font>
    <font>
      <b/>
      <sz val="10"/>
      <color rgb="FF000000"/>
      <name val="Times New Roman"/>
      <family val="1"/>
    </font>
    <font>
      <i/>
      <sz val="10"/>
      <color theme="1"/>
      <name val="Times New Roman"/>
      <family val="1"/>
    </font>
    <font>
      <sz val="10"/>
      <color indexed="8"/>
      <name val="Times New Roman"/>
      <family val="1"/>
    </font>
    <font>
      <sz val="10"/>
      <color rgb="FF000000"/>
      <name val="Times New Roman"/>
      <family val="1"/>
    </font>
    <font>
      <b/>
      <i/>
      <sz val="10"/>
      <name val="Times New Roman"/>
      <family val="1"/>
    </font>
    <font>
      <i/>
      <sz val="10"/>
      <color indexed="8"/>
      <name val="Times New Roman"/>
      <family val="1"/>
    </font>
    <font>
      <b/>
      <sz val="11"/>
      <color theme="1"/>
      <name val="Calibri"/>
      <family val="2"/>
      <scheme val="minor"/>
    </font>
    <font>
      <b/>
      <sz val="11"/>
      <name val="Calibri"/>
      <family val="2"/>
      <scheme val="minor"/>
    </font>
    <font>
      <sz val="10"/>
      <color theme="1"/>
      <name val="Calibri"/>
      <family val="2"/>
      <charset val="186"/>
      <scheme val="minor"/>
    </font>
    <font>
      <sz val="10"/>
      <color rgb="FFFF0000"/>
      <name val="Times New Roman"/>
      <family val="1"/>
    </font>
    <font>
      <b/>
      <i/>
      <sz val="10"/>
      <color rgb="FF000000"/>
      <name val="Times New Roman"/>
      <family val="1"/>
    </font>
    <font>
      <sz val="10"/>
      <color theme="1"/>
      <name val="Times New Roman"/>
      <family val="2"/>
      <charset val="186"/>
    </font>
    <font>
      <b/>
      <sz val="10"/>
      <color theme="1"/>
      <name val="Calibri"/>
      <family val="2"/>
      <scheme val="minor"/>
    </font>
  </fonts>
  <fills count="13">
    <fill>
      <patternFill patternType="none"/>
    </fill>
    <fill>
      <patternFill patternType="gray125"/>
    </fill>
    <fill>
      <patternFill patternType="solid">
        <fgColor theme="0"/>
        <bgColor indexed="64"/>
      </patternFill>
    </fill>
    <fill>
      <patternFill patternType="solid">
        <fgColor theme="5" tint="0.59999389629810485"/>
        <bgColor indexed="64"/>
      </patternFill>
    </fill>
    <fill>
      <patternFill patternType="solid">
        <fgColor rgb="FF99FFCC"/>
        <bgColor indexed="64"/>
      </patternFill>
    </fill>
    <fill>
      <patternFill patternType="solid">
        <fgColor rgb="FFFFEB9C"/>
        <bgColor rgb="FFFFCC99"/>
      </patternFill>
    </fill>
    <fill>
      <patternFill patternType="solid">
        <fgColor theme="9" tint="0.79998168889431442"/>
        <bgColor indexed="64"/>
      </patternFill>
    </fill>
    <fill>
      <patternFill patternType="solid">
        <fgColor rgb="FFFFFFFF"/>
        <bgColor rgb="FF000000"/>
      </patternFill>
    </fill>
    <fill>
      <patternFill patternType="solid">
        <fgColor theme="9" tint="0.79998168889431442"/>
        <bgColor rgb="FF000000"/>
      </patternFill>
    </fill>
    <fill>
      <patternFill patternType="solid">
        <fgColor rgb="FFE2EFDA"/>
        <bgColor rgb="FF000000"/>
      </patternFill>
    </fill>
    <fill>
      <patternFill patternType="solid">
        <fgColor theme="9" tint="0.39997558519241921"/>
        <bgColor indexed="64"/>
      </patternFill>
    </fill>
    <fill>
      <patternFill patternType="solid">
        <fgColor theme="0"/>
        <bgColor rgb="FF000000"/>
      </patternFill>
    </fill>
    <fill>
      <patternFill patternType="solid">
        <fgColor theme="9" tint="0.39997558519241921"/>
        <bgColor rgb="FF000000"/>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rgb="FFFFFFFF"/>
      </left>
      <right/>
      <top/>
      <bottom/>
      <diagonal/>
    </border>
  </borders>
  <cellStyleXfs count="85">
    <xf numFmtId="0" fontId="0" fillId="0" borderId="0"/>
    <xf numFmtId="0" fontId="2" fillId="0" borderId="0"/>
    <xf numFmtId="0" fontId="4" fillId="5" borderId="0" applyBorder="0" applyProtection="0"/>
    <xf numFmtId="0" fontId="3" fillId="0" borderId="0"/>
    <xf numFmtId="0" fontId="5" fillId="0" borderId="0" applyNumberFormat="0" applyBorder="0" applyProtection="0"/>
    <xf numFmtId="0" fontId="5" fillId="0" borderId="0" applyNumberFormat="0" applyBorder="0" applyProtection="0"/>
    <xf numFmtId="0" fontId="3" fillId="0" borderId="0"/>
    <xf numFmtId="0" fontId="6" fillId="0" borderId="0"/>
    <xf numFmtId="0" fontId="8" fillId="0" borderId="0"/>
    <xf numFmtId="0" fontId="9" fillId="0" borderId="0"/>
    <xf numFmtId="165" fontId="7" fillId="0" borderId="0" applyFont="0" applyFill="0" applyBorder="0" applyAlignment="0" applyProtection="0"/>
    <xf numFmtId="0" fontId="3" fillId="0" borderId="0"/>
    <xf numFmtId="0" fontId="3" fillId="0" borderId="0"/>
    <xf numFmtId="165" fontId="7" fillId="0" borderId="0" applyFont="0" applyFill="0" applyBorder="0" applyAlignment="0" applyProtection="0"/>
    <xf numFmtId="0" fontId="3" fillId="0" borderId="0"/>
    <xf numFmtId="43" fontId="2" fillId="0" borderId="0" applyFont="0" applyFill="0" applyBorder="0" applyAlignment="0" applyProtection="0"/>
    <xf numFmtId="0" fontId="10" fillId="0" borderId="0"/>
    <xf numFmtId="0" fontId="7" fillId="0" borderId="0"/>
    <xf numFmtId="0" fontId="11" fillId="0" borderId="0"/>
    <xf numFmtId="0" fontId="7" fillId="0" borderId="0"/>
    <xf numFmtId="0" fontId="12" fillId="0" borderId="0"/>
    <xf numFmtId="0" fontId="13" fillId="0" borderId="0"/>
    <xf numFmtId="0" fontId="7" fillId="0" borderId="0"/>
    <xf numFmtId="166" fontId="15" fillId="0" borderId="0" applyFont="0" applyBorder="0" applyProtection="0"/>
    <xf numFmtId="166" fontId="15" fillId="0" borderId="0"/>
    <xf numFmtId="167" fontId="16" fillId="0" borderId="0"/>
    <xf numFmtId="0" fontId="17" fillId="0" borderId="0"/>
    <xf numFmtId="0" fontId="2" fillId="0" borderId="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 fillId="0" borderId="0" applyFont="0" applyFill="0" applyBorder="0" applyAlignment="0" applyProtection="0"/>
    <xf numFmtId="0" fontId="3" fillId="0" borderId="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 fillId="0" borderId="0" applyFont="0" applyFill="0" applyBorder="0" applyAlignment="0" applyProtection="0"/>
    <xf numFmtId="0" fontId="22" fillId="0" borderId="0"/>
    <xf numFmtId="167" fontId="16" fillId="0" borderId="0"/>
    <xf numFmtId="167" fontId="16" fillId="0" borderId="0"/>
    <xf numFmtId="167" fontId="16" fillId="0" borderId="0"/>
    <xf numFmtId="0" fontId="23" fillId="0" borderId="0">
      <alignment horizontal="center"/>
    </xf>
    <xf numFmtId="0" fontId="23" fillId="0" borderId="0">
      <alignment horizontal="center" textRotation="90"/>
    </xf>
    <xf numFmtId="167" fontId="16" fillId="0" borderId="0"/>
    <xf numFmtId="0" fontId="24" fillId="0" borderId="0"/>
    <xf numFmtId="168" fontId="24" fillId="0" borderId="0"/>
    <xf numFmtId="0" fontId="15" fillId="0" borderId="0"/>
    <xf numFmtId="167" fontId="16" fillId="0" borderId="0" applyBorder="0" applyProtection="0"/>
    <xf numFmtId="167" fontId="16" fillId="0" borderId="0" applyBorder="0" applyProtection="0"/>
    <xf numFmtId="167" fontId="16" fillId="0" borderId="0" applyBorder="0" applyProtection="0"/>
    <xf numFmtId="167" fontId="16" fillId="0" borderId="0" applyBorder="0" applyProtection="0"/>
    <xf numFmtId="0" fontId="25" fillId="0" borderId="0" applyNumberFormat="0" applyBorder="0" applyProtection="0">
      <alignment horizontal="center"/>
    </xf>
    <xf numFmtId="0" fontId="25" fillId="0" borderId="0" applyNumberFormat="0" applyBorder="0" applyProtection="0">
      <alignment horizontal="center" textRotation="90"/>
    </xf>
    <xf numFmtId="167" fontId="16" fillId="0" borderId="0" applyBorder="0" applyProtection="0"/>
    <xf numFmtId="0" fontId="26" fillId="0" borderId="0" applyNumberFormat="0" applyBorder="0" applyProtection="0"/>
    <xf numFmtId="168" fontId="26" fillId="0" borderId="0" applyBorder="0" applyProtection="0"/>
    <xf numFmtId="43" fontId="2" fillId="0" borderId="0" applyFont="0" applyFill="0" applyBorder="0" applyAlignment="0" applyProtection="0"/>
    <xf numFmtId="0" fontId="19" fillId="0" borderId="0"/>
    <xf numFmtId="0" fontId="19" fillId="0" borderId="0"/>
    <xf numFmtId="0" fontId="27" fillId="0" borderId="0" applyNumberFormat="0" applyFill="0" applyBorder="0" applyAlignment="0" applyProtection="0"/>
    <xf numFmtId="43" fontId="2"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164" fontId="7" fillId="0" borderId="0" applyFont="0" applyFill="0" applyBorder="0" applyAlignment="0" applyProtection="0"/>
    <xf numFmtId="0" fontId="32" fillId="0" borderId="0"/>
    <xf numFmtId="0" fontId="7" fillId="0" borderId="0"/>
    <xf numFmtId="43" fontId="2" fillId="0" borderId="0" applyFont="0" applyFill="0" applyBorder="0" applyAlignment="0" applyProtection="0"/>
    <xf numFmtId="0" fontId="33"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363">
    <xf numFmtId="0" fontId="0" fillId="0" borderId="0" xfId="0"/>
    <xf numFmtId="0" fontId="20" fillId="0" borderId="0" xfId="1" applyFont="1" applyAlignment="1">
      <alignment horizontal="center" vertical="center"/>
    </xf>
    <xf numFmtId="0" fontId="20" fillId="0" borderId="0" xfId="1" applyFont="1" applyAlignment="1">
      <alignment horizontal="left" vertical="center"/>
    </xf>
    <xf numFmtId="0" fontId="20" fillId="0" borderId="0" xfId="1" applyFont="1" applyAlignment="1">
      <alignment vertical="center"/>
    </xf>
    <xf numFmtId="0" fontId="20" fillId="2" borderId="0" xfId="1" applyFont="1" applyFill="1" applyAlignment="1">
      <alignment vertical="center"/>
    </xf>
    <xf numFmtId="0" fontId="21" fillId="2" borderId="0" xfId="1" applyFont="1" applyFill="1" applyAlignment="1">
      <alignment vertical="center"/>
    </xf>
    <xf numFmtId="0" fontId="14" fillId="0" borderId="0" xfId="0" applyFont="1"/>
    <xf numFmtId="0" fontId="29" fillId="0" borderId="0" xfId="0" applyFont="1"/>
    <xf numFmtId="0" fontId="29" fillId="0" borderId="1" xfId="0" applyFont="1" applyBorder="1"/>
    <xf numFmtId="0" fontId="31" fillId="0" borderId="0" xfId="0" applyFont="1"/>
    <xf numFmtId="0" fontId="29" fillId="0" borderId="0" xfId="0" applyFont="1" applyAlignment="1">
      <alignment horizontal="right"/>
    </xf>
    <xf numFmtId="0" fontId="29" fillId="0" borderId="1" xfId="0" applyFont="1" applyBorder="1" applyAlignment="1">
      <alignment horizontal="left" vertical="center"/>
    </xf>
    <xf numFmtId="0" fontId="29" fillId="0" borderId="6" xfId="0" applyFont="1" applyBorder="1" applyAlignment="1">
      <alignment horizontal="left" vertical="center"/>
    </xf>
    <xf numFmtId="0" fontId="29" fillId="0" borderId="1" xfId="1" applyFont="1" applyBorder="1" applyAlignment="1">
      <alignment horizontal="left" vertical="center"/>
    </xf>
    <xf numFmtId="0" fontId="29" fillId="0" borderId="1" xfId="0" applyFont="1" applyBorder="1" applyAlignment="1">
      <alignment horizontal="left"/>
    </xf>
    <xf numFmtId="0" fontId="29" fillId="0" borderId="0" xfId="0" applyFont="1" applyAlignment="1">
      <alignment horizontal="left"/>
    </xf>
    <xf numFmtId="0" fontId="29" fillId="0" borderId="3" xfId="0" applyFont="1" applyBorder="1" applyAlignment="1">
      <alignment horizontal="left" vertical="center"/>
    </xf>
    <xf numFmtId="0" fontId="33" fillId="0" borderId="0" xfId="0" applyFont="1"/>
    <xf numFmtId="0" fontId="19" fillId="0" borderId="1" xfId="1" applyFont="1" applyBorder="1" applyAlignment="1">
      <alignment horizontal="center" vertical="center"/>
    </xf>
    <xf numFmtId="0" fontId="29" fillId="0" borderId="0" xfId="1" applyFont="1" applyAlignment="1">
      <alignment horizontal="center" vertical="center"/>
    </xf>
    <xf numFmtId="0" fontId="29" fillId="0" borderId="0" xfId="1" applyFont="1" applyAlignment="1">
      <alignment horizontal="left" vertical="center" wrapText="1"/>
    </xf>
    <xf numFmtId="0" fontId="29" fillId="0" borderId="0" xfId="1" applyFont="1" applyAlignment="1">
      <alignment vertical="center"/>
    </xf>
    <xf numFmtId="0" fontId="19" fillId="7" borderId="0" xfId="1" applyFont="1" applyFill="1" applyAlignment="1">
      <alignment vertical="center"/>
    </xf>
    <xf numFmtId="0" fontId="29" fillId="0" borderId="0" xfId="0" applyFont="1" applyAlignment="1">
      <alignment vertical="top" wrapText="1"/>
    </xf>
    <xf numFmtId="0" fontId="29" fillId="0" borderId="0" xfId="0" applyFont="1" applyAlignment="1">
      <alignment wrapText="1"/>
    </xf>
    <xf numFmtId="0" fontId="30" fillId="0" borderId="0" xfId="0" applyFont="1" applyAlignment="1">
      <alignment horizontal="left"/>
    </xf>
    <xf numFmtId="0" fontId="19" fillId="7" borderId="0" xfId="0" applyFont="1" applyFill="1"/>
    <xf numFmtId="0" fontId="19" fillId="0" borderId="0" xfId="1" applyFont="1" applyAlignment="1">
      <alignment horizontal="right" vertical="center"/>
    </xf>
    <xf numFmtId="0" fontId="18" fillId="0" borderId="0" xfId="1" applyFont="1" applyAlignment="1">
      <alignment horizontal="left" vertical="center"/>
    </xf>
    <xf numFmtId="0" fontId="35" fillId="0" borderId="0" xfId="0" applyFont="1" applyAlignment="1">
      <alignment horizontal="center"/>
    </xf>
    <xf numFmtId="0" fontId="29" fillId="0" borderId="0" xfId="0" applyFont="1" applyAlignment="1">
      <alignment horizontal="left" wrapText="1"/>
    </xf>
    <xf numFmtId="0" fontId="29" fillId="0" borderId="1" xfId="1" applyFont="1" applyBorder="1" applyAlignment="1">
      <alignment horizontal="center" vertical="center"/>
    </xf>
    <xf numFmtId="0" fontId="29" fillId="0" borderId="15" xfId="1" applyFont="1" applyBorder="1" applyAlignment="1">
      <alignment horizontal="center" vertical="center"/>
    </xf>
    <xf numFmtId="0" fontId="29" fillId="7" borderId="6" xfId="1" applyFont="1" applyFill="1" applyBorder="1" applyAlignment="1">
      <alignment horizontal="center" vertical="center"/>
    </xf>
    <xf numFmtId="0" fontId="29" fillId="7" borderId="10" xfId="1" applyFont="1" applyFill="1" applyBorder="1" applyAlignment="1">
      <alignment horizontal="center" vertical="center"/>
    </xf>
    <xf numFmtId="0" fontId="29" fillId="0" borderId="13" xfId="1" applyFont="1" applyBorder="1" applyAlignment="1">
      <alignment horizontal="left" vertical="center"/>
    </xf>
    <xf numFmtId="0" fontId="29" fillId="0" borderId="6" xfId="1" applyFont="1" applyBorder="1" applyAlignment="1">
      <alignment horizontal="left" vertical="center"/>
    </xf>
    <xf numFmtId="0" fontId="29" fillId="0" borderId="10" xfId="1" applyFont="1" applyBorder="1" applyAlignment="1">
      <alignment horizontal="left" vertical="center"/>
    </xf>
    <xf numFmtId="0" fontId="29" fillId="0" borderId="6" xfId="1" applyFont="1" applyBorder="1" applyAlignment="1">
      <alignment horizontal="center" vertical="center"/>
    </xf>
    <xf numFmtId="0" fontId="29" fillId="0" borderId="9" xfId="1" applyFont="1" applyBorder="1" applyAlignment="1">
      <alignment horizontal="left" vertical="center"/>
    </xf>
    <xf numFmtId="0" fontId="29" fillId="0" borderId="3" xfId="1" applyFont="1" applyBorder="1" applyAlignment="1">
      <alignment horizontal="left" vertical="center"/>
    </xf>
    <xf numFmtId="0" fontId="29" fillId="0" borderId="1" xfId="1" applyFont="1" applyBorder="1" applyAlignment="1">
      <alignment vertical="center"/>
    </xf>
    <xf numFmtId="0" fontId="19" fillId="0" borderId="9" xfId="1" applyFont="1" applyBorder="1" applyAlignment="1">
      <alignment horizontal="left" vertical="center"/>
    </xf>
    <xf numFmtId="0" fontId="19" fillId="0" borderId="1" xfId="1" applyFont="1" applyBorder="1" applyAlignment="1">
      <alignment horizontal="left" vertical="center"/>
    </xf>
    <xf numFmtId="0" fontId="19" fillId="0" borderId="3" xfId="1" applyFont="1" applyBorder="1" applyAlignment="1">
      <alignment horizontal="left" vertical="center"/>
    </xf>
    <xf numFmtId="0" fontId="29" fillId="0" borderId="3" xfId="0" applyFont="1" applyBorder="1" applyAlignment="1">
      <alignment horizontal="left"/>
    </xf>
    <xf numFmtId="0" fontId="29" fillId="0" borderId="0" xfId="1" applyFont="1" applyAlignment="1">
      <alignment horizontal="left" vertical="center"/>
    </xf>
    <xf numFmtId="0" fontId="29" fillId="0" borderId="10" xfId="1" applyFont="1" applyBorder="1" applyAlignment="1">
      <alignment horizontal="center" vertical="center"/>
    </xf>
    <xf numFmtId="0" fontId="29" fillId="0" borderId="0" xfId="1" applyFont="1" applyAlignment="1">
      <alignment horizontal="left"/>
    </xf>
    <xf numFmtId="0" fontId="19" fillId="0" borderId="1" xfId="1" applyFont="1" applyBorder="1" applyAlignment="1">
      <alignment horizontal="left"/>
    </xf>
    <xf numFmtId="0" fontId="19" fillId="0" borderId="3" xfId="1" applyFont="1" applyBorder="1" applyAlignment="1">
      <alignment horizontal="left"/>
    </xf>
    <xf numFmtId="0" fontId="29" fillId="0" borderId="0" xfId="0" applyFont="1" applyAlignment="1">
      <alignment horizontal="left" vertical="center" indent="1"/>
    </xf>
    <xf numFmtId="0" fontId="19" fillId="0" borderId="1" xfId="0" applyFont="1" applyBorder="1" applyAlignment="1">
      <alignment horizontal="left"/>
    </xf>
    <xf numFmtId="0" fontId="34" fillId="0" borderId="1" xfId="1" applyFont="1" applyBorder="1" applyAlignment="1">
      <alignment horizontal="center" vertical="center"/>
    </xf>
    <xf numFmtId="0" fontId="34" fillId="0" borderId="1" xfId="1" applyFont="1" applyBorder="1" applyAlignment="1">
      <alignment horizontal="left" vertical="center"/>
    </xf>
    <xf numFmtId="1" fontId="29" fillId="0" borderId="0" xfId="0" applyNumberFormat="1" applyFont="1" applyAlignment="1">
      <alignment horizontal="center"/>
    </xf>
    <xf numFmtId="0" fontId="29" fillId="0" borderId="16" xfId="1" applyFont="1" applyBorder="1" applyAlignment="1">
      <alignment horizontal="left" vertical="center"/>
    </xf>
    <xf numFmtId="0" fontId="29" fillId="7" borderId="11" xfId="1" applyFont="1" applyFill="1" applyBorder="1" applyAlignment="1">
      <alignment horizontal="center" vertical="center"/>
    </xf>
    <xf numFmtId="0" fontId="29" fillId="0" borderId="2" xfId="1" applyFont="1" applyBorder="1" applyAlignment="1">
      <alignment horizontal="left" vertical="center"/>
    </xf>
    <xf numFmtId="0" fontId="29" fillId="0" borderId="1" xfId="1" applyFont="1" applyBorder="1" applyAlignment="1">
      <alignment horizontal="left" vertical="center" wrapText="1"/>
    </xf>
    <xf numFmtId="0" fontId="29" fillId="0" borderId="1" xfId="0" applyFont="1" applyBorder="1" applyAlignment="1">
      <alignment horizontal="center"/>
    </xf>
    <xf numFmtId="0" fontId="29" fillId="0" borderId="6" xfId="0" applyFont="1" applyBorder="1" applyAlignment="1">
      <alignment horizontal="left"/>
    </xf>
    <xf numFmtId="0" fontId="29" fillId="0" borderId="10" xfId="0" applyFont="1" applyBorder="1" applyAlignment="1">
      <alignment horizontal="left"/>
    </xf>
    <xf numFmtId="0" fontId="29" fillId="0" borderId="17" xfId="1" applyFont="1" applyBorder="1" applyAlignment="1">
      <alignment horizontal="left" vertical="center"/>
    </xf>
    <xf numFmtId="0" fontId="19" fillId="0" borderId="1" xfId="0" applyFont="1" applyBorder="1" applyAlignment="1">
      <alignment horizontal="left" vertical="center"/>
    </xf>
    <xf numFmtId="0" fontId="19" fillId="0" borderId="3" xfId="0" applyFont="1" applyBorder="1" applyAlignment="1">
      <alignment horizontal="left" vertical="center"/>
    </xf>
    <xf numFmtId="0" fontId="19" fillId="0" borderId="1" xfId="0" applyFont="1" applyBorder="1" applyAlignment="1">
      <alignment horizontal="center" vertical="center"/>
    </xf>
    <xf numFmtId="0" fontId="29" fillId="0" borderId="1" xfId="1" applyFont="1" applyBorder="1" applyAlignment="1">
      <alignment horizontal="left"/>
    </xf>
    <xf numFmtId="0" fontId="29" fillId="0" borderId="3" xfId="1" applyFont="1" applyBorder="1" applyAlignment="1">
      <alignment horizontal="left"/>
    </xf>
    <xf numFmtId="0" fontId="29" fillId="0" borderId="8" xfId="1" applyFont="1" applyBorder="1" applyAlignment="1">
      <alignment horizontal="left" vertical="center"/>
    </xf>
    <xf numFmtId="0" fontId="29" fillId="0" borderId="4" xfId="1" applyFont="1" applyBorder="1" applyAlignment="1">
      <alignment horizontal="left" vertical="center"/>
    </xf>
    <xf numFmtId="0" fontId="29" fillId="0" borderId="5" xfId="1" applyFont="1" applyBorder="1" applyAlignment="1">
      <alignment horizontal="left" vertical="center"/>
    </xf>
    <xf numFmtId="0" fontId="29" fillId="7" borderId="1" xfId="1" applyFont="1" applyFill="1" applyBorder="1" applyAlignment="1">
      <alignment horizontal="center" vertical="center"/>
    </xf>
    <xf numFmtId="4" fontId="37" fillId="0" borderId="1" xfId="0" applyNumberFormat="1" applyFont="1" applyBorder="1"/>
    <xf numFmtId="3" fontId="37" fillId="0" borderId="1" xfId="0" applyNumberFormat="1" applyFont="1" applyBorder="1"/>
    <xf numFmtId="4" fontId="37" fillId="0" borderId="1" xfId="0" applyNumberFormat="1" applyFont="1" applyBorder="1" applyAlignment="1">
      <alignment horizontal="center"/>
    </xf>
    <xf numFmtId="0" fontId="38" fillId="6" borderId="1" xfId="0" applyFont="1" applyFill="1" applyBorder="1" applyAlignment="1">
      <alignment horizontal="center" vertical="center"/>
    </xf>
    <xf numFmtId="0" fontId="40" fillId="0" borderId="0" xfId="0" applyFont="1"/>
    <xf numFmtId="2" fontId="40" fillId="0" borderId="1" xfId="0" applyNumberFormat="1" applyFont="1" applyBorder="1"/>
    <xf numFmtId="0" fontId="40" fillId="0" borderId="1" xfId="0" applyFont="1" applyBorder="1"/>
    <xf numFmtId="0" fontId="42" fillId="0" borderId="0" xfId="0" applyFont="1"/>
    <xf numFmtId="0" fontId="43" fillId="0" borderId="0" xfId="1" applyFont="1" applyAlignment="1">
      <alignment vertical="center"/>
    </xf>
    <xf numFmtId="0" fontId="47" fillId="0" borderId="0" xfId="0" applyFont="1" applyAlignment="1">
      <alignment horizontal="left" vertical="center"/>
    </xf>
    <xf numFmtId="0" fontId="47" fillId="0" borderId="0" xfId="0" applyFont="1" applyAlignment="1">
      <alignment vertical="center"/>
    </xf>
    <xf numFmtId="4" fontId="47" fillId="0" borderId="0" xfId="0" applyNumberFormat="1" applyFont="1" applyAlignment="1">
      <alignment vertical="center"/>
    </xf>
    <xf numFmtId="0" fontId="47" fillId="2" borderId="0" xfId="0" applyFont="1" applyFill="1" applyAlignment="1">
      <alignment vertical="center"/>
    </xf>
    <xf numFmtId="0" fontId="47" fillId="0" borderId="0" xfId="0" applyFont="1"/>
    <xf numFmtId="0" fontId="46" fillId="0" borderId="0" xfId="0" applyFont="1"/>
    <xf numFmtId="4" fontId="46" fillId="0" borderId="0" xfId="0" applyNumberFormat="1" applyFont="1" applyAlignment="1">
      <alignment horizontal="right" vertical="center"/>
    </xf>
    <xf numFmtId="0" fontId="46" fillId="0" borderId="0" xfId="0" applyFont="1" applyAlignment="1">
      <alignment horizontal="right" vertical="center"/>
    </xf>
    <xf numFmtId="0" fontId="47" fillId="0" borderId="0" xfId="0" applyFont="1" applyAlignment="1">
      <alignment horizontal="right" vertical="center"/>
    </xf>
    <xf numFmtId="17" fontId="44" fillId="6" borderId="1" xfId="0" applyNumberFormat="1" applyFont="1" applyFill="1" applyBorder="1" applyAlignment="1">
      <alignment horizontal="right" vertical="center"/>
    </xf>
    <xf numFmtId="0" fontId="44" fillId="6" borderId="1" xfId="0" applyFont="1" applyFill="1" applyBorder="1" applyAlignment="1">
      <alignment horizontal="right" vertical="center"/>
    </xf>
    <xf numFmtId="2" fontId="45" fillId="6" borderId="1" xfId="0" applyNumberFormat="1" applyFont="1" applyFill="1" applyBorder="1" applyAlignment="1">
      <alignment horizontal="center" vertical="center"/>
    </xf>
    <xf numFmtId="2" fontId="46" fillId="6" borderId="1" xfId="0" applyNumberFormat="1" applyFont="1" applyFill="1" applyBorder="1" applyAlignment="1">
      <alignment horizontal="center" vertical="center" wrapText="1"/>
    </xf>
    <xf numFmtId="0" fontId="48" fillId="4" borderId="1" xfId="0" applyFont="1" applyFill="1" applyBorder="1" applyAlignment="1">
      <alignment horizontal="right" vertical="center"/>
    </xf>
    <xf numFmtId="4" fontId="44" fillId="4" borderId="1" xfId="0" applyNumberFormat="1" applyFont="1" applyFill="1" applyBorder="1" applyAlignment="1">
      <alignment horizontal="right" vertical="center"/>
    </xf>
    <xf numFmtId="0" fontId="44" fillId="3" borderId="1" xfId="0" applyFont="1" applyFill="1" applyBorder="1" applyAlignment="1">
      <alignment vertical="center"/>
    </xf>
    <xf numFmtId="4" fontId="44" fillId="3" borderId="1" xfId="0" applyNumberFormat="1" applyFont="1" applyFill="1" applyBorder="1" applyAlignment="1">
      <alignment horizontal="right" vertical="center"/>
    </xf>
    <xf numFmtId="4" fontId="46" fillId="2" borderId="1" xfId="0" applyNumberFormat="1" applyFont="1" applyFill="1" applyBorder="1" applyAlignment="1">
      <alignment horizontal="right" vertical="center"/>
    </xf>
    <xf numFmtId="0" fontId="46" fillId="0" borderId="1" xfId="0" applyFont="1" applyBorder="1" applyAlignment="1">
      <alignment horizontal="center" vertical="center"/>
    </xf>
    <xf numFmtId="0" fontId="46" fillId="2" borderId="1" xfId="0" applyFont="1" applyFill="1" applyBorder="1" applyAlignment="1">
      <alignment vertical="center" wrapText="1"/>
    </xf>
    <xf numFmtId="0" fontId="46" fillId="0" borderId="1" xfId="0" applyFont="1" applyBorder="1" applyAlignment="1">
      <alignment vertical="center"/>
    </xf>
    <xf numFmtId="4" fontId="46" fillId="0" borderId="1" xfId="0" applyNumberFormat="1" applyFont="1" applyBorder="1" applyAlignment="1">
      <alignment horizontal="right" vertical="center"/>
    </xf>
    <xf numFmtId="0" fontId="46" fillId="2" borderId="1" xfId="22" applyFont="1" applyFill="1" applyBorder="1" applyAlignment="1">
      <alignment vertical="center"/>
    </xf>
    <xf numFmtId="0" fontId="47" fillId="0" borderId="1" xfId="0" applyFont="1" applyBorder="1"/>
    <xf numFmtId="0" fontId="50" fillId="0" borderId="0" xfId="0" applyFont="1"/>
    <xf numFmtId="0" fontId="51" fillId="0" borderId="0" xfId="20" applyFont="1"/>
    <xf numFmtId="0" fontId="52" fillId="0" borderId="0" xfId="22" applyFont="1" applyAlignment="1">
      <alignment horizontal="center" vertical="center" wrapText="1"/>
    </xf>
    <xf numFmtId="3" fontId="45" fillId="0" borderId="0" xfId="0" applyNumberFormat="1" applyFont="1"/>
    <xf numFmtId="3" fontId="50" fillId="0" borderId="0" xfId="0" applyNumberFormat="1" applyFont="1"/>
    <xf numFmtId="0" fontId="45" fillId="6" borderId="1" xfId="0" applyFont="1" applyFill="1" applyBorder="1" applyAlignment="1">
      <alignment horizontal="center" vertical="center"/>
    </xf>
    <xf numFmtId="0" fontId="52" fillId="0" borderId="1" xfId="0" applyFont="1" applyBorder="1"/>
    <xf numFmtId="2" fontId="52" fillId="0" borderId="1" xfId="0" applyNumberFormat="1" applyFont="1" applyBorder="1" applyAlignment="1">
      <alignment horizontal="center" vertical="center"/>
    </xf>
    <xf numFmtId="1" fontId="52" fillId="0" borderId="1" xfId="0" applyNumberFormat="1" applyFont="1" applyBorder="1" applyAlignment="1">
      <alignment horizontal="center" vertical="center"/>
    </xf>
    <xf numFmtId="2" fontId="46" fillId="0" borderId="1" xfId="0" applyNumberFormat="1" applyFont="1" applyBorder="1" applyAlignment="1">
      <alignment horizontal="center" vertical="center"/>
    </xf>
    <xf numFmtId="2" fontId="50" fillId="0" borderId="1" xfId="0" applyNumberFormat="1" applyFont="1" applyBorder="1"/>
    <xf numFmtId="0" fontId="50" fillId="0" borderId="1" xfId="0" applyFont="1" applyBorder="1"/>
    <xf numFmtId="0" fontId="51" fillId="0" borderId="0" xfId="20" applyFont="1" applyAlignment="1">
      <alignment horizontal="left"/>
    </xf>
    <xf numFmtId="0" fontId="46" fillId="0" borderId="0" xfId="20" applyFont="1"/>
    <xf numFmtId="0" fontId="54" fillId="0" borderId="0" xfId="20" applyFont="1"/>
    <xf numFmtId="0" fontId="49" fillId="8" borderId="1" xfId="22" applyFont="1" applyFill="1" applyBorder="1" applyAlignment="1">
      <alignment horizontal="center" vertical="center" wrapText="1"/>
    </xf>
    <xf numFmtId="0" fontId="44" fillId="8" borderId="1" xfId="22" applyFont="1" applyFill="1" applyBorder="1" applyAlignment="1">
      <alignment horizontal="center" vertical="center" wrapText="1"/>
    </xf>
    <xf numFmtId="2" fontId="49" fillId="8" borderId="1" xfId="0" applyNumberFormat="1" applyFont="1" applyFill="1" applyBorder="1" applyAlignment="1">
      <alignment horizontal="center" vertical="center"/>
    </xf>
    <xf numFmtId="0" fontId="49" fillId="8" borderId="1" xfId="0" applyFont="1" applyFill="1" applyBorder="1" applyAlignment="1">
      <alignment horizontal="center" vertical="center"/>
    </xf>
    <xf numFmtId="2" fontId="44" fillId="8" borderId="1" xfId="0" applyNumberFormat="1" applyFont="1" applyFill="1" applyBorder="1" applyAlignment="1">
      <alignment horizontal="center" vertical="center"/>
    </xf>
    <xf numFmtId="4" fontId="53" fillId="6" borderId="1" xfId="0" applyNumberFormat="1" applyFont="1" applyFill="1" applyBorder="1" applyAlignment="1">
      <alignment horizontal="center" vertical="center"/>
    </xf>
    <xf numFmtId="4" fontId="50" fillId="0" borderId="0" xfId="0" applyNumberFormat="1" applyFont="1"/>
    <xf numFmtId="3" fontId="44" fillId="10" borderId="1" xfId="0" applyNumberFormat="1" applyFont="1" applyFill="1" applyBorder="1"/>
    <xf numFmtId="0" fontId="45" fillId="0" borderId="0" xfId="0" applyFont="1"/>
    <xf numFmtId="0" fontId="46" fillId="0" borderId="0" xfId="0" applyFont="1" applyAlignment="1">
      <alignment horizontal="center" vertical="center" wrapText="1"/>
    </xf>
    <xf numFmtId="0" fontId="46" fillId="0" borderId="0" xfId="0" applyFont="1" applyAlignment="1">
      <alignment vertical="center" wrapText="1"/>
    </xf>
    <xf numFmtId="0" fontId="46" fillId="0" borderId="0" xfId="22" applyFont="1" applyAlignment="1">
      <alignment horizontal="center" vertical="center" wrapText="1"/>
    </xf>
    <xf numFmtId="0" fontId="44" fillId="6" borderId="1" xfId="22" applyFont="1" applyFill="1" applyBorder="1" applyAlignment="1">
      <alignment horizontal="center" vertical="center" wrapText="1"/>
    </xf>
    <xf numFmtId="0" fontId="44" fillId="6" borderId="3" xfId="22" applyFont="1" applyFill="1" applyBorder="1" applyAlignment="1">
      <alignment horizontal="center" vertical="center" wrapText="1"/>
    </xf>
    <xf numFmtId="0" fontId="46" fillId="6" borderId="1" xfId="0" applyFont="1" applyFill="1" applyBorder="1"/>
    <xf numFmtId="0" fontId="46" fillId="6" borderId="1" xfId="0" applyFont="1" applyFill="1" applyBorder="1" applyAlignment="1">
      <alignment horizontal="center"/>
    </xf>
    <xf numFmtId="0" fontId="46" fillId="6" borderId="3" xfId="0" applyFont="1" applyFill="1" applyBorder="1" applyAlignment="1">
      <alignment horizontal="center"/>
    </xf>
    <xf numFmtId="4" fontId="44" fillId="6" borderId="1" xfId="0" applyNumberFormat="1" applyFont="1" applyFill="1" applyBorder="1" applyAlignment="1">
      <alignment horizontal="center"/>
    </xf>
    <xf numFmtId="3" fontId="44" fillId="6" borderId="1" xfId="0" applyNumberFormat="1" applyFont="1" applyFill="1" applyBorder="1" applyAlignment="1">
      <alignment horizontal="center"/>
    </xf>
    <xf numFmtId="4" fontId="53" fillId="6" borderId="1" xfId="0" applyNumberFormat="1" applyFont="1" applyFill="1" applyBorder="1" applyAlignment="1">
      <alignment horizontal="center"/>
    </xf>
    <xf numFmtId="0" fontId="46" fillId="0" borderId="1" xfId="0" applyFont="1" applyBorder="1"/>
    <xf numFmtId="0" fontId="46" fillId="0" borderId="1" xfId="0" applyFont="1" applyBorder="1" applyAlignment="1">
      <alignment horizontal="center"/>
    </xf>
    <xf numFmtId="0" fontId="46" fillId="0" borderId="6" xfId="0" applyFont="1" applyBorder="1" applyAlignment="1">
      <alignment horizontal="center"/>
    </xf>
    <xf numFmtId="0" fontId="46" fillId="0" borderId="10" xfId="0" applyFont="1" applyBorder="1" applyAlignment="1">
      <alignment horizontal="center"/>
    </xf>
    <xf numFmtId="0" fontId="45" fillId="0" borderId="6" xfId="0" applyFont="1" applyBorder="1"/>
    <xf numFmtId="0" fontId="46" fillId="0" borderId="3" xfId="0" applyFont="1" applyBorder="1" applyAlignment="1">
      <alignment horizontal="center"/>
    </xf>
    <xf numFmtId="0" fontId="45" fillId="0" borderId="1" xfId="0" applyFont="1" applyBorder="1"/>
    <xf numFmtId="0" fontId="52" fillId="0" borderId="0" xfId="0" applyFont="1"/>
    <xf numFmtId="0" fontId="52" fillId="0" borderId="1" xfId="0" applyFont="1" applyBorder="1" applyAlignment="1">
      <alignment horizontal="center"/>
    </xf>
    <xf numFmtId="0" fontId="46" fillId="0" borderId="1" xfId="0" applyFont="1" applyBorder="1" applyAlignment="1">
      <alignment horizontal="left"/>
    </xf>
    <xf numFmtId="0" fontId="52" fillId="0" borderId="0" xfId="0" applyFont="1" applyAlignment="1">
      <alignment horizontal="center" vertical="center" wrapText="1"/>
    </xf>
    <xf numFmtId="0" fontId="44" fillId="8" borderId="3" xfId="22" applyFont="1" applyFill="1" applyBorder="1" applyAlignment="1">
      <alignment horizontal="center" vertical="center" wrapText="1"/>
    </xf>
    <xf numFmtId="0" fontId="44" fillId="8" borderId="2" xfId="22" applyFont="1" applyFill="1" applyBorder="1" applyAlignment="1">
      <alignment horizontal="center" vertical="center" wrapText="1"/>
    </xf>
    <xf numFmtId="0" fontId="44" fillId="8" borderId="1" xfId="22" applyFont="1" applyFill="1" applyBorder="1" applyAlignment="1">
      <alignment horizontal="right" vertical="center" wrapText="1"/>
    </xf>
    <xf numFmtId="0" fontId="52" fillId="8" borderId="1" xfId="0" applyFont="1" applyFill="1" applyBorder="1" applyAlignment="1">
      <alignment horizontal="center"/>
    </xf>
    <xf numFmtId="0" fontId="52" fillId="8" borderId="3" xfId="0" applyFont="1" applyFill="1" applyBorder="1" applyAlignment="1">
      <alignment horizontal="center"/>
    </xf>
    <xf numFmtId="3" fontId="49" fillId="8" borderId="2" xfId="0" applyNumberFormat="1" applyFont="1" applyFill="1" applyBorder="1" applyAlignment="1">
      <alignment horizontal="center"/>
    </xf>
    <xf numFmtId="0" fontId="52" fillId="0" borderId="1" xfId="0" applyFont="1" applyBorder="1" applyAlignment="1">
      <alignment horizontal="left"/>
    </xf>
    <xf numFmtId="0" fontId="52" fillId="0" borderId="0" xfId="0" applyFont="1" applyAlignment="1">
      <alignment horizontal="center"/>
    </xf>
    <xf numFmtId="0" fontId="52" fillId="0" borderId="0" xfId="0" applyFont="1" applyAlignment="1">
      <alignment horizontal="left" vertical="center" wrapText="1"/>
    </xf>
    <xf numFmtId="4" fontId="44" fillId="8" borderId="1" xfId="0" applyNumberFormat="1" applyFont="1" applyFill="1" applyBorder="1" applyAlignment="1">
      <alignment horizontal="center"/>
    </xf>
    <xf numFmtId="4" fontId="50" fillId="0" borderId="1" xfId="0" applyNumberFormat="1" applyFont="1" applyBorder="1"/>
    <xf numFmtId="4" fontId="49" fillId="10" borderId="1" xfId="0" applyNumberFormat="1" applyFont="1" applyFill="1" applyBorder="1" applyAlignment="1">
      <alignment horizontal="center" vertical="center" wrapText="1"/>
    </xf>
    <xf numFmtId="0" fontId="46" fillId="0" borderId="0" xfId="1" applyFont="1" applyAlignment="1">
      <alignment horizontal="center" vertical="center"/>
    </xf>
    <xf numFmtId="0" fontId="46" fillId="0" borderId="0" xfId="1" applyFont="1" applyAlignment="1">
      <alignment horizontal="left" vertical="center" wrapText="1"/>
    </xf>
    <xf numFmtId="0" fontId="46" fillId="7" borderId="0" xfId="1" applyFont="1" applyFill="1" applyAlignment="1">
      <alignment vertical="center"/>
    </xf>
    <xf numFmtId="0" fontId="46" fillId="0" borderId="0" xfId="1" applyFont="1" applyAlignment="1">
      <alignment vertical="center"/>
    </xf>
    <xf numFmtId="0" fontId="46" fillId="0" borderId="0" xfId="0" applyFont="1" applyAlignment="1">
      <alignment horizontal="center" vertical="top" wrapText="1"/>
    </xf>
    <xf numFmtId="0" fontId="46" fillId="7" borderId="0" xfId="0" applyFont="1" applyFill="1" applyAlignment="1">
      <alignment vertical="center"/>
    </xf>
    <xf numFmtId="0" fontId="46" fillId="0" borderId="0" xfId="0" applyFont="1" applyAlignment="1">
      <alignment vertical="center"/>
    </xf>
    <xf numFmtId="0" fontId="46" fillId="0" borderId="0" xfId="0" applyFont="1" applyAlignment="1">
      <alignment wrapText="1"/>
    </xf>
    <xf numFmtId="0" fontId="44" fillId="0" borderId="0" xfId="1" applyFont="1" applyAlignment="1">
      <alignment horizontal="center" vertical="center" wrapText="1"/>
    </xf>
    <xf numFmtId="0" fontId="46" fillId="0" borderId="4" xfId="0" applyFont="1" applyBorder="1" applyAlignment="1">
      <alignment horizontal="center" vertical="center"/>
    </xf>
    <xf numFmtId="3" fontId="46" fillId="7" borderId="0" xfId="1" applyNumberFormat="1" applyFont="1" applyFill="1"/>
    <xf numFmtId="0" fontId="52" fillId="0" borderId="0" xfId="1" applyFont="1" applyAlignment="1">
      <alignment horizontal="center" vertical="center"/>
    </xf>
    <xf numFmtId="0" fontId="46" fillId="0" borderId="1" xfId="1" applyFont="1" applyBorder="1" applyAlignment="1">
      <alignment horizontal="center" vertical="center"/>
    </xf>
    <xf numFmtId="0" fontId="46" fillId="0" borderId="1" xfId="1" applyFont="1" applyBorder="1" applyAlignment="1">
      <alignment horizontal="left" vertical="center" wrapText="1"/>
    </xf>
    <xf numFmtId="0" fontId="46" fillId="0" borderId="1" xfId="1" applyFont="1" applyBorder="1" applyAlignment="1">
      <alignment wrapText="1"/>
    </xf>
    <xf numFmtId="0" fontId="52" fillId="0" borderId="0" xfId="1" applyFont="1" applyAlignment="1">
      <alignment horizontal="left" vertical="center" wrapText="1"/>
    </xf>
    <xf numFmtId="0" fontId="44" fillId="0" borderId="4" xfId="0" applyFont="1" applyBorder="1" applyAlignment="1">
      <alignment horizontal="center" vertical="center" wrapText="1"/>
    </xf>
    <xf numFmtId="0" fontId="44" fillId="8" borderId="1" xfId="1" applyFont="1" applyFill="1" applyBorder="1" applyAlignment="1">
      <alignment horizontal="center" vertical="center" wrapText="1"/>
    </xf>
    <xf numFmtId="0" fontId="44" fillId="8" borderId="1" xfId="0" applyFont="1" applyFill="1" applyBorder="1" applyAlignment="1">
      <alignment horizontal="center" vertical="center" wrapText="1"/>
    </xf>
    <xf numFmtId="0" fontId="46" fillId="7" borderId="1" xfId="1" applyFont="1" applyFill="1" applyBorder="1" applyAlignment="1">
      <alignment horizontal="center" vertical="center"/>
    </xf>
    <xf numFmtId="0" fontId="46" fillId="0" borderId="1" xfId="1" applyFont="1" applyBorder="1" applyAlignment="1">
      <alignment horizontal="center" vertical="center" wrapText="1"/>
    </xf>
    <xf numFmtId="0" fontId="46" fillId="11" borderId="0" xfId="0" applyFont="1" applyFill="1" applyAlignment="1">
      <alignment horizontal="center" vertical="center"/>
    </xf>
    <xf numFmtId="2" fontId="46" fillId="0" borderId="4" xfId="0" applyNumberFormat="1" applyFont="1" applyBorder="1" applyAlignment="1">
      <alignment horizontal="center" vertical="center"/>
    </xf>
    <xf numFmtId="0" fontId="44" fillId="11" borderId="1" xfId="1" applyFont="1" applyFill="1" applyBorder="1" applyAlignment="1">
      <alignment horizontal="center" vertical="center"/>
    </xf>
    <xf numFmtId="3" fontId="44" fillId="12" borderId="1" xfId="1" applyNumberFormat="1" applyFont="1" applyFill="1" applyBorder="1" applyAlignment="1">
      <alignment horizontal="center" vertical="center"/>
    </xf>
    <xf numFmtId="0" fontId="46" fillId="0" borderId="0" xfId="3" applyFont="1" applyAlignment="1">
      <alignment horizontal="center" vertical="center"/>
    </xf>
    <xf numFmtId="0" fontId="46" fillId="0" borderId="0" xfId="3" applyFont="1" applyAlignment="1">
      <alignment horizontal="left"/>
    </xf>
    <xf numFmtId="0" fontId="46" fillId="8" borderId="1" xfId="17" applyFont="1" applyFill="1" applyBorder="1" applyAlignment="1">
      <alignment vertical="center" wrapText="1"/>
    </xf>
    <xf numFmtId="0" fontId="46" fillId="8" borderId="1" xfId="17" applyFont="1" applyFill="1" applyBorder="1" applyAlignment="1">
      <alignment horizontal="center" vertical="center" wrapText="1"/>
    </xf>
    <xf numFmtId="0" fontId="46" fillId="8" borderId="3" xfId="17" applyFont="1" applyFill="1" applyBorder="1" applyAlignment="1">
      <alignment horizontal="center" vertical="center" wrapText="1"/>
    </xf>
    <xf numFmtId="0" fontId="46" fillId="6" borderId="1" xfId="17" applyFont="1" applyFill="1" applyBorder="1" applyAlignment="1">
      <alignment horizontal="center" vertical="center" wrapText="1"/>
    </xf>
    <xf numFmtId="0" fontId="46" fillId="0" borderId="1" xfId="3" applyFont="1" applyBorder="1" applyAlignment="1">
      <alignment horizontal="center" vertical="center"/>
    </xf>
    <xf numFmtId="0" fontId="46" fillId="0" borderId="1" xfId="3" applyFont="1" applyBorder="1" applyAlignment="1">
      <alignment horizontal="left" vertical="center"/>
    </xf>
    <xf numFmtId="0" fontId="46" fillId="0" borderId="1" xfId="3" applyFont="1" applyBorder="1"/>
    <xf numFmtId="0" fontId="47" fillId="0" borderId="1" xfId="0" applyFont="1" applyBorder="1" applyAlignment="1">
      <alignment horizontal="center"/>
    </xf>
    <xf numFmtId="0" fontId="46" fillId="0" borderId="0" xfId="3" applyFont="1"/>
    <xf numFmtId="0" fontId="46" fillId="0" borderId="0" xfId="3" applyFont="1" applyAlignment="1">
      <alignment horizontal="center"/>
    </xf>
    <xf numFmtId="0" fontId="44" fillId="6" borderId="1" xfId="0" applyFont="1" applyFill="1" applyBorder="1" applyAlignment="1">
      <alignment vertical="center" wrapText="1"/>
    </xf>
    <xf numFmtId="0" fontId="47" fillId="6" borderId="1" xfId="0" applyFont="1" applyFill="1" applyBorder="1" applyAlignment="1">
      <alignment horizontal="center"/>
    </xf>
    <xf numFmtId="0" fontId="44" fillId="0" borderId="7" xfId="3" applyFont="1" applyBorder="1" applyAlignment="1">
      <alignment horizontal="center" vertical="center" wrapText="1"/>
    </xf>
    <xf numFmtId="0" fontId="44" fillId="8" borderId="1" xfId="17" applyFont="1" applyFill="1" applyBorder="1" applyAlignment="1">
      <alignment horizontal="center" vertical="center" wrapText="1"/>
    </xf>
    <xf numFmtId="0" fontId="44" fillId="0" borderId="1" xfId="17" applyFont="1" applyBorder="1" applyAlignment="1">
      <alignment horizontal="center" vertical="center" wrapText="1"/>
    </xf>
    <xf numFmtId="4" fontId="44" fillId="0" borderId="1" xfId="17" applyNumberFormat="1" applyFont="1" applyBorder="1" applyAlignment="1">
      <alignment horizontal="center" vertical="center" wrapText="1"/>
    </xf>
    <xf numFmtId="0" fontId="46" fillId="0" borderId="1" xfId="3" applyFont="1" applyBorder="1" applyAlignment="1">
      <alignment horizontal="center"/>
    </xf>
    <xf numFmtId="4" fontId="44" fillId="6" borderId="1" xfId="17" applyNumberFormat="1" applyFont="1" applyFill="1" applyBorder="1" applyAlignment="1">
      <alignment horizontal="center" vertical="center" wrapText="1"/>
    </xf>
    <xf numFmtId="2" fontId="40" fillId="0" borderId="6" xfId="0" applyNumberFormat="1" applyFont="1" applyBorder="1"/>
    <xf numFmtId="0" fontId="40" fillId="0" borderId="6" xfId="0" applyFont="1" applyBorder="1"/>
    <xf numFmtId="0" fontId="30" fillId="8" borderId="1" xfId="1" applyFont="1" applyFill="1" applyBorder="1" applyAlignment="1">
      <alignment horizontal="center" vertical="center" wrapText="1"/>
    </xf>
    <xf numFmtId="0" fontId="30" fillId="8" borderId="1" xfId="1" applyFont="1" applyFill="1" applyBorder="1" applyAlignment="1">
      <alignment horizontal="center" vertical="center"/>
    </xf>
    <xf numFmtId="0" fontId="18" fillId="8" borderId="1" xfId="1" applyFont="1" applyFill="1" applyBorder="1" applyAlignment="1">
      <alignment horizontal="center" vertical="center" wrapText="1"/>
    </xf>
    <xf numFmtId="0" fontId="30" fillId="8" borderId="1" xfId="0" applyFont="1" applyFill="1" applyBorder="1" applyAlignment="1">
      <alignment horizontal="center" vertical="center"/>
    </xf>
    <xf numFmtId="0" fontId="30" fillId="8" borderId="1" xfId="0" applyFont="1" applyFill="1" applyBorder="1" applyAlignment="1">
      <alignment horizontal="center" vertical="center" wrapText="1"/>
    </xf>
    <xf numFmtId="0" fontId="29" fillId="8" borderId="1" xfId="0" applyFont="1" applyFill="1" applyBorder="1" applyAlignment="1">
      <alignment horizontal="left" vertical="center" wrapText="1"/>
    </xf>
    <xf numFmtId="0" fontId="29" fillId="6" borderId="1" xfId="0" applyFont="1" applyFill="1" applyBorder="1" applyAlignment="1">
      <alignment horizontal="center" vertical="center"/>
    </xf>
    <xf numFmtId="3" fontId="56" fillId="10" borderId="1" xfId="0" applyNumberFormat="1" applyFont="1" applyFill="1" applyBorder="1" applyAlignment="1">
      <alignment horizontal="center" vertical="center"/>
    </xf>
    <xf numFmtId="4" fontId="18" fillId="8" borderId="4" xfId="1" applyNumberFormat="1" applyFont="1" applyFill="1" applyBorder="1" applyAlignment="1">
      <alignment horizontal="center" vertical="center"/>
    </xf>
    <xf numFmtId="3" fontId="41" fillId="6" borderId="1" xfId="0" applyNumberFormat="1" applyFont="1" applyFill="1" applyBorder="1" applyAlignment="1">
      <alignment horizontal="center" vertical="center"/>
    </xf>
    <xf numFmtId="4" fontId="39" fillId="8" borderId="1" xfId="1" applyNumberFormat="1" applyFont="1" applyFill="1" applyBorder="1" applyAlignment="1">
      <alignment horizontal="center" vertical="center"/>
    </xf>
    <xf numFmtId="2" fontId="18" fillId="11" borderId="13" xfId="1" applyNumberFormat="1" applyFont="1" applyFill="1" applyBorder="1" applyAlignment="1">
      <alignment horizontal="center" vertical="center"/>
    </xf>
    <xf numFmtId="2" fontId="18" fillId="11" borderId="6" xfId="1" applyNumberFormat="1" applyFont="1" applyFill="1" applyBorder="1" applyAlignment="1">
      <alignment horizontal="center" vertical="center"/>
    </xf>
    <xf numFmtId="2" fontId="18" fillId="11" borderId="1" xfId="1" applyNumberFormat="1" applyFont="1" applyFill="1" applyBorder="1" applyAlignment="1">
      <alignment horizontal="center" vertical="center"/>
    </xf>
    <xf numFmtId="0" fontId="18" fillId="11" borderId="1" xfId="1" applyFont="1" applyFill="1" applyBorder="1" applyAlignment="1">
      <alignment horizontal="center" vertical="center"/>
    </xf>
    <xf numFmtId="3" fontId="19" fillId="7" borderId="0" xfId="1" applyNumberFormat="1" applyFont="1" applyFill="1" applyAlignment="1">
      <alignment horizontal="center" vertical="center"/>
    </xf>
    <xf numFmtId="0" fontId="57" fillId="0" borderId="0" xfId="0" applyFont="1"/>
    <xf numFmtId="0" fontId="47" fillId="0" borderId="0" xfId="0" applyFont="1" applyAlignment="1">
      <alignment horizontal="center"/>
    </xf>
    <xf numFmtId="0" fontId="52" fillId="0" borderId="0" xfId="0" applyFont="1" applyAlignment="1">
      <alignment vertical="center"/>
    </xf>
    <xf numFmtId="0" fontId="52" fillId="0" borderId="0" xfId="0" applyFont="1" applyAlignment="1">
      <alignment vertical="center" wrapText="1"/>
    </xf>
    <xf numFmtId="0" fontId="49" fillId="8" borderId="1" xfId="0" applyFont="1" applyFill="1" applyBorder="1" applyAlignment="1">
      <alignment horizontal="center" vertical="center" wrapText="1"/>
    </xf>
    <xf numFmtId="1" fontId="58" fillId="0" borderId="0" xfId="0" applyNumberFormat="1" applyFont="1" applyAlignment="1">
      <alignment vertical="center"/>
    </xf>
    <xf numFmtId="3" fontId="45" fillId="6" borderId="1" xfId="0" applyNumberFormat="1" applyFont="1" applyFill="1" applyBorder="1" applyAlignment="1">
      <alignment horizontal="center" vertical="center"/>
    </xf>
    <xf numFmtId="0" fontId="52" fillId="0" borderId="0" xfId="0" applyFont="1" applyAlignment="1">
      <alignment horizontal="center" vertical="center"/>
    </xf>
    <xf numFmtId="0" fontId="52" fillId="0" borderId="0" xfId="0" applyFont="1" applyAlignment="1">
      <alignment horizontal="right" vertical="center" wrapText="1"/>
    </xf>
    <xf numFmtId="0" fontId="49" fillId="0" borderId="0" xfId="0" applyFont="1" applyAlignment="1">
      <alignment horizontal="left" vertical="center"/>
    </xf>
    <xf numFmtId="0" fontId="52" fillId="8" borderId="1" xfId="0" applyFont="1" applyFill="1" applyBorder="1" applyAlignment="1">
      <alignment horizontal="left" vertical="center" wrapText="1"/>
    </xf>
    <xf numFmtId="0" fontId="52" fillId="6" borderId="1" xfId="0" applyFont="1" applyFill="1" applyBorder="1" applyAlignment="1">
      <alignment horizontal="center" vertical="center"/>
    </xf>
    <xf numFmtId="0" fontId="49" fillId="6" borderId="1" xfId="0" applyFont="1" applyFill="1" applyBorder="1" applyAlignment="1">
      <alignment horizontal="center" vertical="center"/>
    </xf>
    <xf numFmtId="0" fontId="59" fillId="6" borderId="4" xfId="0" applyFont="1" applyFill="1" applyBorder="1" applyAlignment="1">
      <alignment horizontal="center" vertical="center"/>
    </xf>
    <xf numFmtId="0" fontId="49" fillId="8" borderId="1" xfId="0" applyFont="1" applyFill="1" applyBorder="1" applyAlignment="1">
      <alignment horizontal="left" vertical="center"/>
    </xf>
    <xf numFmtId="0" fontId="52" fillId="8" borderId="1" xfId="0" applyFont="1" applyFill="1" applyBorder="1" applyAlignment="1">
      <alignment horizontal="center" vertical="center"/>
    </xf>
    <xf numFmtId="0" fontId="49" fillId="8" borderId="1" xfId="1" applyFont="1" applyFill="1" applyBorder="1" applyAlignment="1">
      <alignment horizontal="center" vertical="center" wrapText="1"/>
    </xf>
    <xf numFmtId="0" fontId="52" fillId="0" borderId="13" xfId="0" applyFont="1" applyBorder="1" applyAlignment="1">
      <alignment horizontal="left" vertical="center"/>
    </xf>
    <xf numFmtId="0" fontId="52" fillId="0" borderId="6" xfId="0" applyFont="1" applyBorder="1" applyAlignment="1">
      <alignment horizontal="left" vertical="center"/>
    </xf>
    <xf numFmtId="0" fontId="52" fillId="0" borderId="10" xfId="0" applyFont="1" applyBorder="1" applyAlignment="1">
      <alignment horizontal="left" vertical="center"/>
    </xf>
    <xf numFmtId="1" fontId="52" fillId="0" borderId="6" xfId="0" applyNumberFormat="1" applyFont="1" applyBorder="1" applyAlignment="1">
      <alignment horizontal="center" vertical="center"/>
    </xf>
    <xf numFmtId="0" fontId="52" fillId="0" borderId="6" xfId="0" applyFont="1" applyBorder="1" applyAlignment="1">
      <alignment horizontal="center" vertical="center"/>
    </xf>
    <xf numFmtId="0" fontId="52" fillId="0" borderId="14" xfId="0" applyFont="1" applyBorder="1" applyAlignment="1">
      <alignment horizontal="center" vertical="center"/>
    </xf>
    <xf numFmtId="0" fontId="52" fillId="0" borderId="13" xfId="0" applyFont="1" applyBorder="1" applyAlignment="1">
      <alignment horizontal="center" vertical="center"/>
    </xf>
    <xf numFmtId="0" fontId="52" fillId="0" borderId="10" xfId="0" applyFont="1" applyBorder="1" applyAlignment="1">
      <alignment horizontal="center" vertical="center"/>
    </xf>
    <xf numFmtId="2" fontId="52" fillId="11" borderId="13" xfId="0" applyNumberFormat="1" applyFont="1" applyFill="1" applyBorder="1" applyAlignment="1">
      <alignment horizontal="center" vertical="center"/>
    </xf>
    <xf numFmtId="2" fontId="52" fillId="11" borderId="6" xfId="0" applyNumberFormat="1" applyFont="1" applyFill="1" applyBorder="1" applyAlignment="1">
      <alignment horizontal="center" vertical="center"/>
    </xf>
    <xf numFmtId="0" fontId="52" fillId="0" borderId="6" xfId="0" applyFont="1" applyBorder="1" applyAlignment="1">
      <alignment vertical="center"/>
    </xf>
    <xf numFmtId="0" fontId="50" fillId="0" borderId="6" xfId="0" applyFont="1" applyBorder="1"/>
    <xf numFmtId="2" fontId="50" fillId="0" borderId="6" xfId="0" applyNumberFormat="1" applyFont="1" applyBorder="1"/>
    <xf numFmtId="0" fontId="52" fillId="0" borderId="9" xfId="0" applyFont="1" applyBorder="1" applyAlignment="1">
      <alignment horizontal="left" vertical="center"/>
    </xf>
    <xf numFmtId="0" fontId="52" fillId="0" borderId="1" xfId="0" applyFont="1" applyBorder="1" applyAlignment="1">
      <alignment horizontal="left" vertical="center"/>
    </xf>
    <xf numFmtId="0" fontId="52" fillId="0" borderId="3" xfId="0" applyFont="1" applyBorder="1" applyAlignment="1">
      <alignment horizontal="left" vertical="center"/>
    </xf>
    <xf numFmtId="0" fontId="52" fillId="0" borderId="1" xfId="0" applyFont="1" applyBorder="1" applyAlignment="1">
      <alignment horizontal="center" vertical="center"/>
    </xf>
    <xf numFmtId="0" fontId="52" fillId="0" borderId="12" xfId="0" applyFont="1" applyBorder="1" applyAlignment="1">
      <alignment horizontal="center" vertical="center"/>
    </xf>
    <xf numFmtId="0" fontId="52" fillId="0" borderId="9" xfId="0" applyFont="1" applyBorder="1" applyAlignment="1">
      <alignment horizontal="center" vertical="center"/>
    </xf>
    <xf numFmtId="0" fontId="52" fillId="0" borderId="3" xfId="0" applyFont="1" applyBorder="1" applyAlignment="1">
      <alignment horizontal="center" vertical="center"/>
    </xf>
    <xf numFmtId="0" fontId="52" fillId="0" borderId="1" xfId="0" applyFont="1" applyBorder="1" applyAlignment="1">
      <alignment vertical="center"/>
    </xf>
    <xf numFmtId="1" fontId="52" fillId="0" borderId="1" xfId="0" applyNumberFormat="1" applyFont="1" applyBorder="1" applyAlignment="1">
      <alignment vertical="center"/>
    </xf>
    <xf numFmtId="0" fontId="52" fillId="7" borderId="3" xfId="0" applyFont="1" applyFill="1" applyBorder="1" applyAlignment="1">
      <alignment horizontal="center" vertical="center"/>
    </xf>
    <xf numFmtId="0" fontId="52" fillId="7" borderId="1" xfId="0" applyFont="1" applyFill="1" applyBorder="1" applyAlignment="1">
      <alignment horizontal="center" vertical="center"/>
    </xf>
    <xf numFmtId="0" fontId="52" fillId="7" borderId="12" xfId="0" applyFont="1" applyFill="1" applyBorder="1" applyAlignment="1">
      <alignment horizontal="center" vertical="center"/>
    </xf>
    <xf numFmtId="1" fontId="58" fillId="0" borderId="1" xfId="0" applyNumberFormat="1" applyFont="1" applyBorder="1" applyAlignment="1">
      <alignment horizontal="center" vertical="center"/>
    </xf>
    <xf numFmtId="0" fontId="52" fillId="7" borderId="1" xfId="0" applyFont="1" applyFill="1" applyBorder="1" applyAlignment="1">
      <alignment vertical="center"/>
    </xf>
    <xf numFmtId="0" fontId="52" fillId="7" borderId="9" xfId="0" applyFont="1" applyFill="1" applyBorder="1" applyAlignment="1">
      <alignment horizontal="left" vertical="center"/>
    </xf>
    <xf numFmtId="0" fontId="52" fillId="7" borderId="1" xfId="0" applyFont="1" applyFill="1" applyBorder="1" applyAlignment="1">
      <alignment horizontal="left" vertical="center"/>
    </xf>
    <xf numFmtId="2" fontId="52" fillId="0" borderId="3" xfId="0" applyNumberFormat="1" applyFont="1" applyBorder="1" applyAlignment="1">
      <alignment horizontal="center" vertical="center"/>
    </xf>
    <xf numFmtId="0" fontId="52" fillId="0" borderId="11" xfId="0" applyFont="1" applyBorder="1" applyAlignment="1">
      <alignment vertical="center"/>
    </xf>
    <xf numFmtId="0" fontId="52" fillId="7" borderId="2" xfId="0" applyFont="1" applyFill="1" applyBorder="1" applyAlignment="1">
      <alignment horizontal="left" vertical="center"/>
    </xf>
    <xf numFmtId="0" fontId="52" fillId="0" borderId="2" xfId="0" applyFont="1" applyBorder="1" applyAlignment="1">
      <alignment vertical="center"/>
    </xf>
    <xf numFmtId="0" fontId="47" fillId="0" borderId="0" xfId="0" applyFont="1" applyAlignment="1">
      <alignment horizontal="center" vertical="center"/>
    </xf>
    <xf numFmtId="0" fontId="47" fillId="0" borderId="0" xfId="0" applyFont="1" applyAlignment="1">
      <alignment vertical="center" wrapText="1"/>
    </xf>
    <xf numFmtId="0" fontId="50" fillId="0" borderId="0" xfId="0" applyFont="1" applyAlignment="1">
      <alignment vertical="center" wrapText="1"/>
    </xf>
    <xf numFmtId="0" fontId="50" fillId="0" borderId="0" xfId="0" applyFont="1" applyAlignment="1">
      <alignment vertical="center"/>
    </xf>
    <xf numFmtId="3" fontId="44" fillId="2" borderId="0" xfId="0" applyNumberFormat="1" applyFont="1" applyFill="1" applyAlignment="1">
      <alignment horizontal="center" vertical="center"/>
    </xf>
    <xf numFmtId="0" fontId="49" fillId="6" borderId="1" xfId="0" applyFont="1" applyFill="1" applyBorder="1" applyAlignment="1">
      <alignment horizontal="center" vertical="center" wrapText="1"/>
    </xf>
    <xf numFmtId="0" fontId="60" fillId="0" borderId="0" xfId="0" applyFont="1"/>
    <xf numFmtId="0" fontId="49" fillId="0" borderId="0" xfId="0" applyFont="1"/>
    <xf numFmtId="0" fontId="49" fillId="9" borderId="1" xfId="1" applyFont="1" applyFill="1" applyBorder="1" applyAlignment="1">
      <alignment horizontal="center" vertical="center" wrapText="1"/>
    </xf>
    <xf numFmtId="3" fontId="47" fillId="0" borderId="1" xfId="0" applyNumberFormat="1" applyFont="1" applyBorder="1"/>
    <xf numFmtId="4" fontId="47" fillId="0" borderId="1" xfId="0" applyNumberFormat="1" applyFont="1" applyBorder="1"/>
    <xf numFmtId="0" fontId="49" fillId="9" borderId="1" xfId="0" applyFont="1" applyFill="1" applyBorder="1"/>
    <xf numFmtId="3" fontId="49" fillId="9" borderId="1" xfId="0" applyNumberFormat="1" applyFont="1" applyFill="1" applyBorder="1"/>
    <xf numFmtId="4" fontId="49" fillId="8" borderId="1" xfId="0" applyNumberFormat="1" applyFont="1" applyFill="1" applyBorder="1"/>
    <xf numFmtId="3" fontId="49" fillId="10" borderId="6" xfId="0" applyNumberFormat="1" applyFont="1" applyFill="1" applyBorder="1" applyAlignment="1">
      <alignment horizontal="right" vertical="center"/>
    </xf>
    <xf numFmtId="0" fontId="30" fillId="9" borderId="1" xfId="0" applyFont="1" applyFill="1" applyBorder="1" applyAlignment="1">
      <alignment horizontal="center" vertical="center" wrapText="1"/>
    </xf>
    <xf numFmtId="43" fontId="30" fillId="9" borderId="1" xfId="63" applyFont="1" applyFill="1" applyBorder="1" applyAlignment="1">
      <alignment horizontal="center" vertical="center" wrapText="1"/>
    </xf>
    <xf numFmtId="169" fontId="30" fillId="9" borderId="1" xfId="63" applyNumberFormat="1" applyFont="1" applyFill="1" applyBorder="1" applyAlignment="1">
      <alignment horizontal="center" vertical="center" wrapText="1"/>
    </xf>
    <xf numFmtId="43" fontId="30" fillId="8" borderId="1" xfId="63" applyFont="1" applyFill="1" applyBorder="1" applyAlignment="1">
      <alignment horizontal="center" vertical="center" wrapText="1"/>
    </xf>
    <xf numFmtId="4" fontId="29" fillId="0" borderId="1" xfId="0" applyNumberFormat="1" applyFont="1" applyBorder="1" applyAlignment="1">
      <alignment horizontal="center"/>
    </xf>
    <xf numFmtId="0" fontId="30" fillId="9" borderId="1" xfId="0" applyFont="1" applyFill="1" applyBorder="1"/>
    <xf numFmtId="0" fontId="30" fillId="9" borderId="1" xfId="0" applyFont="1" applyFill="1" applyBorder="1" applyAlignment="1">
      <alignment horizontal="center"/>
    </xf>
    <xf numFmtId="4" fontId="30" fillId="8" borderId="1" xfId="0" applyNumberFormat="1" applyFont="1" applyFill="1" applyBorder="1" applyAlignment="1">
      <alignment horizontal="center"/>
    </xf>
    <xf numFmtId="0" fontId="29" fillId="9" borderId="1" xfId="0" applyFont="1" applyFill="1" applyBorder="1"/>
    <xf numFmtId="2" fontId="30" fillId="9" borderId="1" xfId="0" applyNumberFormat="1" applyFont="1" applyFill="1" applyBorder="1"/>
    <xf numFmtId="4" fontId="30" fillId="9" borderId="1" xfId="0" applyNumberFormat="1" applyFont="1" applyFill="1" applyBorder="1"/>
    <xf numFmtId="4" fontId="30" fillId="8" borderId="1" xfId="0" applyNumberFormat="1" applyFont="1" applyFill="1" applyBorder="1"/>
    <xf numFmtId="3" fontId="30" fillId="10" borderId="6" xfId="0" applyNumberFormat="1" applyFont="1" applyFill="1" applyBorder="1" applyAlignment="1">
      <alignment horizontal="right" vertical="center"/>
    </xf>
    <xf numFmtId="0" fontId="61" fillId="0" borderId="0" xfId="0" applyFont="1"/>
    <xf numFmtId="4" fontId="48" fillId="6" borderId="1" xfId="0" applyNumberFormat="1" applyFont="1" applyFill="1" applyBorder="1" applyAlignment="1">
      <alignment horizontal="center" vertical="center" wrapText="1"/>
    </xf>
    <xf numFmtId="169" fontId="48" fillId="6" borderId="1" xfId="29" applyNumberFormat="1" applyFont="1" applyFill="1" applyBorder="1" applyAlignment="1">
      <alignment horizontal="center" vertical="center" wrapText="1"/>
    </xf>
    <xf numFmtId="169" fontId="48" fillId="6" borderId="1" xfId="63" applyNumberFormat="1" applyFont="1" applyFill="1" applyBorder="1" applyAlignment="1">
      <alignment horizontal="center" vertical="center" wrapText="1"/>
    </xf>
    <xf numFmtId="0" fontId="48" fillId="6" borderId="1" xfId="0" applyFont="1" applyFill="1" applyBorder="1"/>
    <xf numFmtId="3" fontId="48" fillId="6" borderId="1" xfId="0" applyNumberFormat="1" applyFont="1" applyFill="1" applyBorder="1"/>
    <xf numFmtId="0" fontId="48" fillId="6" borderId="1" xfId="0" applyFont="1" applyFill="1" applyBorder="1" applyAlignment="1">
      <alignment horizontal="center" vertical="center" wrapText="1"/>
    </xf>
    <xf numFmtId="4" fontId="48" fillId="6" borderId="1" xfId="0" applyNumberFormat="1" applyFont="1" applyFill="1" applyBorder="1"/>
    <xf numFmtId="0" fontId="48" fillId="0" borderId="0" xfId="0" applyFont="1"/>
    <xf numFmtId="0" fontId="36" fillId="6" borderId="1" xfId="68" applyFont="1" applyFill="1" applyBorder="1" applyAlignment="1">
      <alignment horizontal="center"/>
    </xf>
    <xf numFmtId="0" fontId="60" fillId="0" borderId="1" xfId="68" applyFont="1" applyBorder="1"/>
    <xf numFmtId="0" fontId="36" fillId="6" borderId="1" xfId="68" applyFont="1" applyFill="1" applyBorder="1"/>
    <xf numFmtId="0" fontId="36" fillId="6" borderId="1" xfId="68" applyFont="1" applyFill="1" applyBorder="1" applyAlignment="1">
      <alignment horizontal="center" vertical="center" wrapText="1"/>
    </xf>
    <xf numFmtId="4" fontId="36" fillId="6" borderId="1" xfId="68" applyNumberFormat="1" applyFont="1" applyFill="1" applyBorder="1" applyAlignment="1">
      <alignment horizontal="center" vertical="center" wrapText="1"/>
    </xf>
    <xf numFmtId="0" fontId="60" fillId="0" borderId="1" xfId="68" applyFont="1" applyBorder="1" applyAlignment="1">
      <alignment horizontal="center"/>
    </xf>
    <xf numFmtId="0" fontId="46" fillId="2" borderId="1" xfId="0" applyFont="1" applyFill="1" applyBorder="1" applyAlignment="1">
      <alignment vertical="center"/>
    </xf>
    <xf numFmtId="0" fontId="36" fillId="6" borderId="1" xfId="0" applyFont="1" applyFill="1" applyBorder="1" applyAlignment="1">
      <alignment horizontal="center" vertical="center" wrapText="1"/>
    </xf>
    <xf numFmtId="2" fontId="46" fillId="2" borderId="1" xfId="0" applyNumberFormat="1" applyFont="1" applyFill="1" applyBorder="1" applyAlignment="1">
      <alignment vertical="center"/>
    </xf>
    <xf numFmtId="4" fontId="46" fillId="2" borderId="1" xfId="0" applyNumberFormat="1" applyFont="1" applyFill="1" applyBorder="1" applyAlignment="1">
      <alignment vertical="center"/>
    </xf>
    <xf numFmtId="4" fontId="52" fillId="2" borderId="1" xfId="0" applyNumberFormat="1" applyFont="1" applyFill="1" applyBorder="1" applyAlignment="1">
      <alignment horizontal="center" vertical="center" wrapText="1"/>
    </xf>
    <xf numFmtId="3" fontId="36" fillId="6" borderId="1" xfId="0" applyNumberFormat="1" applyFont="1" applyFill="1" applyBorder="1"/>
    <xf numFmtId="3" fontId="47" fillId="0" borderId="1" xfId="0" applyNumberFormat="1" applyFont="1" applyBorder="1" applyAlignment="1">
      <alignment horizontal="center" vertical="center" wrapText="1"/>
    </xf>
    <xf numFmtId="4" fontId="36" fillId="6" borderId="1" xfId="0" applyNumberFormat="1" applyFont="1" applyFill="1" applyBorder="1"/>
    <xf numFmtId="0" fontId="36" fillId="6" borderId="1" xfId="0" applyFont="1" applyFill="1" applyBorder="1"/>
    <xf numFmtId="0" fontId="37" fillId="0" borderId="1" xfId="0" applyFont="1" applyBorder="1"/>
    <xf numFmtId="0" fontId="48" fillId="0" borderId="1" xfId="0" applyFont="1" applyBorder="1" applyAlignment="1">
      <alignment horizontal="center" vertical="center"/>
    </xf>
    <xf numFmtId="3" fontId="48" fillId="10" borderId="1" xfId="0" applyNumberFormat="1" applyFont="1" applyFill="1" applyBorder="1"/>
    <xf numFmtId="0" fontId="47" fillId="6" borderId="1" xfId="0" applyFont="1" applyFill="1" applyBorder="1" applyAlignment="1">
      <alignment vertical="center"/>
    </xf>
    <xf numFmtId="0" fontId="47" fillId="4" borderId="1" xfId="0" applyFont="1" applyFill="1" applyBorder="1" applyAlignment="1">
      <alignment vertical="center"/>
    </xf>
    <xf numFmtId="0" fontId="47" fillId="3" borderId="1" xfId="0" applyFont="1" applyFill="1" applyBorder="1" applyAlignment="1">
      <alignment vertical="center"/>
    </xf>
    <xf numFmtId="0" fontId="47" fillId="2" borderId="1" xfId="0" applyFont="1" applyFill="1" applyBorder="1" applyAlignment="1">
      <alignment vertical="center"/>
    </xf>
    <xf numFmtId="0" fontId="46" fillId="2" borderId="1" xfId="22" applyFont="1" applyFill="1" applyBorder="1" applyAlignment="1">
      <alignment horizontal="left" vertical="center"/>
    </xf>
    <xf numFmtId="4" fontId="46" fillId="2" borderId="1" xfId="0" applyNumberFormat="1" applyFont="1" applyFill="1" applyBorder="1" applyAlignment="1">
      <alignment horizontal="right" vertical="center" wrapText="1"/>
    </xf>
    <xf numFmtId="0" fontId="47" fillId="0" borderId="0" xfId="0" applyFont="1" applyAlignment="1">
      <alignment horizontal="left" vertical="center" wrapText="1"/>
    </xf>
    <xf numFmtId="0" fontId="47" fillId="2" borderId="4" xfId="0" applyFont="1" applyFill="1" applyBorder="1" applyAlignment="1">
      <alignment horizontal="left" vertical="center"/>
    </xf>
    <xf numFmtId="0" fontId="47" fillId="2" borderId="6" xfId="0" applyFont="1" applyFill="1" applyBorder="1" applyAlignment="1">
      <alignment horizontal="left" vertical="center"/>
    </xf>
    <xf numFmtId="0" fontId="49" fillId="0" borderId="0" xfId="0" applyFont="1" applyAlignment="1">
      <alignment horizontal="center"/>
    </xf>
    <xf numFmtId="0" fontId="52" fillId="0" borderId="18" xfId="22" applyFont="1" applyBorder="1" applyAlignment="1">
      <alignment horizontal="center" vertical="center" wrapText="1"/>
    </xf>
    <xf numFmtId="0" fontId="52" fillId="0" borderId="0" xfId="22" applyFont="1" applyAlignment="1">
      <alignment horizontal="center" vertical="center" wrapText="1"/>
    </xf>
    <xf numFmtId="0" fontId="49" fillId="8" borderId="1" xfId="0" applyFont="1" applyFill="1" applyBorder="1" applyAlignment="1">
      <alignment horizontal="center"/>
    </xf>
    <xf numFmtId="0" fontId="51" fillId="0" borderId="0" xfId="20" applyFont="1" applyAlignment="1">
      <alignment horizontal="left" vertical="center" wrapText="1"/>
    </xf>
    <xf numFmtId="0" fontId="44" fillId="0" borderId="0" xfId="17" applyFont="1" applyAlignment="1">
      <alignment horizontal="left" vertical="center" wrapText="1"/>
    </xf>
    <xf numFmtId="0" fontId="46" fillId="0" borderId="0" xfId="0" applyFont="1" applyAlignment="1">
      <alignment horizontal="left" vertical="center" wrapText="1"/>
    </xf>
    <xf numFmtId="0" fontId="46" fillId="0" borderId="0" xfId="0" applyFont="1" applyAlignment="1">
      <alignment horizontal="center" vertical="center" wrapText="1"/>
    </xf>
    <xf numFmtId="0" fontId="44" fillId="0" borderId="0" xfId="17" applyFont="1" applyAlignment="1">
      <alignment horizontal="center" vertical="center" wrapText="1"/>
    </xf>
    <xf numFmtId="0" fontId="52" fillId="0" borderId="0" xfId="0" applyFont="1" applyAlignment="1">
      <alignment horizontal="center" vertical="center" wrapText="1"/>
    </xf>
    <xf numFmtId="0" fontId="52" fillId="0" borderId="0" xfId="0" applyFont="1" applyAlignment="1">
      <alignment horizontal="left" vertical="center" wrapText="1"/>
    </xf>
    <xf numFmtId="0" fontId="46" fillId="11" borderId="0" xfId="0" applyFont="1" applyFill="1" applyAlignment="1">
      <alignment horizontal="center" vertical="center"/>
    </xf>
    <xf numFmtId="0" fontId="44" fillId="0" borderId="0" xfId="3" applyFont="1" applyAlignment="1">
      <alignment horizontal="left" vertical="center" wrapText="1"/>
    </xf>
    <xf numFmtId="0" fontId="46" fillId="0" borderId="0" xfId="3" applyFont="1" applyAlignment="1">
      <alignment horizontal="left" vertical="center" wrapText="1"/>
    </xf>
    <xf numFmtId="0" fontId="44" fillId="0" borderId="0" xfId="3" applyFont="1" applyAlignment="1">
      <alignment horizontal="center" vertical="center" wrapText="1"/>
    </xf>
    <xf numFmtId="0" fontId="19" fillId="0" borderId="0" xfId="0" applyFont="1" applyAlignment="1">
      <alignment horizontal="center"/>
    </xf>
    <xf numFmtId="0" fontId="28" fillId="0" borderId="0" xfId="0" applyFont="1" applyAlignment="1">
      <alignment horizontal="left" vertical="top" wrapText="1"/>
    </xf>
    <xf numFmtId="0" fontId="29" fillId="0" borderId="0" xfId="0" applyFont="1" applyAlignment="1">
      <alignment horizontal="left" vertical="top" wrapText="1"/>
    </xf>
    <xf numFmtId="0" fontId="46" fillId="0" borderId="0" xfId="0" applyFont="1" applyAlignment="1">
      <alignment horizontal="center" vertical="center"/>
    </xf>
    <xf numFmtId="0" fontId="49" fillId="0" borderId="0" xfId="0" applyFont="1" applyAlignment="1">
      <alignment horizontal="left" vertical="center" wrapText="1"/>
    </xf>
    <xf numFmtId="0" fontId="0" fillId="0" borderId="0" xfId="0" applyAlignment="1">
      <alignment horizontal="left" vertical="center" wrapText="1"/>
    </xf>
    <xf numFmtId="0" fontId="55" fillId="0" borderId="7" xfId="0" applyFont="1" applyBorder="1" applyAlignment="1">
      <alignment horizontal="left"/>
    </xf>
  </cellXfs>
  <cellStyles count="85">
    <cellStyle name="Comma" xfId="63" builtinId="3"/>
    <cellStyle name="Comma 2" xfId="10" xr:uid="{00000000-0005-0000-0000-000000000000}"/>
    <cellStyle name="Comma 2 2" xfId="13" xr:uid="{00000000-0005-0000-0000-000001000000}"/>
    <cellStyle name="Comma 2 2 2" xfId="29" xr:uid="{3D989BE9-3982-4B85-A88B-F2795229F9EF}"/>
    <cellStyle name="Comma 2 2 2 2" xfId="34" xr:uid="{665C7DF1-21CE-4ABB-99D6-3DC22C63B13F}"/>
    <cellStyle name="Comma 3" xfId="15" xr:uid="{00000000-0005-0000-0000-000002000000}"/>
    <cellStyle name="Comma 3 2" xfId="30" xr:uid="{F74F0468-5511-4F65-B4C3-9EAF1FBF1522}"/>
    <cellStyle name="Comma 3 2 2" xfId="35" xr:uid="{BAF022E8-3A20-4F48-824A-5D8A30B1560F}"/>
    <cellStyle name="Comma 3 3" xfId="31" xr:uid="{389D7EAF-C72A-4129-BB5E-C41BDA0A9A12}"/>
    <cellStyle name="Comma 3 3 2" xfId="80" xr:uid="{536F250A-4741-42F2-9F5D-008B89AFCB2A}"/>
    <cellStyle name="Comma 3 3 3" xfId="72" xr:uid="{56F0E229-AD44-437C-9374-435153E00DA7}"/>
    <cellStyle name="Comma 3 4" xfId="36" xr:uid="{65509295-832C-4D58-8EC3-20FCF8F1091B}"/>
    <cellStyle name="Comma 3 4 2" xfId="81" xr:uid="{368A8D03-738C-4E3E-8A4F-366F0275FB49}"/>
    <cellStyle name="Comma 3 4 3" xfId="73" xr:uid="{ADB67DAD-0947-4DDE-9BE5-F0BF1CC5B9E4}"/>
    <cellStyle name="Comma 3 5" xfId="60" xr:uid="{F15DFEF2-3123-4D28-A90B-D1C0CC225AFC}"/>
    <cellStyle name="Comma 3 5 2" xfId="83" xr:uid="{50B01757-3E3A-44BB-967A-AA1AF10C1FBB}"/>
    <cellStyle name="Comma 3 5 3" xfId="75" xr:uid="{53C9EC73-FC2A-4832-97C3-0F61923C9C37}"/>
    <cellStyle name="Comma 3 6" xfId="78" xr:uid="{19219A30-659E-44AB-A231-FA5415B630EE}"/>
    <cellStyle name="Comma 3 7" xfId="70" xr:uid="{8292858F-8C21-484E-A73F-9CA3CC30F1A1}"/>
    <cellStyle name="Comma 4" xfId="28" xr:uid="{83A911D3-E8C5-4329-8DA2-0C3E7B7A8FFA}"/>
    <cellStyle name="Comma 4 2" xfId="33" xr:uid="{E0960553-9E67-4CA3-B7AC-9E8396E9D61B}"/>
    <cellStyle name="Comma 5" xfId="56" xr:uid="{70E6A04D-CC77-4973-888B-4783EB6952FB}"/>
    <cellStyle name="Comma 5 2" xfId="82" xr:uid="{0BC66FAF-B22A-4DC8-B24B-FACFB58944C1}"/>
    <cellStyle name="Comma 5 3" xfId="74" xr:uid="{403F70F3-0BCF-47C2-B012-197A42D3AA1F}"/>
    <cellStyle name="Comma 6" xfId="67" xr:uid="{33840DD7-4BED-408B-BD2F-6A04F1B051D9}"/>
    <cellStyle name="Comma 6 2" xfId="84" xr:uid="{BFE3AC29-5880-49B3-B69C-E5B34B3F1474}"/>
    <cellStyle name="Comma 6 3" xfId="76" xr:uid="{646514E1-EA44-4D47-BF09-B230EE0A832F}"/>
    <cellStyle name="Currency 2" xfId="64" xr:uid="{FBF2F3BF-1DAD-4D24-917E-F983E5180CAA}"/>
    <cellStyle name="Excel Built-in Neutral" xfId="2" xr:uid="{00000000-0005-0000-0000-000003000000}"/>
    <cellStyle name="Excel Built-in Normal" xfId="9" xr:uid="{00000000-0005-0000-0000-000004000000}"/>
    <cellStyle name="Excel Built-in Normal 1" xfId="25" xr:uid="{1464FF3D-8837-41C8-8DDF-F6FD4364A54F}"/>
    <cellStyle name="Excel Built-in Normal 1 2" xfId="48" xr:uid="{4BCB615D-081C-4448-A917-B7597E4E06C2}"/>
    <cellStyle name="Excel Built-in Normal 2" xfId="39" xr:uid="{E023A58B-9CA1-44D5-B343-99BADBE68CB0}"/>
    <cellStyle name="Excel Built-in Normal 2 2" xfId="49" xr:uid="{715BFFC6-2338-4A6F-B759-BBC3A6E0FDF9}"/>
    <cellStyle name="Excel Built-in Normal 3" xfId="40" xr:uid="{77C4042F-C0A9-4274-8C4E-49C4A9CB338C}"/>
    <cellStyle name="Excel Built-in Normal 3 2" xfId="50" xr:uid="{FB5D4099-05F2-4B92-9190-3B4BAF047819}"/>
    <cellStyle name="Excel Built-in Normal 4" xfId="38" xr:uid="{A51D90E1-4BF6-4449-AA00-5B511341967B}"/>
    <cellStyle name="Excel Built-in Normal 5" xfId="47" xr:uid="{D7564BC6-0FED-435F-8C15-12792DB316A1}"/>
    <cellStyle name="Heading" xfId="41" xr:uid="{4C7B3F5B-44F6-425B-88CF-4E06EEBBCC7B}"/>
    <cellStyle name="Heading 5" xfId="51" xr:uid="{2E7D5350-447A-4BD4-A1A4-0165B9CF2E62}"/>
    <cellStyle name="Heading1" xfId="42" xr:uid="{F2F4BA48-3474-4BA2-8339-10A7AF5E0C1E}"/>
    <cellStyle name="Heading1 2" xfId="52" xr:uid="{EF10CD6C-7AC3-43F8-A1BA-473D79A7228D}"/>
    <cellStyle name="Hyperlink 2" xfId="59" xr:uid="{C782EA54-F8B4-4751-BD9E-88E0D68AFF80}"/>
    <cellStyle name="Normal" xfId="0" builtinId="0"/>
    <cellStyle name="Normal 10" xfId="57" xr:uid="{7DB58251-924F-4769-9CFF-DF4817606902}"/>
    <cellStyle name="Normal 10 2 2" xfId="6" xr:uid="{00000000-0005-0000-0000-000006000000}"/>
    <cellStyle name="Normal 11" xfId="62" xr:uid="{5158BDFE-E25B-454A-8257-4A8CB7C8333F}"/>
    <cellStyle name="Normal 12" xfId="68" xr:uid="{85B244E2-33D0-4C7D-A9AC-209D2C14C4DB}"/>
    <cellStyle name="Normal 2" xfId="1" xr:uid="{00000000-0005-0000-0000-000007000000}"/>
    <cellStyle name="Normal 2 2" xfId="14" xr:uid="{00000000-0005-0000-0000-000008000000}"/>
    <cellStyle name="Normal 2 2 2" xfId="22" xr:uid="{00000000-0005-0000-0000-000009000000}"/>
    <cellStyle name="Normal 2 2 3" xfId="43" xr:uid="{8F2702B5-454C-494D-9791-9804F0790515}"/>
    <cellStyle name="Normal 2 3" xfId="17" xr:uid="{00000000-0005-0000-0000-00000A000000}"/>
    <cellStyle name="Normal 2 3 2" xfId="53" xr:uid="{57424B38-16C7-4BC9-8A48-484C0EFDECD2}"/>
    <cellStyle name="Normal 2 4" xfId="26" xr:uid="{4A3AD5E9-BE96-465D-9E9A-D81B6EF77332}"/>
    <cellStyle name="Normal 2 5" xfId="58" xr:uid="{804519C7-27D1-462D-A656-F82BC0BFADF6}"/>
    <cellStyle name="Normal 2 6" xfId="77" xr:uid="{BDCA905A-BDAE-4C64-890E-342CB27DB9D8}"/>
    <cellStyle name="Normal 2 7" xfId="69" xr:uid="{8A756D3F-C2FF-4490-9D01-419EB566EF14}"/>
    <cellStyle name="Normal 3" xfId="3" xr:uid="{00000000-0005-0000-0000-00000B000000}"/>
    <cellStyle name="Normal 3 2" xfId="19" xr:uid="{00000000-0005-0000-0000-00000C000000}"/>
    <cellStyle name="Normal 3 2 3" xfId="61" xr:uid="{6CE1E448-1465-44EE-BD20-435C897D16C4}"/>
    <cellStyle name="Normal 3 3" xfId="65" xr:uid="{30FDC79E-1DA9-410E-9B19-1DB58F093D90}"/>
    <cellStyle name="Normal 3 3 2" xfId="66" xr:uid="{D599CB42-D641-4F48-B777-B335C3609C80}"/>
    <cellStyle name="Normal 4" xfId="7" xr:uid="{00000000-0005-0000-0000-00000D000000}"/>
    <cellStyle name="Normal 4 2" xfId="11" xr:uid="{00000000-0005-0000-0000-00000E000000}"/>
    <cellStyle name="Normal 5" xfId="8" xr:uid="{00000000-0005-0000-0000-00000F000000}"/>
    <cellStyle name="Normal 5 2" xfId="12" xr:uid="{00000000-0005-0000-0000-000010000000}"/>
    <cellStyle name="Normal 6" xfId="16" xr:uid="{00000000-0005-0000-0000-000011000000}"/>
    <cellStyle name="Normal 6 2" xfId="24" xr:uid="{00000000-0005-0000-0000-000012000000}"/>
    <cellStyle name="Normal 6 3" xfId="23" xr:uid="{00000000-0005-0000-0000-000013000000}"/>
    <cellStyle name="Normal 6 4" xfId="27" xr:uid="{2524E9C5-8579-4F47-992D-1A353EDBA5FF}"/>
    <cellStyle name="Normal 6 4 2" xfId="79" xr:uid="{6D50171D-2C4C-4822-B443-5D969B989984}"/>
    <cellStyle name="Normal 6 4 3" xfId="71" xr:uid="{28863AB8-8383-4285-9434-5B66B5667235}"/>
    <cellStyle name="Normal 7" xfId="18" xr:uid="{00000000-0005-0000-0000-000014000000}"/>
    <cellStyle name="Normal 7 2" xfId="32" xr:uid="{40640038-AB67-4E5D-8306-8F79072FF85F}"/>
    <cellStyle name="Normal 7 3" xfId="46" xr:uid="{17AD76C0-F7D6-466E-8781-4E34FB097957}"/>
    <cellStyle name="Normal 8" xfId="20" xr:uid="{00000000-0005-0000-0000-000015000000}"/>
    <cellStyle name="Normal 9" xfId="21" xr:uid="{00000000-0005-0000-0000-000016000000}"/>
    <cellStyle name="Parasts 2" xfId="4" xr:uid="{00000000-0005-0000-0000-000017000000}"/>
    <cellStyle name="Parasts 3" xfId="5" xr:uid="{00000000-0005-0000-0000-000018000000}"/>
    <cellStyle name="Parasts 4" xfId="37" xr:uid="{19015723-779A-4A91-A0D5-783207CBD63B}"/>
    <cellStyle name="Result" xfId="44" xr:uid="{077972A0-9408-473B-869C-D85534C348D0}"/>
    <cellStyle name="Result 2" xfId="54" xr:uid="{9497055C-C2CC-4331-A6CD-69B1FBEC23A6}"/>
    <cellStyle name="Result2" xfId="45" xr:uid="{5B9BC66C-83F1-418E-8D01-E914EBBC55F4}"/>
    <cellStyle name="Result2 2" xfId="55" xr:uid="{3CBD9CA7-FE86-44AD-B47D-65BFABE09BE0}"/>
  </cellStyles>
  <dxfs count="5">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00FF"/>
      <color rgb="FF00CC00"/>
      <color rgb="FF339933"/>
      <color rgb="FF33CC33"/>
      <color rgb="FFFFCCFF"/>
      <color rgb="FF99FFCC"/>
      <color rgb="FF99FF99"/>
      <color rgb="FF006600"/>
      <color rgb="FF2E471D"/>
      <color rgb="FF1B29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iva%20Seile\Desktop\Copy%20of%20AP82_oktobris_novembris_manipul&#257;ciju%20skaiti.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Ambulatoro_pakalpojumu_nodala/Planosana_2012/SAVA/!_Grozijumi%202012.gada%20laikaa/Egija_Grozijumi%20ar%2001.10.2012_NEPIENEMTIE/Apaksas%20SAVA%20rikojumam.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Novembris"/>
      <sheetName val="Oktobris"/>
      <sheetName val="Kopsavilkums"/>
      <sheetName val="R0019"/>
      <sheetName val="Macro1"/>
    </sheetNames>
    <sheetDataSet>
      <sheetData sheetId="0"/>
      <sheetData sheetId="1"/>
      <sheetData sheetId="2"/>
      <sheetData sheetId="3"/>
      <sheetData sheetId="4"/>
      <sheetData sheetId="5">
        <row r="99">
          <cell r="A99" t="str">
            <v>Recover</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persons/person.xml><?xml version="1.0" encoding="utf-8"?>
<personList xmlns="http://schemas.microsoft.com/office/spreadsheetml/2018/threadedcomments" xmlns:x="http://schemas.openxmlformats.org/spreadsheetml/2006/main">
  <person displayName="Nataļja Maistrenko" id="{A936F678-E07B-46A1-AE58-B9F59859C7F5}" userId="S::Natalja.Maistrenko@vmnvd.gov.lv::9817e588-c612-4617-ba51-d4c2a5afadf8"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E559" dT="2022-09-13T10:31:14.75" personId="{A936F678-E07B-46A1-AE58-B9F59859C7F5}" id="{BA81867B-A311-4DB1-9722-5524E68FFE54}">
    <text>Anna Voitkeviča 11000056361  no 07.09.2022</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 Id="rId4" Type="http://schemas.microsoft.com/office/2017/10/relationships/threadedComment" Target="../threadedComments/threadedComment1.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A1:G20"/>
  <sheetViews>
    <sheetView showGridLines="0" tabSelected="1" zoomScale="64" zoomScaleNormal="64" workbookViewId="0">
      <pane xSplit="1" ySplit="2" topLeftCell="B3" activePane="bottomRight" state="frozen"/>
      <selection pane="topRight" activeCell="C1" sqref="C1"/>
      <selection pane="bottomLeft" activeCell="A2" sqref="A2"/>
      <selection pane="bottomRight" activeCell="A14" sqref="A14"/>
    </sheetView>
  </sheetViews>
  <sheetFormatPr defaultColWidth="9.28515625" defaultRowHeight="12.75" x14ac:dyDescent="0.25"/>
  <cols>
    <col min="1" max="1" width="57.28515625" style="83" customWidth="1"/>
    <col min="2" max="2" width="17.85546875" style="90" customWidth="1"/>
    <col min="3" max="3" width="18.7109375" style="83" customWidth="1"/>
    <col min="4" max="4" width="16.28515625" style="83" customWidth="1"/>
    <col min="5" max="5" width="21.140625" style="83" customWidth="1"/>
    <col min="6" max="6" width="29.42578125" style="82" customWidth="1"/>
    <col min="7" max="7" width="8.7109375" style="83" customWidth="1"/>
    <col min="8" max="8" width="13.42578125" style="83" customWidth="1"/>
    <col min="9" max="9" width="10.85546875" style="83" customWidth="1"/>
    <col min="10" max="10" width="9.28515625" style="83"/>
    <col min="11" max="11" width="9.5703125" style="83" bestFit="1" customWidth="1"/>
    <col min="12" max="16384" width="9.28515625" style="83"/>
  </cols>
  <sheetData>
    <row r="1" spans="1:7" ht="59.25" customHeight="1" x14ac:dyDescent="0.25">
      <c r="C1" s="338" t="s">
        <v>3938</v>
      </c>
      <c r="D1" s="338"/>
      <c r="E1" s="338"/>
    </row>
    <row r="2" spans="1:7" ht="32.25" customHeight="1" x14ac:dyDescent="0.25">
      <c r="A2" s="91" t="s">
        <v>2767</v>
      </c>
      <c r="B2" s="92" t="s">
        <v>0</v>
      </c>
      <c r="C2" s="93" t="s">
        <v>3932</v>
      </c>
      <c r="D2" s="93" t="s">
        <v>3933</v>
      </c>
      <c r="E2" s="94" t="s">
        <v>3934</v>
      </c>
      <c r="F2" s="332" t="s">
        <v>3978</v>
      </c>
    </row>
    <row r="3" spans="1:7" x14ac:dyDescent="0.25">
      <c r="A3" s="95" t="s">
        <v>2524</v>
      </c>
      <c r="B3" s="96">
        <f>B4+B13</f>
        <v>1110385</v>
      </c>
      <c r="C3" s="96">
        <f t="shared" ref="C3:D3" si="0">C4+C13</f>
        <v>1108374</v>
      </c>
      <c r="D3" s="96">
        <f t="shared" si="0"/>
        <v>2011</v>
      </c>
      <c r="E3" s="96"/>
      <c r="F3" s="333"/>
    </row>
    <row r="4" spans="1:7" ht="15.75" customHeight="1" x14ac:dyDescent="0.25">
      <c r="A4" s="97" t="s">
        <v>1</v>
      </c>
      <c r="B4" s="98">
        <f>SUM(B5:B12)</f>
        <v>559040</v>
      </c>
      <c r="C4" s="98">
        <f t="shared" ref="C4:D4" si="1">SUM(C5:C12)</f>
        <v>557029</v>
      </c>
      <c r="D4" s="98">
        <f t="shared" si="1"/>
        <v>2011</v>
      </c>
      <c r="E4" s="98"/>
      <c r="F4" s="334"/>
    </row>
    <row r="5" spans="1:7" x14ac:dyDescent="0.25">
      <c r="A5" s="320" t="s">
        <v>2460</v>
      </c>
      <c r="B5" s="99">
        <f>C5+D5</f>
        <v>10519</v>
      </c>
      <c r="C5" s="323">
        <f>Zobārstn!L4</f>
        <v>10469</v>
      </c>
      <c r="D5" s="323">
        <f>Zobārstn!M4</f>
        <v>50</v>
      </c>
      <c r="E5" s="100" t="s">
        <v>3937</v>
      </c>
      <c r="F5" s="335" t="s">
        <v>3979</v>
      </c>
      <c r="G5" s="84"/>
    </row>
    <row r="6" spans="1:7" x14ac:dyDescent="0.25">
      <c r="A6" s="101" t="s">
        <v>2458</v>
      </c>
      <c r="B6" s="99">
        <f t="shared" ref="B6:B17" si="2">C6+D6</f>
        <v>147484</v>
      </c>
      <c r="C6" s="323">
        <f>IAL_manip_SAVA!I5</f>
        <v>146693</v>
      </c>
      <c r="D6" s="323">
        <f>IAL_manip_SAVA!J5</f>
        <v>791</v>
      </c>
      <c r="E6" s="100" t="s">
        <v>3937</v>
      </c>
      <c r="F6" s="335" t="s">
        <v>3979</v>
      </c>
      <c r="G6" s="84"/>
    </row>
    <row r="7" spans="1:7" x14ac:dyDescent="0.25">
      <c r="A7" s="101" t="s">
        <v>2459</v>
      </c>
      <c r="B7" s="99">
        <f t="shared" si="2"/>
        <v>13997</v>
      </c>
      <c r="C7" s="323">
        <f>IAL_mājas_apr!I4</f>
        <v>13936</v>
      </c>
      <c r="D7" s="323">
        <f>IAL_mājas_apr!J4</f>
        <v>61</v>
      </c>
      <c r="E7" s="100" t="s">
        <v>3937</v>
      </c>
      <c r="F7" s="335" t="s">
        <v>3979</v>
      </c>
      <c r="G7" s="84"/>
    </row>
    <row r="8" spans="1:7" x14ac:dyDescent="0.25">
      <c r="A8" s="101" t="s">
        <v>2714</v>
      </c>
      <c r="B8" s="99">
        <f t="shared" si="2"/>
        <v>38769</v>
      </c>
      <c r="C8" s="322">
        <f>IAL_SAVA_uzņemš_nod!I43</f>
        <v>38769</v>
      </c>
      <c r="D8" s="320"/>
      <c r="E8" s="100" t="s">
        <v>3937</v>
      </c>
      <c r="F8" s="335" t="s">
        <v>3979</v>
      </c>
      <c r="G8" s="84"/>
    </row>
    <row r="9" spans="1:7" x14ac:dyDescent="0.25">
      <c r="A9" s="101" t="s">
        <v>2755</v>
      </c>
      <c r="B9" s="99">
        <f t="shared" si="2"/>
        <v>111983</v>
      </c>
      <c r="C9" s="323">
        <f>Amb_rehab!H3</f>
        <v>111983</v>
      </c>
      <c r="D9" s="320"/>
      <c r="E9" s="100" t="s">
        <v>3937</v>
      </c>
      <c r="F9" s="335" t="s">
        <v>3980</v>
      </c>
      <c r="G9" s="84"/>
    </row>
    <row r="10" spans="1:7" x14ac:dyDescent="0.25">
      <c r="A10" s="101" t="s">
        <v>3847</v>
      </c>
      <c r="B10" s="99">
        <f t="shared" si="2"/>
        <v>176005</v>
      </c>
      <c r="C10" s="323">
        <f>Dinam_novēroš!G3</f>
        <v>176005</v>
      </c>
      <c r="D10" s="320"/>
      <c r="E10" s="100" t="s">
        <v>3937</v>
      </c>
      <c r="F10" s="335" t="s">
        <v>3981</v>
      </c>
      <c r="G10" s="84"/>
    </row>
    <row r="11" spans="1:7" x14ac:dyDescent="0.25">
      <c r="A11" s="101" t="s">
        <v>8</v>
      </c>
      <c r="B11" s="99">
        <f t="shared" si="2"/>
        <v>59458</v>
      </c>
      <c r="C11" s="323">
        <f>IAL_fiks_piem_ĢĀ!R4</f>
        <v>59164</v>
      </c>
      <c r="D11" s="323">
        <f>IAL_fiks_piem_ĢĀ!S4</f>
        <v>294</v>
      </c>
      <c r="E11" s="100" t="s">
        <v>3937</v>
      </c>
      <c r="F11" s="335" t="s">
        <v>3979</v>
      </c>
      <c r="G11" s="84"/>
    </row>
    <row r="12" spans="1:7" x14ac:dyDescent="0.25">
      <c r="A12" s="101" t="s">
        <v>7</v>
      </c>
      <c r="B12" s="99">
        <f t="shared" si="2"/>
        <v>825</v>
      </c>
      <c r="C12" s="323">
        <f>IAL_fiks_piem_feldš!P3</f>
        <v>10</v>
      </c>
      <c r="D12" s="323">
        <f>IAL_fiks_piem_feldš!Q3</f>
        <v>815</v>
      </c>
      <c r="E12" s="100" t="s">
        <v>3937</v>
      </c>
      <c r="F12" s="335" t="s">
        <v>3979</v>
      </c>
      <c r="G12" s="84"/>
    </row>
    <row r="13" spans="1:7" x14ac:dyDescent="0.25">
      <c r="A13" s="97" t="s">
        <v>2</v>
      </c>
      <c r="B13" s="98">
        <f>B14+B15+B16</f>
        <v>551345</v>
      </c>
      <c r="C13" s="98">
        <f>SUM(C14:C17)</f>
        <v>551345</v>
      </c>
      <c r="D13" s="98">
        <f>SUM(D14:D16)</f>
        <v>0</v>
      </c>
      <c r="E13" s="98"/>
      <c r="F13" s="334"/>
    </row>
    <row r="14" spans="1:7" x14ac:dyDescent="0.25">
      <c r="A14" s="320" t="s">
        <v>2715</v>
      </c>
      <c r="B14" s="99">
        <f t="shared" si="2"/>
        <v>178210</v>
      </c>
      <c r="C14" s="99">
        <f>Stac_IAL!F65</f>
        <v>178210</v>
      </c>
      <c r="D14" s="102"/>
      <c r="E14" s="100" t="s">
        <v>3935</v>
      </c>
      <c r="F14" s="335" t="s">
        <v>3979</v>
      </c>
      <c r="G14" s="84"/>
    </row>
    <row r="15" spans="1:7" s="85" customFormat="1" x14ac:dyDescent="0.2">
      <c r="A15" s="104" t="s">
        <v>3152</v>
      </c>
      <c r="B15" s="99">
        <f t="shared" si="2"/>
        <v>114647</v>
      </c>
      <c r="C15" s="103">
        <f>Subakūt_rehab!I81</f>
        <v>114647</v>
      </c>
      <c r="D15" s="105"/>
      <c r="E15" s="100" t="s">
        <v>3935</v>
      </c>
      <c r="F15" s="335" t="s">
        <v>3980</v>
      </c>
      <c r="G15" s="84"/>
    </row>
    <row r="16" spans="1:7" s="85" customFormat="1" ht="18.75" customHeight="1" x14ac:dyDescent="0.2">
      <c r="A16" s="336" t="s">
        <v>2731</v>
      </c>
      <c r="B16" s="337">
        <f>C16+C17</f>
        <v>258488</v>
      </c>
      <c r="C16" s="103">
        <f>Covid_ārst_izm!I52</f>
        <v>12146</v>
      </c>
      <c r="D16" s="105"/>
      <c r="E16" s="100" t="s">
        <v>3936</v>
      </c>
      <c r="F16" s="339" t="s">
        <v>3981</v>
      </c>
      <c r="G16" s="84"/>
    </row>
    <row r="17" spans="1:7" x14ac:dyDescent="0.2">
      <c r="A17" s="336"/>
      <c r="B17" s="337">
        <f t="shared" si="2"/>
        <v>246342</v>
      </c>
      <c r="C17" s="103">
        <f>Covid_ārst_izm!J52</f>
        <v>246342</v>
      </c>
      <c r="D17" s="105"/>
      <c r="E17" s="100" t="s">
        <v>3935</v>
      </c>
      <c r="F17" s="340"/>
      <c r="G17" s="84"/>
    </row>
    <row r="18" spans="1:7" x14ac:dyDescent="0.2">
      <c r="A18" s="86"/>
      <c r="B18" s="87"/>
      <c r="C18" s="86"/>
      <c r="D18" s="86"/>
      <c r="E18" s="86"/>
    </row>
    <row r="19" spans="1:7" x14ac:dyDescent="0.25">
      <c r="B19" s="88"/>
    </row>
    <row r="20" spans="1:7" x14ac:dyDescent="0.25">
      <c r="B20" s="89"/>
    </row>
  </sheetData>
  <mergeCells count="4">
    <mergeCell ref="A16:A17"/>
    <mergeCell ref="B16:B17"/>
    <mergeCell ref="C1:E1"/>
    <mergeCell ref="F16:F17"/>
  </mergeCells>
  <phoneticPr fontId="21" type="noConversion"/>
  <pageMargins left="0.21" right="0.21" top="0.25" bottom="0.21" header="0.31496062992125984" footer="0.31496062992125984"/>
  <pageSetup paperSize="9" scale="7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F266E9-86AC-4ABC-A982-CD9687B13D2C}">
  <sheetPr>
    <tabColor theme="4" tint="0.79998168889431442"/>
  </sheetPr>
  <dimension ref="A1:AB1287"/>
  <sheetViews>
    <sheetView showGridLines="0" topLeftCell="D1" zoomScale="60" zoomScaleNormal="60" workbookViewId="0">
      <selection activeCell="L4" sqref="L4:M4"/>
    </sheetView>
  </sheetViews>
  <sheetFormatPr defaultColWidth="9.140625" defaultRowHeight="12.75" x14ac:dyDescent="0.2"/>
  <cols>
    <col min="1" max="1" width="24.140625" style="107" customWidth="1"/>
    <col min="2" max="2" width="12.7109375" style="107" customWidth="1"/>
    <col min="3" max="3" width="41.85546875" style="107" customWidth="1"/>
    <col min="4" max="4" width="20.28515625" style="107" customWidth="1"/>
    <col min="5" max="5" width="14" style="107" customWidth="1"/>
    <col min="6" max="6" width="17" style="107" customWidth="1"/>
    <col min="7" max="7" width="22" style="107" customWidth="1"/>
    <col min="8" max="8" width="13.85546875" style="107" customWidth="1"/>
    <col min="9" max="9" width="13.7109375" style="107" customWidth="1"/>
    <col min="10" max="10" width="14.85546875" style="119" customWidth="1"/>
    <col min="11" max="11" width="17.85546875" style="107" customWidth="1"/>
    <col min="12" max="13" width="13.42578125" style="120" customWidth="1"/>
    <col min="14" max="14" width="14" style="107" customWidth="1"/>
    <col min="15" max="15" width="12.7109375" style="107" customWidth="1"/>
    <col min="16" max="17" width="13.85546875" style="107" customWidth="1"/>
    <col min="18" max="18" width="12.7109375" style="107" customWidth="1"/>
    <col min="19" max="19" width="10" style="107" customWidth="1"/>
    <col min="20" max="20" width="10.7109375" style="107" customWidth="1"/>
    <col min="21" max="21" width="11.28515625" style="107" customWidth="1"/>
    <col min="22" max="22" width="10.7109375" style="107" customWidth="1"/>
    <col min="23" max="23" width="11.28515625" style="107" customWidth="1"/>
    <col min="24" max="16384" width="9.140625" style="107"/>
  </cols>
  <sheetData>
    <row r="1" spans="1:28" ht="48.75" customHeight="1" x14ac:dyDescent="0.2">
      <c r="K1" s="345" t="s">
        <v>3943</v>
      </c>
      <c r="L1" s="345"/>
      <c r="M1" s="345"/>
    </row>
    <row r="2" spans="1:28" ht="15.75" customHeight="1" x14ac:dyDescent="0.2">
      <c r="A2" s="341" t="s">
        <v>3796</v>
      </c>
      <c r="B2" s="341"/>
      <c r="C2" s="341"/>
      <c r="D2" s="341"/>
      <c r="E2" s="341"/>
      <c r="F2" s="341"/>
      <c r="G2" s="341"/>
      <c r="H2" s="341"/>
      <c r="I2" s="341"/>
      <c r="J2" s="341"/>
      <c r="K2" s="341"/>
      <c r="L2" s="106"/>
      <c r="M2" s="106"/>
      <c r="N2" s="86"/>
      <c r="O2" s="86"/>
      <c r="P2" s="86"/>
      <c r="Q2" s="86"/>
      <c r="R2" s="86"/>
      <c r="S2" s="86"/>
      <c r="T2" s="86"/>
      <c r="U2" s="86"/>
      <c r="V2" s="86"/>
      <c r="W2" s="86"/>
      <c r="X2" s="86"/>
      <c r="Y2" s="86"/>
      <c r="Z2" s="86"/>
      <c r="AA2" s="86"/>
      <c r="AB2" s="86"/>
    </row>
    <row r="3" spans="1:28" ht="53.25" customHeight="1" x14ac:dyDescent="0.2">
      <c r="A3" s="342" t="s">
        <v>3797</v>
      </c>
      <c r="B3" s="343"/>
      <c r="C3" s="343"/>
      <c r="D3" s="343"/>
      <c r="E3" s="343"/>
      <c r="F3" s="343"/>
      <c r="G3" s="343"/>
      <c r="H3" s="343"/>
      <c r="I3" s="343"/>
      <c r="J3" s="343"/>
      <c r="K3" s="343"/>
      <c r="L3" s="106"/>
      <c r="M3" s="106"/>
      <c r="N3" s="86"/>
      <c r="O3" s="86"/>
      <c r="P3" s="86"/>
      <c r="Q3" s="86"/>
      <c r="R3" s="86"/>
      <c r="S3" s="86"/>
      <c r="T3" s="86"/>
      <c r="U3" s="86"/>
      <c r="V3" s="86"/>
      <c r="W3" s="86"/>
      <c r="X3" s="86"/>
      <c r="Y3" s="86"/>
      <c r="Z3" s="86"/>
      <c r="AA3" s="86"/>
      <c r="AB3" s="86"/>
    </row>
    <row r="4" spans="1:28" ht="29.25" customHeight="1" x14ac:dyDescent="0.2">
      <c r="A4" s="108"/>
      <c r="B4" s="108"/>
      <c r="C4" s="108"/>
      <c r="D4" s="108"/>
      <c r="E4" s="108"/>
      <c r="F4" s="108"/>
      <c r="G4" s="108"/>
      <c r="H4" s="108"/>
      <c r="I4" s="108"/>
      <c r="J4" s="128">
        <f>ROUND(J6,0)</f>
        <v>10519</v>
      </c>
      <c r="K4" s="108"/>
      <c r="L4" s="110">
        <f>ROUNDUP(L6,0)</f>
        <v>10469</v>
      </c>
      <c r="M4" s="127">
        <f>ROUND(M6,0)</f>
        <v>50</v>
      </c>
      <c r="N4" s="86"/>
      <c r="O4" s="86"/>
      <c r="P4" s="86"/>
      <c r="Q4" s="86"/>
      <c r="R4" s="86"/>
      <c r="S4" s="86"/>
      <c r="T4" s="86"/>
      <c r="U4" s="86"/>
      <c r="V4" s="86"/>
      <c r="W4" s="86"/>
      <c r="X4" s="86"/>
      <c r="Y4" s="86"/>
      <c r="Z4" s="86"/>
      <c r="AA4" s="86"/>
      <c r="AB4" s="86"/>
    </row>
    <row r="5" spans="1:28" ht="45" customHeight="1" x14ac:dyDescent="0.2">
      <c r="A5" s="121" t="s">
        <v>10</v>
      </c>
      <c r="B5" s="122" t="s">
        <v>11</v>
      </c>
      <c r="C5" s="122" t="s">
        <v>12</v>
      </c>
      <c r="D5" s="122" t="s">
        <v>3940</v>
      </c>
      <c r="E5" s="122" t="s">
        <v>3939</v>
      </c>
      <c r="F5" s="122" t="s">
        <v>2454</v>
      </c>
      <c r="G5" s="122" t="s">
        <v>3942</v>
      </c>
      <c r="H5" s="122" t="s">
        <v>3939</v>
      </c>
      <c r="I5" s="122" t="s">
        <v>2455</v>
      </c>
      <c r="J5" s="122" t="s">
        <v>3941</v>
      </c>
      <c r="K5" s="122" t="s">
        <v>14</v>
      </c>
      <c r="L5" s="111" t="s">
        <v>3932</v>
      </c>
      <c r="M5" s="111" t="s">
        <v>3933</v>
      </c>
      <c r="N5" s="86"/>
      <c r="O5" s="86"/>
      <c r="P5" s="86"/>
      <c r="Q5" s="86"/>
      <c r="R5" s="86"/>
      <c r="S5" s="86"/>
      <c r="T5" s="86"/>
      <c r="U5" s="86"/>
      <c r="V5" s="86"/>
      <c r="W5" s="86"/>
      <c r="X5" s="86"/>
      <c r="Y5" s="86"/>
      <c r="Z5" s="86"/>
      <c r="AA5" s="86"/>
      <c r="AB5" s="86"/>
    </row>
    <row r="6" spans="1:28" ht="13.5" x14ac:dyDescent="0.2">
      <c r="A6" s="344" t="s">
        <v>166</v>
      </c>
      <c r="B6" s="344"/>
      <c r="C6" s="344"/>
      <c r="D6" s="123">
        <f>SUM(D7:D237)</f>
        <v>7705.2</v>
      </c>
      <c r="E6" s="123">
        <v>0.3</v>
      </c>
      <c r="F6" s="124">
        <f t="shared" ref="F6:J6" si="0">SUM(F7:F237)</f>
        <v>25684</v>
      </c>
      <c r="G6" s="123">
        <f t="shared" si="0"/>
        <v>2813.3999999999983</v>
      </c>
      <c r="H6" s="123">
        <v>0.2</v>
      </c>
      <c r="I6" s="124">
        <f t="shared" si="0"/>
        <v>14067</v>
      </c>
      <c r="J6" s="125">
        <f t="shared" si="0"/>
        <v>10518.600000000006</v>
      </c>
      <c r="K6" s="123">
        <f>SUM(K7:K237)</f>
        <v>39751</v>
      </c>
      <c r="L6" s="126">
        <f>SUM(L7:L237)</f>
        <v>10468.400000000005</v>
      </c>
      <c r="M6" s="126">
        <f>SUM(M7:M237)</f>
        <v>50.2</v>
      </c>
      <c r="N6" s="86"/>
      <c r="O6" s="86"/>
      <c r="P6" s="86"/>
      <c r="Q6" s="86"/>
      <c r="R6" s="86"/>
      <c r="S6" s="86"/>
      <c r="T6" s="86"/>
      <c r="U6" s="86"/>
      <c r="V6" s="86"/>
      <c r="W6" s="86"/>
      <c r="X6" s="86"/>
      <c r="Y6" s="86"/>
      <c r="Z6" s="86"/>
      <c r="AA6" s="86"/>
      <c r="AB6" s="86"/>
    </row>
    <row r="7" spans="1:28" ht="20.25" customHeight="1" x14ac:dyDescent="0.2">
      <c r="A7" s="112" t="s">
        <v>15</v>
      </c>
      <c r="B7" s="112" t="s">
        <v>3456</v>
      </c>
      <c r="C7" s="112" t="s">
        <v>3119</v>
      </c>
      <c r="D7" s="113">
        <f>F7*E7</f>
        <v>9.6</v>
      </c>
      <c r="E7" s="113">
        <v>0.3</v>
      </c>
      <c r="F7" s="114">
        <v>32</v>
      </c>
      <c r="G7" s="113">
        <f>I7*H7</f>
        <v>13</v>
      </c>
      <c r="H7" s="113">
        <v>0.2</v>
      </c>
      <c r="I7" s="114">
        <v>65</v>
      </c>
      <c r="J7" s="115">
        <f>D7+G7</f>
        <v>22.6</v>
      </c>
      <c r="K7" s="113">
        <f>F7+I7</f>
        <v>97</v>
      </c>
      <c r="L7" s="116">
        <f>J7</f>
        <v>22.6</v>
      </c>
      <c r="M7" s="117"/>
      <c r="N7" s="86"/>
      <c r="O7" s="86"/>
      <c r="P7" s="86"/>
      <c r="Q7" s="86"/>
      <c r="R7" s="86"/>
      <c r="S7" s="86"/>
      <c r="T7" s="86"/>
      <c r="U7" s="86"/>
      <c r="V7" s="86"/>
      <c r="W7" s="86"/>
      <c r="X7" s="86"/>
      <c r="Y7" s="86"/>
      <c r="Z7" s="86"/>
      <c r="AA7" s="86"/>
      <c r="AB7" s="86"/>
    </row>
    <row r="8" spans="1:28" ht="18" customHeight="1" x14ac:dyDescent="0.2">
      <c r="A8" s="112" t="s">
        <v>15</v>
      </c>
      <c r="B8" s="112" t="s">
        <v>3457</v>
      </c>
      <c r="C8" s="112" t="s">
        <v>2536</v>
      </c>
      <c r="D8" s="113">
        <f>F8*E8</f>
        <v>12.299999999999999</v>
      </c>
      <c r="E8" s="113">
        <v>0.3</v>
      </c>
      <c r="F8" s="114">
        <v>41</v>
      </c>
      <c r="G8" s="113">
        <f t="shared" ref="G8:G23" si="1">I8*H8</f>
        <v>8.2000000000000011</v>
      </c>
      <c r="H8" s="113">
        <v>0.2</v>
      </c>
      <c r="I8" s="114">
        <v>41</v>
      </c>
      <c r="J8" s="115">
        <f t="shared" ref="J8:J71" si="2">D8+G8</f>
        <v>20.5</v>
      </c>
      <c r="K8" s="113">
        <f t="shared" ref="K8:K71" si="3">F8+I8</f>
        <v>82</v>
      </c>
      <c r="L8" s="116">
        <f t="shared" ref="L8:L71" si="4">J8</f>
        <v>20.5</v>
      </c>
      <c r="M8" s="117"/>
      <c r="N8" s="86"/>
      <c r="O8" s="86"/>
      <c r="P8" s="86"/>
      <c r="Q8" s="86"/>
      <c r="R8" s="86"/>
      <c r="S8" s="86"/>
      <c r="T8" s="86"/>
      <c r="U8" s="86"/>
      <c r="V8" s="86"/>
      <c r="W8" s="86"/>
      <c r="X8" s="86"/>
      <c r="Y8" s="86"/>
      <c r="Z8" s="86"/>
      <c r="AA8" s="86"/>
      <c r="AB8" s="86"/>
    </row>
    <row r="9" spans="1:28" x14ac:dyDescent="0.2">
      <c r="A9" s="112" t="s">
        <v>15</v>
      </c>
      <c r="B9" s="112" t="s">
        <v>3458</v>
      </c>
      <c r="C9" s="112" t="s">
        <v>2537</v>
      </c>
      <c r="D9" s="113"/>
      <c r="E9" s="113"/>
      <c r="F9" s="114"/>
      <c r="G9" s="113">
        <f t="shared" si="1"/>
        <v>35</v>
      </c>
      <c r="H9" s="113">
        <v>0.2</v>
      </c>
      <c r="I9" s="114">
        <v>175</v>
      </c>
      <c r="J9" s="115">
        <f t="shared" si="2"/>
        <v>35</v>
      </c>
      <c r="K9" s="113">
        <f t="shared" si="3"/>
        <v>175</v>
      </c>
      <c r="L9" s="116">
        <f t="shared" si="4"/>
        <v>35</v>
      </c>
      <c r="M9" s="117"/>
      <c r="N9" s="86"/>
      <c r="O9" s="86"/>
      <c r="P9" s="86"/>
      <c r="Q9" s="86"/>
      <c r="R9" s="86"/>
      <c r="S9" s="86"/>
      <c r="T9" s="86"/>
      <c r="U9" s="86"/>
      <c r="V9" s="86"/>
      <c r="W9" s="86"/>
      <c r="X9" s="86"/>
      <c r="Y9" s="86"/>
      <c r="Z9" s="86"/>
      <c r="AA9" s="86"/>
      <c r="AB9" s="86"/>
    </row>
    <row r="10" spans="1:28" ht="17.25" customHeight="1" x14ac:dyDescent="0.2">
      <c r="A10" s="112" t="s">
        <v>15</v>
      </c>
      <c r="B10" s="112" t="s">
        <v>16</v>
      </c>
      <c r="C10" s="112" t="s">
        <v>17</v>
      </c>
      <c r="D10" s="113">
        <f t="shared" ref="D10:D12" si="5">F10*E10</f>
        <v>183.9</v>
      </c>
      <c r="E10" s="113">
        <v>0.3</v>
      </c>
      <c r="F10" s="114">
        <v>613</v>
      </c>
      <c r="G10" s="113">
        <f t="shared" si="1"/>
        <v>54</v>
      </c>
      <c r="H10" s="113">
        <v>0.2</v>
      </c>
      <c r="I10" s="114">
        <v>270</v>
      </c>
      <c r="J10" s="115">
        <f t="shared" si="2"/>
        <v>237.9</v>
      </c>
      <c r="K10" s="113">
        <f t="shared" si="3"/>
        <v>883</v>
      </c>
      <c r="L10" s="116">
        <f t="shared" si="4"/>
        <v>237.9</v>
      </c>
      <c r="M10" s="117"/>
      <c r="N10" s="86"/>
      <c r="O10" s="86"/>
      <c r="P10" s="86"/>
      <c r="Q10" s="86"/>
      <c r="R10" s="86"/>
      <c r="S10" s="86"/>
      <c r="T10" s="86"/>
      <c r="U10" s="86"/>
      <c r="V10" s="86"/>
      <c r="W10" s="86"/>
      <c r="X10" s="86"/>
      <c r="Y10" s="86"/>
      <c r="Z10" s="86"/>
      <c r="AA10" s="86"/>
      <c r="AB10" s="86"/>
    </row>
    <row r="11" spans="1:28" x14ac:dyDescent="0.2">
      <c r="A11" s="112" t="s">
        <v>15</v>
      </c>
      <c r="B11" s="112" t="s">
        <v>3459</v>
      </c>
      <c r="C11" s="112" t="s">
        <v>2538</v>
      </c>
      <c r="D11" s="113">
        <f t="shared" si="5"/>
        <v>107.7</v>
      </c>
      <c r="E11" s="113">
        <v>0.3</v>
      </c>
      <c r="F11" s="114">
        <v>359</v>
      </c>
      <c r="G11" s="113">
        <f t="shared" si="1"/>
        <v>56</v>
      </c>
      <c r="H11" s="113">
        <v>0.2</v>
      </c>
      <c r="I11" s="114">
        <v>280</v>
      </c>
      <c r="J11" s="115">
        <f t="shared" si="2"/>
        <v>163.69999999999999</v>
      </c>
      <c r="K11" s="113">
        <f t="shared" si="3"/>
        <v>639</v>
      </c>
      <c r="L11" s="116">
        <f t="shared" si="4"/>
        <v>163.69999999999999</v>
      </c>
      <c r="M11" s="117"/>
      <c r="N11" s="86"/>
      <c r="O11" s="86"/>
      <c r="P11" s="86"/>
      <c r="Q11" s="86"/>
      <c r="R11" s="86"/>
      <c r="S11" s="86"/>
      <c r="T11" s="86"/>
      <c r="U11" s="86"/>
      <c r="V11" s="86"/>
      <c r="W11" s="86"/>
      <c r="X11" s="86"/>
      <c r="Y11" s="86"/>
      <c r="Z11" s="86"/>
      <c r="AA11" s="86"/>
      <c r="AB11" s="86"/>
    </row>
    <row r="12" spans="1:28" x14ac:dyDescent="0.2">
      <c r="A12" s="112" t="s">
        <v>15</v>
      </c>
      <c r="B12" s="112" t="s">
        <v>3460</v>
      </c>
      <c r="C12" s="112" t="s">
        <v>3139</v>
      </c>
      <c r="D12" s="113">
        <f t="shared" si="5"/>
        <v>11.1</v>
      </c>
      <c r="E12" s="113">
        <v>0.3</v>
      </c>
      <c r="F12" s="114">
        <v>37</v>
      </c>
      <c r="G12" s="113"/>
      <c r="H12" s="113"/>
      <c r="I12" s="114"/>
      <c r="J12" s="115">
        <f t="shared" si="2"/>
        <v>11.1</v>
      </c>
      <c r="K12" s="113">
        <f t="shared" si="3"/>
        <v>37</v>
      </c>
      <c r="L12" s="116">
        <f t="shared" si="4"/>
        <v>11.1</v>
      </c>
      <c r="M12" s="117"/>
      <c r="N12" s="86"/>
      <c r="O12" s="86"/>
      <c r="P12" s="86"/>
      <c r="Q12" s="86"/>
      <c r="R12" s="86"/>
      <c r="S12" s="86"/>
      <c r="T12" s="86"/>
      <c r="U12" s="86"/>
      <c r="V12" s="86"/>
      <c r="W12" s="86"/>
      <c r="X12" s="86"/>
      <c r="Y12" s="86"/>
      <c r="Z12" s="86"/>
      <c r="AA12" s="86"/>
      <c r="AB12" s="86"/>
    </row>
    <row r="13" spans="1:28" x14ac:dyDescent="0.2">
      <c r="A13" s="112" t="s">
        <v>15</v>
      </c>
      <c r="B13" s="112" t="s">
        <v>3461</v>
      </c>
      <c r="C13" s="112" t="s">
        <v>3462</v>
      </c>
      <c r="D13" s="113"/>
      <c r="E13" s="113"/>
      <c r="F13" s="114"/>
      <c r="G13" s="113">
        <f t="shared" si="1"/>
        <v>11.200000000000001</v>
      </c>
      <c r="H13" s="113">
        <v>0.2</v>
      </c>
      <c r="I13" s="114">
        <v>56</v>
      </c>
      <c r="J13" s="115">
        <f t="shared" si="2"/>
        <v>11.200000000000001</v>
      </c>
      <c r="K13" s="113">
        <f t="shared" si="3"/>
        <v>56</v>
      </c>
      <c r="L13" s="116">
        <f t="shared" si="4"/>
        <v>11.200000000000001</v>
      </c>
      <c r="M13" s="117"/>
      <c r="N13" s="86"/>
      <c r="O13" s="86"/>
      <c r="P13" s="86"/>
      <c r="Q13" s="86"/>
      <c r="R13" s="86"/>
      <c r="S13" s="86"/>
      <c r="T13" s="86"/>
      <c r="U13" s="86"/>
      <c r="V13" s="86"/>
      <c r="W13" s="86"/>
      <c r="X13" s="86"/>
      <c r="Y13" s="86"/>
      <c r="Z13" s="86"/>
      <c r="AA13" s="86"/>
      <c r="AB13" s="86"/>
    </row>
    <row r="14" spans="1:28" x14ac:dyDescent="0.2">
      <c r="A14" s="112" t="s">
        <v>15</v>
      </c>
      <c r="B14" s="112" t="s">
        <v>3463</v>
      </c>
      <c r="C14" s="112" t="s">
        <v>2539</v>
      </c>
      <c r="D14" s="113">
        <f t="shared" ref="D14:D27" si="6">F14*E14</f>
        <v>18.599999999999998</v>
      </c>
      <c r="E14" s="113">
        <v>0.3</v>
      </c>
      <c r="F14" s="114">
        <v>62</v>
      </c>
      <c r="G14" s="113">
        <f t="shared" si="1"/>
        <v>3.2</v>
      </c>
      <c r="H14" s="113">
        <v>0.2</v>
      </c>
      <c r="I14" s="114">
        <v>16</v>
      </c>
      <c r="J14" s="115">
        <f t="shared" si="2"/>
        <v>21.799999999999997</v>
      </c>
      <c r="K14" s="113">
        <f t="shared" si="3"/>
        <v>78</v>
      </c>
      <c r="L14" s="116">
        <f t="shared" si="4"/>
        <v>21.799999999999997</v>
      </c>
      <c r="M14" s="117"/>
      <c r="N14" s="86"/>
      <c r="O14" s="86"/>
      <c r="P14" s="86"/>
      <c r="Q14" s="86"/>
      <c r="R14" s="86"/>
      <c r="S14" s="86"/>
      <c r="T14" s="86"/>
      <c r="U14" s="86"/>
      <c r="V14" s="86"/>
      <c r="W14" s="86"/>
      <c r="X14" s="86"/>
      <c r="Y14" s="86"/>
      <c r="Z14" s="86"/>
      <c r="AA14" s="86"/>
      <c r="AB14" s="86"/>
    </row>
    <row r="15" spans="1:28" x14ac:dyDescent="0.2">
      <c r="A15" s="112" t="s">
        <v>15</v>
      </c>
      <c r="B15" s="112" t="s">
        <v>3604</v>
      </c>
      <c r="C15" s="112" t="s">
        <v>3605</v>
      </c>
      <c r="D15" s="113">
        <f t="shared" si="6"/>
        <v>20.7</v>
      </c>
      <c r="E15" s="113">
        <v>0.3</v>
      </c>
      <c r="F15" s="114">
        <v>69</v>
      </c>
      <c r="G15" s="113"/>
      <c r="H15" s="113"/>
      <c r="I15" s="114"/>
      <c r="J15" s="115">
        <f t="shared" si="2"/>
        <v>20.7</v>
      </c>
      <c r="K15" s="113">
        <f t="shared" si="3"/>
        <v>69</v>
      </c>
      <c r="L15" s="116">
        <f t="shared" si="4"/>
        <v>20.7</v>
      </c>
      <c r="M15" s="117"/>
      <c r="N15" s="86"/>
      <c r="O15" s="86"/>
      <c r="P15" s="86"/>
      <c r="Q15" s="86"/>
      <c r="R15" s="86"/>
      <c r="S15" s="86"/>
      <c r="T15" s="86"/>
      <c r="U15" s="86"/>
      <c r="V15" s="86"/>
      <c r="W15" s="86"/>
      <c r="X15" s="86"/>
      <c r="Y15" s="86"/>
      <c r="Z15" s="86"/>
      <c r="AA15" s="86"/>
      <c r="AB15" s="86"/>
    </row>
    <row r="16" spans="1:28" x14ac:dyDescent="0.2">
      <c r="A16" s="112" t="s">
        <v>15</v>
      </c>
      <c r="B16" s="112" t="s">
        <v>3464</v>
      </c>
      <c r="C16" s="112" t="s">
        <v>2540</v>
      </c>
      <c r="D16" s="113">
        <f t="shared" si="6"/>
        <v>53.1</v>
      </c>
      <c r="E16" s="113">
        <v>0.3</v>
      </c>
      <c r="F16" s="114">
        <v>177</v>
      </c>
      <c r="G16" s="113">
        <f t="shared" si="1"/>
        <v>7.4</v>
      </c>
      <c r="H16" s="113">
        <v>0.2</v>
      </c>
      <c r="I16" s="114">
        <v>37</v>
      </c>
      <c r="J16" s="115">
        <f t="shared" si="2"/>
        <v>60.5</v>
      </c>
      <c r="K16" s="113">
        <f t="shared" si="3"/>
        <v>214</v>
      </c>
      <c r="L16" s="116">
        <f t="shared" si="4"/>
        <v>60.5</v>
      </c>
      <c r="M16" s="117"/>
      <c r="N16" s="86"/>
      <c r="O16" s="86"/>
      <c r="P16" s="86"/>
      <c r="Q16" s="86"/>
      <c r="R16" s="86"/>
      <c r="S16" s="86"/>
      <c r="T16" s="86"/>
      <c r="U16" s="86"/>
      <c r="V16" s="86"/>
      <c r="W16" s="86"/>
      <c r="X16" s="86"/>
      <c r="Y16" s="86"/>
      <c r="Z16" s="86"/>
      <c r="AA16" s="86"/>
      <c r="AB16" s="86"/>
    </row>
    <row r="17" spans="1:28" x14ac:dyDescent="0.2">
      <c r="A17" s="112" t="s">
        <v>15</v>
      </c>
      <c r="B17" s="112" t="s">
        <v>3465</v>
      </c>
      <c r="C17" s="112" t="s">
        <v>2541</v>
      </c>
      <c r="D17" s="113">
        <f t="shared" si="6"/>
        <v>132</v>
      </c>
      <c r="E17" s="113">
        <v>0.3</v>
      </c>
      <c r="F17" s="114">
        <v>440</v>
      </c>
      <c r="G17" s="113">
        <f t="shared" si="1"/>
        <v>14</v>
      </c>
      <c r="H17" s="113">
        <v>0.2</v>
      </c>
      <c r="I17" s="114">
        <v>70</v>
      </c>
      <c r="J17" s="115">
        <f t="shared" si="2"/>
        <v>146</v>
      </c>
      <c r="K17" s="113">
        <f t="shared" si="3"/>
        <v>510</v>
      </c>
      <c r="L17" s="116">
        <f t="shared" si="4"/>
        <v>146</v>
      </c>
      <c r="M17" s="117"/>
      <c r="N17" s="86"/>
      <c r="O17" s="86"/>
      <c r="P17" s="86"/>
      <c r="Q17" s="86"/>
      <c r="R17" s="86"/>
      <c r="S17" s="86"/>
      <c r="T17" s="86"/>
      <c r="U17" s="86"/>
      <c r="V17" s="86"/>
      <c r="W17" s="86"/>
      <c r="X17" s="86"/>
      <c r="Y17" s="86"/>
      <c r="Z17" s="86"/>
      <c r="AA17" s="86"/>
      <c r="AB17" s="86"/>
    </row>
    <row r="18" spans="1:28" x14ac:dyDescent="0.2">
      <c r="A18" s="112" t="s">
        <v>15</v>
      </c>
      <c r="B18" s="112" t="s">
        <v>3466</v>
      </c>
      <c r="C18" s="112" t="s">
        <v>2542</v>
      </c>
      <c r="D18" s="113">
        <f t="shared" si="6"/>
        <v>131.69999999999999</v>
      </c>
      <c r="E18" s="113">
        <v>0.3</v>
      </c>
      <c r="F18" s="114">
        <v>439</v>
      </c>
      <c r="G18" s="113">
        <f t="shared" si="1"/>
        <v>16</v>
      </c>
      <c r="H18" s="113">
        <v>0.2</v>
      </c>
      <c r="I18" s="114">
        <v>80</v>
      </c>
      <c r="J18" s="115">
        <f t="shared" si="2"/>
        <v>147.69999999999999</v>
      </c>
      <c r="K18" s="113">
        <f t="shared" si="3"/>
        <v>519</v>
      </c>
      <c r="L18" s="116">
        <f t="shared" si="4"/>
        <v>147.69999999999999</v>
      </c>
      <c r="M18" s="117"/>
      <c r="N18" s="86"/>
      <c r="O18" s="86"/>
      <c r="P18" s="86"/>
      <c r="Q18" s="86"/>
      <c r="R18" s="86"/>
      <c r="S18" s="86"/>
      <c r="T18" s="86"/>
      <c r="U18" s="86"/>
      <c r="V18" s="86"/>
      <c r="W18" s="86"/>
      <c r="X18" s="86"/>
      <c r="Y18" s="86"/>
      <c r="Z18" s="86"/>
      <c r="AA18" s="86"/>
      <c r="AB18" s="86"/>
    </row>
    <row r="19" spans="1:28" x14ac:dyDescent="0.2">
      <c r="A19" s="112" t="s">
        <v>15</v>
      </c>
      <c r="B19" s="112" t="s">
        <v>3606</v>
      </c>
      <c r="C19" s="112" t="s">
        <v>3607</v>
      </c>
      <c r="D19" s="113">
        <f t="shared" si="6"/>
        <v>6.3</v>
      </c>
      <c r="E19" s="113">
        <v>0.3</v>
      </c>
      <c r="F19" s="114">
        <v>21</v>
      </c>
      <c r="G19" s="113"/>
      <c r="H19" s="113"/>
      <c r="I19" s="114"/>
      <c r="J19" s="115">
        <f t="shared" si="2"/>
        <v>6.3</v>
      </c>
      <c r="K19" s="113">
        <f t="shared" si="3"/>
        <v>21</v>
      </c>
      <c r="L19" s="116">
        <f t="shared" si="4"/>
        <v>6.3</v>
      </c>
      <c r="M19" s="117"/>
      <c r="N19" s="86"/>
      <c r="O19" s="86"/>
      <c r="P19" s="86"/>
      <c r="Q19" s="86"/>
      <c r="R19" s="86"/>
      <c r="S19" s="86"/>
      <c r="T19" s="86"/>
      <c r="U19" s="86"/>
      <c r="V19" s="86"/>
      <c r="W19" s="86"/>
      <c r="X19" s="86"/>
      <c r="Y19" s="86"/>
      <c r="Z19" s="86"/>
      <c r="AA19" s="86"/>
      <c r="AB19" s="86"/>
    </row>
    <row r="20" spans="1:28" x14ac:dyDescent="0.2">
      <c r="A20" s="112" t="s">
        <v>15</v>
      </c>
      <c r="B20" s="112" t="s">
        <v>3467</v>
      </c>
      <c r="C20" s="112" t="s">
        <v>2543</v>
      </c>
      <c r="D20" s="113">
        <f t="shared" si="6"/>
        <v>108.3</v>
      </c>
      <c r="E20" s="113">
        <v>0.3</v>
      </c>
      <c r="F20" s="114">
        <v>361</v>
      </c>
      <c r="G20" s="113">
        <f t="shared" si="1"/>
        <v>51.400000000000006</v>
      </c>
      <c r="H20" s="113">
        <v>0.2</v>
      </c>
      <c r="I20" s="114">
        <v>257</v>
      </c>
      <c r="J20" s="115">
        <f t="shared" si="2"/>
        <v>159.69999999999999</v>
      </c>
      <c r="K20" s="113">
        <f t="shared" si="3"/>
        <v>618</v>
      </c>
      <c r="L20" s="116">
        <f t="shared" si="4"/>
        <v>159.69999999999999</v>
      </c>
      <c r="M20" s="117"/>
      <c r="N20" s="86"/>
      <c r="O20" s="86"/>
      <c r="P20" s="86"/>
      <c r="Q20" s="86"/>
      <c r="R20" s="86"/>
      <c r="S20" s="86"/>
      <c r="T20" s="86"/>
      <c r="U20" s="86"/>
      <c r="V20" s="86"/>
      <c r="W20" s="86"/>
      <c r="X20" s="86"/>
      <c r="Y20" s="86"/>
      <c r="Z20" s="86"/>
      <c r="AA20" s="86"/>
      <c r="AB20" s="86"/>
    </row>
    <row r="21" spans="1:28" x14ac:dyDescent="0.2">
      <c r="A21" s="112" t="s">
        <v>15</v>
      </c>
      <c r="B21" s="112" t="s">
        <v>3468</v>
      </c>
      <c r="C21" s="112" t="s">
        <v>2544</v>
      </c>
      <c r="D21" s="113">
        <f t="shared" si="6"/>
        <v>18</v>
      </c>
      <c r="E21" s="113">
        <v>0.3</v>
      </c>
      <c r="F21" s="114">
        <v>60</v>
      </c>
      <c r="G21" s="113">
        <f t="shared" si="1"/>
        <v>7.2</v>
      </c>
      <c r="H21" s="113">
        <v>0.2</v>
      </c>
      <c r="I21" s="114">
        <v>36</v>
      </c>
      <c r="J21" s="115">
        <f t="shared" si="2"/>
        <v>25.2</v>
      </c>
      <c r="K21" s="113">
        <f t="shared" si="3"/>
        <v>96</v>
      </c>
      <c r="L21" s="116">
        <f t="shared" si="4"/>
        <v>25.2</v>
      </c>
      <c r="M21" s="117"/>
      <c r="N21" s="86"/>
      <c r="O21" s="86"/>
      <c r="P21" s="86"/>
      <c r="Q21" s="86"/>
      <c r="R21" s="86"/>
      <c r="S21" s="86"/>
      <c r="T21" s="86"/>
      <c r="U21" s="86"/>
      <c r="V21" s="86"/>
      <c r="W21" s="86"/>
      <c r="X21" s="86"/>
      <c r="Y21" s="86"/>
      <c r="Z21" s="86"/>
      <c r="AA21" s="86"/>
      <c r="AB21" s="86"/>
    </row>
    <row r="22" spans="1:28" x14ac:dyDescent="0.2">
      <c r="A22" s="112" t="s">
        <v>15</v>
      </c>
      <c r="B22" s="112" t="s">
        <v>3469</v>
      </c>
      <c r="C22" s="112" t="s">
        <v>2545</v>
      </c>
      <c r="D22" s="113">
        <f t="shared" si="6"/>
        <v>25.8</v>
      </c>
      <c r="E22" s="113">
        <v>0.3</v>
      </c>
      <c r="F22" s="114">
        <v>86</v>
      </c>
      <c r="G22" s="113">
        <f t="shared" si="1"/>
        <v>30</v>
      </c>
      <c r="H22" s="113">
        <v>0.2</v>
      </c>
      <c r="I22" s="114">
        <v>150</v>
      </c>
      <c r="J22" s="115">
        <f t="shared" si="2"/>
        <v>55.8</v>
      </c>
      <c r="K22" s="113">
        <f t="shared" si="3"/>
        <v>236</v>
      </c>
      <c r="L22" s="116">
        <f t="shared" si="4"/>
        <v>55.8</v>
      </c>
      <c r="M22" s="117"/>
      <c r="N22" s="86"/>
      <c r="O22" s="86"/>
      <c r="P22" s="86"/>
      <c r="Q22" s="86"/>
      <c r="R22" s="86"/>
      <c r="S22" s="86"/>
      <c r="T22" s="86"/>
      <c r="U22" s="86"/>
      <c r="V22" s="86"/>
      <c r="W22" s="86"/>
      <c r="X22" s="86"/>
      <c r="Y22" s="86"/>
      <c r="Z22" s="86"/>
      <c r="AA22" s="86"/>
      <c r="AB22" s="86"/>
    </row>
    <row r="23" spans="1:28" x14ac:dyDescent="0.2">
      <c r="A23" s="112" t="s">
        <v>15</v>
      </c>
      <c r="B23" s="112" t="s">
        <v>3470</v>
      </c>
      <c r="C23" s="112" t="s">
        <v>2781</v>
      </c>
      <c r="D23" s="113">
        <f t="shared" si="6"/>
        <v>6</v>
      </c>
      <c r="E23" s="113">
        <v>0.3</v>
      </c>
      <c r="F23" s="114">
        <v>20</v>
      </c>
      <c r="G23" s="113">
        <f t="shared" si="1"/>
        <v>2.8000000000000003</v>
      </c>
      <c r="H23" s="113">
        <v>0.2</v>
      </c>
      <c r="I23" s="114">
        <v>14</v>
      </c>
      <c r="J23" s="115">
        <f t="shared" si="2"/>
        <v>8.8000000000000007</v>
      </c>
      <c r="K23" s="113">
        <f t="shared" si="3"/>
        <v>34</v>
      </c>
      <c r="L23" s="116">
        <f t="shared" si="4"/>
        <v>8.8000000000000007</v>
      </c>
      <c r="M23" s="117"/>
      <c r="N23" s="86"/>
      <c r="O23" s="86"/>
      <c r="P23" s="86"/>
      <c r="Q23" s="86"/>
      <c r="R23" s="86"/>
      <c r="S23" s="86"/>
      <c r="T23" s="86"/>
      <c r="U23" s="86"/>
      <c r="V23" s="86"/>
      <c r="W23" s="86"/>
      <c r="X23" s="86"/>
      <c r="Y23" s="86"/>
      <c r="Z23" s="86"/>
      <c r="AA23" s="86"/>
      <c r="AB23" s="86"/>
    </row>
    <row r="24" spans="1:28" x14ac:dyDescent="0.2">
      <c r="A24" s="112" t="s">
        <v>15</v>
      </c>
      <c r="B24" s="112" t="s">
        <v>3608</v>
      </c>
      <c r="C24" s="112" t="s">
        <v>3609</v>
      </c>
      <c r="D24" s="113">
        <f t="shared" si="6"/>
        <v>12</v>
      </c>
      <c r="E24" s="113">
        <v>0.3</v>
      </c>
      <c r="F24" s="114">
        <v>40</v>
      </c>
      <c r="G24" s="113"/>
      <c r="H24" s="113"/>
      <c r="I24" s="114"/>
      <c r="J24" s="115">
        <f t="shared" si="2"/>
        <v>12</v>
      </c>
      <c r="K24" s="113">
        <f t="shared" si="3"/>
        <v>40</v>
      </c>
      <c r="L24" s="116">
        <f t="shared" si="4"/>
        <v>12</v>
      </c>
      <c r="M24" s="117"/>
      <c r="N24" s="86"/>
      <c r="O24" s="86"/>
      <c r="P24" s="86"/>
      <c r="Q24" s="86"/>
      <c r="R24" s="86"/>
      <c r="S24" s="86"/>
      <c r="T24" s="86"/>
      <c r="U24" s="86"/>
      <c r="V24" s="86"/>
      <c r="W24" s="86"/>
      <c r="X24" s="86"/>
      <c r="Y24" s="86"/>
      <c r="Z24" s="86"/>
      <c r="AA24" s="86"/>
      <c r="AB24" s="86"/>
    </row>
    <row r="25" spans="1:28" x14ac:dyDescent="0.2">
      <c r="A25" s="112" t="s">
        <v>15</v>
      </c>
      <c r="B25" s="112" t="s">
        <v>3610</v>
      </c>
      <c r="C25" s="112" t="s">
        <v>3611</v>
      </c>
      <c r="D25" s="113">
        <f t="shared" si="6"/>
        <v>10.5</v>
      </c>
      <c r="E25" s="113">
        <v>0.3</v>
      </c>
      <c r="F25" s="114">
        <v>35</v>
      </c>
      <c r="G25" s="113"/>
      <c r="H25" s="113"/>
      <c r="I25" s="114"/>
      <c r="J25" s="115">
        <f t="shared" si="2"/>
        <v>10.5</v>
      </c>
      <c r="K25" s="113">
        <f t="shared" si="3"/>
        <v>35</v>
      </c>
      <c r="L25" s="116">
        <f t="shared" si="4"/>
        <v>10.5</v>
      </c>
      <c r="M25" s="117"/>
      <c r="N25" s="86"/>
      <c r="O25" s="86"/>
      <c r="P25" s="86"/>
      <c r="Q25" s="86"/>
      <c r="R25" s="86"/>
      <c r="S25" s="86"/>
      <c r="T25" s="86"/>
      <c r="U25" s="86"/>
      <c r="V25" s="86"/>
      <c r="W25" s="86"/>
      <c r="X25" s="86"/>
      <c r="Y25" s="86"/>
      <c r="Z25" s="86"/>
      <c r="AA25" s="86"/>
      <c r="AB25" s="86"/>
    </row>
    <row r="26" spans="1:28" x14ac:dyDescent="0.2">
      <c r="A26" s="112" t="s">
        <v>15</v>
      </c>
      <c r="B26" s="112" t="s">
        <v>3471</v>
      </c>
      <c r="C26" s="112" t="s">
        <v>2546</v>
      </c>
      <c r="D26" s="113">
        <f t="shared" si="6"/>
        <v>8.6999999999999993</v>
      </c>
      <c r="E26" s="113">
        <v>0.3</v>
      </c>
      <c r="F26" s="114">
        <v>29</v>
      </c>
      <c r="G26" s="113">
        <f t="shared" ref="G26" si="7">I26*H26</f>
        <v>5.8000000000000007</v>
      </c>
      <c r="H26" s="113">
        <v>0.2</v>
      </c>
      <c r="I26" s="114">
        <v>29</v>
      </c>
      <c r="J26" s="115">
        <f t="shared" si="2"/>
        <v>14.5</v>
      </c>
      <c r="K26" s="113">
        <f t="shared" si="3"/>
        <v>58</v>
      </c>
      <c r="L26" s="116">
        <f t="shared" si="4"/>
        <v>14.5</v>
      </c>
      <c r="M26" s="117"/>
      <c r="N26" s="86"/>
      <c r="O26" s="86"/>
      <c r="P26" s="86"/>
      <c r="Q26" s="86"/>
      <c r="R26" s="86"/>
      <c r="S26" s="86"/>
      <c r="T26" s="86"/>
      <c r="U26" s="86"/>
      <c r="V26" s="86"/>
      <c r="W26" s="86"/>
      <c r="X26" s="86"/>
      <c r="Y26" s="86"/>
      <c r="Z26" s="86"/>
      <c r="AA26" s="86"/>
      <c r="AB26" s="86"/>
    </row>
    <row r="27" spans="1:28" x14ac:dyDescent="0.2">
      <c r="A27" s="112" t="s">
        <v>15</v>
      </c>
      <c r="B27" s="112" t="s">
        <v>3612</v>
      </c>
      <c r="C27" s="112" t="s">
        <v>3613</v>
      </c>
      <c r="D27" s="113">
        <f t="shared" si="6"/>
        <v>11.7</v>
      </c>
      <c r="E27" s="113">
        <v>0.3</v>
      </c>
      <c r="F27" s="114">
        <v>39</v>
      </c>
      <c r="G27" s="113"/>
      <c r="H27" s="113"/>
      <c r="I27" s="114"/>
      <c r="J27" s="115">
        <f t="shared" si="2"/>
        <v>11.7</v>
      </c>
      <c r="K27" s="113">
        <f t="shared" si="3"/>
        <v>39</v>
      </c>
      <c r="L27" s="116">
        <f t="shared" si="4"/>
        <v>11.7</v>
      </c>
      <c r="M27" s="117"/>
      <c r="N27" s="86"/>
      <c r="O27" s="86"/>
      <c r="P27" s="86"/>
      <c r="Q27" s="86"/>
      <c r="R27" s="86"/>
      <c r="S27" s="86"/>
      <c r="T27" s="86"/>
      <c r="U27" s="86"/>
      <c r="V27" s="86"/>
      <c r="W27" s="86"/>
      <c r="X27" s="86"/>
      <c r="Y27" s="86"/>
      <c r="Z27" s="86"/>
      <c r="AA27" s="86"/>
      <c r="AB27" s="86"/>
    </row>
    <row r="28" spans="1:28" x14ac:dyDescent="0.2">
      <c r="A28" s="112" t="s">
        <v>15</v>
      </c>
      <c r="B28" s="112" t="s">
        <v>3472</v>
      </c>
      <c r="C28" s="112" t="s">
        <v>2547</v>
      </c>
      <c r="D28" s="113"/>
      <c r="E28" s="113"/>
      <c r="F28" s="114"/>
      <c r="G28" s="113">
        <f t="shared" ref="G28:G30" si="8">I28*H28</f>
        <v>13.4</v>
      </c>
      <c r="H28" s="113">
        <v>0.2</v>
      </c>
      <c r="I28" s="114">
        <v>67</v>
      </c>
      <c r="J28" s="115">
        <f t="shared" si="2"/>
        <v>13.4</v>
      </c>
      <c r="K28" s="113">
        <f t="shared" si="3"/>
        <v>67</v>
      </c>
      <c r="L28" s="116">
        <f t="shared" si="4"/>
        <v>13.4</v>
      </c>
      <c r="M28" s="117"/>
      <c r="N28" s="86"/>
      <c r="O28" s="86"/>
      <c r="P28" s="86"/>
      <c r="Q28" s="86"/>
      <c r="R28" s="86"/>
      <c r="S28" s="86"/>
      <c r="T28" s="86"/>
      <c r="U28" s="86"/>
      <c r="V28" s="86"/>
      <c r="W28" s="86"/>
      <c r="X28" s="86"/>
      <c r="Y28" s="86"/>
      <c r="Z28" s="86"/>
      <c r="AA28" s="86"/>
      <c r="AB28" s="86"/>
    </row>
    <row r="29" spans="1:28" x14ac:dyDescent="0.2">
      <c r="A29" s="112" t="s">
        <v>15</v>
      </c>
      <c r="B29" s="112" t="s">
        <v>3473</v>
      </c>
      <c r="C29" s="112" t="s">
        <v>2548</v>
      </c>
      <c r="D29" s="113">
        <f t="shared" ref="D29:D36" si="9">F29*E29</f>
        <v>9</v>
      </c>
      <c r="E29" s="113">
        <v>0.3</v>
      </c>
      <c r="F29" s="114">
        <v>30</v>
      </c>
      <c r="G29" s="113">
        <f t="shared" si="8"/>
        <v>1.4000000000000001</v>
      </c>
      <c r="H29" s="113">
        <v>0.2</v>
      </c>
      <c r="I29" s="114">
        <v>7</v>
      </c>
      <c r="J29" s="115">
        <f t="shared" si="2"/>
        <v>10.4</v>
      </c>
      <c r="K29" s="113">
        <f t="shared" si="3"/>
        <v>37</v>
      </c>
      <c r="L29" s="116">
        <f t="shared" si="4"/>
        <v>10.4</v>
      </c>
      <c r="M29" s="117"/>
      <c r="N29" s="86"/>
      <c r="O29" s="86"/>
      <c r="P29" s="86"/>
      <c r="Q29" s="86"/>
      <c r="R29" s="86"/>
      <c r="S29" s="86"/>
      <c r="T29" s="86"/>
      <c r="U29" s="86"/>
      <c r="V29" s="86"/>
      <c r="W29" s="86"/>
      <c r="X29" s="86"/>
      <c r="Y29" s="86"/>
      <c r="Z29" s="86"/>
      <c r="AA29" s="86"/>
      <c r="AB29" s="86"/>
    </row>
    <row r="30" spans="1:28" x14ac:dyDescent="0.2">
      <c r="A30" s="112" t="s">
        <v>15</v>
      </c>
      <c r="B30" s="112" t="s">
        <v>3474</v>
      </c>
      <c r="C30" s="112" t="s">
        <v>2549</v>
      </c>
      <c r="D30" s="113">
        <f t="shared" si="9"/>
        <v>65.399999999999991</v>
      </c>
      <c r="E30" s="113">
        <v>0.3</v>
      </c>
      <c r="F30" s="114">
        <v>218</v>
      </c>
      <c r="G30" s="113">
        <f t="shared" si="8"/>
        <v>60.6</v>
      </c>
      <c r="H30" s="113">
        <v>0.2</v>
      </c>
      <c r="I30" s="114">
        <v>303</v>
      </c>
      <c r="J30" s="115">
        <f t="shared" si="2"/>
        <v>126</v>
      </c>
      <c r="K30" s="113">
        <f t="shared" si="3"/>
        <v>521</v>
      </c>
      <c r="L30" s="116">
        <f t="shared" si="4"/>
        <v>126</v>
      </c>
      <c r="M30" s="117"/>
      <c r="N30" s="86"/>
      <c r="O30" s="86"/>
      <c r="P30" s="86"/>
      <c r="Q30" s="86"/>
      <c r="R30" s="86"/>
      <c r="S30" s="86"/>
      <c r="T30" s="86"/>
      <c r="U30" s="86"/>
      <c r="V30" s="86"/>
      <c r="W30" s="86"/>
      <c r="X30" s="86"/>
      <c r="Y30" s="86"/>
      <c r="Z30" s="86"/>
      <c r="AA30" s="86"/>
      <c r="AB30" s="86"/>
    </row>
    <row r="31" spans="1:28" x14ac:dyDescent="0.2">
      <c r="A31" s="112" t="s">
        <v>15</v>
      </c>
      <c r="B31" s="112" t="s">
        <v>3475</v>
      </c>
      <c r="C31" s="112" t="s">
        <v>2550</v>
      </c>
      <c r="D31" s="113">
        <f t="shared" si="9"/>
        <v>39</v>
      </c>
      <c r="E31" s="113">
        <v>0.3</v>
      </c>
      <c r="F31" s="114">
        <v>130</v>
      </c>
      <c r="G31" s="113"/>
      <c r="H31" s="113"/>
      <c r="I31" s="114"/>
      <c r="J31" s="115">
        <f t="shared" si="2"/>
        <v>39</v>
      </c>
      <c r="K31" s="113">
        <f t="shared" si="3"/>
        <v>130</v>
      </c>
      <c r="L31" s="116">
        <f t="shared" si="4"/>
        <v>39</v>
      </c>
      <c r="M31" s="117"/>
      <c r="N31" s="86"/>
      <c r="O31" s="86"/>
      <c r="P31" s="86"/>
      <c r="Q31" s="86"/>
      <c r="R31" s="86"/>
      <c r="S31" s="86"/>
      <c r="T31" s="86"/>
      <c r="U31" s="86"/>
      <c r="V31" s="86"/>
      <c r="W31" s="86"/>
      <c r="X31" s="86"/>
      <c r="Y31" s="86"/>
      <c r="Z31" s="86"/>
      <c r="AA31" s="86"/>
      <c r="AB31" s="86"/>
    </row>
    <row r="32" spans="1:28" x14ac:dyDescent="0.2">
      <c r="A32" s="112" t="s">
        <v>15</v>
      </c>
      <c r="B32" s="112" t="s">
        <v>3476</v>
      </c>
      <c r="C32" s="112" t="s">
        <v>2551</v>
      </c>
      <c r="D32" s="113">
        <f t="shared" si="9"/>
        <v>24</v>
      </c>
      <c r="E32" s="113">
        <v>0.3</v>
      </c>
      <c r="F32" s="114">
        <v>80</v>
      </c>
      <c r="G32" s="113">
        <f t="shared" ref="G32:G34" si="10">I32*H32</f>
        <v>21</v>
      </c>
      <c r="H32" s="113">
        <v>0.2</v>
      </c>
      <c r="I32" s="114">
        <v>105</v>
      </c>
      <c r="J32" s="115">
        <f t="shared" si="2"/>
        <v>45</v>
      </c>
      <c r="K32" s="113">
        <f t="shared" si="3"/>
        <v>185</v>
      </c>
      <c r="L32" s="116">
        <f t="shared" si="4"/>
        <v>45</v>
      </c>
      <c r="M32" s="117"/>
      <c r="N32" s="86"/>
      <c r="O32" s="86"/>
      <c r="P32" s="86"/>
      <c r="Q32" s="86"/>
      <c r="R32" s="86"/>
      <c r="S32" s="86"/>
      <c r="T32" s="86"/>
      <c r="U32" s="86"/>
      <c r="V32" s="86"/>
      <c r="W32" s="86"/>
      <c r="X32" s="86"/>
      <c r="Y32" s="86"/>
      <c r="Z32" s="86"/>
      <c r="AA32" s="86"/>
      <c r="AB32" s="86"/>
    </row>
    <row r="33" spans="1:28" x14ac:dyDescent="0.2">
      <c r="A33" s="112" t="s">
        <v>15</v>
      </c>
      <c r="B33" s="112" t="s">
        <v>3477</v>
      </c>
      <c r="C33" s="112" t="s">
        <v>2552</v>
      </c>
      <c r="D33" s="113">
        <f t="shared" si="9"/>
        <v>27.3</v>
      </c>
      <c r="E33" s="113">
        <v>0.3</v>
      </c>
      <c r="F33" s="114">
        <v>91</v>
      </c>
      <c r="G33" s="113">
        <f t="shared" si="10"/>
        <v>15.4</v>
      </c>
      <c r="H33" s="113">
        <v>0.2</v>
      </c>
      <c r="I33" s="114">
        <v>77</v>
      </c>
      <c r="J33" s="115">
        <f t="shared" si="2"/>
        <v>42.7</v>
      </c>
      <c r="K33" s="113">
        <f t="shared" si="3"/>
        <v>168</v>
      </c>
      <c r="L33" s="116">
        <f t="shared" si="4"/>
        <v>42.7</v>
      </c>
      <c r="M33" s="117"/>
      <c r="N33" s="86"/>
      <c r="O33" s="86"/>
      <c r="P33" s="86"/>
      <c r="Q33" s="86"/>
      <c r="R33" s="86"/>
      <c r="S33" s="86"/>
      <c r="T33" s="86"/>
      <c r="U33" s="86"/>
      <c r="V33" s="86"/>
      <c r="W33" s="86"/>
      <c r="X33" s="86"/>
      <c r="Y33" s="86"/>
      <c r="Z33" s="86"/>
      <c r="AA33" s="86"/>
      <c r="AB33" s="86"/>
    </row>
    <row r="34" spans="1:28" x14ac:dyDescent="0.2">
      <c r="A34" s="112" t="s">
        <v>15</v>
      </c>
      <c r="B34" s="112" t="s">
        <v>3478</v>
      </c>
      <c r="C34" s="112" t="s">
        <v>3140</v>
      </c>
      <c r="D34" s="113">
        <f t="shared" si="9"/>
        <v>4.2</v>
      </c>
      <c r="E34" s="113">
        <v>0.3</v>
      </c>
      <c r="F34" s="114">
        <v>14</v>
      </c>
      <c r="G34" s="113">
        <f t="shared" si="10"/>
        <v>2.8000000000000003</v>
      </c>
      <c r="H34" s="113">
        <v>0.2</v>
      </c>
      <c r="I34" s="114">
        <v>14</v>
      </c>
      <c r="J34" s="115">
        <f t="shared" si="2"/>
        <v>7</v>
      </c>
      <c r="K34" s="113">
        <f t="shared" si="3"/>
        <v>28</v>
      </c>
      <c r="L34" s="116">
        <f t="shared" si="4"/>
        <v>7</v>
      </c>
      <c r="M34" s="117"/>
      <c r="N34" s="86"/>
      <c r="O34" s="86"/>
      <c r="P34" s="86"/>
      <c r="Q34" s="86"/>
      <c r="R34" s="86"/>
      <c r="S34" s="86"/>
      <c r="T34" s="86"/>
      <c r="U34" s="86"/>
      <c r="V34" s="86"/>
      <c r="W34" s="86"/>
      <c r="X34" s="86"/>
      <c r="Y34" s="86"/>
      <c r="Z34" s="86"/>
      <c r="AA34" s="86"/>
      <c r="AB34" s="86"/>
    </row>
    <row r="35" spans="1:28" x14ac:dyDescent="0.2">
      <c r="A35" s="112" t="s">
        <v>15</v>
      </c>
      <c r="B35" s="112" t="s">
        <v>3614</v>
      </c>
      <c r="C35" s="112" t="s">
        <v>3615</v>
      </c>
      <c r="D35" s="113">
        <f t="shared" si="9"/>
        <v>2.4</v>
      </c>
      <c r="E35" s="113">
        <v>0.3</v>
      </c>
      <c r="F35" s="114">
        <v>8</v>
      </c>
      <c r="G35" s="113"/>
      <c r="H35" s="113"/>
      <c r="I35" s="114"/>
      <c r="J35" s="115">
        <f t="shared" si="2"/>
        <v>2.4</v>
      </c>
      <c r="K35" s="113">
        <f t="shared" si="3"/>
        <v>8</v>
      </c>
      <c r="L35" s="116">
        <f t="shared" si="4"/>
        <v>2.4</v>
      </c>
      <c r="M35" s="117"/>
      <c r="N35" s="86"/>
      <c r="O35" s="86"/>
      <c r="P35" s="86"/>
      <c r="Q35" s="86"/>
      <c r="R35" s="86"/>
      <c r="S35" s="86"/>
      <c r="T35" s="86"/>
      <c r="U35" s="86"/>
      <c r="V35" s="86"/>
      <c r="W35" s="86"/>
      <c r="X35" s="86"/>
      <c r="Y35" s="86"/>
      <c r="Z35" s="86"/>
      <c r="AA35" s="86"/>
      <c r="AB35" s="86"/>
    </row>
    <row r="36" spans="1:28" x14ac:dyDescent="0.2">
      <c r="A36" s="112" t="s">
        <v>15</v>
      </c>
      <c r="B36" s="112" t="s">
        <v>3616</v>
      </c>
      <c r="C36" s="112" t="s">
        <v>3617</v>
      </c>
      <c r="D36" s="113">
        <f t="shared" si="9"/>
        <v>12</v>
      </c>
      <c r="E36" s="113">
        <v>0.3</v>
      </c>
      <c r="F36" s="114">
        <v>40</v>
      </c>
      <c r="G36" s="113"/>
      <c r="H36" s="113"/>
      <c r="I36" s="114"/>
      <c r="J36" s="115">
        <f t="shared" si="2"/>
        <v>12</v>
      </c>
      <c r="K36" s="113">
        <f t="shared" si="3"/>
        <v>40</v>
      </c>
      <c r="L36" s="116">
        <f t="shared" si="4"/>
        <v>12</v>
      </c>
      <c r="M36" s="117"/>
      <c r="N36" s="86"/>
      <c r="O36" s="86"/>
      <c r="P36" s="86"/>
      <c r="Q36" s="86"/>
      <c r="R36" s="86"/>
      <c r="S36" s="86"/>
      <c r="T36" s="86"/>
      <c r="U36" s="86"/>
      <c r="V36" s="86"/>
      <c r="W36" s="86"/>
      <c r="X36" s="86"/>
      <c r="Y36" s="86"/>
      <c r="Z36" s="86"/>
      <c r="AA36" s="86"/>
      <c r="AB36" s="86"/>
    </row>
    <row r="37" spans="1:28" x14ac:dyDescent="0.2">
      <c r="A37" s="112" t="s">
        <v>15</v>
      </c>
      <c r="B37" s="112" t="s">
        <v>3479</v>
      </c>
      <c r="C37" s="112" t="s">
        <v>3401</v>
      </c>
      <c r="D37" s="113"/>
      <c r="E37" s="113"/>
      <c r="F37" s="114"/>
      <c r="G37" s="113">
        <f t="shared" ref="G37:G38" si="11">I37*H37</f>
        <v>3.2</v>
      </c>
      <c r="H37" s="113">
        <v>0.2</v>
      </c>
      <c r="I37" s="114">
        <v>16</v>
      </c>
      <c r="J37" s="115">
        <f t="shared" si="2"/>
        <v>3.2</v>
      </c>
      <c r="K37" s="113">
        <f t="shared" si="3"/>
        <v>16</v>
      </c>
      <c r="L37" s="116">
        <f t="shared" si="4"/>
        <v>3.2</v>
      </c>
      <c r="M37" s="117"/>
      <c r="N37" s="86"/>
      <c r="O37" s="86"/>
      <c r="P37" s="86"/>
      <c r="Q37" s="86"/>
      <c r="R37" s="86"/>
      <c r="S37" s="86"/>
      <c r="T37" s="86"/>
      <c r="U37" s="86"/>
      <c r="V37" s="86"/>
      <c r="W37" s="86"/>
      <c r="X37" s="86"/>
      <c r="Y37" s="86"/>
      <c r="Z37" s="86"/>
      <c r="AA37" s="86"/>
      <c r="AB37" s="86"/>
    </row>
    <row r="38" spans="1:28" x14ac:dyDescent="0.2">
      <c r="A38" s="112" t="s">
        <v>15</v>
      </c>
      <c r="B38" s="112" t="s">
        <v>3480</v>
      </c>
      <c r="C38" s="112" t="s">
        <v>2553</v>
      </c>
      <c r="D38" s="113"/>
      <c r="E38" s="113"/>
      <c r="F38" s="114"/>
      <c r="G38" s="113">
        <f t="shared" si="11"/>
        <v>10.8</v>
      </c>
      <c r="H38" s="113">
        <v>0.2</v>
      </c>
      <c r="I38" s="114">
        <v>54</v>
      </c>
      <c r="J38" s="115">
        <f t="shared" si="2"/>
        <v>10.8</v>
      </c>
      <c r="K38" s="113">
        <f t="shared" si="3"/>
        <v>54</v>
      </c>
      <c r="L38" s="116">
        <f t="shared" si="4"/>
        <v>10.8</v>
      </c>
      <c r="M38" s="117"/>
      <c r="N38" s="86"/>
      <c r="O38" s="86"/>
      <c r="P38" s="86"/>
      <c r="Q38" s="86"/>
      <c r="R38" s="86"/>
      <c r="S38" s="86"/>
      <c r="T38" s="86"/>
      <c r="U38" s="86"/>
      <c r="V38" s="86"/>
      <c r="W38" s="86"/>
      <c r="X38" s="86"/>
      <c r="Y38" s="86"/>
      <c r="Z38" s="86"/>
      <c r="AA38" s="86"/>
      <c r="AB38" s="86"/>
    </row>
    <row r="39" spans="1:28" x14ac:dyDescent="0.2">
      <c r="A39" s="112" t="s">
        <v>15</v>
      </c>
      <c r="B39" s="112" t="s">
        <v>3618</v>
      </c>
      <c r="C39" s="112" t="s">
        <v>3619</v>
      </c>
      <c r="D39" s="113">
        <f t="shared" ref="D39:D65" si="12">F39*E39</f>
        <v>15.899999999999999</v>
      </c>
      <c r="E39" s="113">
        <v>0.3</v>
      </c>
      <c r="F39" s="114">
        <v>53</v>
      </c>
      <c r="G39" s="113"/>
      <c r="H39" s="113"/>
      <c r="I39" s="114"/>
      <c r="J39" s="115">
        <f t="shared" si="2"/>
        <v>15.899999999999999</v>
      </c>
      <c r="K39" s="113">
        <f t="shared" si="3"/>
        <v>53</v>
      </c>
      <c r="L39" s="116">
        <f t="shared" si="4"/>
        <v>15.899999999999999</v>
      </c>
      <c r="M39" s="117"/>
      <c r="N39" s="86"/>
      <c r="O39" s="86"/>
      <c r="P39" s="86"/>
      <c r="Q39" s="86"/>
      <c r="R39" s="86"/>
      <c r="S39" s="86"/>
      <c r="T39" s="86"/>
      <c r="U39" s="86"/>
      <c r="V39" s="86"/>
      <c r="W39" s="86"/>
      <c r="X39" s="86"/>
      <c r="Y39" s="86"/>
      <c r="Z39" s="86"/>
      <c r="AA39" s="86"/>
      <c r="AB39" s="86"/>
    </row>
    <row r="40" spans="1:28" x14ac:dyDescent="0.2">
      <c r="A40" s="112" t="s">
        <v>15</v>
      </c>
      <c r="B40" s="112" t="s">
        <v>3620</v>
      </c>
      <c r="C40" s="112" t="s">
        <v>3621</v>
      </c>
      <c r="D40" s="113">
        <f t="shared" si="12"/>
        <v>2.6999999999999997</v>
      </c>
      <c r="E40" s="113">
        <v>0.3</v>
      </c>
      <c r="F40" s="114">
        <v>9</v>
      </c>
      <c r="G40" s="113"/>
      <c r="H40" s="113"/>
      <c r="I40" s="114"/>
      <c r="J40" s="115">
        <f t="shared" si="2"/>
        <v>2.6999999999999997</v>
      </c>
      <c r="K40" s="113">
        <f t="shared" si="3"/>
        <v>9</v>
      </c>
      <c r="L40" s="116">
        <f t="shared" si="4"/>
        <v>2.6999999999999997</v>
      </c>
      <c r="M40" s="117"/>
      <c r="N40" s="86"/>
      <c r="O40" s="86"/>
      <c r="P40" s="86"/>
      <c r="Q40" s="86"/>
      <c r="R40" s="86"/>
      <c r="S40" s="86"/>
      <c r="T40" s="86"/>
      <c r="U40" s="86"/>
      <c r="V40" s="86"/>
      <c r="W40" s="86"/>
      <c r="X40" s="86"/>
      <c r="Y40" s="86"/>
      <c r="Z40" s="86"/>
      <c r="AA40" s="86"/>
      <c r="AB40" s="86"/>
    </row>
    <row r="41" spans="1:28" x14ac:dyDescent="0.2">
      <c r="A41" s="112" t="s">
        <v>15</v>
      </c>
      <c r="B41" s="112" t="s">
        <v>3622</v>
      </c>
      <c r="C41" s="112" t="s">
        <v>3623</v>
      </c>
      <c r="D41" s="113">
        <f t="shared" si="12"/>
        <v>13.5</v>
      </c>
      <c r="E41" s="113">
        <v>0.3</v>
      </c>
      <c r="F41" s="114">
        <v>45</v>
      </c>
      <c r="G41" s="113"/>
      <c r="H41" s="113"/>
      <c r="I41" s="114"/>
      <c r="J41" s="115">
        <f t="shared" si="2"/>
        <v>13.5</v>
      </c>
      <c r="K41" s="113">
        <f t="shared" si="3"/>
        <v>45</v>
      </c>
      <c r="L41" s="116">
        <f t="shared" si="4"/>
        <v>13.5</v>
      </c>
      <c r="M41" s="117"/>
      <c r="N41" s="86"/>
      <c r="O41" s="86"/>
      <c r="P41" s="86"/>
      <c r="Q41" s="86"/>
      <c r="R41" s="86"/>
      <c r="S41" s="86"/>
      <c r="T41" s="86"/>
      <c r="U41" s="86"/>
      <c r="V41" s="86"/>
      <c r="W41" s="86"/>
      <c r="X41" s="86"/>
      <c r="Y41" s="86"/>
      <c r="Z41" s="86"/>
      <c r="AA41" s="86"/>
      <c r="AB41" s="86"/>
    </row>
    <row r="42" spans="1:28" x14ac:dyDescent="0.2">
      <c r="A42" s="112" t="s">
        <v>15</v>
      </c>
      <c r="B42" s="112" t="s">
        <v>3624</v>
      </c>
      <c r="C42" s="112" t="s">
        <v>3625</v>
      </c>
      <c r="D42" s="113">
        <f t="shared" si="12"/>
        <v>9.2999999999999989</v>
      </c>
      <c r="E42" s="113">
        <v>0.3</v>
      </c>
      <c r="F42" s="114">
        <v>31</v>
      </c>
      <c r="G42" s="113"/>
      <c r="H42" s="113"/>
      <c r="I42" s="114"/>
      <c r="J42" s="115">
        <f t="shared" si="2"/>
        <v>9.2999999999999989</v>
      </c>
      <c r="K42" s="113">
        <f t="shared" si="3"/>
        <v>31</v>
      </c>
      <c r="L42" s="116">
        <f t="shared" si="4"/>
        <v>9.2999999999999989</v>
      </c>
      <c r="M42" s="117"/>
      <c r="N42" s="86"/>
      <c r="O42" s="86"/>
      <c r="P42" s="86"/>
      <c r="Q42" s="86"/>
      <c r="R42" s="86"/>
      <c r="S42" s="86"/>
      <c r="T42" s="86"/>
      <c r="U42" s="86"/>
      <c r="V42" s="86"/>
      <c r="W42" s="86"/>
      <c r="X42" s="86"/>
      <c r="Y42" s="86"/>
      <c r="Z42" s="86"/>
      <c r="AA42" s="86"/>
      <c r="AB42" s="86"/>
    </row>
    <row r="43" spans="1:28" x14ac:dyDescent="0.2">
      <c r="A43" s="112" t="s">
        <v>15</v>
      </c>
      <c r="B43" s="112" t="s">
        <v>3481</v>
      </c>
      <c r="C43" s="112" t="s">
        <v>2554</v>
      </c>
      <c r="D43" s="113">
        <f t="shared" si="12"/>
        <v>102.3</v>
      </c>
      <c r="E43" s="113">
        <v>0.3</v>
      </c>
      <c r="F43" s="114">
        <v>341</v>
      </c>
      <c r="G43" s="113">
        <f t="shared" ref="G43" si="13">I43*H43</f>
        <v>23.6</v>
      </c>
      <c r="H43" s="113">
        <v>0.2</v>
      </c>
      <c r="I43" s="114">
        <v>118</v>
      </c>
      <c r="J43" s="115">
        <f t="shared" si="2"/>
        <v>125.9</v>
      </c>
      <c r="K43" s="113">
        <f t="shared" si="3"/>
        <v>459</v>
      </c>
      <c r="L43" s="116">
        <f t="shared" si="4"/>
        <v>125.9</v>
      </c>
      <c r="M43" s="117"/>
      <c r="N43" s="86"/>
      <c r="O43" s="86"/>
      <c r="P43" s="86"/>
      <c r="Q43" s="86"/>
      <c r="R43" s="86"/>
      <c r="S43" s="86"/>
      <c r="T43" s="86"/>
      <c r="U43" s="86"/>
      <c r="V43" s="86"/>
      <c r="W43" s="86"/>
      <c r="X43" s="86"/>
      <c r="Y43" s="86"/>
      <c r="Z43" s="86"/>
      <c r="AA43" s="86"/>
      <c r="AB43" s="86"/>
    </row>
    <row r="44" spans="1:28" x14ac:dyDescent="0.2">
      <c r="A44" s="112" t="s">
        <v>15</v>
      </c>
      <c r="B44" s="112" t="s">
        <v>3626</v>
      </c>
      <c r="C44" s="112" t="s">
        <v>3627</v>
      </c>
      <c r="D44" s="113">
        <f t="shared" si="12"/>
        <v>7.1999999999999993</v>
      </c>
      <c r="E44" s="113">
        <v>0.3</v>
      </c>
      <c r="F44" s="114">
        <v>24</v>
      </c>
      <c r="G44" s="113"/>
      <c r="H44" s="113"/>
      <c r="I44" s="114"/>
      <c r="J44" s="115">
        <f t="shared" si="2"/>
        <v>7.1999999999999993</v>
      </c>
      <c r="K44" s="113">
        <f t="shared" si="3"/>
        <v>24</v>
      </c>
      <c r="L44" s="116">
        <f t="shared" si="4"/>
        <v>7.1999999999999993</v>
      </c>
      <c r="M44" s="117"/>
      <c r="N44" s="86"/>
      <c r="O44" s="86"/>
      <c r="P44" s="86"/>
      <c r="Q44" s="86"/>
      <c r="R44" s="86"/>
      <c r="S44" s="86"/>
      <c r="T44" s="86"/>
      <c r="U44" s="86"/>
      <c r="V44" s="86"/>
      <c r="W44" s="86"/>
      <c r="X44" s="86"/>
      <c r="Y44" s="86"/>
      <c r="Z44" s="86"/>
      <c r="AA44" s="86"/>
      <c r="AB44" s="86"/>
    </row>
    <row r="45" spans="1:28" x14ac:dyDescent="0.2">
      <c r="A45" s="112" t="s">
        <v>15</v>
      </c>
      <c r="B45" s="112" t="s">
        <v>3482</v>
      </c>
      <c r="C45" s="112" t="s">
        <v>2555</v>
      </c>
      <c r="D45" s="113">
        <f t="shared" si="12"/>
        <v>38.4</v>
      </c>
      <c r="E45" s="113">
        <v>0.3</v>
      </c>
      <c r="F45" s="114">
        <v>128</v>
      </c>
      <c r="G45" s="113">
        <f t="shared" ref="G45:G46" si="14">I45*H45</f>
        <v>25</v>
      </c>
      <c r="H45" s="113">
        <v>0.2</v>
      </c>
      <c r="I45" s="114">
        <v>125</v>
      </c>
      <c r="J45" s="115">
        <f t="shared" si="2"/>
        <v>63.4</v>
      </c>
      <c r="K45" s="113">
        <f t="shared" si="3"/>
        <v>253</v>
      </c>
      <c r="L45" s="116">
        <f t="shared" si="4"/>
        <v>63.4</v>
      </c>
      <c r="M45" s="117"/>
      <c r="N45" s="86"/>
      <c r="O45" s="86"/>
      <c r="P45" s="86"/>
      <c r="Q45" s="86"/>
      <c r="R45" s="86"/>
      <c r="S45" s="86"/>
      <c r="T45" s="86"/>
      <c r="U45" s="86"/>
      <c r="V45" s="86"/>
      <c r="W45" s="86"/>
      <c r="X45" s="86"/>
      <c r="Y45" s="86"/>
      <c r="Z45" s="86"/>
      <c r="AA45" s="86"/>
      <c r="AB45" s="86"/>
    </row>
    <row r="46" spans="1:28" x14ac:dyDescent="0.2">
      <c r="A46" s="112" t="s">
        <v>22</v>
      </c>
      <c r="B46" s="112" t="s">
        <v>3483</v>
      </c>
      <c r="C46" s="112" t="s">
        <v>2733</v>
      </c>
      <c r="D46" s="113">
        <f t="shared" si="12"/>
        <v>27.3</v>
      </c>
      <c r="E46" s="113">
        <v>0.3</v>
      </c>
      <c r="F46" s="114">
        <v>91</v>
      </c>
      <c r="G46" s="113">
        <f t="shared" si="14"/>
        <v>13</v>
      </c>
      <c r="H46" s="113">
        <v>0.2</v>
      </c>
      <c r="I46" s="114">
        <v>65</v>
      </c>
      <c r="J46" s="115">
        <f t="shared" si="2"/>
        <v>40.299999999999997</v>
      </c>
      <c r="K46" s="113">
        <f t="shared" si="3"/>
        <v>156</v>
      </c>
      <c r="L46" s="116">
        <f t="shared" si="4"/>
        <v>40.299999999999997</v>
      </c>
      <c r="M46" s="117"/>
      <c r="N46" s="86"/>
      <c r="O46" s="86"/>
      <c r="P46" s="86"/>
      <c r="Q46" s="86"/>
      <c r="R46" s="86"/>
      <c r="S46" s="86"/>
      <c r="T46" s="86"/>
      <c r="U46" s="86"/>
      <c r="V46" s="86"/>
      <c r="W46" s="86"/>
      <c r="X46" s="86"/>
      <c r="Y46" s="86"/>
      <c r="Z46" s="86"/>
      <c r="AA46" s="86"/>
      <c r="AB46" s="86"/>
    </row>
    <row r="47" spans="1:28" x14ac:dyDescent="0.2">
      <c r="A47" s="112" t="s">
        <v>22</v>
      </c>
      <c r="B47" s="112" t="s">
        <v>3628</v>
      </c>
      <c r="C47" s="112" t="s">
        <v>3629</v>
      </c>
      <c r="D47" s="113">
        <f t="shared" si="12"/>
        <v>48.6</v>
      </c>
      <c r="E47" s="113">
        <v>0.3</v>
      </c>
      <c r="F47" s="114">
        <v>162</v>
      </c>
      <c r="G47" s="113"/>
      <c r="H47" s="113"/>
      <c r="I47" s="114"/>
      <c r="J47" s="115">
        <f t="shared" si="2"/>
        <v>48.6</v>
      </c>
      <c r="K47" s="113">
        <f t="shared" si="3"/>
        <v>162</v>
      </c>
      <c r="L47" s="116">
        <f t="shared" si="4"/>
        <v>48.6</v>
      </c>
      <c r="M47" s="117"/>
      <c r="N47" s="86"/>
      <c r="O47" s="86"/>
      <c r="P47" s="86"/>
      <c r="Q47" s="86"/>
      <c r="R47" s="86"/>
      <c r="S47" s="86"/>
      <c r="T47" s="86"/>
      <c r="U47" s="86"/>
      <c r="V47" s="86"/>
      <c r="W47" s="86"/>
      <c r="X47" s="86"/>
      <c r="Y47" s="86"/>
      <c r="Z47" s="86"/>
      <c r="AA47" s="86"/>
      <c r="AB47" s="86"/>
    </row>
    <row r="48" spans="1:28" x14ac:dyDescent="0.2">
      <c r="A48" s="112" t="s">
        <v>22</v>
      </c>
      <c r="B48" s="112" t="s">
        <v>3484</v>
      </c>
      <c r="C48" s="112" t="s">
        <v>2768</v>
      </c>
      <c r="D48" s="113">
        <f t="shared" si="12"/>
        <v>37.199999999999996</v>
      </c>
      <c r="E48" s="113">
        <v>0.3</v>
      </c>
      <c r="F48" s="114">
        <v>124</v>
      </c>
      <c r="G48" s="113">
        <f t="shared" ref="G48" si="15">I48*H48</f>
        <v>10.200000000000001</v>
      </c>
      <c r="H48" s="113">
        <v>0.2</v>
      </c>
      <c r="I48" s="114">
        <v>51</v>
      </c>
      <c r="J48" s="115">
        <f t="shared" si="2"/>
        <v>47.4</v>
      </c>
      <c r="K48" s="113">
        <f t="shared" si="3"/>
        <v>175</v>
      </c>
      <c r="L48" s="116">
        <f t="shared" si="4"/>
        <v>47.4</v>
      </c>
      <c r="M48" s="117"/>
      <c r="N48" s="86"/>
      <c r="O48" s="86"/>
      <c r="P48" s="86"/>
      <c r="Q48" s="86"/>
      <c r="R48" s="86"/>
      <c r="S48" s="86"/>
      <c r="T48" s="86"/>
      <c r="U48" s="86"/>
      <c r="V48" s="86"/>
      <c r="W48" s="86"/>
      <c r="X48" s="86"/>
      <c r="Y48" s="86"/>
      <c r="Z48" s="86"/>
      <c r="AA48" s="86"/>
      <c r="AB48" s="86"/>
    </row>
    <row r="49" spans="1:28" x14ac:dyDescent="0.2">
      <c r="A49" s="112" t="s">
        <v>22</v>
      </c>
      <c r="B49" s="112" t="s">
        <v>2703</v>
      </c>
      <c r="C49" s="112" t="s">
        <v>253</v>
      </c>
      <c r="D49" s="113">
        <f t="shared" si="12"/>
        <v>3.5999999999999996</v>
      </c>
      <c r="E49" s="113">
        <v>0.3</v>
      </c>
      <c r="F49" s="114">
        <v>12</v>
      </c>
      <c r="G49" s="113"/>
      <c r="H49" s="113"/>
      <c r="I49" s="114"/>
      <c r="J49" s="115">
        <f t="shared" si="2"/>
        <v>3.5999999999999996</v>
      </c>
      <c r="K49" s="113">
        <f t="shared" si="3"/>
        <v>12</v>
      </c>
      <c r="L49" s="116">
        <f t="shared" si="4"/>
        <v>3.5999999999999996</v>
      </c>
      <c r="M49" s="117"/>
      <c r="N49" s="86"/>
      <c r="O49" s="86"/>
      <c r="P49" s="86"/>
      <c r="Q49" s="86"/>
      <c r="R49" s="86"/>
      <c r="S49" s="86"/>
      <c r="T49" s="86"/>
      <c r="U49" s="86"/>
      <c r="V49" s="86"/>
      <c r="W49" s="86"/>
      <c r="X49" s="86"/>
      <c r="Y49" s="86"/>
      <c r="Z49" s="86"/>
      <c r="AA49" s="86"/>
      <c r="AB49" s="86"/>
    </row>
    <row r="50" spans="1:28" x14ac:dyDescent="0.2">
      <c r="A50" s="112" t="s">
        <v>22</v>
      </c>
      <c r="B50" s="112" t="s">
        <v>3485</v>
      </c>
      <c r="C50" s="112" t="s">
        <v>2556</v>
      </c>
      <c r="D50" s="113">
        <f t="shared" si="12"/>
        <v>30.599999999999998</v>
      </c>
      <c r="E50" s="113">
        <v>0.3</v>
      </c>
      <c r="F50" s="114">
        <v>102</v>
      </c>
      <c r="G50" s="113">
        <f t="shared" ref="G50:G54" si="16">I50*H50</f>
        <v>5.2</v>
      </c>
      <c r="H50" s="113">
        <v>0.2</v>
      </c>
      <c r="I50" s="114">
        <v>26</v>
      </c>
      <c r="J50" s="115">
        <f t="shared" si="2"/>
        <v>35.799999999999997</v>
      </c>
      <c r="K50" s="113">
        <f t="shared" si="3"/>
        <v>128</v>
      </c>
      <c r="L50" s="116">
        <f t="shared" si="4"/>
        <v>35.799999999999997</v>
      </c>
      <c r="M50" s="117"/>
      <c r="N50" s="86"/>
      <c r="O50" s="86"/>
      <c r="P50" s="86"/>
      <c r="Q50" s="86"/>
      <c r="R50" s="86"/>
      <c r="S50" s="86"/>
      <c r="T50" s="86"/>
      <c r="U50" s="86"/>
      <c r="V50" s="86"/>
      <c r="W50" s="86"/>
      <c r="X50" s="86"/>
      <c r="Y50" s="86"/>
      <c r="Z50" s="86"/>
      <c r="AA50" s="86"/>
      <c r="AB50" s="86"/>
    </row>
    <row r="51" spans="1:28" x14ac:dyDescent="0.2">
      <c r="A51" s="112" t="s">
        <v>22</v>
      </c>
      <c r="B51" s="112" t="s">
        <v>3486</v>
      </c>
      <c r="C51" s="112" t="s">
        <v>2557</v>
      </c>
      <c r="D51" s="113">
        <f t="shared" si="12"/>
        <v>266.39999999999998</v>
      </c>
      <c r="E51" s="113">
        <v>0.3</v>
      </c>
      <c r="F51" s="114">
        <v>888</v>
      </c>
      <c r="G51" s="113">
        <f t="shared" si="16"/>
        <v>103.2</v>
      </c>
      <c r="H51" s="113">
        <v>0.2</v>
      </c>
      <c r="I51" s="114">
        <v>516</v>
      </c>
      <c r="J51" s="115">
        <f t="shared" si="2"/>
        <v>369.59999999999997</v>
      </c>
      <c r="K51" s="113">
        <f t="shared" si="3"/>
        <v>1404</v>
      </c>
      <c r="L51" s="116">
        <f t="shared" si="4"/>
        <v>369.59999999999997</v>
      </c>
      <c r="M51" s="117"/>
      <c r="N51" s="86"/>
      <c r="O51" s="86"/>
      <c r="P51" s="86"/>
      <c r="Q51" s="86"/>
      <c r="R51" s="86"/>
      <c r="S51" s="86"/>
      <c r="T51" s="86"/>
      <c r="U51" s="86"/>
      <c r="V51" s="86"/>
      <c r="W51" s="86"/>
      <c r="X51" s="86"/>
      <c r="Y51" s="86"/>
      <c r="Z51" s="86"/>
      <c r="AA51" s="86"/>
      <c r="AB51" s="86"/>
    </row>
    <row r="52" spans="1:28" x14ac:dyDescent="0.2">
      <c r="A52" s="112" t="s">
        <v>22</v>
      </c>
      <c r="B52" s="112" t="s">
        <v>2836</v>
      </c>
      <c r="C52" s="112" t="s">
        <v>259</v>
      </c>
      <c r="D52" s="113">
        <f t="shared" si="12"/>
        <v>29.099999999999998</v>
      </c>
      <c r="E52" s="113">
        <v>0.3</v>
      </c>
      <c r="F52" s="114">
        <v>97</v>
      </c>
      <c r="G52" s="113">
        <f t="shared" si="16"/>
        <v>31.6</v>
      </c>
      <c r="H52" s="113">
        <v>0.2</v>
      </c>
      <c r="I52" s="114">
        <v>158</v>
      </c>
      <c r="J52" s="115">
        <f t="shared" si="2"/>
        <v>60.7</v>
      </c>
      <c r="K52" s="113">
        <f t="shared" si="3"/>
        <v>255</v>
      </c>
      <c r="L52" s="116">
        <f t="shared" si="4"/>
        <v>60.7</v>
      </c>
      <c r="M52" s="117"/>
      <c r="N52" s="86"/>
      <c r="O52" s="86"/>
      <c r="P52" s="86"/>
      <c r="Q52" s="86"/>
      <c r="R52" s="86"/>
      <c r="S52" s="86"/>
      <c r="T52" s="86"/>
      <c r="U52" s="86"/>
      <c r="V52" s="86"/>
      <c r="W52" s="86"/>
      <c r="X52" s="86"/>
      <c r="Y52" s="86"/>
      <c r="Z52" s="86"/>
      <c r="AA52" s="86"/>
      <c r="AB52" s="86"/>
    </row>
    <row r="53" spans="1:28" x14ac:dyDescent="0.2">
      <c r="A53" s="112" t="s">
        <v>22</v>
      </c>
      <c r="B53" s="112" t="s">
        <v>3487</v>
      </c>
      <c r="C53" s="112" t="s">
        <v>2558</v>
      </c>
      <c r="D53" s="113">
        <f t="shared" si="12"/>
        <v>65.099999999999994</v>
      </c>
      <c r="E53" s="113">
        <v>0.3</v>
      </c>
      <c r="F53" s="114">
        <v>217</v>
      </c>
      <c r="G53" s="113">
        <f t="shared" si="16"/>
        <v>37.4</v>
      </c>
      <c r="H53" s="113">
        <v>0.2</v>
      </c>
      <c r="I53" s="114">
        <v>187</v>
      </c>
      <c r="J53" s="115">
        <f t="shared" si="2"/>
        <v>102.5</v>
      </c>
      <c r="K53" s="113">
        <f t="shared" si="3"/>
        <v>404</v>
      </c>
      <c r="L53" s="116">
        <f t="shared" si="4"/>
        <v>102.5</v>
      </c>
      <c r="M53" s="117"/>
      <c r="N53" s="86"/>
      <c r="O53" s="86"/>
      <c r="P53" s="86"/>
      <c r="Q53" s="86"/>
      <c r="R53" s="86"/>
      <c r="S53" s="86"/>
      <c r="T53" s="86"/>
      <c r="U53" s="86"/>
      <c r="V53" s="86"/>
      <c r="W53" s="86"/>
      <c r="X53" s="86"/>
      <c r="Y53" s="86"/>
      <c r="Z53" s="86"/>
      <c r="AA53" s="86"/>
      <c r="AB53" s="86"/>
    </row>
    <row r="54" spans="1:28" x14ac:dyDescent="0.2">
      <c r="A54" s="112" t="s">
        <v>22</v>
      </c>
      <c r="B54" s="112" t="s">
        <v>157</v>
      </c>
      <c r="C54" s="112" t="s">
        <v>158</v>
      </c>
      <c r="D54" s="113">
        <f t="shared" si="12"/>
        <v>166.2</v>
      </c>
      <c r="E54" s="113">
        <v>0.3</v>
      </c>
      <c r="F54" s="114">
        <v>554</v>
      </c>
      <c r="G54" s="113">
        <f t="shared" si="16"/>
        <v>7.6000000000000005</v>
      </c>
      <c r="H54" s="113">
        <v>0.2</v>
      </c>
      <c r="I54" s="114">
        <v>38</v>
      </c>
      <c r="J54" s="115">
        <f t="shared" si="2"/>
        <v>173.79999999999998</v>
      </c>
      <c r="K54" s="113">
        <f t="shared" si="3"/>
        <v>592</v>
      </c>
      <c r="L54" s="116">
        <f t="shared" si="4"/>
        <v>173.79999999999998</v>
      </c>
      <c r="M54" s="117"/>
      <c r="N54" s="86"/>
      <c r="O54" s="86"/>
      <c r="P54" s="86"/>
      <c r="Q54" s="86"/>
      <c r="R54" s="86"/>
      <c r="S54" s="86"/>
      <c r="T54" s="86"/>
      <c r="U54" s="86"/>
      <c r="V54" s="86"/>
      <c r="W54" s="86"/>
      <c r="X54" s="86"/>
      <c r="Y54" s="86"/>
      <c r="Z54" s="86"/>
      <c r="AA54" s="86"/>
      <c r="AB54" s="86"/>
    </row>
    <row r="55" spans="1:28" x14ac:dyDescent="0.2">
      <c r="A55" s="112" t="s">
        <v>22</v>
      </c>
      <c r="B55" s="112" t="s">
        <v>3630</v>
      </c>
      <c r="C55" s="112" t="s">
        <v>3631</v>
      </c>
      <c r="D55" s="113">
        <f t="shared" si="12"/>
        <v>9.6</v>
      </c>
      <c r="E55" s="113">
        <v>0.3</v>
      </c>
      <c r="F55" s="114">
        <v>32</v>
      </c>
      <c r="G55" s="113"/>
      <c r="H55" s="113"/>
      <c r="I55" s="114"/>
      <c r="J55" s="115">
        <f t="shared" si="2"/>
        <v>9.6</v>
      </c>
      <c r="K55" s="113">
        <f t="shared" si="3"/>
        <v>32</v>
      </c>
      <c r="L55" s="116">
        <f t="shared" si="4"/>
        <v>9.6</v>
      </c>
      <c r="M55" s="117"/>
      <c r="N55" s="86"/>
      <c r="O55" s="86"/>
      <c r="P55" s="86"/>
      <c r="Q55" s="86"/>
      <c r="R55" s="86"/>
      <c r="S55" s="86"/>
      <c r="T55" s="86"/>
      <c r="U55" s="86"/>
      <c r="V55" s="86"/>
      <c r="W55" s="86"/>
      <c r="X55" s="86"/>
      <c r="Y55" s="86"/>
      <c r="Z55" s="86"/>
      <c r="AA55" s="86"/>
      <c r="AB55" s="86"/>
    </row>
    <row r="56" spans="1:28" x14ac:dyDescent="0.2">
      <c r="A56" s="112" t="s">
        <v>22</v>
      </c>
      <c r="B56" s="112" t="s">
        <v>3632</v>
      </c>
      <c r="C56" s="112" t="s">
        <v>3633</v>
      </c>
      <c r="D56" s="113">
        <f t="shared" si="12"/>
        <v>8.4</v>
      </c>
      <c r="E56" s="113">
        <v>0.3</v>
      </c>
      <c r="F56" s="114">
        <v>28</v>
      </c>
      <c r="G56" s="113"/>
      <c r="H56" s="113"/>
      <c r="I56" s="114"/>
      <c r="J56" s="115">
        <f t="shared" si="2"/>
        <v>8.4</v>
      </c>
      <c r="K56" s="113">
        <f t="shared" si="3"/>
        <v>28</v>
      </c>
      <c r="L56" s="116">
        <f t="shared" si="4"/>
        <v>8.4</v>
      </c>
      <c r="M56" s="117"/>
      <c r="N56" s="86"/>
      <c r="O56" s="86"/>
      <c r="P56" s="86"/>
      <c r="Q56" s="86"/>
      <c r="R56" s="86"/>
      <c r="S56" s="86"/>
      <c r="T56" s="86"/>
      <c r="U56" s="86"/>
      <c r="V56" s="86"/>
      <c r="W56" s="86"/>
      <c r="X56" s="86"/>
      <c r="Y56" s="86"/>
      <c r="Z56" s="86"/>
      <c r="AA56" s="86"/>
      <c r="AB56" s="86"/>
    </row>
    <row r="57" spans="1:28" x14ac:dyDescent="0.2">
      <c r="A57" s="112" t="s">
        <v>22</v>
      </c>
      <c r="B57" s="112" t="s">
        <v>25</v>
      </c>
      <c r="C57" s="112" t="s">
        <v>26</v>
      </c>
      <c r="D57" s="113">
        <f t="shared" si="12"/>
        <v>40.5</v>
      </c>
      <c r="E57" s="113">
        <v>0.3</v>
      </c>
      <c r="F57" s="114">
        <v>135</v>
      </c>
      <c r="G57" s="113">
        <f t="shared" ref="G57" si="17">I57*H57</f>
        <v>8.4</v>
      </c>
      <c r="H57" s="113">
        <v>0.2</v>
      </c>
      <c r="I57" s="114">
        <v>42</v>
      </c>
      <c r="J57" s="115">
        <f t="shared" si="2"/>
        <v>48.9</v>
      </c>
      <c r="K57" s="113">
        <f t="shared" si="3"/>
        <v>177</v>
      </c>
      <c r="L57" s="116">
        <f t="shared" si="4"/>
        <v>48.9</v>
      </c>
      <c r="M57" s="117"/>
      <c r="N57" s="86"/>
      <c r="O57" s="86"/>
      <c r="P57" s="86"/>
      <c r="Q57" s="86"/>
      <c r="R57" s="86"/>
      <c r="S57" s="86"/>
      <c r="T57" s="86"/>
      <c r="U57" s="86"/>
      <c r="V57" s="86"/>
      <c r="W57" s="86"/>
      <c r="X57" s="86"/>
      <c r="Y57" s="86"/>
      <c r="Z57" s="86"/>
      <c r="AA57" s="86"/>
      <c r="AB57" s="86"/>
    </row>
    <row r="58" spans="1:28" x14ac:dyDescent="0.2">
      <c r="A58" s="112" t="s">
        <v>22</v>
      </c>
      <c r="B58" s="112" t="s">
        <v>3634</v>
      </c>
      <c r="C58" s="112" t="s">
        <v>3635</v>
      </c>
      <c r="D58" s="113">
        <f t="shared" si="12"/>
        <v>14.1</v>
      </c>
      <c r="E58" s="113">
        <v>0.3</v>
      </c>
      <c r="F58" s="114">
        <v>47</v>
      </c>
      <c r="G58" s="113"/>
      <c r="H58" s="113"/>
      <c r="I58" s="114"/>
      <c r="J58" s="115">
        <f t="shared" si="2"/>
        <v>14.1</v>
      </c>
      <c r="K58" s="113">
        <f t="shared" si="3"/>
        <v>47</v>
      </c>
      <c r="L58" s="116">
        <f t="shared" si="4"/>
        <v>14.1</v>
      </c>
      <c r="M58" s="117"/>
      <c r="N58" s="86"/>
      <c r="O58" s="86"/>
      <c r="P58" s="86"/>
      <c r="Q58" s="86"/>
      <c r="R58" s="86"/>
      <c r="S58" s="86"/>
      <c r="T58" s="86"/>
      <c r="U58" s="86"/>
      <c r="V58" s="86"/>
      <c r="W58" s="86"/>
      <c r="X58" s="86"/>
      <c r="Y58" s="86"/>
      <c r="Z58" s="86"/>
      <c r="AA58" s="86"/>
      <c r="AB58" s="86"/>
    </row>
    <row r="59" spans="1:28" x14ac:dyDescent="0.2">
      <c r="A59" s="112" t="s">
        <v>22</v>
      </c>
      <c r="B59" s="112" t="s">
        <v>3636</v>
      </c>
      <c r="C59" s="112" t="s">
        <v>3637</v>
      </c>
      <c r="D59" s="113">
        <f t="shared" si="12"/>
        <v>15.6</v>
      </c>
      <c r="E59" s="113">
        <v>0.3</v>
      </c>
      <c r="F59" s="114">
        <v>52</v>
      </c>
      <c r="G59" s="113"/>
      <c r="H59" s="113"/>
      <c r="I59" s="114"/>
      <c r="J59" s="115">
        <f t="shared" si="2"/>
        <v>15.6</v>
      </c>
      <c r="K59" s="113">
        <f t="shared" si="3"/>
        <v>52</v>
      </c>
      <c r="L59" s="116">
        <f t="shared" si="4"/>
        <v>15.6</v>
      </c>
      <c r="M59" s="117"/>
      <c r="N59" s="86"/>
      <c r="O59" s="86"/>
      <c r="P59" s="86"/>
      <c r="Q59" s="86"/>
      <c r="R59" s="86"/>
      <c r="S59" s="86"/>
      <c r="T59" s="86"/>
      <c r="U59" s="86"/>
      <c r="V59" s="86"/>
      <c r="W59" s="86"/>
      <c r="X59" s="86"/>
      <c r="Y59" s="86"/>
      <c r="Z59" s="86"/>
      <c r="AA59" s="86"/>
      <c r="AB59" s="86"/>
    </row>
    <row r="60" spans="1:28" x14ac:dyDescent="0.2">
      <c r="A60" s="112" t="s">
        <v>22</v>
      </c>
      <c r="B60" s="112" t="s">
        <v>3638</v>
      </c>
      <c r="C60" s="112" t="s">
        <v>3639</v>
      </c>
      <c r="D60" s="113">
        <f t="shared" si="12"/>
        <v>10.5</v>
      </c>
      <c r="E60" s="113">
        <v>0.3</v>
      </c>
      <c r="F60" s="114">
        <v>35</v>
      </c>
      <c r="G60" s="113"/>
      <c r="H60" s="113"/>
      <c r="I60" s="114"/>
      <c r="J60" s="115">
        <f t="shared" si="2"/>
        <v>10.5</v>
      </c>
      <c r="K60" s="113">
        <f t="shared" si="3"/>
        <v>35</v>
      </c>
      <c r="L60" s="116">
        <f t="shared" si="4"/>
        <v>10.5</v>
      </c>
      <c r="M60" s="117"/>
      <c r="N60" s="86"/>
      <c r="O60" s="86"/>
      <c r="P60" s="86"/>
      <c r="Q60" s="86"/>
      <c r="R60" s="86"/>
      <c r="S60" s="86"/>
      <c r="T60" s="86"/>
      <c r="U60" s="86"/>
      <c r="V60" s="86"/>
      <c r="W60" s="86"/>
      <c r="X60" s="86"/>
      <c r="Y60" s="86"/>
      <c r="Z60" s="86"/>
      <c r="AA60" s="86"/>
      <c r="AB60" s="86"/>
    </row>
    <row r="61" spans="1:28" x14ac:dyDescent="0.2">
      <c r="A61" s="112" t="s">
        <v>22</v>
      </c>
      <c r="B61" s="112" t="s">
        <v>27</v>
      </c>
      <c r="C61" s="112" t="s">
        <v>28</v>
      </c>
      <c r="D61" s="113">
        <f t="shared" si="12"/>
        <v>0.6</v>
      </c>
      <c r="E61" s="113">
        <v>0.3</v>
      </c>
      <c r="F61" s="114">
        <v>2</v>
      </c>
      <c r="G61" s="113">
        <f t="shared" ref="G61" si="18">I61*H61</f>
        <v>3.4000000000000004</v>
      </c>
      <c r="H61" s="113">
        <v>0.2</v>
      </c>
      <c r="I61" s="114">
        <v>17</v>
      </c>
      <c r="J61" s="115">
        <f t="shared" si="2"/>
        <v>4</v>
      </c>
      <c r="K61" s="113">
        <f t="shared" si="3"/>
        <v>19</v>
      </c>
      <c r="L61" s="116">
        <f t="shared" si="4"/>
        <v>4</v>
      </c>
      <c r="M61" s="117"/>
      <c r="N61" s="86"/>
      <c r="O61" s="86"/>
      <c r="P61" s="86"/>
      <c r="Q61" s="86"/>
      <c r="R61" s="86"/>
      <c r="S61" s="86"/>
      <c r="T61" s="86"/>
      <c r="U61" s="86"/>
      <c r="V61" s="86"/>
      <c r="W61" s="86"/>
      <c r="X61" s="86"/>
      <c r="Y61" s="86"/>
      <c r="Z61" s="86"/>
      <c r="AA61" s="86"/>
      <c r="AB61" s="86"/>
    </row>
    <row r="62" spans="1:28" x14ac:dyDescent="0.2">
      <c r="A62" s="112" t="s">
        <v>22</v>
      </c>
      <c r="B62" s="112" t="s">
        <v>2848</v>
      </c>
      <c r="C62" s="112" t="s">
        <v>262</v>
      </c>
      <c r="D62" s="113">
        <f t="shared" si="12"/>
        <v>23.7</v>
      </c>
      <c r="E62" s="113">
        <v>0.3</v>
      </c>
      <c r="F62" s="114">
        <v>79</v>
      </c>
      <c r="G62" s="113"/>
      <c r="H62" s="113"/>
      <c r="I62" s="114"/>
      <c r="J62" s="115">
        <f t="shared" si="2"/>
        <v>23.7</v>
      </c>
      <c r="K62" s="113">
        <f t="shared" si="3"/>
        <v>79</v>
      </c>
      <c r="L62" s="116">
        <f t="shared" si="4"/>
        <v>23.7</v>
      </c>
      <c r="M62" s="117"/>
      <c r="N62" s="86"/>
      <c r="O62" s="86"/>
      <c r="P62" s="86"/>
      <c r="Q62" s="86"/>
      <c r="R62" s="86"/>
      <c r="S62" s="86"/>
      <c r="T62" s="86"/>
      <c r="U62" s="86"/>
      <c r="V62" s="86"/>
      <c r="W62" s="86"/>
      <c r="X62" s="86"/>
      <c r="Y62" s="86"/>
      <c r="Z62" s="86"/>
      <c r="AA62" s="86"/>
      <c r="AB62" s="86"/>
    </row>
    <row r="63" spans="1:28" x14ac:dyDescent="0.2">
      <c r="A63" s="112" t="s">
        <v>22</v>
      </c>
      <c r="B63" s="112" t="s">
        <v>3640</v>
      </c>
      <c r="C63" s="112" t="s">
        <v>3641</v>
      </c>
      <c r="D63" s="113">
        <f t="shared" si="12"/>
        <v>5.3999999999999995</v>
      </c>
      <c r="E63" s="113">
        <v>0.3</v>
      </c>
      <c r="F63" s="114">
        <v>18</v>
      </c>
      <c r="G63" s="113"/>
      <c r="H63" s="113"/>
      <c r="I63" s="114"/>
      <c r="J63" s="115">
        <f t="shared" si="2"/>
        <v>5.3999999999999995</v>
      </c>
      <c r="K63" s="113">
        <f t="shared" si="3"/>
        <v>18</v>
      </c>
      <c r="L63" s="116">
        <f t="shared" si="4"/>
        <v>5.3999999999999995</v>
      </c>
      <c r="M63" s="117"/>
      <c r="N63" s="86"/>
      <c r="O63" s="86"/>
      <c r="P63" s="86"/>
      <c r="Q63" s="86"/>
      <c r="R63" s="86"/>
      <c r="S63" s="86"/>
      <c r="T63" s="86"/>
      <c r="U63" s="86"/>
      <c r="V63" s="86"/>
      <c r="W63" s="86"/>
      <c r="X63" s="86"/>
      <c r="Y63" s="86"/>
      <c r="Z63" s="86"/>
      <c r="AA63" s="86"/>
      <c r="AB63" s="86"/>
    </row>
    <row r="64" spans="1:28" x14ac:dyDescent="0.2">
      <c r="A64" s="112" t="s">
        <v>22</v>
      </c>
      <c r="B64" s="112" t="s">
        <v>3642</v>
      </c>
      <c r="C64" s="112" t="s">
        <v>3643</v>
      </c>
      <c r="D64" s="113">
        <f t="shared" si="12"/>
        <v>45.6</v>
      </c>
      <c r="E64" s="113">
        <v>0.3</v>
      </c>
      <c r="F64" s="114">
        <v>152</v>
      </c>
      <c r="G64" s="113"/>
      <c r="H64" s="113"/>
      <c r="I64" s="114"/>
      <c r="J64" s="115">
        <f t="shared" si="2"/>
        <v>45.6</v>
      </c>
      <c r="K64" s="113">
        <f t="shared" si="3"/>
        <v>152</v>
      </c>
      <c r="L64" s="116">
        <f t="shared" si="4"/>
        <v>45.6</v>
      </c>
      <c r="M64" s="117"/>
      <c r="N64" s="86"/>
      <c r="O64" s="86"/>
      <c r="P64" s="86"/>
      <c r="Q64" s="86"/>
      <c r="R64" s="86"/>
      <c r="S64" s="86"/>
      <c r="T64" s="86"/>
      <c r="U64" s="86"/>
      <c r="V64" s="86"/>
      <c r="W64" s="86"/>
      <c r="X64" s="86"/>
      <c r="Y64" s="86"/>
      <c r="Z64" s="86"/>
      <c r="AA64" s="86"/>
      <c r="AB64" s="86"/>
    </row>
    <row r="65" spans="1:28" x14ac:dyDescent="0.2">
      <c r="A65" s="112" t="s">
        <v>22</v>
      </c>
      <c r="B65" s="112" t="s">
        <v>3644</v>
      </c>
      <c r="C65" s="112" t="s">
        <v>3645</v>
      </c>
      <c r="D65" s="113">
        <f t="shared" si="12"/>
        <v>6.8999999999999995</v>
      </c>
      <c r="E65" s="113">
        <v>0.3</v>
      </c>
      <c r="F65" s="114">
        <v>23</v>
      </c>
      <c r="G65" s="113"/>
      <c r="H65" s="113"/>
      <c r="I65" s="114"/>
      <c r="J65" s="115">
        <f t="shared" si="2"/>
        <v>6.8999999999999995</v>
      </c>
      <c r="K65" s="113">
        <f t="shared" si="3"/>
        <v>23</v>
      </c>
      <c r="L65" s="116">
        <f t="shared" si="4"/>
        <v>6.8999999999999995</v>
      </c>
      <c r="M65" s="117"/>
      <c r="N65" s="86"/>
      <c r="O65" s="86"/>
      <c r="P65" s="86"/>
      <c r="Q65" s="86"/>
      <c r="R65" s="86"/>
      <c r="S65" s="86"/>
      <c r="T65" s="86"/>
      <c r="U65" s="86"/>
      <c r="V65" s="86"/>
      <c r="W65" s="86"/>
      <c r="X65" s="86"/>
      <c r="Y65" s="86"/>
      <c r="Z65" s="86"/>
      <c r="AA65" s="86"/>
      <c r="AB65" s="86"/>
    </row>
    <row r="66" spans="1:28" x14ac:dyDescent="0.2">
      <c r="A66" s="112" t="s">
        <v>22</v>
      </c>
      <c r="B66" s="112" t="s">
        <v>2849</v>
      </c>
      <c r="C66" s="112" t="s">
        <v>263</v>
      </c>
      <c r="D66" s="113"/>
      <c r="E66" s="113"/>
      <c r="F66" s="114"/>
      <c r="G66" s="113">
        <f t="shared" ref="G66" si="19">I66*H66</f>
        <v>23</v>
      </c>
      <c r="H66" s="113">
        <v>0.2</v>
      </c>
      <c r="I66" s="114">
        <v>115</v>
      </c>
      <c r="J66" s="115">
        <f t="shared" si="2"/>
        <v>23</v>
      </c>
      <c r="K66" s="113">
        <f t="shared" si="3"/>
        <v>115</v>
      </c>
      <c r="L66" s="116">
        <f t="shared" si="4"/>
        <v>23</v>
      </c>
      <c r="M66" s="117"/>
      <c r="N66" s="86"/>
      <c r="O66" s="86"/>
      <c r="P66" s="86"/>
      <c r="Q66" s="86"/>
      <c r="R66" s="86"/>
      <c r="S66" s="86"/>
      <c r="T66" s="86"/>
      <c r="U66" s="86"/>
      <c r="V66" s="86"/>
      <c r="W66" s="86"/>
      <c r="X66" s="86"/>
      <c r="Y66" s="86"/>
      <c r="Z66" s="86"/>
      <c r="AA66" s="86"/>
      <c r="AB66" s="86"/>
    </row>
    <row r="67" spans="1:28" x14ac:dyDescent="0.2">
      <c r="A67" s="112" t="s">
        <v>22</v>
      </c>
      <c r="B67" s="112" t="s">
        <v>3646</v>
      </c>
      <c r="C67" s="112" t="s">
        <v>3647</v>
      </c>
      <c r="D67" s="113">
        <f t="shared" ref="D67:D71" si="20">F67*E67</f>
        <v>4.2</v>
      </c>
      <c r="E67" s="113">
        <v>0.3</v>
      </c>
      <c r="F67" s="114">
        <v>14</v>
      </c>
      <c r="G67" s="113"/>
      <c r="H67" s="113"/>
      <c r="I67" s="114"/>
      <c r="J67" s="115">
        <f t="shared" si="2"/>
        <v>4.2</v>
      </c>
      <c r="K67" s="113">
        <f t="shared" si="3"/>
        <v>14</v>
      </c>
      <c r="L67" s="116">
        <f t="shared" si="4"/>
        <v>4.2</v>
      </c>
      <c r="M67" s="117"/>
      <c r="N67" s="86"/>
      <c r="O67" s="86"/>
      <c r="P67" s="86"/>
      <c r="Q67" s="86"/>
      <c r="R67" s="86"/>
      <c r="S67" s="86"/>
      <c r="T67" s="86"/>
      <c r="U67" s="86"/>
      <c r="V67" s="86"/>
      <c r="W67" s="86"/>
      <c r="X67" s="86"/>
      <c r="Y67" s="86"/>
      <c r="Z67" s="86"/>
      <c r="AA67" s="86"/>
      <c r="AB67" s="86"/>
    </row>
    <row r="68" spans="1:28" x14ac:dyDescent="0.2">
      <c r="A68" s="112" t="s">
        <v>22</v>
      </c>
      <c r="B68" s="112" t="s">
        <v>3648</v>
      </c>
      <c r="C68" s="112" t="s">
        <v>3649</v>
      </c>
      <c r="D68" s="113">
        <f t="shared" si="20"/>
        <v>4.5</v>
      </c>
      <c r="E68" s="113">
        <v>0.3</v>
      </c>
      <c r="F68" s="114">
        <v>15</v>
      </c>
      <c r="G68" s="113"/>
      <c r="H68" s="113"/>
      <c r="I68" s="114"/>
      <c r="J68" s="115">
        <f t="shared" si="2"/>
        <v>4.5</v>
      </c>
      <c r="K68" s="113">
        <f t="shared" si="3"/>
        <v>15</v>
      </c>
      <c r="L68" s="116">
        <f t="shared" si="4"/>
        <v>4.5</v>
      </c>
      <c r="M68" s="117"/>
      <c r="N68" s="86"/>
      <c r="O68" s="86"/>
      <c r="P68" s="86"/>
      <c r="Q68" s="86"/>
      <c r="R68" s="86"/>
      <c r="S68" s="86"/>
      <c r="T68" s="86"/>
      <c r="U68" s="86"/>
      <c r="V68" s="86"/>
      <c r="W68" s="86"/>
      <c r="X68" s="86"/>
      <c r="Y68" s="86"/>
      <c r="Z68" s="86"/>
      <c r="AA68" s="86"/>
      <c r="AB68" s="86"/>
    </row>
    <row r="69" spans="1:28" x14ac:dyDescent="0.2">
      <c r="A69" s="112" t="s">
        <v>22</v>
      </c>
      <c r="B69" s="112" t="s">
        <v>3650</v>
      </c>
      <c r="C69" s="112" t="s">
        <v>3651</v>
      </c>
      <c r="D69" s="113">
        <f t="shared" si="20"/>
        <v>11.1</v>
      </c>
      <c r="E69" s="113">
        <v>0.3</v>
      </c>
      <c r="F69" s="114">
        <v>37</v>
      </c>
      <c r="G69" s="113"/>
      <c r="H69" s="113"/>
      <c r="I69" s="114"/>
      <c r="J69" s="115">
        <f t="shared" si="2"/>
        <v>11.1</v>
      </c>
      <c r="K69" s="113">
        <f t="shared" si="3"/>
        <v>37</v>
      </c>
      <c r="L69" s="116">
        <f t="shared" si="4"/>
        <v>11.1</v>
      </c>
      <c r="M69" s="117"/>
      <c r="N69" s="86"/>
      <c r="O69" s="86"/>
      <c r="P69" s="86"/>
      <c r="Q69" s="86"/>
      <c r="R69" s="86"/>
      <c r="S69" s="86"/>
      <c r="T69" s="86"/>
      <c r="U69" s="86"/>
      <c r="V69" s="86"/>
      <c r="W69" s="86"/>
      <c r="X69" s="86"/>
      <c r="Y69" s="86"/>
      <c r="Z69" s="86"/>
      <c r="AA69" s="86"/>
      <c r="AB69" s="86"/>
    </row>
    <row r="70" spans="1:28" x14ac:dyDescent="0.2">
      <c r="A70" s="112" t="s">
        <v>22</v>
      </c>
      <c r="B70" s="112" t="s">
        <v>3488</v>
      </c>
      <c r="C70" s="112" t="s">
        <v>2559</v>
      </c>
      <c r="D70" s="113">
        <f t="shared" si="20"/>
        <v>34.799999999999997</v>
      </c>
      <c r="E70" s="113">
        <v>0.3</v>
      </c>
      <c r="F70" s="114">
        <v>116</v>
      </c>
      <c r="G70" s="113">
        <f t="shared" ref="G70:G73" si="21">I70*H70</f>
        <v>21.8</v>
      </c>
      <c r="H70" s="113">
        <v>0.2</v>
      </c>
      <c r="I70" s="114">
        <v>109</v>
      </c>
      <c r="J70" s="115">
        <f t="shared" si="2"/>
        <v>56.599999999999994</v>
      </c>
      <c r="K70" s="113">
        <f t="shared" si="3"/>
        <v>225</v>
      </c>
      <c r="L70" s="116">
        <f t="shared" si="4"/>
        <v>56.599999999999994</v>
      </c>
      <c r="M70" s="117"/>
      <c r="N70" s="86"/>
      <c r="O70" s="86"/>
      <c r="P70" s="86"/>
      <c r="Q70" s="86"/>
      <c r="R70" s="86"/>
      <c r="S70" s="86"/>
      <c r="T70" s="86"/>
      <c r="U70" s="86"/>
      <c r="V70" s="86"/>
      <c r="W70" s="86"/>
      <c r="X70" s="86"/>
      <c r="Y70" s="86"/>
      <c r="Z70" s="86"/>
      <c r="AA70" s="86"/>
      <c r="AB70" s="86"/>
    </row>
    <row r="71" spans="1:28" x14ac:dyDescent="0.2">
      <c r="A71" s="112" t="s">
        <v>29</v>
      </c>
      <c r="B71" s="112" t="s">
        <v>3489</v>
      </c>
      <c r="C71" s="112" t="s">
        <v>2560</v>
      </c>
      <c r="D71" s="113">
        <f t="shared" si="20"/>
        <v>10.5</v>
      </c>
      <c r="E71" s="113">
        <v>0.3</v>
      </c>
      <c r="F71" s="114">
        <v>35</v>
      </c>
      <c r="G71" s="113">
        <f t="shared" si="21"/>
        <v>2.4000000000000004</v>
      </c>
      <c r="H71" s="113">
        <v>0.2</v>
      </c>
      <c r="I71" s="114">
        <v>12</v>
      </c>
      <c r="J71" s="115">
        <f t="shared" si="2"/>
        <v>12.9</v>
      </c>
      <c r="K71" s="113">
        <f t="shared" si="3"/>
        <v>47</v>
      </c>
      <c r="L71" s="116">
        <f t="shared" si="4"/>
        <v>12.9</v>
      </c>
      <c r="M71" s="117"/>
      <c r="N71" s="86"/>
      <c r="O71" s="86"/>
      <c r="P71" s="86"/>
      <c r="Q71" s="86"/>
      <c r="R71" s="86"/>
      <c r="S71" s="86"/>
      <c r="T71" s="86"/>
      <c r="U71" s="86"/>
      <c r="V71" s="86"/>
      <c r="W71" s="86"/>
      <c r="X71" s="86"/>
      <c r="Y71" s="86"/>
      <c r="Z71" s="86"/>
      <c r="AA71" s="86"/>
      <c r="AB71" s="86"/>
    </row>
    <row r="72" spans="1:28" x14ac:dyDescent="0.2">
      <c r="A72" s="112" t="s">
        <v>29</v>
      </c>
      <c r="B72" s="112" t="s">
        <v>3490</v>
      </c>
      <c r="C72" s="112" t="s">
        <v>3156</v>
      </c>
      <c r="D72" s="113"/>
      <c r="E72" s="113"/>
      <c r="F72" s="114"/>
      <c r="G72" s="113">
        <f t="shared" si="21"/>
        <v>5.2</v>
      </c>
      <c r="H72" s="113">
        <v>0.2</v>
      </c>
      <c r="I72" s="114">
        <v>26</v>
      </c>
      <c r="J72" s="115">
        <f t="shared" ref="J72:J135" si="22">D72+G72</f>
        <v>5.2</v>
      </c>
      <c r="K72" s="113">
        <f t="shared" ref="K72:K135" si="23">F72+I72</f>
        <v>26</v>
      </c>
      <c r="L72" s="116">
        <f t="shared" ref="L72:L135" si="24">J72</f>
        <v>5.2</v>
      </c>
      <c r="M72" s="117"/>
      <c r="N72" s="86"/>
      <c r="O72" s="86"/>
      <c r="P72" s="86"/>
      <c r="Q72" s="86"/>
      <c r="R72" s="86"/>
      <c r="S72" s="86"/>
      <c r="T72" s="86"/>
      <c r="U72" s="86"/>
      <c r="V72" s="86"/>
      <c r="W72" s="86"/>
      <c r="X72" s="86"/>
      <c r="Y72" s="86"/>
      <c r="Z72" s="86"/>
      <c r="AA72" s="86"/>
      <c r="AB72" s="86"/>
    </row>
    <row r="73" spans="1:28" x14ac:dyDescent="0.2">
      <c r="A73" s="112" t="s">
        <v>29</v>
      </c>
      <c r="B73" s="112" t="s">
        <v>3491</v>
      </c>
      <c r="C73" s="112" t="s">
        <v>3492</v>
      </c>
      <c r="D73" s="113">
        <f t="shared" ref="D73:D82" si="25">F73*E73</f>
        <v>40.199999999999996</v>
      </c>
      <c r="E73" s="113">
        <v>0.3</v>
      </c>
      <c r="F73" s="114">
        <v>134</v>
      </c>
      <c r="G73" s="113">
        <f t="shared" si="21"/>
        <v>5.8000000000000007</v>
      </c>
      <c r="H73" s="113">
        <v>0.2</v>
      </c>
      <c r="I73" s="114">
        <v>29</v>
      </c>
      <c r="J73" s="115">
        <f t="shared" si="22"/>
        <v>46</v>
      </c>
      <c r="K73" s="113">
        <f t="shared" si="23"/>
        <v>163</v>
      </c>
      <c r="L73" s="116">
        <f t="shared" si="24"/>
        <v>46</v>
      </c>
      <c r="M73" s="117"/>
      <c r="N73" s="86"/>
      <c r="O73" s="86"/>
      <c r="P73" s="86"/>
      <c r="Q73" s="86"/>
      <c r="R73" s="86"/>
      <c r="S73" s="86"/>
      <c r="T73" s="86"/>
      <c r="U73" s="86"/>
      <c r="V73" s="86"/>
      <c r="W73" s="86"/>
      <c r="X73" s="86"/>
      <c r="Y73" s="86"/>
      <c r="Z73" s="86"/>
      <c r="AA73" s="86"/>
      <c r="AB73" s="86"/>
    </row>
    <row r="74" spans="1:28" x14ac:dyDescent="0.2">
      <c r="A74" s="112" t="s">
        <v>29</v>
      </c>
      <c r="B74" s="112" t="s">
        <v>3766</v>
      </c>
      <c r="C74" s="112" t="s">
        <v>3767</v>
      </c>
      <c r="D74" s="113">
        <f t="shared" si="25"/>
        <v>0.3</v>
      </c>
      <c r="E74" s="113">
        <v>0.3</v>
      </c>
      <c r="F74" s="114">
        <v>1</v>
      </c>
      <c r="G74" s="113"/>
      <c r="H74" s="113"/>
      <c r="I74" s="114"/>
      <c r="J74" s="115">
        <f t="shared" si="22"/>
        <v>0.3</v>
      </c>
      <c r="K74" s="113">
        <f t="shared" si="23"/>
        <v>1</v>
      </c>
      <c r="L74" s="116">
        <f t="shared" si="24"/>
        <v>0.3</v>
      </c>
      <c r="M74" s="117"/>
      <c r="N74" s="86"/>
      <c r="O74" s="86"/>
      <c r="P74" s="86"/>
      <c r="Q74" s="86"/>
      <c r="R74" s="86"/>
      <c r="S74" s="86"/>
      <c r="T74" s="86"/>
      <c r="U74" s="86"/>
      <c r="V74" s="86"/>
      <c r="W74" s="86"/>
      <c r="X74" s="86"/>
      <c r="Y74" s="86"/>
      <c r="Z74" s="86"/>
      <c r="AA74" s="86"/>
      <c r="AB74" s="86"/>
    </row>
    <row r="75" spans="1:28" x14ac:dyDescent="0.2">
      <c r="A75" s="112" t="s">
        <v>29</v>
      </c>
      <c r="B75" s="112" t="s">
        <v>3493</v>
      </c>
      <c r="C75" s="112" t="s">
        <v>2561</v>
      </c>
      <c r="D75" s="113">
        <f t="shared" si="25"/>
        <v>12</v>
      </c>
      <c r="E75" s="113">
        <v>0.3</v>
      </c>
      <c r="F75" s="114">
        <v>40</v>
      </c>
      <c r="G75" s="113">
        <f t="shared" ref="G75:G89" si="26">I75*H75</f>
        <v>12.200000000000001</v>
      </c>
      <c r="H75" s="113">
        <v>0.2</v>
      </c>
      <c r="I75" s="114">
        <v>61</v>
      </c>
      <c r="J75" s="115">
        <f t="shared" si="22"/>
        <v>24.200000000000003</v>
      </c>
      <c r="K75" s="113">
        <f t="shared" si="23"/>
        <v>101</v>
      </c>
      <c r="L75" s="116">
        <f t="shared" si="24"/>
        <v>24.200000000000003</v>
      </c>
      <c r="M75" s="117"/>
      <c r="N75" s="86"/>
      <c r="O75" s="86"/>
      <c r="P75" s="86"/>
      <c r="Q75" s="86"/>
      <c r="R75" s="86"/>
      <c r="S75" s="86"/>
      <c r="T75" s="86"/>
      <c r="U75" s="86"/>
      <c r="V75" s="86"/>
      <c r="W75" s="86"/>
      <c r="X75" s="86"/>
      <c r="Y75" s="86"/>
      <c r="Z75" s="86"/>
      <c r="AA75" s="86"/>
      <c r="AB75" s="86"/>
    </row>
    <row r="76" spans="1:28" x14ac:dyDescent="0.2">
      <c r="A76" s="112" t="s">
        <v>29</v>
      </c>
      <c r="B76" s="112" t="s">
        <v>3494</v>
      </c>
      <c r="C76" s="112" t="s">
        <v>2562</v>
      </c>
      <c r="D76" s="113">
        <f t="shared" si="25"/>
        <v>16.8</v>
      </c>
      <c r="E76" s="113">
        <v>0.3</v>
      </c>
      <c r="F76" s="114">
        <v>56</v>
      </c>
      <c r="G76" s="113">
        <f t="shared" si="26"/>
        <v>6.6000000000000005</v>
      </c>
      <c r="H76" s="113">
        <v>0.2</v>
      </c>
      <c r="I76" s="114">
        <v>33</v>
      </c>
      <c r="J76" s="115">
        <f t="shared" si="22"/>
        <v>23.400000000000002</v>
      </c>
      <c r="K76" s="113">
        <f t="shared" si="23"/>
        <v>89</v>
      </c>
      <c r="L76" s="116">
        <f t="shared" si="24"/>
        <v>23.400000000000002</v>
      </c>
      <c r="M76" s="117"/>
      <c r="N76" s="86"/>
      <c r="O76" s="86"/>
      <c r="P76" s="86"/>
      <c r="Q76" s="86"/>
      <c r="R76" s="86"/>
      <c r="S76" s="86"/>
      <c r="T76" s="86"/>
      <c r="U76" s="86"/>
      <c r="V76" s="86"/>
      <c r="W76" s="86"/>
      <c r="X76" s="86"/>
      <c r="Y76" s="86"/>
      <c r="Z76" s="86"/>
      <c r="AA76" s="86"/>
      <c r="AB76" s="86"/>
    </row>
    <row r="77" spans="1:28" x14ac:dyDescent="0.2">
      <c r="A77" s="112" t="s">
        <v>29</v>
      </c>
      <c r="B77" s="112" t="s">
        <v>2863</v>
      </c>
      <c r="C77" s="112" t="s">
        <v>269</v>
      </c>
      <c r="D77" s="113">
        <f t="shared" si="25"/>
        <v>68.099999999999994</v>
      </c>
      <c r="E77" s="113">
        <v>0.3</v>
      </c>
      <c r="F77" s="114">
        <v>227</v>
      </c>
      <c r="G77" s="113">
        <f t="shared" si="26"/>
        <v>17</v>
      </c>
      <c r="H77" s="113">
        <v>0.2</v>
      </c>
      <c r="I77" s="114">
        <v>85</v>
      </c>
      <c r="J77" s="115">
        <f t="shared" si="22"/>
        <v>85.1</v>
      </c>
      <c r="K77" s="113">
        <f t="shared" si="23"/>
        <v>312</v>
      </c>
      <c r="L77" s="116">
        <f t="shared" si="24"/>
        <v>85.1</v>
      </c>
      <c r="M77" s="117"/>
      <c r="N77" s="86"/>
      <c r="O77" s="86"/>
      <c r="P77" s="86"/>
      <c r="Q77" s="86"/>
      <c r="R77" s="86"/>
      <c r="S77" s="86"/>
      <c r="T77" s="86"/>
      <c r="U77" s="86"/>
      <c r="V77" s="86"/>
      <c r="W77" s="86"/>
      <c r="X77" s="86"/>
      <c r="Y77" s="86"/>
      <c r="Z77" s="86"/>
      <c r="AA77" s="86"/>
      <c r="AB77" s="86"/>
    </row>
    <row r="78" spans="1:28" x14ac:dyDescent="0.2">
      <c r="A78" s="112" t="s">
        <v>29</v>
      </c>
      <c r="B78" s="112" t="s">
        <v>355</v>
      </c>
      <c r="C78" s="112" t="s">
        <v>272</v>
      </c>
      <c r="D78" s="113">
        <f t="shared" si="25"/>
        <v>18.599999999999998</v>
      </c>
      <c r="E78" s="113">
        <v>0.3</v>
      </c>
      <c r="F78" s="114">
        <v>62</v>
      </c>
      <c r="G78" s="113">
        <f t="shared" si="26"/>
        <v>6</v>
      </c>
      <c r="H78" s="113">
        <v>0.2</v>
      </c>
      <c r="I78" s="114">
        <v>30</v>
      </c>
      <c r="J78" s="115">
        <f t="shared" si="22"/>
        <v>24.599999999999998</v>
      </c>
      <c r="K78" s="113">
        <f t="shared" si="23"/>
        <v>92</v>
      </c>
      <c r="L78" s="116">
        <f t="shared" si="24"/>
        <v>24.599999999999998</v>
      </c>
      <c r="M78" s="117"/>
      <c r="N78" s="86"/>
      <c r="O78" s="86"/>
      <c r="P78" s="86"/>
      <c r="Q78" s="86"/>
      <c r="R78" s="86"/>
      <c r="S78" s="86"/>
      <c r="T78" s="86"/>
      <c r="U78" s="86"/>
      <c r="V78" s="86"/>
      <c r="W78" s="86"/>
      <c r="X78" s="86"/>
      <c r="Y78" s="86"/>
      <c r="Z78" s="86"/>
      <c r="AA78" s="86"/>
      <c r="AB78" s="86"/>
    </row>
    <row r="79" spans="1:28" x14ac:dyDescent="0.2">
      <c r="A79" s="112" t="s">
        <v>29</v>
      </c>
      <c r="B79" s="112" t="s">
        <v>3495</v>
      </c>
      <c r="C79" s="112" t="s">
        <v>2563</v>
      </c>
      <c r="D79" s="113">
        <f t="shared" si="25"/>
        <v>8.6999999999999993</v>
      </c>
      <c r="E79" s="113">
        <v>0.3</v>
      </c>
      <c r="F79" s="114">
        <v>29</v>
      </c>
      <c r="G79" s="113">
        <f t="shared" si="26"/>
        <v>2.4000000000000004</v>
      </c>
      <c r="H79" s="113">
        <v>0.2</v>
      </c>
      <c r="I79" s="114">
        <v>12</v>
      </c>
      <c r="J79" s="115">
        <f t="shared" si="22"/>
        <v>11.1</v>
      </c>
      <c r="K79" s="113">
        <f t="shared" si="23"/>
        <v>41</v>
      </c>
      <c r="L79" s="116">
        <f t="shared" si="24"/>
        <v>11.1</v>
      </c>
      <c r="M79" s="117"/>
      <c r="N79" s="86"/>
      <c r="O79" s="86"/>
      <c r="P79" s="86"/>
      <c r="Q79" s="86"/>
      <c r="R79" s="86"/>
      <c r="S79" s="86"/>
      <c r="T79" s="86"/>
      <c r="U79" s="86"/>
      <c r="V79" s="86"/>
      <c r="W79" s="86"/>
      <c r="X79" s="86"/>
      <c r="Y79" s="86"/>
      <c r="Z79" s="86"/>
      <c r="AA79" s="86"/>
      <c r="AB79" s="86"/>
    </row>
    <row r="80" spans="1:28" x14ac:dyDescent="0.2">
      <c r="A80" s="112" t="s">
        <v>29</v>
      </c>
      <c r="B80" s="112" t="s">
        <v>3496</v>
      </c>
      <c r="C80" s="112" t="s">
        <v>2564</v>
      </c>
      <c r="D80" s="113">
        <f t="shared" si="25"/>
        <v>6.8999999999999995</v>
      </c>
      <c r="E80" s="113">
        <v>0.3</v>
      </c>
      <c r="F80" s="114">
        <v>23</v>
      </c>
      <c r="G80" s="113">
        <f t="shared" si="26"/>
        <v>0.60000000000000009</v>
      </c>
      <c r="H80" s="113">
        <v>0.2</v>
      </c>
      <c r="I80" s="114">
        <v>3</v>
      </c>
      <c r="J80" s="115">
        <f t="shared" si="22"/>
        <v>7.5</v>
      </c>
      <c r="K80" s="113">
        <f t="shared" si="23"/>
        <v>26</v>
      </c>
      <c r="L80" s="116">
        <f t="shared" si="24"/>
        <v>7.5</v>
      </c>
      <c r="M80" s="117"/>
      <c r="N80" s="86"/>
      <c r="O80" s="86"/>
      <c r="P80" s="86"/>
      <c r="Q80" s="86"/>
      <c r="R80" s="86"/>
      <c r="S80" s="86"/>
      <c r="T80" s="86"/>
      <c r="U80" s="86"/>
      <c r="V80" s="86"/>
      <c r="W80" s="86"/>
      <c r="X80" s="86"/>
      <c r="Y80" s="86"/>
      <c r="Z80" s="86"/>
      <c r="AA80" s="86"/>
      <c r="AB80" s="86"/>
    </row>
    <row r="81" spans="1:28" x14ac:dyDescent="0.2">
      <c r="A81" s="112" t="s">
        <v>29</v>
      </c>
      <c r="B81" s="112" t="s">
        <v>3497</v>
      </c>
      <c r="C81" s="112" t="s">
        <v>2565</v>
      </c>
      <c r="D81" s="113">
        <f t="shared" si="25"/>
        <v>9</v>
      </c>
      <c r="E81" s="113">
        <v>0.3</v>
      </c>
      <c r="F81" s="114">
        <v>30</v>
      </c>
      <c r="G81" s="113">
        <f t="shared" si="26"/>
        <v>5.6000000000000005</v>
      </c>
      <c r="H81" s="113">
        <v>0.2</v>
      </c>
      <c r="I81" s="114">
        <v>28</v>
      </c>
      <c r="J81" s="115">
        <f t="shared" si="22"/>
        <v>14.600000000000001</v>
      </c>
      <c r="K81" s="113">
        <f t="shared" si="23"/>
        <v>58</v>
      </c>
      <c r="L81" s="116">
        <f t="shared" si="24"/>
        <v>14.600000000000001</v>
      </c>
      <c r="M81" s="117"/>
      <c r="N81" s="86"/>
      <c r="O81" s="86"/>
      <c r="P81" s="86"/>
      <c r="Q81" s="86"/>
      <c r="R81" s="86"/>
      <c r="S81" s="86"/>
      <c r="T81" s="86"/>
      <c r="U81" s="86"/>
      <c r="V81" s="86"/>
      <c r="W81" s="86"/>
      <c r="X81" s="86"/>
      <c r="Y81" s="86"/>
      <c r="Z81" s="86"/>
      <c r="AA81" s="86"/>
      <c r="AB81" s="86"/>
    </row>
    <row r="82" spans="1:28" x14ac:dyDescent="0.2">
      <c r="A82" s="112" t="s">
        <v>29</v>
      </c>
      <c r="B82" s="112" t="s">
        <v>3498</v>
      </c>
      <c r="C82" s="112" t="s">
        <v>2566</v>
      </c>
      <c r="D82" s="113">
        <f t="shared" si="25"/>
        <v>15</v>
      </c>
      <c r="E82" s="113">
        <v>0.3</v>
      </c>
      <c r="F82" s="114">
        <v>50</v>
      </c>
      <c r="G82" s="113">
        <f t="shared" si="26"/>
        <v>3.4000000000000004</v>
      </c>
      <c r="H82" s="113">
        <v>0.2</v>
      </c>
      <c r="I82" s="114">
        <v>17</v>
      </c>
      <c r="J82" s="115">
        <f t="shared" si="22"/>
        <v>18.399999999999999</v>
      </c>
      <c r="K82" s="113">
        <f t="shared" si="23"/>
        <v>67</v>
      </c>
      <c r="L82" s="116">
        <f t="shared" si="24"/>
        <v>18.399999999999999</v>
      </c>
      <c r="M82" s="117"/>
      <c r="N82" s="86"/>
      <c r="O82" s="86"/>
      <c r="P82" s="86"/>
      <c r="Q82" s="86"/>
      <c r="R82" s="86"/>
      <c r="S82" s="86"/>
      <c r="T82" s="86"/>
      <c r="U82" s="86"/>
      <c r="V82" s="86"/>
      <c r="W82" s="86"/>
      <c r="X82" s="86"/>
      <c r="Y82" s="86"/>
      <c r="Z82" s="86"/>
      <c r="AA82" s="86"/>
      <c r="AB82" s="86"/>
    </row>
    <row r="83" spans="1:28" x14ac:dyDescent="0.2">
      <c r="A83" s="112" t="s">
        <v>29</v>
      </c>
      <c r="B83" s="112" t="s">
        <v>3499</v>
      </c>
      <c r="C83" s="112" t="s">
        <v>2567</v>
      </c>
      <c r="D83" s="113"/>
      <c r="E83" s="113"/>
      <c r="F83" s="114"/>
      <c r="G83" s="113">
        <f t="shared" si="26"/>
        <v>4.8000000000000007</v>
      </c>
      <c r="H83" s="113">
        <v>0.2</v>
      </c>
      <c r="I83" s="114">
        <v>24</v>
      </c>
      <c r="J83" s="115">
        <f t="shared" si="22"/>
        <v>4.8000000000000007</v>
      </c>
      <c r="K83" s="113">
        <f t="shared" si="23"/>
        <v>24</v>
      </c>
      <c r="L83" s="116">
        <f t="shared" si="24"/>
        <v>4.8000000000000007</v>
      </c>
      <c r="M83" s="117"/>
      <c r="N83" s="86"/>
      <c r="O83" s="86"/>
      <c r="P83" s="86"/>
      <c r="Q83" s="86"/>
      <c r="R83" s="86"/>
      <c r="S83" s="86"/>
      <c r="T83" s="86"/>
      <c r="U83" s="86"/>
      <c r="V83" s="86"/>
      <c r="W83" s="86"/>
      <c r="X83" s="86"/>
      <c r="Y83" s="86"/>
      <c r="Z83" s="86"/>
      <c r="AA83" s="86"/>
      <c r="AB83" s="86"/>
    </row>
    <row r="84" spans="1:28" x14ac:dyDescent="0.2">
      <c r="A84" s="112" t="s">
        <v>29</v>
      </c>
      <c r="B84" s="112" t="s">
        <v>3652</v>
      </c>
      <c r="C84" s="112" t="s">
        <v>3653</v>
      </c>
      <c r="D84" s="113">
        <f t="shared" ref="D84:D111" si="27">F84*E84</f>
        <v>1.7999999999999998</v>
      </c>
      <c r="E84" s="113">
        <v>0.3</v>
      </c>
      <c r="F84" s="114">
        <v>6</v>
      </c>
      <c r="G84" s="113">
        <f t="shared" si="26"/>
        <v>3.8000000000000003</v>
      </c>
      <c r="H84" s="113">
        <v>0.2</v>
      </c>
      <c r="I84" s="114">
        <v>19</v>
      </c>
      <c r="J84" s="115">
        <f t="shared" si="22"/>
        <v>5.6</v>
      </c>
      <c r="K84" s="113">
        <f t="shared" si="23"/>
        <v>25</v>
      </c>
      <c r="L84" s="116">
        <f t="shared" si="24"/>
        <v>5.6</v>
      </c>
      <c r="M84" s="117"/>
      <c r="N84" s="86"/>
      <c r="O84" s="86"/>
      <c r="P84" s="86"/>
      <c r="Q84" s="86"/>
      <c r="R84" s="86"/>
      <c r="S84" s="86"/>
      <c r="T84" s="86"/>
      <c r="U84" s="86"/>
      <c r="V84" s="86"/>
      <c r="W84" s="86"/>
      <c r="X84" s="86"/>
      <c r="Y84" s="86"/>
      <c r="Z84" s="86"/>
      <c r="AA84" s="86"/>
      <c r="AB84" s="86"/>
    </row>
    <row r="85" spans="1:28" x14ac:dyDescent="0.2">
      <c r="A85" s="112" t="s">
        <v>29</v>
      </c>
      <c r="B85" s="112" t="s">
        <v>3500</v>
      </c>
      <c r="C85" s="112" t="s">
        <v>2568</v>
      </c>
      <c r="D85" s="113">
        <f t="shared" si="27"/>
        <v>3.5999999999999996</v>
      </c>
      <c r="E85" s="113">
        <v>0.3</v>
      </c>
      <c r="F85" s="114">
        <v>12</v>
      </c>
      <c r="G85" s="113">
        <f t="shared" si="26"/>
        <v>4.2</v>
      </c>
      <c r="H85" s="113">
        <v>0.2</v>
      </c>
      <c r="I85" s="114">
        <v>21</v>
      </c>
      <c r="J85" s="115">
        <f t="shared" si="22"/>
        <v>7.8</v>
      </c>
      <c r="K85" s="113">
        <f t="shared" si="23"/>
        <v>33</v>
      </c>
      <c r="L85" s="116">
        <f t="shared" si="24"/>
        <v>7.8</v>
      </c>
      <c r="M85" s="117"/>
      <c r="N85" s="86"/>
      <c r="O85" s="86"/>
      <c r="P85" s="86"/>
      <c r="Q85" s="86"/>
      <c r="R85" s="86"/>
      <c r="S85" s="86"/>
      <c r="T85" s="86"/>
      <c r="U85" s="86"/>
      <c r="V85" s="86"/>
      <c r="W85" s="86"/>
      <c r="X85" s="86"/>
      <c r="Y85" s="86"/>
      <c r="Z85" s="86"/>
      <c r="AA85" s="86"/>
      <c r="AB85" s="86"/>
    </row>
    <row r="86" spans="1:28" x14ac:dyDescent="0.2">
      <c r="A86" s="112" t="s">
        <v>29</v>
      </c>
      <c r="B86" s="112" t="s">
        <v>1159</v>
      </c>
      <c r="C86" s="112" t="s">
        <v>277</v>
      </c>
      <c r="D86" s="113">
        <f t="shared" si="27"/>
        <v>61.8</v>
      </c>
      <c r="E86" s="113">
        <v>0.3</v>
      </c>
      <c r="F86" s="114">
        <v>206</v>
      </c>
      <c r="G86" s="113">
        <f t="shared" si="26"/>
        <v>8</v>
      </c>
      <c r="H86" s="113">
        <v>0.2</v>
      </c>
      <c r="I86" s="114">
        <v>40</v>
      </c>
      <c r="J86" s="115">
        <f t="shared" si="22"/>
        <v>69.8</v>
      </c>
      <c r="K86" s="113">
        <f t="shared" si="23"/>
        <v>246</v>
      </c>
      <c r="L86" s="116">
        <f t="shared" si="24"/>
        <v>69.8</v>
      </c>
      <c r="M86" s="117"/>
      <c r="N86" s="86"/>
      <c r="O86" s="86"/>
      <c r="P86" s="86"/>
      <c r="Q86" s="86"/>
      <c r="R86" s="86"/>
      <c r="S86" s="86"/>
      <c r="T86" s="86"/>
      <c r="U86" s="86"/>
      <c r="V86" s="86"/>
      <c r="W86" s="86"/>
      <c r="X86" s="86"/>
      <c r="Y86" s="86"/>
      <c r="Z86" s="86"/>
      <c r="AA86" s="86"/>
      <c r="AB86" s="86"/>
    </row>
    <row r="87" spans="1:28" x14ac:dyDescent="0.2">
      <c r="A87" s="112" t="s">
        <v>29</v>
      </c>
      <c r="B87" s="112" t="s">
        <v>654</v>
      </c>
      <c r="C87" s="112" t="s">
        <v>278</v>
      </c>
      <c r="D87" s="113">
        <f t="shared" si="27"/>
        <v>174.29999999999998</v>
      </c>
      <c r="E87" s="113">
        <v>0.3</v>
      </c>
      <c r="F87" s="114">
        <v>581</v>
      </c>
      <c r="G87" s="113">
        <f t="shared" si="26"/>
        <v>81.600000000000009</v>
      </c>
      <c r="H87" s="113">
        <v>0.2</v>
      </c>
      <c r="I87" s="114">
        <v>408</v>
      </c>
      <c r="J87" s="115">
        <f t="shared" si="22"/>
        <v>255.89999999999998</v>
      </c>
      <c r="K87" s="113">
        <f t="shared" si="23"/>
        <v>989</v>
      </c>
      <c r="L87" s="116">
        <f t="shared" si="24"/>
        <v>255.89999999999998</v>
      </c>
      <c r="M87" s="117"/>
      <c r="N87" s="86"/>
      <c r="O87" s="86"/>
      <c r="P87" s="86"/>
      <c r="Q87" s="86"/>
      <c r="R87" s="86"/>
      <c r="S87" s="86"/>
      <c r="T87" s="86"/>
      <c r="U87" s="86"/>
      <c r="V87" s="86"/>
      <c r="W87" s="86"/>
      <c r="X87" s="86"/>
      <c r="Y87" s="86"/>
      <c r="Z87" s="86"/>
      <c r="AA87" s="86"/>
      <c r="AB87" s="86"/>
    </row>
    <row r="88" spans="1:28" x14ac:dyDescent="0.2">
      <c r="A88" s="112" t="s">
        <v>29</v>
      </c>
      <c r="B88" s="112" t="s">
        <v>3501</v>
      </c>
      <c r="C88" s="112" t="s">
        <v>2569</v>
      </c>
      <c r="D88" s="113">
        <f t="shared" si="27"/>
        <v>18.599999999999998</v>
      </c>
      <c r="E88" s="113">
        <v>0.3</v>
      </c>
      <c r="F88" s="114">
        <v>62</v>
      </c>
      <c r="G88" s="113">
        <f t="shared" si="26"/>
        <v>15.8</v>
      </c>
      <c r="H88" s="113">
        <v>0.2</v>
      </c>
      <c r="I88" s="114">
        <v>79</v>
      </c>
      <c r="J88" s="115">
        <f t="shared" si="22"/>
        <v>34.4</v>
      </c>
      <c r="K88" s="113">
        <f t="shared" si="23"/>
        <v>141</v>
      </c>
      <c r="L88" s="116">
        <f t="shared" si="24"/>
        <v>34.4</v>
      </c>
      <c r="M88" s="117"/>
      <c r="N88" s="86"/>
      <c r="O88" s="86"/>
      <c r="P88" s="86"/>
      <c r="Q88" s="86"/>
      <c r="R88" s="86"/>
      <c r="S88" s="86"/>
      <c r="T88" s="86"/>
      <c r="U88" s="86"/>
      <c r="V88" s="86"/>
      <c r="W88" s="86"/>
      <c r="X88" s="86"/>
      <c r="Y88" s="86"/>
      <c r="Z88" s="86"/>
      <c r="AA88" s="86"/>
      <c r="AB88" s="86"/>
    </row>
    <row r="89" spans="1:28" x14ac:dyDescent="0.2">
      <c r="A89" s="112" t="s">
        <v>29</v>
      </c>
      <c r="B89" s="112" t="s">
        <v>3502</v>
      </c>
      <c r="C89" s="112" t="s">
        <v>2570</v>
      </c>
      <c r="D89" s="113">
        <f t="shared" si="27"/>
        <v>56.699999999999996</v>
      </c>
      <c r="E89" s="113">
        <v>0.3</v>
      </c>
      <c r="F89" s="114">
        <v>189</v>
      </c>
      <c r="G89" s="113">
        <f t="shared" si="26"/>
        <v>28.200000000000003</v>
      </c>
      <c r="H89" s="113">
        <v>0.2</v>
      </c>
      <c r="I89" s="114">
        <v>141</v>
      </c>
      <c r="J89" s="115">
        <f t="shared" si="22"/>
        <v>84.9</v>
      </c>
      <c r="K89" s="113">
        <f t="shared" si="23"/>
        <v>330</v>
      </c>
      <c r="L89" s="116">
        <f t="shared" si="24"/>
        <v>84.9</v>
      </c>
      <c r="M89" s="117"/>
      <c r="N89" s="86"/>
      <c r="O89" s="86"/>
      <c r="P89" s="86"/>
      <c r="Q89" s="86"/>
      <c r="R89" s="86"/>
      <c r="S89" s="86"/>
      <c r="T89" s="86"/>
      <c r="U89" s="86"/>
      <c r="V89" s="86"/>
      <c r="W89" s="86"/>
      <c r="X89" s="86"/>
      <c r="Y89" s="86"/>
      <c r="Z89" s="86"/>
      <c r="AA89" s="86"/>
      <c r="AB89" s="86"/>
    </row>
    <row r="90" spans="1:28" x14ac:dyDescent="0.2">
      <c r="A90" s="112" t="s">
        <v>29</v>
      </c>
      <c r="B90" s="112" t="s">
        <v>3654</v>
      </c>
      <c r="C90" s="112" t="s">
        <v>3655</v>
      </c>
      <c r="D90" s="113">
        <f t="shared" si="27"/>
        <v>74.7</v>
      </c>
      <c r="E90" s="113">
        <v>0.3</v>
      </c>
      <c r="F90" s="114">
        <v>249</v>
      </c>
      <c r="G90" s="113"/>
      <c r="H90" s="113"/>
      <c r="I90" s="114"/>
      <c r="J90" s="115">
        <f t="shared" si="22"/>
        <v>74.7</v>
      </c>
      <c r="K90" s="113">
        <f t="shared" si="23"/>
        <v>249</v>
      </c>
      <c r="L90" s="116">
        <f t="shared" si="24"/>
        <v>74.7</v>
      </c>
      <c r="M90" s="117"/>
      <c r="N90" s="86"/>
      <c r="O90" s="86"/>
      <c r="P90" s="86"/>
      <c r="Q90" s="86"/>
      <c r="R90" s="86"/>
      <c r="S90" s="86"/>
      <c r="T90" s="86"/>
      <c r="U90" s="86"/>
      <c r="V90" s="86"/>
      <c r="W90" s="86"/>
      <c r="X90" s="86"/>
      <c r="Y90" s="86"/>
      <c r="Z90" s="86"/>
      <c r="AA90" s="86"/>
      <c r="AB90" s="86"/>
    </row>
    <row r="91" spans="1:28" x14ac:dyDescent="0.2">
      <c r="A91" s="112" t="s">
        <v>29</v>
      </c>
      <c r="B91" s="112" t="s">
        <v>3503</v>
      </c>
      <c r="C91" s="112" t="s">
        <v>2571</v>
      </c>
      <c r="D91" s="113">
        <f t="shared" si="27"/>
        <v>3.5999999999999996</v>
      </c>
      <c r="E91" s="113">
        <v>0.3</v>
      </c>
      <c r="F91" s="114">
        <v>12</v>
      </c>
      <c r="G91" s="113">
        <f t="shared" ref="G91:G94" si="28">I91*H91</f>
        <v>1</v>
      </c>
      <c r="H91" s="113">
        <v>0.2</v>
      </c>
      <c r="I91" s="114">
        <v>5</v>
      </c>
      <c r="J91" s="115">
        <f t="shared" si="22"/>
        <v>4.5999999999999996</v>
      </c>
      <c r="K91" s="113">
        <f t="shared" si="23"/>
        <v>17</v>
      </c>
      <c r="L91" s="116">
        <f t="shared" si="24"/>
        <v>4.5999999999999996</v>
      </c>
      <c r="M91" s="117"/>
      <c r="N91" s="86"/>
      <c r="O91" s="86"/>
      <c r="P91" s="86"/>
      <c r="Q91" s="86"/>
      <c r="R91" s="86"/>
      <c r="S91" s="86"/>
      <c r="T91" s="86"/>
      <c r="U91" s="86"/>
      <c r="V91" s="86"/>
      <c r="W91" s="86"/>
      <c r="X91" s="86"/>
      <c r="Y91" s="86"/>
      <c r="Z91" s="86"/>
      <c r="AA91" s="86"/>
      <c r="AB91" s="86"/>
    </row>
    <row r="92" spans="1:28" x14ac:dyDescent="0.2">
      <c r="A92" s="112" t="s">
        <v>29</v>
      </c>
      <c r="B92" s="112" t="s">
        <v>3504</v>
      </c>
      <c r="C92" s="112" t="s">
        <v>2572</v>
      </c>
      <c r="D92" s="113">
        <f t="shared" si="27"/>
        <v>12.299999999999999</v>
      </c>
      <c r="E92" s="113">
        <v>0.3</v>
      </c>
      <c r="F92" s="114">
        <v>41</v>
      </c>
      <c r="G92" s="113">
        <f t="shared" si="28"/>
        <v>13.600000000000001</v>
      </c>
      <c r="H92" s="113">
        <v>0.2</v>
      </c>
      <c r="I92" s="114">
        <v>68</v>
      </c>
      <c r="J92" s="115">
        <f t="shared" si="22"/>
        <v>25.9</v>
      </c>
      <c r="K92" s="113">
        <f t="shared" si="23"/>
        <v>109</v>
      </c>
      <c r="L92" s="116">
        <f t="shared" si="24"/>
        <v>25.9</v>
      </c>
      <c r="M92" s="117"/>
      <c r="N92" s="86"/>
      <c r="O92" s="86"/>
      <c r="P92" s="86"/>
      <c r="Q92" s="86"/>
      <c r="R92" s="86"/>
      <c r="S92" s="86"/>
      <c r="T92" s="86"/>
      <c r="U92" s="86"/>
      <c r="V92" s="86"/>
      <c r="W92" s="86"/>
      <c r="X92" s="86"/>
      <c r="Y92" s="86"/>
      <c r="Z92" s="86"/>
      <c r="AA92" s="86"/>
      <c r="AB92" s="86"/>
    </row>
    <row r="93" spans="1:28" x14ac:dyDescent="0.2">
      <c r="A93" s="112" t="s">
        <v>29</v>
      </c>
      <c r="B93" s="112" t="s">
        <v>3505</v>
      </c>
      <c r="C93" s="112" t="s">
        <v>2573</v>
      </c>
      <c r="D93" s="113">
        <f t="shared" si="27"/>
        <v>35.1</v>
      </c>
      <c r="E93" s="113">
        <v>0.3</v>
      </c>
      <c r="F93" s="114">
        <v>117</v>
      </c>
      <c r="G93" s="113">
        <f t="shared" si="28"/>
        <v>8.8000000000000007</v>
      </c>
      <c r="H93" s="113">
        <v>0.2</v>
      </c>
      <c r="I93" s="114">
        <v>44</v>
      </c>
      <c r="J93" s="115">
        <f t="shared" si="22"/>
        <v>43.900000000000006</v>
      </c>
      <c r="K93" s="113">
        <f t="shared" si="23"/>
        <v>161</v>
      </c>
      <c r="L93" s="116">
        <f t="shared" si="24"/>
        <v>43.900000000000006</v>
      </c>
      <c r="M93" s="117"/>
      <c r="N93" s="86"/>
      <c r="O93" s="86"/>
      <c r="P93" s="86"/>
      <c r="Q93" s="86"/>
      <c r="R93" s="86"/>
      <c r="S93" s="86"/>
      <c r="T93" s="86"/>
      <c r="U93" s="86"/>
      <c r="V93" s="86"/>
      <c r="W93" s="86"/>
      <c r="X93" s="86"/>
      <c r="Y93" s="86"/>
      <c r="Z93" s="86"/>
      <c r="AA93" s="86"/>
      <c r="AB93" s="86"/>
    </row>
    <row r="94" spans="1:28" x14ac:dyDescent="0.2">
      <c r="A94" s="112" t="s">
        <v>29</v>
      </c>
      <c r="B94" s="112" t="s">
        <v>3506</v>
      </c>
      <c r="C94" s="112" t="s">
        <v>2697</v>
      </c>
      <c r="D94" s="113">
        <f t="shared" si="27"/>
        <v>9.6</v>
      </c>
      <c r="E94" s="113">
        <v>0.3</v>
      </c>
      <c r="F94" s="114">
        <v>32</v>
      </c>
      <c r="G94" s="113">
        <f t="shared" si="28"/>
        <v>6</v>
      </c>
      <c r="H94" s="113">
        <v>0.2</v>
      </c>
      <c r="I94" s="114">
        <v>30</v>
      </c>
      <c r="J94" s="115">
        <f t="shared" si="22"/>
        <v>15.6</v>
      </c>
      <c r="K94" s="113">
        <f t="shared" si="23"/>
        <v>62</v>
      </c>
      <c r="L94" s="116">
        <f t="shared" si="24"/>
        <v>15.6</v>
      </c>
      <c r="M94" s="117"/>
      <c r="N94" s="86"/>
      <c r="O94" s="86"/>
      <c r="P94" s="86"/>
      <c r="Q94" s="86"/>
      <c r="R94" s="86"/>
      <c r="S94" s="86"/>
      <c r="T94" s="86"/>
      <c r="U94" s="86"/>
      <c r="V94" s="86"/>
      <c r="W94" s="86"/>
      <c r="X94" s="86"/>
      <c r="Y94" s="86"/>
      <c r="Z94" s="86"/>
      <c r="AA94" s="86"/>
      <c r="AB94" s="86"/>
    </row>
    <row r="95" spans="1:28" x14ac:dyDescent="0.2">
      <c r="A95" s="112" t="s">
        <v>29</v>
      </c>
      <c r="B95" s="112" t="s">
        <v>159</v>
      </c>
      <c r="C95" s="112" t="s">
        <v>9</v>
      </c>
      <c r="D95" s="113">
        <f t="shared" si="27"/>
        <v>2.4</v>
      </c>
      <c r="E95" s="113">
        <v>0.3</v>
      </c>
      <c r="F95" s="114">
        <v>8</v>
      </c>
      <c r="G95" s="113"/>
      <c r="H95" s="113"/>
      <c r="I95" s="114"/>
      <c r="J95" s="115">
        <f t="shared" si="22"/>
        <v>2.4</v>
      </c>
      <c r="K95" s="113">
        <f t="shared" si="23"/>
        <v>8</v>
      </c>
      <c r="L95" s="116">
        <f t="shared" si="24"/>
        <v>2.4</v>
      </c>
      <c r="M95" s="117"/>
      <c r="N95" s="86"/>
      <c r="O95" s="86"/>
      <c r="P95" s="86"/>
      <c r="Q95" s="86"/>
      <c r="R95" s="86"/>
      <c r="S95" s="86"/>
      <c r="T95" s="86"/>
      <c r="U95" s="86"/>
      <c r="V95" s="86"/>
      <c r="W95" s="86"/>
      <c r="X95" s="86"/>
      <c r="Y95" s="86"/>
      <c r="Z95" s="86"/>
      <c r="AA95" s="86"/>
      <c r="AB95" s="86"/>
    </row>
    <row r="96" spans="1:28" x14ac:dyDescent="0.2">
      <c r="A96" s="112" t="s">
        <v>29</v>
      </c>
      <c r="B96" s="112" t="s">
        <v>2881</v>
      </c>
      <c r="C96" s="112" t="s">
        <v>282</v>
      </c>
      <c r="D96" s="113">
        <f t="shared" si="27"/>
        <v>784.8</v>
      </c>
      <c r="E96" s="113">
        <v>0.3</v>
      </c>
      <c r="F96" s="114">
        <v>2616</v>
      </c>
      <c r="G96" s="113">
        <f t="shared" ref="G96:G109" si="29">I96*H96</f>
        <v>296.2</v>
      </c>
      <c r="H96" s="113">
        <v>0.2</v>
      </c>
      <c r="I96" s="114">
        <v>1481</v>
      </c>
      <c r="J96" s="115">
        <f t="shared" si="22"/>
        <v>1081</v>
      </c>
      <c r="K96" s="113">
        <f t="shared" si="23"/>
        <v>4097</v>
      </c>
      <c r="L96" s="116">
        <f t="shared" si="24"/>
        <v>1081</v>
      </c>
      <c r="M96" s="117"/>
      <c r="N96" s="86"/>
      <c r="O96" s="86"/>
      <c r="P96" s="86"/>
      <c r="Q96" s="86"/>
      <c r="R96" s="86"/>
      <c r="S96" s="86"/>
      <c r="T96" s="86"/>
      <c r="U96" s="86"/>
      <c r="V96" s="86"/>
      <c r="W96" s="86"/>
      <c r="X96" s="86"/>
      <c r="Y96" s="86"/>
      <c r="Z96" s="86"/>
      <c r="AA96" s="86"/>
      <c r="AB96" s="86"/>
    </row>
    <row r="97" spans="1:28" x14ac:dyDescent="0.2">
      <c r="A97" s="112" t="s">
        <v>29</v>
      </c>
      <c r="B97" s="112" t="s">
        <v>688</v>
      </c>
      <c r="C97" s="112" t="s">
        <v>283</v>
      </c>
      <c r="D97" s="113">
        <f t="shared" si="27"/>
        <v>406.8</v>
      </c>
      <c r="E97" s="113">
        <v>0.3</v>
      </c>
      <c r="F97" s="114">
        <v>1356</v>
      </c>
      <c r="G97" s="113">
        <f t="shared" si="29"/>
        <v>142.20000000000002</v>
      </c>
      <c r="H97" s="113">
        <v>0.2</v>
      </c>
      <c r="I97" s="114">
        <v>711</v>
      </c>
      <c r="J97" s="115">
        <f t="shared" si="22"/>
        <v>549</v>
      </c>
      <c r="K97" s="113">
        <f t="shared" si="23"/>
        <v>2067</v>
      </c>
      <c r="L97" s="116">
        <f t="shared" si="24"/>
        <v>549</v>
      </c>
      <c r="M97" s="117"/>
      <c r="N97" s="86"/>
      <c r="O97" s="86"/>
      <c r="P97" s="86"/>
      <c r="Q97" s="86"/>
      <c r="R97" s="86"/>
      <c r="S97" s="86"/>
      <c r="T97" s="86"/>
      <c r="U97" s="86"/>
      <c r="V97" s="86"/>
      <c r="W97" s="86"/>
      <c r="X97" s="86"/>
      <c r="Y97" s="86"/>
      <c r="Z97" s="86"/>
      <c r="AA97" s="86"/>
      <c r="AB97" s="86"/>
    </row>
    <row r="98" spans="1:28" x14ac:dyDescent="0.2">
      <c r="A98" s="112" t="s">
        <v>29</v>
      </c>
      <c r="B98" s="112" t="s">
        <v>1165</v>
      </c>
      <c r="C98" s="112" t="s">
        <v>285</v>
      </c>
      <c r="D98" s="113">
        <f t="shared" si="27"/>
        <v>8.6999999999999993</v>
      </c>
      <c r="E98" s="113">
        <v>0.3</v>
      </c>
      <c r="F98" s="114">
        <v>29</v>
      </c>
      <c r="G98" s="113">
        <f t="shared" si="29"/>
        <v>0.2</v>
      </c>
      <c r="H98" s="113">
        <v>0.2</v>
      </c>
      <c r="I98" s="114">
        <v>1</v>
      </c>
      <c r="J98" s="115">
        <f t="shared" si="22"/>
        <v>8.8999999999999986</v>
      </c>
      <c r="K98" s="113">
        <f t="shared" si="23"/>
        <v>30</v>
      </c>
      <c r="L98" s="116">
        <f t="shared" si="24"/>
        <v>8.8999999999999986</v>
      </c>
      <c r="M98" s="117"/>
      <c r="N98" s="86"/>
      <c r="O98" s="86"/>
      <c r="P98" s="86"/>
      <c r="Q98" s="86"/>
      <c r="R98" s="86"/>
      <c r="S98" s="86"/>
      <c r="T98" s="86"/>
      <c r="U98" s="86"/>
      <c r="V98" s="86"/>
      <c r="W98" s="86"/>
      <c r="X98" s="86"/>
      <c r="Y98" s="86"/>
      <c r="Z98" s="86"/>
      <c r="AA98" s="86"/>
      <c r="AB98" s="86"/>
    </row>
    <row r="99" spans="1:28" x14ac:dyDescent="0.2">
      <c r="A99" s="112" t="s">
        <v>29</v>
      </c>
      <c r="B99" s="112" t="s">
        <v>2515</v>
      </c>
      <c r="C99" s="112" t="s">
        <v>286</v>
      </c>
      <c r="D99" s="113">
        <f t="shared" si="27"/>
        <v>44.699999999999996</v>
      </c>
      <c r="E99" s="113">
        <v>0.3</v>
      </c>
      <c r="F99" s="114">
        <v>149</v>
      </c>
      <c r="G99" s="113">
        <f t="shared" si="29"/>
        <v>20.400000000000002</v>
      </c>
      <c r="H99" s="113">
        <v>0.2</v>
      </c>
      <c r="I99" s="114">
        <v>102</v>
      </c>
      <c r="J99" s="115">
        <f t="shared" si="22"/>
        <v>65.099999999999994</v>
      </c>
      <c r="K99" s="113">
        <f t="shared" si="23"/>
        <v>251</v>
      </c>
      <c r="L99" s="116">
        <f t="shared" si="24"/>
        <v>65.099999999999994</v>
      </c>
      <c r="M99" s="117"/>
      <c r="N99" s="86"/>
      <c r="O99" s="86"/>
      <c r="P99" s="86"/>
      <c r="Q99" s="86"/>
      <c r="R99" s="86"/>
      <c r="S99" s="86"/>
      <c r="T99" s="86"/>
      <c r="U99" s="86"/>
      <c r="V99" s="86"/>
      <c r="W99" s="86"/>
      <c r="X99" s="86"/>
      <c r="Y99" s="86"/>
      <c r="Z99" s="86"/>
      <c r="AA99" s="86"/>
      <c r="AB99" s="86"/>
    </row>
    <row r="100" spans="1:28" x14ac:dyDescent="0.2">
      <c r="A100" s="112" t="s">
        <v>29</v>
      </c>
      <c r="B100" s="112" t="s">
        <v>3507</v>
      </c>
      <c r="C100" s="112" t="s">
        <v>690</v>
      </c>
      <c r="D100" s="113">
        <f t="shared" si="27"/>
        <v>8.6999999999999993</v>
      </c>
      <c r="E100" s="113">
        <v>0.3</v>
      </c>
      <c r="F100" s="114">
        <v>29</v>
      </c>
      <c r="G100" s="113">
        <f t="shared" si="29"/>
        <v>4.4000000000000004</v>
      </c>
      <c r="H100" s="113">
        <v>0.2</v>
      </c>
      <c r="I100" s="114">
        <v>22</v>
      </c>
      <c r="J100" s="115">
        <f t="shared" si="22"/>
        <v>13.1</v>
      </c>
      <c r="K100" s="113">
        <f t="shared" si="23"/>
        <v>51</v>
      </c>
      <c r="L100" s="116">
        <f t="shared" si="24"/>
        <v>13.1</v>
      </c>
      <c r="M100" s="117"/>
      <c r="N100" s="86"/>
      <c r="O100" s="86"/>
      <c r="P100" s="86"/>
      <c r="Q100" s="86"/>
      <c r="R100" s="86"/>
      <c r="S100" s="86"/>
      <c r="T100" s="86"/>
      <c r="U100" s="86"/>
      <c r="V100" s="86"/>
      <c r="W100" s="86"/>
      <c r="X100" s="86"/>
      <c r="Y100" s="86"/>
      <c r="Z100" s="86"/>
      <c r="AA100" s="86"/>
      <c r="AB100" s="86"/>
    </row>
    <row r="101" spans="1:28" x14ac:dyDescent="0.2">
      <c r="A101" s="112" t="s">
        <v>29</v>
      </c>
      <c r="B101" s="112" t="s">
        <v>97</v>
      </c>
      <c r="C101" s="112" t="s">
        <v>5</v>
      </c>
      <c r="D101" s="113">
        <f t="shared" si="27"/>
        <v>6.6</v>
      </c>
      <c r="E101" s="113">
        <v>0.3</v>
      </c>
      <c r="F101" s="114">
        <v>22</v>
      </c>
      <c r="G101" s="113">
        <f t="shared" si="29"/>
        <v>2.6</v>
      </c>
      <c r="H101" s="113">
        <v>0.2</v>
      </c>
      <c r="I101" s="114">
        <v>13</v>
      </c>
      <c r="J101" s="115">
        <f t="shared" si="22"/>
        <v>9.1999999999999993</v>
      </c>
      <c r="K101" s="113">
        <f t="shared" si="23"/>
        <v>35</v>
      </c>
      <c r="L101" s="116">
        <f t="shared" si="24"/>
        <v>9.1999999999999993</v>
      </c>
      <c r="M101" s="117"/>
      <c r="N101" s="86"/>
      <c r="O101" s="86"/>
      <c r="P101" s="86"/>
      <c r="Q101" s="86"/>
      <c r="R101" s="86"/>
      <c r="S101" s="86"/>
      <c r="T101" s="86"/>
      <c r="U101" s="86"/>
      <c r="V101" s="86"/>
      <c r="W101" s="86"/>
      <c r="X101" s="86"/>
      <c r="Y101" s="86"/>
      <c r="Z101" s="86"/>
      <c r="AA101" s="86"/>
      <c r="AB101" s="86"/>
    </row>
    <row r="102" spans="1:28" x14ac:dyDescent="0.2">
      <c r="A102" s="112" t="s">
        <v>29</v>
      </c>
      <c r="B102" s="112" t="s">
        <v>33</v>
      </c>
      <c r="C102" s="112" t="s">
        <v>34</v>
      </c>
      <c r="D102" s="113">
        <f t="shared" si="27"/>
        <v>401.7</v>
      </c>
      <c r="E102" s="113">
        <v>0.3</v>
      </c>
      <c r="F102" s="114">
        <v>1339</v>
      </c>
      <c r="G102" s="113">
        <f t="shared" si="29"/>
        <v>121.80000000000001</v>
      </c>
      <c r="H102" s="113">
        <v>0.2</v>
      </c>
      <c r="I102" s="114">
        <v>609</v>
      </c>
      <c r="J102" s="115">
        <f t="shared" si="22"/>
        <v>523.5</v>
      </c>
      <c r="K102" s="113">
        <f t="shared" si="23"/>
        <v>1948</v>
      </c>
      <c r="L102" s="116">
        <f t="shared" si="24"/>
        <v>523.5</v>
      </c>
      <c r="M102" s="117"/>
      <c r="N102" s="86"/>
      <c r="O102" s="86"/>
      <c r="P102" s="86"/>
      <c r="Q102" s="86"/>
      <c r="R102" s="86"/>
      <c r="S102" s="86"/>
      <c r="T102" s="86"/>
      <c r="U102" s="86"/>
      <c r="V102" s="86"/>
      <c r="W102" s="86"/>
      <c r="X102" s="86"/>
      <c r="Y102" s="86"/>
      <c r="Z102" s="86"/>
      <c r="AA102" s="86"/>
      <c r="AB102" s="86"/>
    </row>
    <row r="103" spans="1:28" x14ac:dyDescent="0.2">
      <c r="A103" s="112" t="s">
        <v>29</v>
      </c>
      <c r="B103" s="112" t="s">
        <v>3508</v>
      </c>
      <c r="C103" s="112" t="s">
        <v>2574</v>
      </c>
      <c r="D103" s="113">
        <f t="shared" si="27"/>
        <v>60.3</v>
      </c>
      <c r="E103" s="113">
        <v>0.3</v>
      </c>
      <c r="F103" s="114">
        <v>201</v>
      </c>
      <c r="G103" s="113">
        <f t="shared" si="29"/>
        <v>36.800000000000004</v>
      </c>
      <c r="H103" s="113">
        <v>0.2</v>
      </c>
      <c r="I103" s="114">
        <v>184</v>
      </c>
      <c r="J103" s="115">
        <f t="shared" si="22"/>
        <v>97.1</v>
      </c>
      <c r="K103" s="113">
        <f t="shared" si="23"/>
        <v>385</v>
      </c>
      <c r="L103" s="116">
        <f t="shared" si="24"/>
        <v>97.1</v>
      </c>
      <c r="M103" s="117"/>
      <c r="N103" s="86"/>
      <c r="O103" s="86"/>
      <c r="P103" s="86"/>
      <c r="Q103" s="86"/>
      <c r="R103" s="86"/>
      <c r="S103" s="86"/>
      <c r="T103" s="86"/>
      <c r="U103" s="86"/>
      <c r="V103" s="86"/>
      <c r="W103" s="86"/>
      <c r="X103" s="86"/>
      <c r="Y103" s="86"/>
      <c r="Z103" s="86"/>
      <c r="AA103" s="86"/>
      <c r="AB103" s="86"/>
    </row>
    <row r="104" spans="1:28" x14ac:dyDescent="0.2">
      <c r="A104" s="112" t="s">
        <v>29</v>
      </c>
      <c r="B104" s="112" t="s">
        <v>3509</v>
      </c>
      <c r="C104" s="112" t="s">
        <v>2575</v>
      </c>
      <c r="D104" s="113">
        <f t="shared" si="27"/>
        <v>86.1</v>
      </c>
      <c r="E104" s="113">
        <v>0.3</v>
      </c>
      <c r="F104" s="114">
        <v>287</v>
      </c>
      <c r="G104" s="113">
        <f t="shared" si="29"/>
        <v>19</v>
      </c>
      <c r="H104" s="113">
        <v>0.2</v>
      </c>
      <c r="I104" s="114">
        <v>95</v>
      </c>
      <c r="J104" s="115">
        <f t="shared" si="22"/>
        <v>105.1</v>
      </c>
      <c r="K104" s="113">
        <f t="shared" si="23"/>
        <v>382</v>
      </c>
      <c r="L104" s="116">
        <f t="shared" si="24"/>
        <v>105.1</v>
      </c>
      <c r="M104" s="117"/>
      <c r="N104" s="86"/>
      <c r="O104" s="86"/>
      <c r="P104" s="86"/>
      <c r="Q104" s="86"/>
      <c r="R104" s="86"/>
      <c r="S104" s="86"/>
      <c r="T104" s="86"/>
      <c r="U104" s="86"/>
      <c r="V104" s="86"/>
      <c r="W104" s="86"/>
      <c r="X104" s="86"/>
      <c r="Y104" s="86"/>
      <c r="Z104" s="86"/>
      <c r="AA104" s="86"/>
      <c r="AB104" s="86"/>
    </row>
    <row r="105" spans="1:28" x14ac:dyDescent="0.2">
      <c r="A105" s="112" t="s">
        <v>29</v>
      </c>
      <c r="B105" s="112" t="s">
        <v>3510</v>
      </c>
      <c r="C105" s="112" t="s">
        <v>2576</v>
      </c>
      <c r="D105" s="113">
        <f t="shared" si="27"/>
        <v>106.2</v>
      </c>
      <c r="E105" s="113">
        <v>0.3</v>
      </c>
      <c r="F105" s="114">
        <v>354</v>
      </c>
      <c r="G105" s="113">
        <f t="shared" si="29"/>
        <v>37.800000000000004</v>
      </c>
      <c r="H105" s="113">
        <v>0.2</v>
      </c>
      <c r="I105" s="114">
        <v>189</v>
      </c>
      <c r="J105" s="115">
        <f t="shared" si="22"/>
        <v>144</v>
      </c>
      <c r="K105" s="113">
        <f t="shared" si="23"/>
        <v>543</v>
      </c>
      <c r="L105" s="116">
        <f t="shared" si="24"/>
        <v>144</v>
      </c>
      <c r="M105" s="117"/>
      <c r="N105" s="86"/>
      <c r="O105" s="86"/>
      <c r="P105" s="86"/>
      <c r="Q105" s="86"/>
      <c r="R105" s="86"/>
      <c r="S105" s="86"/>
      <c r="T105" s="86"/>
      <c r="U105" s="86"/>
      <c r="V105" s="86"/>
      <c r="W105" s="86"/>
      <c r="X105" s="86"/>
      <c r="Y105" s="86"/>
      <c r="Z105" s="86"/>
      <c r="AA105" s="86"/>
      <c r="AB105" s="86"/>
    </row>
    <row r="106" spans="1:28" x14ac:dyDescent="0.2">
      <c r="A106" s="112" t="s">
        <v>29</v>
      </c>
      <c r="B106" s="112" t="s">
        <v>3511</v>
      </c>
      <c r="C106" s="112" t="s">
        <v>2577</v>
      </c>
      <c r="D106" s="113">
        <f t="shared" si="27"/>
        <v>174.6</v>
      </c>
      <c r="E106" s="113">
        <v>0.3</v>
      </c>
      <c r="F106" s="114">
        <v>582</v>
      </c>
      <c r="G106" s="113">
        <f t="shared" si="29"/>
        <v>51</v>
      </c>
      <c r="H106" s="113">
        <v>0.2</v>
      </c>
      <c r="I106" s="114">
        <v>255</v>
      </c>
      <c r="J106" s="115">
        <f t="shared" si="22"/>
        <v>225.6</v>
      </c>
      <c r="K106" s="113">
        <f t="shared" si="23"/>
        <v>837</v>
      </c>
      <c r="L106" s="116">
        <f t="shared" si="24"/>
        <v>225.6</v>
      </c>
      <c r="M106" s="117"/>
      <c r="N106" s="86"/>
      <c r="O106" s="86"/>
      <c r="P106" s="86"/>
      <c r="Q106" s="86"/>
      <c r="R106" s="86"/>
      <c r="S106" s="86"/>
      <c r="T106" s="86"/>
      <c r="U106" s="86"/>
      <c r="V106" s="86"/>
      <c r="W106" s="86"/>
      <c r="X106" s="86"/>
      <c r="Y106" s="86"/>
      <c r="Z106" s="86"/>
      <c r="AA106" s="86"/>
      <c r="AB106" s="86"/>
    </row>
    <row r="107" spans="1:28" x14ac:dyDescent="0.2">
      <c r="A107" s="112" t="s">
        <v>29</v>
      </c>
      <c r="B107" s="112" t="s">
        <v>3512</v>
      </c>
      <c r="C107" s="112" t="s">
        <v>2578</v>
      </c>
      <c r="D107" s="113">
        <f t="shared" si="27"/>
        <v>63.3</v>
      </c>
      <c r="E107" s="113">
        <v>0.3</v>
      </c>
      <c r="F107" s="114">
        <v>211</v>
      </c>
      <c r="G107" s="113">
        <f t="shared" si="29"/>
        <v>7.6000000000000005</v>
      </c>
      <c r="H107" s="113">
        <v>0.2</v>
      </c>
      <c r="I107" s="114">
        <v>38</v>
      </c>
      <c r="J107" s="115">
        <f t="shared" si="22"/>
        <v>70.899999999999991</v>
      </c>
      <c r="K107" s="113">
        <f t="shared" si="23"/>
        <v>249</v>
      </c>
      <c r="L107" s="116">
        <f t="shared" si="24"/>
        <v>70.899999999999991</v>
      </c>
      <c r="M107" s="117"/>
      <c r="N107" s="86"/>
      <c r="O107" s="86"/>
      <c r="P107" s="86"/>
      <c r="Q107" s="86"/>
      <c r="R107" s="86"/>
      <c r="S107" s="86"/>
      <c r="T107" s="86"/>
      <c r="U107" s="86"/>
      <c r="V107" s="86"/>
      <c r="W107" s="86"/>
      <c r="X107" s="86"/>
      <c r="Y107" s="86"/>
      <c r="Z107" s="86"/>
      <c r="AA107" s="86"/>
      <c r="AB107" s="86"/>
    </row>
    <row r="108" spans="1:28" x14ac:dyDescent="0.2">
      <c r="A108" s="112" t="s">
        <v>29</v>
      </c>
      <c r="B108" s="112" t="s">
        <v>3513</v>
      </c>
      <c r="C108" s="112" t="s">
        <v>2579</v>
      </c>
      <c r="D108" s="113">
        <f t="shared" si="27"/>
        <v>16.5</v>
      </c>
      <c r="E108" s="113">
        <v>0.3</v>
      </c>
      <c r="F108" s="114">
        <v>55</v>
      </c>
      <c r="G108" s="113">
        <f t="shared" si="29"/>
        <v>6</v>
      </c>
      <c r="H108" s="113">
        <v>0.2</v>
      </c>
      <c r="I108" s="114">
        <v>30</v>
      </c>
      <c r="J108" s="115">
        <f t="shared" si="22"/>
        <v>22.5</v>
      </c>
      <c r="K108" s="113">
        <f t="shared" si="23"/>
        <v>85</v>
      </c>
      <c r="L108" s="116">
        <f t="shared" si="24"/>
        <v>22.5</v>
      </c>
      <c r="M108" s="117"/>
      <c r="N108" s="86"/>
      <c r="O108" s="86"/>
      <c r="P108" s="86"/>
      <c r="Q108" s="86"/>
      <c r="R108" s="86"/>
      <c r="S108" s="86"/>
      <c r="T108" s="86"/>
      <c r="U108" s="86"/>
      <c r="V108" s="86"/>
      <c r="W108" s="86"/>
      <c r="X108" s="86"/>
      <c r="Y108" s="86"/>
      <c r="Z108" s="86"/>
      <c r="AA108" s="86"/>
      <c r="AB108" s="86"/>
    </row>
    <row r="109" spans="1:28" x14ac:dyDescent="0.2">
      <c r="A109" s="112" t="s">
        <v>29</v>
      </c>
      <c r="B109" s="112" t="s">
        <v>3514</v>
      </c>
      <c r="C109" s="112" t="s">
        <v>2580</v>
      </c>
      <c r="D109" s="113">
        <f t="shared" si="27"/>
        <v>35.4</v>
      </c>
      <c r="E109" s="113">
        <v>0.3</v>
      </c>
      <c r="F109" s="114">
        <v>118</v>
      </c>
      <c r="G109" s="113">
        <f t="shared" si="29"/>
        <v>5.2</v>
      </c>
      <c r="H109" s="113">
        <v>0.2</v>
      </c>
      <c r="I109" s="114">
        <v>26</v>
      </c>
      <c r="J109" s="115">
        <f t="shared" si="22"/>
        <v>40.6</v>
      </c>
      <c r="K109" s="113">
        <f t="shared" si="23"/>
        <v>144</v>
      </c>
      <c r="L109" s="116">
        <f t="shared" si="24"/>
        <v>40.6</v>
      </c>
      <c r="M109" s="117"/>
      <c r="N109" s="86"/>
      <c r="O109" s="86"/>
      <c r="P109" s="86"/>
      <c r="Q109" s="86"/>
      <c r="R109" s="86"/>
      <c r="S109" s="86"/>
      <c r="T109" s="86"/>
      <c r="U109" s="86"/>
      <c r="V109" s="86"/>
      <c r="W109" s="86"/>
      <c r="X109" s="86"/>
      <c r="Y109" s="86"/>
      <c r="Z109" s="86"/>
      <c r="AA109" s="86"/>
      <c r="AB109" s="86"/>
    </row>
    <row r="110" spans="1:28" x14ac:dyDescent="0.2">
      <c r="A110" s="112" t="s">
        <v>29</v>
      </c>
      <c r="B110" s="112" t="s">
        <v>3656</v>
      </c>
      <c r="C110" s="112" t="s">
        <v>2751</v>
      </c>
      <c r="D110" s="113">
        <f t="shared" si="27"/>
        <v>5.0999999999999996</v>
      </c>
      <c r="E110" s="113">
        <v>0.3</v>
      </c>
      <c r="F110" s="114">
        <v>17</v>
      </c>
      <c r="G110" s="113"/>
      <c r="H110" s="113"/>
      <c r="I110" s="114"/>
      <c r="J110" s="115">
        <f t="shared" si="22"/>
        <v>5.0999999999999996</v>
      </c>
      <c r="K110" s="113">
        <f t="shared" si="23"/>
        <v>17</v>
      </c>
      <c r="L110" s="116">
        <f t="shared" si="24"/>
        <v>5.0999999999999996</v>
      </c>
      <c r="M110" s="117"/>
      <c r="N110" s="86"/>
      <c r="O110" s="86"/>
      <c r="P110" s="86"/>
      <c r="Q110" s="86"/>
      <c r="R110" s="86"/>
      <c r="S110" s="86"/>
      <c r="T110" s="86"/>
      <c r="U110" s="86"/>
      <c r="V110" s="86"/>
      <c r="W110" s="86"/>
      <c r="X110" s="86"/>
      <c r="Y110" s="86"/>
      <c r="Z110" s="86"/>
      <c r="AA110" s="86"/>
      <c r="AB110" s="86"/>
    </row>
    <row r="111" spans="1:28" x14ac:dyDescent="0.2">
      <c r="A111" s="112" t="s">
        <v>29</v>
      </c>
      <c r="B111" s="112" t="s">
        <v>3515</v>
      </c>
      <c r="C111" s="112" t="s">
        <v>2581</v>
      </c>
      <c r="D111" s="113">
        <f t="shared" si="27"/>
        <v>5.3999999999999995</v>
      </c>
      <c r="E111" s="113">
        <v>0.3</v>
      </c>
      <c r="F111" s="114">
        <v>18</v>
      </c>
      <c r="G111" s="113">
        <f t="shared" ref="G111:G119" si="30">I111*H111</f>
        <v>7.4</v>
      </c>
      <c r="H111" s="113">
        <v>0.2</v>
      </c>
      <c r="I111" s="114">
        <v>37</v>
      </c>
      <c r="J111" s="115">
        <f t="shared" si="22"/>
        <v>12.8</v>
      </c>
      <c r="K111" s="113">
        <f t="shared" si="23"/>
        <v>55</v>
      </c>
      <c r="L111" s="116">
        <f t="shared" si="24"/>
        <v>12.8</v>
      </c>
      <c r="M111" s="117"/>
      <c r="N111" s="86"/>
      <c r="O111" s="86"/>
      <c r="P111" s="86"/>
      <c r="Q111" s="86"/>
      <c r="R111" s="86"/>
      <c r="S111" s="86"/>
      <c r="T111" s="86"/>
      <c r="U111" s="86"/>
      <c r="V111" s="86"/>
      <c r="W111" s="86"/>
      <c r="X111" s="86"/>
      <c r="Y111" s="86"/>
      <c r="Z111" s="86"/>
      <c r="AA111" s="86"/>
      <c r="AB111" s="86"/>
    </row>
    <row r="112" spans="1:28" x14ac:dyDescent="0.2">
      <c r="A112" s="112" t="s">
        <v>29</v>
      </c>
      <c r="B112" s="112" t="s">
        <v>3516</v>
      </c>
      <c r="C112" s="112" t="s">
        <v>3440</v>
      </c>
      <c r="D112" s="113"/>
      <c r="E112" s="113"/>
      <c r="F112" s="114"/>
      <c r="G112" s="113">
        <f t="shared" si="30"/>
        <v>1.4000000000000001</v>
      </c>
      <c r="H112" s="113">
        <v>0.2</v>
      </c>
      <c r="I112" s="114">
        <v>7</v>
      </c>
      <c r="J112" s="115">
        <f t="shared" si="22"/>
        <v>1.4000000000000001</v>
      </c>
      <c r="K112" s="113">
        <f t="shared" si="23"/>
        <v>7</v>
      </c>
      <c r="L112" s="116">
        <f t="shared" si="24"/>
        <v>1.4000000000000001</v>
      </c>
      <c r="M112" s="117"/>
      <c r="N112" s="86"/>
      <c r="O112" s="86"/>
      <c r="P112" s="86"/>
      <c r="Q112" s="86"/>
      <c r="R112" s="86"/>
      <c r="S112" s="86"/>
      <c r="T112" s="86"/>
      <c r="U112" s="86"/>
      <c r="V112" s="86"/>
      <c r="W112" s="86"/>
      <c r="X112" s="86"/>
      <c r="Y112" s="86"/>
      <c r="Z112" s="86"/>
      <c r="AA112" s="86"/>
      <c r="AB112" s="86"/>
    </row>
    <row r="113" spans="1:28" x14ac:dyDescent="0.2">
      <c r="A113" s="112" t="s">
        <v>29</v>
      </c>
      <c r="B113" s="112" t="s">
        <v>3517</v>
      </c>
      <c r="C113" s="112" t="s">
        <v>2582</v>
      </c>
      <c r="D113" s="113">
        <f t="shared" ref="D113:D123" si="31">F113*E113</f>
        <v>15</v>
      </c>
      <c r="E113" s="113">
        <v>0.3</v>
      </c>
      <c r="F113" s="114">
        <v>50</v>
      </c>
      <c r="G113" s="113">
        <f t="shared" si="30"/>
        <v>0.60000000000000009</v>
      </c>
      <c r="H113" s="113">
        <v>0.2</v>
      </c>
      <c r="I113" s="114">
        <v>3</v>
      </c>
      <c r="J113" s="115">
        <f t="shared" si="22"/>
        <v>15.6</v>
      </c>
      <c r="K113" s="113">
        <f t="shared" si="23"/>
        <v>53</v>
      </c>
      <c r="L113" s="116">
        <f t="shared" si="24"/>
        <v>15.6</v>
      </c>
      <c r="M113" s="117"/>
      <c r="N113" s="86"/>
      <c r="O113" s="86"/>
      <c r="P113" s="86"/>
      <c r="Q113" s="86"/>
      <c r="R113" s="86"/>
      <c r="S113" s="86"/>
      <c r="T113" s="86"/>
      <c r="U113" s="86"/>
      <c r="V113" s="86"/>
      <c r="W113" s="86"/>
      <c r="X113" s="86"/>
      <c r="Y113" s="86"/>
      <c r="Z113" s="86"/>
      <c r="AA113" s="86"/>
      <c r="AB113" s="86"/>
    </row>
    <row r="114" spans="1:28" x14ac:dyDescent="0.2">
      <c r="A114" s="112" t="s">
        <v>29</v>
      </c>
      <c r="B114" s="112" t="s">
        <v>3518</v>
      </c>
      <c r="C114" s="112" t="s">
        <v>2583</v>
      </c>
      <c r="D114" s="113">
        <f t="shared" si="31"/>
        <v>15</v>
      </c>
      <c r="E114" s="113">
        <v>0.3</v>
      </c>
      <c r="F114" s="114">
        <v>50</v>
      </c>
      <c r="G114" s="113">
        <f t="shared" si="30"/>
        <v>13.600000000000001</v>
      </c>
      <c r="H114" s="113">
        <v>0.2</v>
      </c>
      <c r="I114" s="114">
        <v>68</v>
      </c>
      <c r="J114" s="115">
        <f t="shared" si="22"/>
        <v>28.6</v>
      </c>
      <c r="K114" s="113">
        <f t="shared" si="23"/>
        <v>118</v>
      </c>
      <c r="L114" s="116">
        <f t="shared" si="24"/>
        <v>28.6</v>
      </c>
      <c r="M114" s="117"/>
      <c r="N114" s="86"/>
      <c r="O114" s="86"/>
      <c r="P114" s="86"/>
      <c r="Q114" s="86"/>
      <c r="R114" s="86"/>
      <c r="S114" s="86"/>
      <c r="T114" s="86"/>
      <c r="U114" s="86"/>
      <c r="V114" s="86"/>
      <c r="W114" s="86"/>
      <c r="X114" s="86"/>
      <c r="Y114" s="86"/>
      <c r="Z114" s="86"/>
      <c r="AA114" s="86"/>
      <c r="AB114" s="86"/>
    </row>
    <row r="115" spans="1:28" x14ac:dyDescent="0.2">
      <c r="A115" s="112" t="s">
        <v>29</v>
      </c>
      <c r="B115" s="112" t="s">
        <v>2891</v>
      </c>
      <c r="C115" s="112" t="s">
        <v>294</v>
      </c>
      <c r="D115" s="113">
        <f t="shared" si="31"/>
        <v>64.5</v>
      </c>
      <c r="E115" s="113">
        <v>0.3</v>
      </c>
      <c r="F115" s="114">
        <v>215</v>
      </c>
      <c r="G115" s="113">
        <f t="shared" si="30"/>
        <v>27.200000000000003</v>
      </c>
      <c r="H115" s="113">
        <v>0.2</v>
      </c>
      <c r="I115" s="114">
        <v>136</v>
      </c>
      <c r="J115" s="115">
        <f t="shared" si="22"/>
        <v>91.7</v>
      </c>
      <c r="K115" s="113">
        <f t="shared" si="23"/>
        <v>351</v>
      </c>
      <c r="L115" s="116">
        <f t="shared" si="24"/>
        <v>91.7</v>
      </c>
      <c r="M115" s="117"/>
      <c r="N115" s="86"/>
      <c r="O115" s="86"/>
      <c r="P115" s="86"/>
      <c r="Q115" s="86"/>
      <c r="R115" s="86"/>
      <c r="S115" s="86"/>
      <c r="T115" s="86"/>
      <c r="U115" s="86"/>
      <c r="V115" s="86"/>
      <c r="W115" s="86"/>
      <c r="X115" s="86"/>
      <c r="Y115" s="86"/>
      <c r="Z115" s="86"/>
      <c r="AA115" s="86"/>
      <c r="AB115" s="86"/>
    </row>
    <row r="116" spans="1:28" x14ac:dyDescent="0.2">
      <c r="A116" s="112" t="s">
        <v>29</v>
      </c>
      <c r="B116" s="112" t="s">
        <v>3519</v>
      </c>
      <c r="C116" s="112" t="s">
        <v>3441</v>
      </c>
      <c r="D116" s="113">
        <f t="shared" si="31"/>
        <v>15.6</v>
      </c>
      <c r="E116" s="113">
        <v>0.3</v>
      </c>
      <c r="F116" s="114">
        <v>52</v>
      </c>
      <c r="G116" s="113">
        <f t="shared" si="30"/>
        <v>5.4</v>
      </c>
      <c r="H116" s="113">
        <v>0.2</v>
      </c>
      <c r="I116" s="114">
        <v>27</v>
      </c>
      <c r="J116" s="115">
        <f t="shared" si="22"/>
        <v>21</v>
      </c>
      <c r="K116" s="113">
        <f t="shared" si="23"/>
        <v>79</v>
      </c>
      <c r="L116" s="116">
        <f t="shared" si="24"/>
        <v>21</v>
      </c>
      <c r="M116" s="117"/>
      <c r="N116" s="86"/>
      <c r="O116" s="86"/>
      <c r="P116" s="86"/>
      <c r="Q116" s="86"/>
      <c r="R116" s="86"/>
      <c r="S116" s="86"/>
      <c r="T116" s="86"/>
      <c r="U116" s="86"/>
      <c r="V116" s="86"/>
      <c r="W116" s="86"/>
      <c r="X116" s="86"/>
      <c r="Y116" s="86"/>
      <c r="Z116" s="86"/>
      <c r="AA116" s="86"/>
      <c r="AB116" s="86"/>
    </row>
    <row r="117" spans="1:28" x14ac:dyDescent="0.2">
      <c r="A117" s="112" t="s">
        <v>29</v>
      </c>
      <c r="B117" s="112" t="s">
        <v>3520</v>
      </c>
      <c r="C117" s="112" t="s">
        <v>2584</v>
      </c>
      <c r="D117" s="113">
        <f t="shared" si="31"/>
        <v>68.399999999999991</v>
      </c>
      <c r="E117" s="113">
        <v>0.3</v>
      </c>
      <c r="F117" s="114">
        <v>228</v>
      </c>
      <c r="G117" s="113">
        <f t="shared" si="30"/>
        <v>6.6000000000000005</v>
      </c>
      <c r="H117" s="113">
        <v>0.2</v>
      </c>
      <c r="I117" s="114">
        <v>33</v>
      </c>
      <c r="J117" s="115">
        <f t="shared" si="22"/>
        <v>74.999999999999986</v>
      </c>
      <c r="K117" s="113">
        <f t="shared" si="23"/>
        <v>261</v>
      </c>
      <c r="L117" s="116">
        <f t="shared" si="24"/>
        <v>74.999999999999986</v>
      </c>
      <c r="M117" s="117"/>
      <c r="N117" s="86"/>
      <c r="O117" s="86"/>
      <c r="P117" s="86"/>
      <c r="Q117" s="86"/>
      <c r="R117" s="86"/>
      <c r="S117" s="86"/>
      <c r="T117" s="86"/>
      <c r="U117" s="86"/>
      <c r="V117" s="86"/>
      <c r="W117" s="86"/>
      <c r="X117" s="86"/>
      <c r="Y117" s="86"/>
      <c r="Z117" s="86"/>
      <c r="AA117" s="86"/>
      <c r="AB117" s="86"/>
    </row>
    <row r="118" spans="1:28" x14ac:dyDescent="0.2">
      <c r="A118" s="112" t="s">
        <v>29</v>
      </c>
      <c r="B118" s="112" t="s">
        <v>3521</v>
      </c>
      <c r="C118" s="112" t="s">
        <v>2585</v>
      </c>
      <c r="D118" s="113">
        <f t="shared" si="31"/>
        <v>9.9</v>
      </c>
      <c r="E118" s="113">
        <v>0.3</v>
      </c>
      <c r="F118" s="114">
        <v>33</v>
      </c>
      <c r="G118" s="113">
        <f t="shared" si="30"/>
        <v>12.200000000000001</v>
      </c>
      <c r="H118" s="113">
        <v>0.2</v>
      </c>
      <c r="I118" s="114">
        <v>61</v>
      </c>
      <c r="J118" s="115">
        <f t="shared" si="22"/>
        <v>22.1</v>
      </c>
      <c r="K118" s="113">
        <f t="shared" si="23"/>
        <v>94</v>
      </c>
      <c r="L118" s="116">
        <f t="shared" si="24"/>
        <v>22.1</v>
      </c>
      <c r="M118" s="117"/>
      <c r="N118" s="86"/>
      <c r="O118" s="86"/>
      <c r="P118" s="86"/>
      <c r="Q118" s="86"/>
      <c r="R118" s="86"/>
      <c r="S118" s="86"/>
      <c r="T118" s="86"/>
      <c r="U118" s="86"/>
      <c r="V118" s="86"/>
      <c r="W118" s="86"/>
      <c r="X118" s="86"/>
      <c r="Y118" s="86"/>
      <c r="Z118" s="86"/>
      <c r="AA118" s="86"/>
      <c r="AB118" s="86"/>
    </row>
    <row r="119" spans="1:28" x14ac:dyDescent="0.2">
      <c r="A119" s="112" t="s">
        <v>29</v>
      </c>
      <c r="B119" s="112" t="s">
        <v>3522</v>
      </c>
      <c r="C119" s="112" t="s">
        <v>3120</v>
      </c>
      <c r="D119" s="113">
        <f t="shared" si="31"/>
        <v>22.2</v>
      </c>
      <c r="E119" s="113">
        <v>0.3</v>
      </c>
      <c r="F119" s="114">
        <v>74</v>
      </c>
      <c r="G119" s="113">
        <f t="shared" si="30"/>
        <v>23</v>
      </c>
      <c r="H119" s="113">
        <v>0.2</v>
      </c>
      <c r="I119" s="114">
        <v>115</v>
      </c>
      <c r="J119" s="115">
        <f t="shared" si="22"/>
        <v>45.2</v>
      </c>
      <c r="K119" s="113">
        <f t="shared" si="23"/>
        <v>189</v>
      </c>
      <c r="L119" s="116">
        <f t="shared" si="24"/>
        <v>45.2</v>
      </c>
      <c r="M119" s="117"/>
      <c r="N119" s="86"/>
      <c r="O119" s="86"/>
      <c r="P119" s="86"/>
      <c r="Q119" s="86"/>
      <c r="R119" s="86"/>
      <c r="S119" s="86"/>
      <c r="T119" s="86"/>
      <c r="U119" s="86"/>
      <c r="V119" s="86"/>
      <c r="W119" s="86"/>
      <c r="X119" s="86"/>
      <c r="Y119" s="86"/>
      <c r="Z119" s="86"/>
      <c r="AA119" s="86"/>
      <c r="AB119" s="86"/>
    </row>
    <row r="120" spans="1:28" x14ac:dyDescent="0.2">
      <c r="A120" s="112" t="s">
        <v>29</v>
      </c>
      <c r="B120" s="112" t="s">
        <v>3657</v>
      </c>
      <c r="C120" s="112" t="s">
        <v>3658</v>
      </c>
      <c r="D120" s="113">
        <f t="shared" si="31"/>
        <v>66.899999999999991</v>
      </c>
      <c r="E120" s="113">
        <v>0.3</v>
      </c>
      <c r="F120" s="114">
        <v>223</v>
      </c>
      <c r="G120" s="113"/>
      <c r="H120" s="113"/>
      <c r="I120" s="114"/>
      <c r="J120" s="115">
        <f t="shared" si="22"/>
        <v>66.899999999999991</v>
      </c>
      <c r="K120" s="113">
        <f t="shared" si="23"/>
        <v>223</v>
      </c>
      <c r="L120" s="116">
        <f t="shared" si="24"/>
        <v>66.899999999999991</v>
      </c>
      <c r="M120" s="117"/>
      <c r="N120" s="86"/>
      <c r="O120" s="86"/>
      <c r="P120" s="86"/>
      <c r="Q120" s="86"/>
      <c r="R120" s="86"/>
      <c r="S120" s="86"/>
      <c r="T120" s="86"/>
      <c r="U120" s="86"/>
      <c r="V120" s="86"/>
      <c r="W120" s="86"/>
      <c r="X120" s="86"/>
      <c r="Y120" s="86"/>
      <c r="Z120" s="86"/>
      <c r="AA120" s="86"/>
      <c r="AB120" s="86"/>
    </row>
    <row r="121" spans="1:28" x14ac:dyDescent="0.2">
      <c r="A121" s="112" t="s">
        <v>29</v>
      </c>
      <c r="B121" s="112" t="s">
        <v>3523</v>
      </c>
      <c r="C121" s="112" t="s">
        <v>2698</v>
      </c>
      <c r="D121" s="113">
        <f t="shared" si="31"/>
        <v>11.7</v>
      </c>
      <c r="E121" s="113">
        <v>0.3</v>
      </c>
      <c r="F121" s="114">
        <v>39</v>
      </c>
      <c r="G121" s="113">
        <f t="shared" ref="G121:G122" si="32">I121*H121</f>
        <v>15.8</v>
      </c>
      <c r="H121" s="113">
        <v>0.2</v>
      </c>
      <c r="I121" s="114">
        <v>79</v>
      </c>
      <c r="J121" s="115">
        <f t="shared" si="22"/>
        <v>27.5</v>
      </c>
      <c r="K121" s="113">
        <f t="shared" si="23"/>
        <v>118</v>
      </c>
      <c r="L121" s="116">
        <f t="shared" si="24"/>
        <v>27.5</v>
      </c>
      <c r="M121" s="117"/>
      <c r="N121" s="86"/>
      <c r="O121" s="86"/>
      <c r="P121" s="86"/>
      <c r="Q121" s="86"/>
      <c r="R121" s="86"/>
      <c r="S121" s="86"/>
      <c r="T121" s="86"/>
      <c r="U121" s="86"/>
      <c r="V121" s="86"/>
      <c r="W121" s="86"/>
      <c r="X121" s="86"/>
      <c r="Y121" s="86"/>
      <c r="Z121" s="86"/>
      <c r="AA121" s="86"/>
      <c r="AB121" s="86"/>
    </row>
    <row r="122" spans="1:28" x14ac:dyDescent="0.2">
      <c r="A122" s="112" t="s">
        <v>29</v>
      </c>
      <c r="B122" s="112" t="s">
        <v>3524</v>
      </c>
      <c r="C122" s="112" t="s">
        <v>2586</v>
      </c>
      <c r="D122" s="113">
        <f t="shared" si="31"/>
        <v>48.6</v>
      </c>
      <c r="E122" s="113">
        <v>0.3</v>
      </c>
      <c r="F122" s="114">
        <v>162</v>
      </c>
      <c r="G122" s="113">
        <f t="shared" si="32"/>
        <v>22.8</v>
      </c>
      <c r="H122" s="113">
        <v>0.2</v>
      </c>
      <c r="I122" s="114">
        <v>114</v>
      </c>
      <c r="J122" s="115">
        <f t="shared" si="22"/>
        <v>71.400000000000006</v>
      </c>
      <c r="K122" s="113">
        <f t="shared" si="23"/>
        <v>276</v>
      </c>
      <c r="L122" s="116">
        <f t="shared" si="24"/>
        <v>71.400000000000006</v>
      </c>
      <c r="M122" s="117"/>
      <c r="N122" s="86"/>
      <c r="O122" s="86"/>
      <c r="P122" s="86"/>
      <c r="Q122" s="86"/>
      <c r="R122" s="86"/>
      <c r="S122" s="86"/>
      <c r="T122" s="86"/>
      <c r="U122" s="86"/>
      <c r="V122" s="86"/>
      <c r="W122" s="86"/>
      <c r="X122" s="86"/>
      <c r="Y122" s="86"/>
      <c r="Z122" s="86"/>
      <c r="AA122" s="86"/>
      <c r="AB122" s="86"/>
    </row>
    <row r="123" spans="1:28" x14ac:dyDescent="0.2">
      <c r="A123" s="112" t="s">
        <v>29</v>
      </c>
      <c r="B123" s="112" t="s">
        <v>3659</v>
      </c>
      <c r="C123" s="112" t="s">
        <v>3660</v>
      </c>
      <c r="D123" s="113">
        <f t="shared" si="31"/>
        <v>13.2</v>
      </c>
      <c r="E123" s="113">
        <v>0.3</v>
      </c>
      <c r="F123" s="114">
        <v>44</v>
      </c>
      <c r="G123" s="113"/>
      <c r="H123" s="113"/>
      <c r="I123" s="114"/>
      <c r="J123" s="115">
        <f t="shared" si="22"/>
        <v>13.2</v>
      </c>
      <c r="K123" s="113">
        <f t="shared" si="23"/>
        <v>44</v>
      </c>
      <c r="L123" s="116">
        <f t="shared" si="24"/>
        <v>13.2</v>
      </c>
      <c r="M123" s="117"/>
      <c r="N123" s="86"/>
      <c r="O123" s="86"/>
      <c r="P123" s="86"/>
      <c r="Q123" s="86"/>
      <c r="R123" s="86"/>
      <c r="S123" s="86"/>
      <c r="T123" s="86"/>
      <c r="U123" s="86"/>
      <c r="V123" s="86"/>
      <c r="W123" s="86"/>
      <c r="X123" s="86"/>
      <c r="Y123" s="86"/>
      <c r="Z123" s="86"/>
      <c r="AA123" s="86"/>
      <c r="AB123" s="86"/>
    </row>
    <row r="124" spans="1:28" x14ac:dyDescent="0.2">
      <c r="A124" s="112" t="s">
        <v>29</v>
      </c>
      <c r="B124" s="112" t="s">
        <v>3525</v>
      </c>
      <c r="C124" s="112" t="s">
        <v>3442</v>
      </c>
      <c r="D124" s="113"/>
      <c r="E124" s="113"/>
      <c r="F124" s="114"/>
      <c r="G124" s="113">
        <f t="shared" ref="G124:G129" si="33">I124*H124</f>
        <v>2.2000000000000002</v>
      </c>
      <c r="H124" s="113">
        <v>0.2</v>
      </c>
      <c r="I124" s="114">
        <v>11</v>
      </c>
      <c r="J124" s="115">
        <f t="shared" si="22"/>
        <v>2.2000000000000002</v>
      </c>
      <c r="K124" s="113">
        <f t="shared" si="23"/>
        <v>11</v>
      </c>
      <c r="L124" s="116">
        <f t="shared" si="24"/>
        <v>2.2000000000000002</v>
      </c>
      <c r="M124" s="117"/>
      <c r="N124" s="86"/>
      <c r="O124" s="86"/>
      <c r="P124" s="86"/>
      <c r="Q124" s="86"/>
      <c r="R124" s="86"/>
      <c r="S124" s="86"/>
      <c r="T124" s="86"/>
      <c r="U124" s="86"/>
      <c r="V124" s="86"/>
      <c r="W124" s="86"/>
      <c r="X124" s="86"/>
      <c r="Y124" s="86"/>
      <c r="Z124" s="86"/>
      <c r="AA124" s="86"/>
      <c r="AB124" s="86"/>
    </row>
    <row r="125" spans="1:28" x14ac:dyDescent="0.2">
      <c r="A125" s="112" t="s">
        <v>29</v>
      </c>
      <c r="B125" s="112" t="s">
        <v>3526</v>
      </c>
      <c r="C125" s="112" t="s">
        <v>3402</v>
      </c>
      <c r="D125" s="113">
        <f t="shared" ref="D125:D143" si="34">F125*E125</f>
        <v>30.9</v>
      </c>
      <c r="E125" s="113">
        <v>0.3</v>
      </c>
      <c r="F125" s="114">
        <v>103</v>
      </c>
      <c r="G125" s="113">
        <f t="shared" si="33"/>
        <v>5.2</v>
      </c>
      <c r="H125" s="113">
        <v>0.2</v>
      </c>
      <c r="I125" s="114">
        <v>26</v>
      </c>
      <c r="J125" s="115">
        <f t="shared" si="22"/>
        <v>36.1</v>
      </c>
      <c r="K125" s="113">
        <f t="shared" si="23"/>
        <v>129</v>
      </c>
      <c r="L125" s="116">
        <f t="shared" si="24"/>
        <v>36.1</v>
      </c>
      <c r="M125" s="117"/>
      <c r="N125" s="86"/>
      <c r="O125" s="86"/>
      <c r="P125" s="86"/>
      <c r="Q125" s="86"/>
      <c r="R125" s="86"/>
      <c r="S125" s="86"/>
      <c r="T125" s="86"/>
      <c r="U125" s="86"/>
      <c r="V125" s="86"/>
      <c r="W125" s="86"/>
      <c r="X125" s="86"/>
      <c r="Y125" s="86"/>
      <c r="Z125" s="86"/>
      <c r="AA125" s="86"/>
      <c r="AB125" s="86"/>
    </row>
    <row r="126" spans="1:28" x14ac:dyDescent="0.2">
      <c r="A126" s="112" t="s">
        <v>29</v>
      </c>
      <c r="B126" s="112" t="s">
        <v>3527</v>
      </c>
      <c r="C126" s="112" t="s">
        <v>2587</v>
      </c>
      <c r="D126" s="113">
        <f t="shared" si="34"/>
        <v>19.8</v>
      </c>
      <c r="E126" s="113">
        <v>0.3</v>
      </c>
      <c r="F126" s="114">
        <v>66</v>
      </c>
      <c r="G126" s="113">
        <f t="shared" si="33"/>
        <v>13.200000000000001</v>
      </c>
      <c r="H126" s="113">
        <v>0.2</v>
      </c>
      <c r="I126" s="114">
        <v>66</v>
      </c>
      <c r="J126" s="115">
        <f t="shared" si="22"/>
        <v>33</v>
      </c>
      <c r="K126" s="113">
        <f t="shared" si="23"/>
        <v>132</v>
      </c>
      <c r="L126" s="116">
        <f t="shared" si="24"/>
        <v>33</v>
      </c>
      <c r="M126" s="117"/>
      <c r="N126" s="86"/>
      <c r="O126" s="86"/>
      <c r="P126" s="86"/>
      <c r="Q126" s="86"/>
      <c r="R126" s="86"/>
      <c r="S126" s="86"/>
      <c r="T126" s="86"/>
      <c r="U126" s="86"/>
      <c r="V126" s="86"/>
      <c r="W126" s="86"/>
      <c r="X126" s="86"/>
      <c r="Y126" s="86"/>
      <c r="Z126" s="86"/>
      <c r="AA126" s="86"/>
      <c r="AB126" s="86"/>
    </row>
    <row r="127" spans="1:28" x14ac:dyDescent="0.2">
      <c r="A127" s="112" t="s">
        <v>29</v>
      </c>
      <c r="B127" s="112" t="s">
        <v>3528</v>
      </c>
      <c r="C127" s="112" t="s">
        <v>2588</v>
      </c>
      <c r="D127" s="113">
        <f t="shared" si="34"/>
        <v>241.79999999999998</v>
      </c>
      <c r="E127" s="113">
        <v>0.3</v>
      </c>
      <c r="F127" s="114">
        <v>806</v>
      </c>
      <c r="G127" s="113">
        <f t="shared" si="33"/>
        <v>65</v>
      </c>
      <c r="H127" s="113">
        <v>0.2</v>
      </c>
      <c r="I127" s="114">
        <v>325</v>
      </c>
      <c r="J127" s="115">
        <f t="shared" si="22"/>
        <v>306.79999999999995</v>
      </c>
      <c r="K127" s="113">
        <f t="shared" si="23"/>
        <v>1131</v>
      </c>
      <c r="L127" s="116">
        <f t="shared" si="24"/>
        <v>306.79999999999995</v>
      </c>
      <c r="M127" s="117"/>
      <c r="N127" s="86"/>
      <c r="O127" s="86"/>
      <c r="P127" s="86"/>
      <c r="Q127" s="86"/>
      <c r="R127" s="86"/>
      <c r="S127" s="86"/>
      <c r="T127" s="86"/>
      <c r="U127" s="86"/>
      <c r="V127" s="86"/>
      <c r="W127" s="86"/>
      <c r="X127" s="86"/>
      <c r="Y127" s="86"/>
      <c r="Z127" s="86"/>
      <c r="AA127" s="86"/>
      <c r="AB127" s="86"/>
    </row>
    <row r="128" spans="1:28" x14ac:dyDescent="0.2">
      <c r="A128" s="112" t="s">
        <v>29</v>
      </c>
      <c r="B128" s="112" t="s">
        <v>3529</v>
      </c>
      <c r="C128" s="112" t="s">
        <v>2589</v>
      </c>
      <c r="D128" s="113">
        <f t="shared" si="34"/>
        <v>14.1</v>
      </c>
      <c r="E128" s="113">
        <v>0.3</v>
      </c>
      <c r="F128" s="114">
        <v>47</v>
      </c>
      <c r="G128" s="113">
        <f t="shared" si="33"/>
        <v>4.8000000000000007</v>
      </c>
      <c r="H128" s="113">
        <v>0.2</v>
      </c>
      <c r="I128" s="114">
        <v>24</v>
      </c>
      <c r="J128" s="115">
        <f t="shared" si="22"/>
        <v>18.899999999999999</v>
      </c>
      <c r="K128" s="113">
        <f t="shared" si="23"/>
        <v>71</v>
      </c>
      <c r="L128" s="116">
        <f t="shared" si="24"/>
        <v>18.899999999999999</v>
      </c>
      <c r="M128" s="117"/>
      <c r="N128" s="86"/>
      <c r="O128" s="86"/>
      <c r="P128" s="86"/>
      <c r="Q128" s="86"/>
      <c r="R128" s="86"/>
      <c r="S128" s="86"/>
      <c r="T128" s="86"/>
      <c r="U128" s="86"/>
      <c r="V128" s="86"/>
      <c r="W128" s="86"/>
      <c r="X128" s="86"/>
      <c r="Y128" s="86"/>
      <c r="Z128" s="86"/>
      <c r="AA128" s="86"/>
      <c r="AB128" s="86"/>
    </row>
    <row r="129" spans="1:28" x14ac:dyDescent="0.2">
      <c r="A129" s="112" t="s">
        <v>29</v>
      </c>
      <c r="B129" s="112" t="s">
        <v>862</v>
      </c>
      <c r="C129" s="112" t="s">
        <v>302</v>
      </c>
      <c r="D129" s="113">
        <f t="shared" si="34"/>
        <v>27.599999999999998</v>
      </c>
      <c r="E129" s="113">
        <v>0.3</v>
      </c>
      <c r="F129" s="114">
        <v>92</v>
      </c>
      <c r="G129" s="113">
        <f t="shared" si="33"/>
        <v>12.8</v>
      </c>
      <c r="H129" s="113">
        <v>0.2</v>
      </c>
      <c r="I129" s="114">
        <v>64</v>
      </c>
      <c r="J129" s="115">
        <f t="shared" si="22"/>
        <v>40.4</v>
      </c>
      <c r="K129" s="113">
        <f t="shared" si="23"/>
        <v>156</v>
      </c>
      <c r="L129" s="116">
        <f t="shared" si="24"/>
        <v>40.4</v>
      </c>
      <c r="M129" s="117"/>
      <c r="N129" s="86"/>
      <c r="O129" s="86"/>
      <c r="P129" s="86"/>
      <c r="Q129" s="86"/>
      <c r="R129" s="86"/>
      <c r="S129" s="86"/>
      <c r="T129" s="86"/>
      <c r="U129" s="86"/>
      <c r="V129" s="86"/>
      <c r="W129" s="86"/>
      <c r="X129" s="86"/>
      <c r="Y129" s="86"/>
      <c r="Z129" s="86"/>
      <c r="AA129" s="86"/>
      <c r="AB129" s="86"/>
    </row>
    <row r="130" spans="1:28" x14ac:dyDescent="0.2">
      <c r="A130" s="112" t="s">
        <v>29</v>
      </c>
      <c r="B130" s="112" t="s">
        <v>3661</v>
      </c>
      <c r="C130" s="112" t="s">
        <v>3662</v>
      </c>
      <c r="D130" s="113">
        <f t="shared" si="34"/>
        <v>18.899999999999999</v>
      </c>
      <c r="E130" s="113">
        <v>0.3</v>
      </c>
      <c r="F130" s="114">
        <v>63</v>
      </c>
      <c r="G130" s="113"/>
      <c r="H130" s="113"/>
      <c r="I130" s="114"/>
      <c r="J130" s="115">
        <f t="shared" si="22"/>
        <v>18.899999999999999</v>
      </c>
      <c r="K130" s="113">
        <f t="shared" si="23"/>
        <v>63</v>
      </c>
      <c r="L130" s="116">
        <f t="shared" si="24"/>
        <v>18.899999999999999</v>
      </c>
      <c r="M130" s="117"/>
      <c r="N130" s="86"/>
      <c r="O130" s="86"/>
      <c r="P130" s="86"/>
      <c r="Q130" s="86"/>
      <c r="R130" s="86"/>
      <c r="S130" s="86"/>
      <c r="T130" s="86"/>
      <c r="U130" s="86"/>
      <c r="V130" s="86"/>
      <c r="W130" s="86"/>
      <c r="X130" s="86"/>
      <c r="Y130" s="86"/>
      <c r="Z130" s="86"/>
      <c r="AA130" s="86"/>
      <c r="AB130" s="86"/>
    </row>
    <row r="131" spans="1:28" x14ac:dyDescent="0.2">
      <c r="A131" s="112" t="s">
        <v>29</v>
      </c>
      <c r="B131" s="112" t="s">
        <v>3530</v>
      </c>
      <c r="C131" s="112" t="s">
        <v>2590</v>
      </c>
      <c r="D131" s="113">
        <f t="shared" si="34"/>
        <v>31.5</v>
      </c>
      <c r="E131" s="113">
        <v>0.3</v>
      </c>
      <c r="F131" s="114">
        <v>105</v>
      </c>
      <c r="G131" s="113">
        <f t="shared" ref="G131:G139" si="35">I131*H131</f>
        <v>8.2000000000000011</v>
      </c>
      <c r="H131" s="113">
        <v>0.2</v>
      </c>
      <c r="I131" s="114">
        <v>41</v>
      </c>
      <c r="J131" s="115">
        <f t="shared" si="22"/>
        <v>39.700000000000003</v>
      </c>
      <c r="K131" s="113">
        <f t="shared" si="23"/>
        <v>146</v>
      </c>
      <c r="L131" s="116">
        <f t="shared" si="24"/>
        <v>39.700000000000003</v>
      </c>
      <c r="M131" s="117"/>
      <c r="N131" s="86"/>
      <c r="O131" s="86"/>
      <c r="P131" s="86"/>
      <c r="Q131" s="86"/>
      <c r="R131" s="86"/>
      <c r="S131" s="86"/>
      <c r="T131" s="86"/>
      <c r="U131" s="86"/>
      <c r="V131" s="86"/>
      <c r="W131" s="86"/>
      <c r="X131" s="86"/>
      <c r="Y131" s="86"/>
      <c r="Z131" s="86"/>
      <c r="AA131" s="86"/>
      <c r="AB131" s="86"/>
    </row>
    <row r="132" spans="1:28" x14ac:dyDescent="0.2">
      <c r="A132" s="112" t="s">
        <v>29</v>
      </c>
      <c r="B132" s="112" t="s">
        <v>3531</v>
      </c>
      <c r="C132" s="112" t="s">
        <v>2591</v>
      </c>
      <c r="D132" s="113">
        <f t="shared" si="34"/>
        <v>20.399999999999999</v>
      </c>
      <c r="E132" s="113">
        <v>0.3</v>
      </c>
      <c r="F132" s="114">
        <v>68</v>
      </c>
      <c r="G132" s="113">
        <f t="shared" si="35"/>
        <v>2</v>
      </c>
      <c r="H132" s="113">
        <v>0.2</v>
      </c>
      <c r="I132" s="114">
        <v>10</v>
      </c>
      <c r="J132" s="115">
        <f t="shared" si="22"/>
        <v>22.4</v>
      </c>
      <c r="K132" s="113">
        <f t="shared" si="23"/>
        <v>78</v>
      </c>
      <c r="L132" s="116">
        <f t="shared" si="24"/>
        <v>22.4</v>
      </c>
      <c r="M132" s="117"/>
      <c r="N132" s="86"/>
      <c r="O132" s="86"/>
      <c r="P132" s="86"/>
      <c r="Q132" s="86"/>
      <c r="R132" s="86"/>
      <c r="S132" s="86"/>
      <c r="T132" s="86"/>
      <c r="U132" s="86"/>
      <c r="V132" s="86"/>
      <c r="W132" s="86"/>
      <c r="X132" s="86"/>
      <c r="Y132" s="86"/>
      <c r="Z132" s="86"/>
      <c r="AA132" s="86"/>
      <c r="AB132" s="86"/>
    </row>
    <row r="133" spans="1:28" x14ac:dyDescent="0.2">
      <c r="A133" s="112" t="s">
        <v>29</v>
      </c>
      <c r="B133" s="112" t="s">
        <v>3532</v>
      </c>
      <c r="C133" s="112" t="s">
        <v>2592</v>
      </c>
      <c r="D133" s="113">
        <f t="shared" si="34"/>
        <v>4.5</v>
      </c>
      <c r="E133" s="113">
        <v>0.3</v>
      </c>
      <c r="F133" s="114">
        <v>15</v>
      </c>
      <c r="G133" s="113">
        <f t="shared" si="35"/>
        <v>4.6000000000000005</v>
      </c>
      <c r="H133" s="113">
        <v>0.2</v>
      </c>
      <c r="I133" s="114">
        <v>23</v>
      </c>
      <c r="J133" s="115">
        <f t="shared" si="22"/>
        <v>9.1000000000000014</v>
      </c>
      <c r="K133" s="113">
        <f t="shared" si="23"/>
        <v>38</v>
      </c>
      <c r="L133" s="116">
        <f t="shared" si="24"/>
        <v>9.1000000000000014</v>
      </c>
      <c r="M133" s="117"/>
      <c r="N133" s="86"/>
      <c r="O133" s="86"/>
      <c r="P133" s="86"/>
      <c r="Q133" s="86"/>
      <c r="R133" s="86"/>
      <c r="S133" s="86"/>
      <c r="T133" s="86"/>
      <c r="U133" s="86"/>
      <c r="V133" s="86"/>
      <c r="W133" s="86"/>
      <c r="X133" s="86"/>
      <c r="Y133" s="86"/>
      <c r="Z133" s="86"/>
      <c r="AA133" s="86"/>
      <c r="AB133" s="86"/>
    </row>
    <row r="134" spans="1:28" x14ac:dyDescent="0.2">
      <c r="A134" s="112" t="s">
        <v>29</v>
      </c>
      <c r="B134" s="112" t="s">
        <v>3663</v>
      </c>
      <c r="C134" s="112" t="s">
        <v>3664</v>
      </c>
      <c r="D134" s="113">
        <f t="shared" si="34"/>
        <v>63.599999999999994</v>
      </c>
      <c r="E134" s="113">
        <v>0.3</v>
      </c>
      <c r="F134" s="114">
        <v>212</v>
      </c>
      <c r="G134" s="113">
        <f t="shared" si="35"/>
        <v>6.6000000000000005</v>
      </c>
      <c r="H134" s="113">
        <v>0.2</v>
      </c>
      <c r="I134" s="114">
        <v>33</v>
      </c>
      <c r="J134" s="115">
        <f t="shared" si="22"/>
        <v>70.199999999999989</v>
      </c>
      <c r="K134" s="113">
        <f t="shared" si="23"/>
        <v>245</v>
      </c>
      <c r="L134" s="116">
        <f t="shared" si="24"/>
        <v>70.199999999999989</v>
      </c>
      <c r="M134" s="117"/>
      <c r="N134" s="86"/>
      <c r="O134" s="86"/>
      <c r="P134" s="86"/>
      <c r="Q134" s="86"/>
      <c r="R134" s="86"/>
      <c r="S134" s="86"/>
      <c r="T134" s="86"/>
      <c r="U134" s="86"/>
      <c r="V134" s="86"/>
      <c r="W134" s="86"/>
      <c r="X134" s="86"/>
      <c r="Y134" s="86"/>
      <c r="Z134" s="86"/>
      <c r="AA134" s="86"/>
      <c r="AB134" s="86"/>
    </row>
    <row r="135" spans="1:28" x14ac:dyDescent="0.2">
      <c r="A135" s="112" t="s">
        <v>29</v>
      </c>
      <c r="B135" s="112" t="s">
        <v>3533</v>
      </c>
      <c r="C135" s="112" t="s">
        <v>2593</v>
      </c>
      <c r="D135" s="113">
        <f t="shared" si="34"/>
        <v>13.5</v>
      </c>
      <c r="E135" s="113">
        <v>0.3</v>
      </c>
      <c r="F135" s="114">
        <v>45</v>
      </c>
      <c r="G135" s="113">
        <f t="shared" si="35"/>
        <v>10</v>
      </c>
      <c r="H135" s="113">
        <v>0.2</v>
      </c>
      <c r="I135" s="114">
        <v>50</v>
      </c>
      <c r="J135" s="115">
        <f t="shared" si="22"/>
        <v>23.5</v>
      </c>
      <c r="K135" s="113">
        <f t="shared" si="23"/>
        <v>95</v>
      </c>
      <c r="L135" s="116">
        <f t="shared" si="24"/>
        <v>23.5</v>
      </c>
      <c r="M135" s="117"/>
      <c r="N135" s="86"/>
      <c r="O135" s="86"/>
      <c r="P135" s="86"/>
      <c r="Q135" s="86"/>
      <c r="R135" s="86"/>
      <c r="S135" s="86"/>
      <c r="T135" s="86"/>
      <c r="U135" s="86"/>
      <c r="V135" s="86"/>
      <c r="W135" s="86"/>
      <c r="X135" s="86"/>
      <c r="Y135" s="86"/>
      <c r="Z135" s="86"/>
      <c r="AA135" s="86"/>
      <c r="AB135" s="86"/>
    </row>
    <row r="136" spans="1:28" x14ac:dyDescent="0.2">
      <c r="A136" s="112" t="s">
        <v>29</v>
      </c>
      <c r="B136" s="112" t="s">
        <v>3534</v>
      </c>
      <c r="C136" s="112" t="s">
        <v>2594</v>
      </c>
      <c r="D136" s="113">
        <f t="shared" si="34"/>
        <v>3.3</v>
      </c>
      <c r="E136" s="113">
        <v>0.3</v>
      </c>
      <c r="F136" s="114">
        <v>11</v>
      </c>
      <c r="G136" s="113">
        <f t="shared" si="35"/>
        <v>18.2</v>
      </c>
      <c r="H136" s="113">
        <v>0.2</v>
      </c>
      <c r="I136" s="114">
        <v>91</v>
      </c>
      <c r="J136" s="115">
        <f t="shared" ref="J136:J199" si="36">D136+G136</f>
        <v>21.5</v>
      </c>
      <c r="K136" s="113">
        <f t="shared" ref="K136:K199" si="37">F136+I136</f>
        <v>102</v>
      </c>
      <c r="L136" s="116">
        <f t="shared" ref="L136:L199" si="38">J136</f>
        <v>21.5</v>
      </c>
      <c r="M136" s="117"/>
      <c r="N136" s="86"/>
      <c r="O136" s="86"/>
      <c r="P136" s="86"/>
      <c r="Q136" s="86"/>
      <c r="R136" s="86"/>
      <c r="S136" s="86"/>
      <c r="T136" s="86"/>
      <c r="U136" s="86"/>
      <c r="V136" s="86"/>
      <c r="W136" s="86"/>
      <c r="X136" s="86"/>
      <c r="Y136" s="86"/>
      <c r="Z136" s="86"/>
      <c r="AA136" s="86"/>
      <c r="AB136" s="86"/>
    </row>
    <row r="137" spans="1:28" x14ac:dyDescent="0.2">
      <c r="A137" s="112" t="s">
        <v>29</v>
      </c>
      <c r="B137" s="112" t="s">
        <v>2456</v>
      </c>
      <c r="C137" s="112" t="s">
        <v>305</v>
      </c>
      <c r="D137" s="113">
        <f t="shared" si="34"/>
        <v>0.6</v>
      </c>
      <c r="E137" s="113">
        <v>0.3</v>
      </c>
      <c r="F137" s="114">
        <v>2</v>
      </c>
      <c r="G137" s="113">
        <f t="shared" si="35"/>
        <v>13.200000000000001</v>
      </c>
      <c r="H137" s="113">
        <v>0.2</v>
      </c>
      <c r="I137" s="114">
        <v>66</v>
      </c>
      <c r="J137" s="115">
        <f t="shared" si="36"/>
        <v>13.8</v>
      </c>
      <c r="K137" s="113">
        <f t="shared" si="37"/>
        <v>68</v>
      </c>
      <c r="L137" s="116">
        <f t="shared" si="38"/>
        <v>13.8</v>
      </c>
      <c r="M137" s="117"/>
      <c r="N137" s="86"/>
      <c r="O137" s="86"/>
      <c r="P137" s="86"/>
      <c r="Q137" s="86"/>
      <c r="R137" s="86"/>
      <c r="S137" s="86"/>
      <c r="T137" s="86"/>
      <c r="U137" s="86"/>
      <c r="V137" s="86"/>
      <c r="W137" s="86"/>
      <c r="X137" s="86"/>
      <c r="Y137" s="86"/>
      <c r="Z137" s="86"/>
      <c r="AA137" s="86"/>
      <c r="AB137" s="86"/>
    </row>
    <row r="138" spans="1:28" x14ac:dyDescent="0.2">
      <c r="A138" s="112" t="s">
        <v>29</v>
      </c>
      <c r="B138" s="112" t="s">
        <v>3535</v>
      </c>
      <c r="C138" s="112" t="s">
        <v>2595</v>
      </c>
      <c r="D138" s="113">
        <f t="shared" si="34"/>
        <v>31.5</v>
      </c>
      <c r="E138" s="113">
        <v>0.3</v>
      </c>
      <c r="F138" s="114">
        <v>105</v>
      </c>
      <c r="G138" s="113">
        <f t="shared" si="35"/>
        <v>4.2</v>
      </c>
      <c r="H138" s="113">
        <v>0.2</v>
      </c>
      <c r="I138" s="114">
        <v>21</v>
      </c>
      <c r="J138" s="115">
        <f t="shared" si="36"/>
        <v>35.700000000000003</v>
      </c>
      <c r="K138" s="113">
        <f t="shared" si="37"/>
        <v>126</v>
      </c>
      <c r="L138" s="116">
        <f t="shared" si="38"/>
        <v>35.700000000000003</v>
      </c>
      <c r="M138" s="117"/>
      <c r="N138" s="86"/>
      <c r="O138" s="86"/>
      <c r="P138" s="86"/>
      <c r="Q138" s="86"/>
      <c r="R138" s="86"/>
      <c r="S138" s="86"/>
      <c r="T138" s="86"/>
      <c r="U138" s="86"/>
      <c r="V138" s="86"/>
      <c r="W138" s="86"/>
      <c r="X138" s="86"/>
      <c r="Y138" s="86"/>
      <c r="Z138" s="86"/>
      <c r="AA138" s="86"/>
      <c r="AB138" s="86"/>
    </row>
    <row r="139" spans="1:28" x14ac:dyDescent="0.2">
      <c r="A139" s="112" t="s">
        <v>29</v>
      </c>
      <c r="B139" s="112" t="s">
        <v>3536</v>
      </c>
      <c r="C139" s="112" t="s">
        <v>2596</v>
      </c>
      <c r="D139" s="113">
        <f t="shared" si="34"/>
        <v>29.7</v>
      </c>
      <c r="E139" s="113">
        <v>0.3</v>
      </c>
      <c r="F139" s="114">
        <v>99</v>
      </c>
      <c r="G139" s="113">
        <f t="shared" si="35"/>
        <v>19</v>
      </c>
      <c r="H139" s="113">
        <v>0.2</v>
      </c>
      <c r="I139" s="114">
        <v>95</v>
      </c>
      <c r="J139" s="115">
        <f t="shared" si="36"/>
        <v>48.7</v>
      </c>
      <c r="K139" s="113">
        <f t="shared" si="37"/>
        <v>194</v>
      </c>
      <c r="L139" s="116">
        <f t="shared" si="38"/>
        <v>48.7</v>
      </c>
      <c r="M139" s="117"/>
      <c r="N139" s="86"/>
      <c r="O139" s="86"/>
      <c r="P139" s="86"/>
      <c r="Q139" s="86"/>
      <c r="R139" s="86"/>
      <c r="S139" s="86"/>
      <c r="T139" s="86"/>
      <c r="U139" s="86"/>
      <c r="V139" s="86"/>
      <c r="W139" s="86"/>
      <c r="X139" s="86"/>
      <c r="Y139" s="86"/>
      <c r="Z139" s="86"/>
      <c r="AA139" s="86"/>
      <c r="AB139" s="86"/>
    </row>
    <row r="140" spans="1:28" x14ac:dyDescent="0.2">
      <c r="A140" s="112" t="s">
        <v>29</v>
      </c>
      <c r="B140" s="112" t="s">
        <v>3665</v>
      </c>
      <c r="C140" s="112" t="s">
        <v>3666</v>
      </c>
      <c r="D140" s="113">
        <f t="shared" si="34"/>
        <v>6.8999999999999995</v>
      </c>
      <c r="E140" s="113">
        <v>0.3</v>
      </c>
      <c r="F140" s="114">
        <v>23</v>
      </c>
      <c r="G140" s="113"/>
      <c r="H140" s="113"/>
      <c r="I140" s="114"/>
      <c r="J140" s="115">
        <f t="shared" si="36"/>
        <v>6.8999999999999995</v>
      </c>
      <c r="K140" s="113">
        <f t="shared" si="37"/>
        <v>23</v>
      </c>
      <c r="L140" s="116">
        <f t="shared" si="38"/>
        <v>6.8999999999999995</v>
      </c>
      <c r="M140" s="117"/>
      <c r="N140" s="86"/>
      <c r="O140" s="86"/>
      <c r="P140" s="86"/>
      <c r="Q140" s="86"/>
      <c r="R140" s="86"/>
      <c r="S140" s="86"/>
      <c r="T140" s="86"/>
      <c r="U140" s="86"/>
      <c r="V140" s="86"/>
      <c r="W140" s="86"/>
      <c r="X140" s="86"/>
      <c r="Y140" s="86"/>
      <c r="Z140" s="86"/>
      <c r="AA140" s="86"/>
      <c r="AB140" s="86"/>
    </row>
    <row r="141" spans="1:28" x14ac:dyDescent="0.2">
      <c r="A141" s="112" t="s">
        <v>29</v>
      </c>
      <c r="B141" s="112" t="s">
        <v>3537</v>
      </c>
      <c r="C141" s="112" t="s">
        <v>2597</v>
      </c>
      <c r="D141" s="113">
        <f t="shared" si="34"/>
        <v>17.099999999999998</v>
      </c>
      <c r="E141" s="113">
        <v>0.3</v>
      </c>
      <c r="F141" s="114">
        <v>57</v>
      </c>
      <c r="G141" s="113">
        <f t="shared" ref="G141:G146" si="39">I141*H141</f>
        <v>21.200000000000003</v>
      </c>
      <c r="H141" s="113">
        <v>0.2</v>
      </c>
      <c r="I141" s="114">
        <v>106</v>
      </c>
      <c r="J141" s="115">
        <f t="shared" si="36"/>
        <v>38.299999999999997</v>
      </c>
      <c r="K141" s="113">
        <f t="shared" si="37"/>
        <v>163</v>
      </c>
      <c r="L141" s="116">
        <f t="shared" si="38"/>
        <v>38.299999999999997</v>
      </c>
      <c r="M141" s="117"/>
      <c r="N141" s="86"/>
      <c r="O141" s="86"/>
      <c r="P141" s="86"/>
      <c r="Q141" s="86"/>
      <c r="R141" s="86"/>
      <c r="S141" s="86"/>
      <c r="T141" s="86"/>
      <c r="U141" s="86"/>
      <c r="V141" s="86"/>
      <c r="W141" s="86"/>
      <c r="X141" s="86"/>
      <c r="Y141" s="86"/>
      <c r="Z141" s="86"/>
      <c r="AA141" s="86"/>
      <c r="AB141" s="86"/>
    </row>
    <row r="142" spans="1:28" x14ac:dyDescent="0.2">
      <c r="A142" s="112" t="s">
        <v>29</v>
      </c>
      <c r="B142" s="112" t="s">
        <v>3538</v>
      </c>
      <c r="C142" s="112" t="s">
        <v>2598</v>
      </c>
      <c r="D142" s="113">
        <f t="shared" si="34"/>
        <v>26.4</v>
      </c>
      <c r="E142" s="113">
        <v>0.3</v>
      </c>
      <c r="F142" s="114">
        <v>88</v>
      </c>
      <c r="G142" s="113">
        <f t="shared" si="39"/>
        <v>8.4</v>
      </c>
      <c r="H142" s="113">
        <v>0.2</v>
      </c>
      <c r="I142" s="114">
        <v>42</v>
      </c>
      <c r="J142" s="115">
        <f t="shared" si="36"/>
        <v>34.799999999999997</v>
      </c>
      <c r="K142" s="113">
        <f t="shared" si="37"/>
        <v>130</v>
      </c>
      <c r="L142" s="116">
        <f t="shared" si="38"/>
        <v>34.799999999999997</v>
      </c>
      <c r="M142" s="117"/>
      <c r="N142" s="86"/>
      <c r="O142" s="86"/>
      <c r="P142" s="86"/>
      <c r="Q142" s="86"/>
      <c r="R142" s="86"/>
      <c r="S142" s="86"/>
      <c r="T142" s="86"/>
      <c r="U142" s="86"/>
      <c r="V142" s="86"/>
      <c r="W142" s="86"/>
      <c r="X142" s="86"/>
      <c r="Y142" s="86"/>
      <c r="Z142" s="86"/>
      <c r="AA142" s="86"/>
      <c r="AB142" s="86"/>
    </row>
    <row r="143" spans="1:28" x14ac:dyDescent="0.2">
      <c r="A143" s="112" t="s">
        <v>29</v>
      </c>
      <c r="B143" s="112" t="s">
        <v>3539</v>
      </c>
      <c r="C143" s="112" t="s">
        <v>2599</v>
      </c>
      <c r="D143" s="113">
        <f t="shared" si="34"/>
        <v>18.599999999999998</v>
      </c>
      <c r="E143" s="113">
        <v>0.3</v>
      </c>
      <c r="F143" s="114">
        <v>62</v>
      </c>
      <c r="G143" s="113">
        <f t="shared" si="39"/>
        <v>6</v>
      </c>
      <c r="H143" s="113">
        <v>0.2</v>
      </c>
      <c r="I143" s="114">
        <v>30</v>
      </c>
      <c r="J143" s="115">
        <f t="shared" si="36"/>
        <v>24.599999999999998</v>
      </c>
      <c r="K143" s="113">
        <f t="shared" si="37"/>
        <v>92</v>
      </c>
      <c r="L143" s="116">
        <f t="shared" si="38"/>
        <v>24.599999999999998</v>
      </c>
      <c r="M143" s="117"/>
      <c r="N143" s="86"/>
      <c r="O143" s="86"/>
      <c r="P143" s="86"/>
      <c r="Q143" s="86"/>
      <c r="R143" s="86"/>
      <c r="S143" s="86"/>
      <c r="T143" s="86"/>
      <c r="U143" s="86"/>
      <c r="V143" s="86"/>
      <c r="W143" s="86"/>
      <c r="X143" s="86"/>
      <c r="Y143" s="86"/>
      <c r="Z143" s="86"/>
      <c r="AA143" s="86"/>
      <c r="AB143" s="86"/>
    </row>
    <row r="144" spans="1:28" x14ac:dyDescent="0.2">
      <c r="A144" s="112" t="s">
        <v>29</v>
      </c>
      <c r="B144" s="112" t="s">
        <v>3540</v>
      </c>
      <c r="C144" s="112" t="s">
        <v>3157</v>
      </c>
      <c r="D144" s="113"/>
      <c r="E144" s="113"/>
      <c r="F144" s="114"/>
      <c r="G144" s="113">
        <f t="shared" si="39"/>
        <v>30.400000000000002</v>
      </c>
      <c r="H144" s="113">
        <v>0.2</v>
      </c>
      <c r="I144" s="114">
        <v>152</v>
      </c>
      <c r="J144" s="115">
        <f t="shared" si="36"/>
        <v>30.400000000000002</v>
      </c>
      <c r="K144" s="113">
        <f t="shared" si="37"/>
        <v>152</v>
      </c>
      <c r="L144" s="116">
        <f t="shared" si="38"/>
        <v>30.400000000000002</v>
      </c>
      <c r="M144" s="117"/>
      <c r="N144" s="86"/>
      <c r="O144" s="86"/>
      <c r="P144" s="86"/>
      <c r="Q144" s="86"/>
      <c r="R144" s="86"/>
      <c r="S144" s="86"/>
      <c r="T144" s="86"/>
      <c r="U144" s="86"/>
      <c r="V144" s="86"/>
      <c r="W144" s="86"/>
      <c r="X144" s="86"/>
      <c r="Y144" s="86"/>
      <c r="Z144" s="86"/>
      <c r="AA144" s="86"/>
      <c r="AB144" s="86"/>
    </row>
    <row r="145" spans="1:28" x14ac:dyDescent="0.2">
      <c r="A145" s="112" t="s">
        <v>29</v>
      </c>
      <c r="B145" s="112" t="s">
        <v>3541</v>
      </c>
      <c r="C145" s="112" t="s">
        <v>2600</v>
      </c>
      <c r="D145" s="113">
        <f t="shared" ref="D145:D147" si="40">F145*E145</f>
        <v>22.5</v>
      </c>
      <c r="E145" s="113">
        <v>0.3</v>
      </c>
      <c r="F145" s="114">
        <v>75</v>
      </c>
      <c r="G145" s="113">
        <f t="shared" si="39"/>
        <v>10.200000000000001</v>
      </c>
      <c r="H145" s="113">
        <v>0.2</v>
      </c>
      <c r="I145" s="114">
        <v>51</v>
      </c>
      <c r="J145" s="115">
        <f t="shared" si="36"/>
        <v>32.700000000000003</v>
      </c>
      <c r="K145" s="113">
        <f t="shared" si="37"/>
        <v>126</v>
      </c>
      <c r="L145" s="116">
        <f t="shared" si="38"/>
        <v>32.700000000000003</v>
      </c>
      <c r="M145" s="117"/>
      <c r="N145" s="86"/>
      <c r="O145" s="86"/>
      <c r="P145" s="86"/>
      <c r="Q145" s="86"/>
      <c r="R145" s="86"/>
      <c r="S145" s="86"/>
      <c r="T145" s="86"/>
      <c r="U145" s="86"/>
      <c r="V145" s="86"/>
      <c r="W145" s="86"/>
      <c r="X145" s="86"/>
      <c r="Y145" s="86"/>
      <c r="Z145" s="86"/>
      <c r="AA145" s="86"/>
      <c r="AB145" s="86"/>
    </row>
    <row r="146" spans="1:28" x14ac:dyDescent="0.2">
      <c r="A146" s="112" t="s">
        <v>29</v>
      </c>
      <c r="B146" s="112" t="s">
        <v>3542</v>
      </c>
      <c r="C146" s="112" t="s">
        <v>2601</v>
      </c>
      <c r="D146" s="113">
        <f t="shared" si="40"/>
        <v>37.199999999999996</v>
      </c>
      <c r="E146" s="113">
        <v>0.3</v>
      </c>
      <c r="F146" s="114">
        <v>124</v>
      </c>
      <c r="G146" s="113">
        <f t="shared" si="39"/>
        <v>26.8</v>
      </c>
      <c r="H146" s="113">
        <v>0.2</v>
      </c>
      <c r="I146" s="114">
        <v>134</v>
      </c>
      <c r="J146" s="115">
        <f t="shared" si="36"/>
        <v>64</v>
      </c>
      <c r="K146" s="113">
        <f t="shared" si="37"/>
        <v>258</v>
      </c>
      <c r="L146" s="116">
        <f t="shared" si="38"/>
        <v>64</v>
      </c>
      <c r="M146" s="117"/>
      <c r="N146" s="86"/>
      <c r="O146" s="86"/>
      <c r="P146" s="86"/>
      <c r="Q146" s="86"/>
      <c r="R146" s="86"/>
      <c r="S146" s="86"/>
      <c r="T146" s="86"/>
      <c r="U146" s="86"/>
      <c r="V146" s="86"/>
      <c r="W146" s="86"/>
      <c r="X146" s="86"/>
      <c r="Y146" s="86"/>
      <c r="Z146" s="86"/>
      <c r="AA146" s="86"/>
      <c r="AB146" s="86"/>
    </row>
    <row r="147" spans="1:28" x14ac:dyDescent="0.2">
      <c r="A147" s="112" t="s">
        <v>29</v>
      </c>
      <c r="B147" s="112" t="s">
        <v>3667</v>
      </c>
      <c r="C147" s="112" t="s">
        <v>3668</v>
      </c>
      <c r="D147" s="113">
        <f t="shared" si="40"/>
        <v>2.4</v>
      </c>
      <c r="E147" s="113">
        <v>0.3</v>
      </c>
      <c r="F147" s="114">
        <v>8</v>
      </c>
      <c r="G147" s="113"/>
      <c r="H147" s="113"/>
      <c r="I147" s="114"/>
      <c r="J147" s="115">
        <f t="shared" si="36"/>
        <v>2.4</v>
      </c>
      <c r="K147" s="113">
        <f t="shared" si="37"/>
        <v>8</v>
      </c>
      <c r="L147" s="116">
        <f t="shared" si="38"/>
        <v>2.4</v>
      </c>
      <c r="M147" s="117"/>
      <c r="N147" s="86"/>
      <c r="O147" s="86"/>
      <c r="P147" s="86"/>
      <c r="Q147" s="86"/>
      <c r="R147" s="86"/>
      <c r="S147" s="86"/>
      <c r="T147" s="86"/>
      <c r="U147" s="86"/>
      <c r="V147" s="86"/>
      <c r="W147" s="86"/>
      <c r="X147" s="86"/>
      <c r="Y147" s="86"/>
      <c r="Z147" s="86"/>
      <c r="AA147" s="86"/>
      <c r="AB147" s="86"/>
    </row>
    <row r="148" spans="1:28" x14ac:dyDescent="0.2">
      <c r="A148" s="112" t="s">
        <v>29</v>
      </c>
      <c r="B148" s="112" t="s">
        <v>3768</v>
      </c>
      <c r="C148" s="112" t="s">
        <v>209</v>
      </c>
      <c r="D148" s="113"/>
      <c r="E148" s="113"/>
      <c r="F148" s="114"/>
      <c r="G148" s="113">
        <f t="shared" ref="G148" si="41">I148*H148</f>
        <v>0.60000000000000009</v>
      </c>
      <c r="H148" s="113">
        <v>0.2</v>
      </c>
      <c r="I148" s="114">
        <v>3</v>
      </c>
      <c r="J148" s="115">
        <f t="shared" si="36"/>
        <v>0.60000000000000009</v>
      </c>
      <c r="K148" s="113">
        <f t="shared" si="37"/>
        <v>3</v>
      </c>
      <c r="L148" s="116">
        <f t="shared" si="38"/>
        <v>0.60000000000000009</v>
      </c>
      <c r="M148" s="117"/>
      <c r="N148" s="86"/>
      <c r="O148" s="86"/>
      <c r="P148" s="86"/>
      <c r="Q148" s="86"/>
      <c r="R148" s="86"/>
      <c r="S148" s="86"/>
      <c r="T148" s="86"/>
      <c r="U148" s="86"/>
      <c r="V148" s="86"/>
      <c r="W148" s="86"/>
      <c r="X148" s="86"/>
      <c r="Y148" s="86"/>
      <c r="Z148" s="86"/>
      <c r="AA148" s="86"/>
      <c r="AB148" s="86"/>
    </row>
    <row r="149" spans="1:28" x14ac:dyDescent="0.2">
      <c r="A149" s="112" t="s">
        <v>29</v>
      </c>
      <c r="B149" s="112" t="s">
        <v>3669</v>
      </c>
      <c r="C149" s="112" t="s">
        <v>3670</v>
      </c>
      <c r="D149" s="113">
        <f t="shared" ref="D149:D180" si="42">F149*E149</f>
        <v>2.4</v>
      </c>
      <c r="E149" s="113">
        <v>0.3</v>
      </c>
      <c r="F149" s="114">
        <v>8</v>
      </c>
      <c r="G149" s="113"/>
      <c r="H149" s="113"/>
      <c r="I149" s="114"/>
      <c r="J149" s="115">
        <f t="shared" si="36"/>
        <v>2.4</v>
      </c>
      <c r="K149" s="113">
        <f t="shared" si="37"/>
        <v>8</v>
      </c>
      <c r="L149" s="116">
        <f t="shared" si="38"/>
        <v>2.4</v>
      </c>
      <c r="M149" s="117"/>
      <c r="N149" s="86"/>
      <c r="O149" s="86"/>
      <c r="P149" s="86"/>
      <c r="Q149" s="86"/>
      <c r="R149" s="86"/>
      <c r="S149" s="86"/>
      <c r="T149" s="86"/>
      <c r="U149" s="86"/>
      <c r="V149" s="86"/>
      <c r="W149" s="86"/>
      <c r="X149" s="86"/>
      <c r="Y149" s="86"/>
      <c r="Z149" s="86"/>
      <c r="AA149" s="86"/>
      <c r="AB149" s="86"/>
    </row>
    <row r="150" spans="1:28" x14ac:dyDescent="0.2">
      <c r="A150" s="112" t="s">
        <v>29</v>
      </c>
      <c r="B150" s="112" t="s">
        <v>3543</v>
      </c>
      <c r="C150" s="112" t="s">
        <v>2602</v>
      </c>
      <c r="D150" s="113">
        <f t="shared" si="42"/>
        <v>14.399999999999999</v>
      </c>
      <c r="E150" s="113">
        <v>0.3</v>
      </c>
      <c r="F150" s="114">
        <v>48</v>
      </c>
      <c r="G150" s="113">
        <f t="shared" ref="G150:G151" si="43">I150*H150</f>
        <v>9.6000000000000014</v>
      </c>
      <c r="H150" s="113">
        <v>0.2</v>
      </c>
      <c r="I150" s="114">
        <v>48</v>
      </c>
      <c r="J150" s="115">
        <f t="shared" si="36"/>
        <v>24</v>
      </c>
      <c r="K150" s="113">
        <f t="shared" si="37"/>
        <v>96</v>
      </c>
      <c r="L150" s="116">
        <f t="shared" si="38"/>
        <v>24</v>
      </c>
      <c r="M150" s="117"/>
      <c r="N150" s="86"/>
      <c r="O150" s="86"/>
      <c r="P150" s="86"/>
      <c r="Q150" s="86"/>
      <c r="R150" s="86"/>
      <c r="S150" s="86"/>
      <c r="T150" s="86"/>
      <c r="U150" s="86"/>
      <c r="V150" s="86"/>
      <c r="W150" s="86"/>
      <c r="X150" s="86"/>
      <c r="Y150" s="86"/>
      <c r="Z150" s="86"/>
      <c r="AA150" s="86"/>
      <c r="AB150" s="86"/>
    </row>
    <row r="151" spans="1:28" x14ac:dyDescent="0.2">
      <c r="A151" s="112" t="s">
        <v>37</v>
      </c>
      <c r="B151" s="112" t="s">
        <v>3544</v>
      </c>
      <c r="C151" s="112" t="s">
        <v>2603</v>
      </c>
      <c r="D151" s="113">
        <f t="shared" si="42"/>
        <v>43.199999999999996</v>
      </c>
      <c r="E151" s="113">
        <v>0.3</v>
      </c>
      <c r="F151" s="114">
        <v>144</v>
      </c>
      <c r="G151" s="113">
        <f t="shared" si="43"/>
        <v>6.4</v>
      </c>
      <c r="H151" s="113">
        <v>0.2</v>
      </c>
      <c r="I151" s="114">
        <v>32</v>
      </c>
      <c r="J151" s="115">
        <f t="shared" si="36"/>
        <v>49.599999999999994</v>
      </c>
      <c r="K151" s="113">
        <f t="shared" si="37"/>
        <v>176</v>
      </c>
      <c r="L151" s="116">
        <f t="shared" si="38"/>
        <v>49.599999999999994</v>
      </c>
      <c r="M151" s="117"/>
      <c r="N151" s="86"/>
      <c r="O151" s="86"/>
      <c r="P151" s="86"/>
      <c r="Q151" s="86"/>
      <c r="R151" s="86"/>
      <c r="S151" s="86"/>
      <c r="T151" s="86"/>
      <c r="U151" s="86"/>
      <c r="V151" s="86"/>
      <c r="W151" s="86"/>
      <c r="X151" s="86"/>
      <c r="Y151" s="86"/>
      <c r="Z151" s="86"/>
      <c r="AA151" s="86"/>
      <c r="AB151" s="86"/>
    </row>
    <row r="152" spans="1:28" x14ac:dyDescent="0.2">
      <c r="A152" s="112" t="s">
        <v>37</v>
      </c>
      <c r="B152" s="112" t="s">
        <v>3671</v>
      </c>
      <c r="C152" s="112" t="s">
        <v>3672</v>
      </c>
      <c r="D152" s="113">
        <f t="shared" si="42"/>
        <v>12.299999999999999</v>
      </c>
      <c r="E152" s="113">
        <v>0.3</v>
      </c>
      <c r="F152" s="114">
        <v>41</v>
      </c>
      <c r="G152" s="113"/>
      <c r="H152" s="113"/>
      <c r="I152" s="114"/>
      <c r="J152" s="115">
        <f t="shared" si="36"/>
        <v>12.299999999999999</v>
      </c>
      <c r="K152" s="113">
        <f t="shared" si="37"/>
        <v>41</v>
      </c>
      <c r="L152" s="116">
        <f t="shared" si="38"/>
        <v>12.299999999999999</v>
      </c>
      <c r="M152" s="117"/>
      <c r="N152" s="86"/>
      <c r="O152" s="86"/>
      <c r="P152" s="86"/>
      <c r="Q152" s="86"/>
      <c r="R152" s="86"/>
      <c r="S152" s="86"/>
      <c r="T152" s="86"/>
      <c r="U152" s="86"/>
      <c r="V152" s="86"/>
      <c r="W152" s="86"/>
      <c r="X152" s="86"/>
      <c r="Y152" s="86"/>
      <c r="Z152" s="86"/>
      <c r="AA152" s="86"/>
      <c r="AB152" s="86"/>
    </row>
    <row r="153" spans="1:28" x14ac:dyDescent="0.2">
      <c r="A153" s="112" t="s">
        <v>37</v>
      </c>
      <c r="B153" s="112" t="s">
        <v>3673</v>
      </c>
      <c r="C153" s="112" t="s">
        <v>3674</v>
      </c>
      <c r="D153" s="113">
        <f t="shared" si="42"/>
        <v>6</v>
      </c>
      <c r="E153" s="113">
        <v>0.3</v>
      </c>
      <c r="F153" s="114">
        <v>20</v>
      </c>
      <c r="G153" s="113"/>
      <c r="H153" s="113"/>
      <c r="I153" s="114"/>
      <c r="J153" s="115">
        <f t="shared" si="36"/>
        <v>6</v>
      </c>
      <c r="K153" s="113">
        <f t="shared" si="37"/>
        <v>20</v>
      </c>
      <c r="L153" s="116">
        <f t="shared" si="38"/>
        <v>6</v>
      </c>
      <c r="M153" s="117"/>
      <c r="N153" s="86"/>
      <c r="O153" s="86"/>
      <c r="P153" s="86"/>
      <c r="Q153" s="86"/>
      <c r="R153" s="86"/>
      <c r="S153" s="86"/>
      <c r="T153" s="86"/>
      <c r="U153" s="86"/>
      <c r="V153" s="86"/>
      <c r="W153" s="86"/>
      <c r="X153" s="86"/>
      <c r="Y153" s="86"/>
      <c r="Z153" s="86"/>
      <c r="AA153" s="86"/>
      <c r="AB153" s="86"/>
    </row>
    <row r="154" spans="1:28" x14ac:dyDescent="0.2">
      <c r="A154" s="112" t="s">
        <v>37</v>
      </c>
      <c r="B154" s="112" t="s">
        <v>3675</v>
      </c>
      <c r="C154" s="112" t="s">
        <v>3676</v>
      </c>
      <c r="D154" s="113">
        <f t="shared" si="42"/>
        <v>4.2</v>
      </c>
      <c r="E154" s="113">
        <v>0.3</v>
      </c>
      <c r="F154" s="114">
        <v>14</v>
      </c>
      <c r="G154" s="113"/>
      <c r="H154" s="113"/>
      <c r="I154" s="114"/>
      <c r="J154" s="115">
        <f t="shared" si="36"/>
        <v>4.2</v>
      </c>
      <c r="K154" s="113">
        <f t="shared" si="37"/>
        <v>14</v>
      </c>
      <c r="L154" s="116">
        <f t="shared" si="38"/>
        <v>4.2</v>
      </c>
      <c r="M154" s="117"/>
      <c r="N154" s="86"/>
      <c r="O154" s="86"/>
      <c r="P154" s="86"/>
      <c r="Q154" s="86"/>
      <c r="R154" s="86"/>
      <c r="S154" s="86"/>
      <c r="T154" s="86"/>
      <c r="U154" s="86"/>
      <c r="V154" s="86"/>
      <c r="W154" s="86"/>
      <c r="X154" s="86"/>
      <c r="Y154" s="86"/>
      <c r="Z154" s="86"/>
      <c r="AA154" s="86"/>
      <c r="AB154" s="86"/>
    </row>
    <row r="155" spans="1:28" x14ac:dyDescent="0.2">
      <c r="A155" s="112" t="s">
        <v>37</v>
      </c>
      <c r="B155" s="112" t="s">
        <v>3545</v>
      </c>
      <c r="C155" s="112" t="s">
        <v>2604</v>
      </c>
      <c r="D155" s="113">
        <f t="shared" si="42"/>
        <v>15.6</v>
      </c>
      <c r="E155" s="113">
        <v>0.3</v>
      </c>
      <c r="F155" s="114">
        <v>52</v>
      </c>
      <c r="G155" s="113">
        <f t="shared" ref="G155:G157" si="44">I155*H155</f>
        <v>30.8</v>
      </c>
      <c r="H155" s="113">
        <v>0.2</v>
      </c>
      <c r="I155" s="114">
        <v>154</v>
      </c>
      <c r="J155" s="115">
        <f t="shared" si="36"/>
        <v>46.4</v>
      </c>
      <c r="K155" s="113">
        <f t="shared" si="37"/>
        <v>206</v>
      </c>
      <c r="L155" s="116">
        <f t="shared" si="38"/>
        <v>46.4</v>
      </c>
      <c r="M155" s="117"/>
      <c r="N155" s="86"/>
      <c r="O155" s="86"/>
      <c r="P155" s="86"/>
      <c r="Q155" s="86"/>
      <c r="R155" s="86"/>
      <c r="S155" s="86"/>
      <c r="T155" s="86"/>
      <c r="U155" s="86"/>
      <c r="V155" s="86"/>
      <c r="W155" s="86"/>
      <c r="X155" s="86"/>
      <c r="Y155" s="86"/>
      <c r="Z155" s="86"/>
      <c r="AA155" s="86"/>
      <c r="AB155" s="86"/>
    </row>
    <row r="156" spans="1:28" x14ac:dyDescent="0.2">
      <c r="A156" s="112" t="s">
        <v>37</v>
      </c>
      <c r="B156" s="112" t="s">
        <v>3546</v>
      </c>
      <c r="C156" s="112" t="s">
        <v>2605</v>
      </c>
      <c r="D156" s="113">
        <f t="shared" si="42"/>
        <v>17.099999999999998</v>
      </c>
      <c r="E156" s="113">
        <v>0.3</v>
      </c>
      <c r="F156" s="114">
        <v>57</v>
      </c>
      <c r="G156" s="113">
        <f t="shared" si="44"/>
        <v>24</v>
      </c>
      <c r="H156" s="113">
        <v>0.2</v>
      </c>
      <c r="I156" s="114">
        <v>120</v>
      </c>
      <c r="J156" s="115">
        <f t="shared" si="36"/>
        <v>41.099999999999994</v>
      </c>
      <c r="K156" s="113">
        <f t="shared" si="37"/>
        <v>177</v>
      </c>
      <c r="L156" s="116">
        <f t="shared" si="38"/>
        <v>41.099999999999994</v>
      </c>
      <c r="M156" s="117"/>
      <c r="N156" s="86"/>
      <c r="O156" s="86"/>
      <c r="P156" s="86"/>
      <c r="Q156" s="86"/>
      <c r="R156" s="86"/>
      <c r="S156" s="86"/>
      <c r="T156" s="86"/>
      <c r="U156" s="86"/>
      <c r="V156" s="86"/>
      <c r="W156" s="86"/>
      <c r="X156" s="86"/>
      <c r="Y156" s="86"/>
      <c r="Z156" s="86"/>
      <c r="AA156" s="86"/>
      <c r="AB156" s="86"/>
    </row>
    <row r="157" spans="1:28" x14ac:dyDescent="0.2">
      <c r="A157" s="112" t="s">
        <v>37</v>
      </c>
      <c r="B157" s="112" t="s">
        <v>3547</v>
      </c>
      <c r="C157" s="112" t="s">
        <v>2606</v>
      </c>
      <c r="D157" s="113">
        <f t="shared" si="42"/>
        <v>35.699999999999996</v>
      </c>
      <c r="E157" s="113">
        <v>0.3</v>
      </c>
      <c r="F157" s="114">
        <v>119</v>
      </c>
      <c r="G157" s="113">
        <f t="shared" si="44"/>
        <v>2.2000000000000002</v>
      </c>
      <c r="H157" s="113">
        <v>0.2</v>
      </c>
      <c r="I157" s="114">
        <v>11</v>
      </c>
      <c r="J157" s="115">
        <f t="shared" si="36"/>
        <v>37.9</v>
      </c>
      <c r="K157" s="113">
        <f t="shared" si="37"/>
        <v>130</v>
      </c>
      <c r="L157" s="116">
        <f t="shared" si="38"/>
        <v>37.9</v>
      </c>
      <c r="M157" s="117"/>
      <c r="N157" s="86"/>
      <c r="O157" s="86"/>
      <c r="P157" s="86"/>
      <c r="Q157" s="86"/>
      <c r="R157" s="86"/>
      <c r="S157" s="86"/>
      <c r="T157" s="86"/>
      <c r="U157" s="86"/>
      <c r="V157" s="86"/>
      <c r="W157" s="86"/>
      <c r="X157" s="86"/>
      <c r="Y157" s="86"/>
      <c r="Z157" s="86"/>
      <c r="AA157" s="86"/>
      <c r="AB157" s="86"/>
    </row>
    <row r="158" spans="1:28" x14ac:dyDescent="0.2">
      <c r="A158" s="112" t="s">
        <v>37</v>
      </c>
      <c r="B158" s="112" t="s">
        <v>3677</v>
      </c>
      <c r="C158" s="112" t="s">
        <v>3678</v>
      </c>
      <c r="D158" s="113">
        <f t="shared" si="42"/>
        <v>72.899999999999991</v>
      </c>
      <c r="E158" s="113">
        <v>0.3</v>
      </c>
      <c r="F158" s="114">
        <v>243</v>
      </c>
      <c r="G158" s="113"/>
      <c r="H158" s="113"/>
      <c r="I158" s="114"/>
      <c r="J158" s="115">
        <f t="shared" si="36"/>
        <v>72.899999999999991</v>
      </c>
      <c r="K158" s="113">
        <f t="shared" si="37"/>
        <v>243</v>
      </c>
      <c r="L158" s="116">
        <f t="shared" si="38"/>
        <v>72.899999999999991</v>
      </c>
      <c r="M158" s="117"/>
      <c r="N158" s="86"/>
      <c r="O158" s="86"/>
      <c r="P158" s="86"/>
      <c r="Q158" s="86"/>
      <c r="R158" s="86"/>
      <c r="S158" s="86"/>
      <c r="T158" s="86"/>
      <c r="U158" s="86"/>
      <c r="V158" s="86"/>
      <c r="W158" s="86"/>
      <c r="X158" s="86"/>
      <c r="Y158" s="86"/>
      <c r="Z158" s="86"/>
      <c r="AA158" s="86"/>
      <c r="AB158" s="86"/>
    </row>
    <row r="159" spans="1:28" x14ac:dyDescent="0.2">
      <c r="A159" s="112" t="s">
        <v>37</v>
      </c>
      <c r="B159" s="112" t="s">
        <v>3548</v>
      </c>
      <c r="C159" s="112" t="s">
        <v>2607</v>
      </c>
      <c r="D159" s="113">
        <f t="shared" si="42"/>
        <v>33</v>
      </c>
      <c r="E159" s="113">
        <v>0.3</v>
      </c>
      <c r="F159" s="114">
        <v>110</v>
      </c>
      <c r="G159" s="113">
        <f t="shared" ref="G159" si="45">I159*H159</f>
        <v>22</v>
      </c>
      <c r="H159" s="113">
        <v>0.2</v>
      </c>
      <c r="I159" s="114">
        <v>110</v>
      </c>
      <c r="J159" s="115">
        <f t="shared" si="36"/>
        <v>55</v>
      </c>
      <c r="K159" s="113">
        <f t="shared" si="37"/>
        <v>220</v>
      </c>
      <c r="L159" s="116">
        <f t="shared" si="38"/>
        <v>55</v>
      </c>
      <c r="M159" s="117"/>
      <c r="N159" s="86"/>
      <c r="O159" s="86"/>
      <c r="P159" s="86"/>
      <c r="Q159" s="86"/>
      <c r="R159" s="86"/>
      <c r="S159" s="86"/>
      <c r="T159" s="86"/>
      <c r="U159" s="86"/>
      <c r="V159" s="86"/>
      <c r="W159" s="86"/>
      <c r="X159" s="86"/>
      <c r="Y159" s="86"/>
      <c r="Z159" s="86"/>
      <c r="AA159" s="86"/>
      <c r="AB159" s="86"/>
    </row>
    <row r="160" spans="1:28" x14ac:dyDescent="0.2">
      <c r="A160" s="112" t="s">
        <v>37</v>
      </c>
      <c r="B160" s="112" t="s">
        <v>3679</v>
      </c>
      <c r="C160" s="112" t="s">
        <v>3680</v>
      </c>
      <c r="D160" s="113">
        <f t="shared" si="42"/>
        <v>22.8</v>
      </c>
      <c r="E160" s="113">
        <v>0.3</v>
      </c>
      <c r="F160" s="114">
        <v>76</v>
      </c>
      <c r="G160" s="113"/>
      <c r="H160" s="113"/>
      <c r="I160" s="114"/>
      <c r="J160" s="115">
        <f t="shared" si="36"/>
        <v>22.8</v>
      </c>
      <c r="K160" s="113">
        <f t="shared" si="37"/>
        <v>76</v>
      </c>
      <c r="L160" s="116">
        <f t="shared" si="38"/>
        <v>22.8</v>
      </c>
      <c r="M160" s="117"/>
      <c r="N160" s="86"/>
      <c r="O160" s="86"/>
      <c r="P160" s="86"/>
      <c r="Q160" s="86"/>
      <c r="R160" s="86"/>
      <c r="S160" s="86"/>
      <c r="T160" s="86"/>
      <c r="U160" s="86"/>
      <c r="V160" s="86"/>
      <c r="W160" s="86"/>
      <c r="X160" s="86"/>
      <c r="Y160" s="86"/>
      <c r="Z160" s="86"/>
      <c r="AA160" s="86"/>
      <c r="AB160" s="86"/>
    </row>
    <row r="161" spans="1:28" x14ac:dyDescent="0.2">
      <c r="A161" s="112" t="s">
        <v>37</v>
      </c>
      <c r="B161" s="112" t="s">
        <v>3681</v>
      </c>
      <c r="C161" s="112" t="s">
        <v>3682</v>
      </c>
      <c r="D161" s="113">
        <f t="shared" si="42"/>
        <v>11.4</v>
      </c>
      <c r="E161" s="113">
        <v>0.3</v>
      </c>
      <c r="F161" s="114">
        <v>38</v>
      </c>
      <c r="G161" s="113"/>
      <c r="H161" s="113"/>
      <c r="I161" s="114"/>
      <c r="J161" s="115">
        <f t="shared" si="36"/>
        <v>11.4</v>
      </c>
      <c r="K161" s="113">
        <f t="shared" si="37"/>
        <v>38</v>
      </c>
      <c r="L161" s="116">
        <f t="shared" si="38"/>
        <v>11.4</v>
      </c>
      <c r="M161" s="117"/>
      <c r="N161" s="86"/>
      <c r="O161" s="86"/>
      <c r="P161" s="86"/>
      <c r="Q161" s="86"/>
      <c r="R161" s="86"/>
      <c r="S161" s="86"/>
      <c r="T161" s="86"/>
      <c r="U161" s="86"/>
      <c r="V161" s="86"/>
      <c r="W161" s="86"/>
      <c r="X161" s="86"/>
      <c r="Y161" s="86"/>
      <c r="Z161" s="86"/>
      <c r="AA161" s="86"/>
      <c r="AB161" s="86"/>
    </row>
    <row r="162" spans="1:28" x14ac:dyDescent="0.2">
      <c r="A162" s="112" t="s">
        <v>37</v>
      </c>
      <c r="B162" s="112" t="s">
        <v>3683</v>
      </c>
      <c r="C162" s="112" t="s">
        <v>3684</v>
      </c>
      <c r="D162" s="113">
        <f t="shared" si="42"/>
        <v>8.6999999999999993</v>
      </c>
      <c r="E162" s="113">
        <v>0.3</v>
      </c>
      <c r="F162" s="114">
        <v>29</v>
      </c>
      <c r="G162" s="113"/>
      <c r="H162" s="113"/>
      <c r="I162" s="114"/>
      <c r="J162" s="115">
        <f t="shared" si="36"/>
        <v>8.6999999999999993</v>
      </c>
      <c r="K162" s="113">
        <f t="shared" si="37"/>
        <v>29</v>
      </c>
      <c r="L162" s="116">
        <f t="shared" si="38"/>
        <v>8.6999999999999993</v>
      </c>
      <c r="M162" s="117"/>
      <c r="N162" s="86"/>
      <c r="O162" s="86"/>
      <c r="P162" s="86"/>
      <c r="Q162" s="86"/>
      <c r="R162" s="86"/>
      <c r="S162" s="86"/>
      <c r="T162" s="86"/>
      <c r="U162" s="86"/>
      <c r="V162" s="86"/>
      <c r="W162" s="86"/>
      <c r="X162" s="86"/>
      <c r="Y162" s="86"/>
      <c r="Z162" s="86"/>
      <c r="AA162" s="86"/>
      <c r="AB162" s="86"/>
    </row>
    <row r="163" spans="1:28" x14ac:dyDescent="0.2">
      <c r="A163" s="112" t="s">
        <v>37</v>
      </c>
      <c r="B163" s="112" t="s">
        <v>3549</v>
      </c>
      <c r="C163" s="112" t="s">
        <v>2994</v>
      </c>
      <c r="D163" s="113">
        <f t="shared" si="42"/>
        <v>12</v>
      </c>
      <c r="E163" s="113">
        <v>0.3</v>
      </c>
      <c r="F163" s="114">
        <v>40</v>
      </c>
      <c r="G163" s="113">
        <f t="shared" ref="G163:G170" si="46">I163*H163</f>
        <v>8</v>
      </c>
      <c r="H163" s="113">
        <v>0.2</v>
      </c>
      <c r="I163" s="114">
        <v>40</v>
      </c>
      <c r="J163" s="115">
        <f t="shared" si="36"/>
        <v>20</v>
      </c>
      <c r="K163" s="113">
        <f t="shared" si="37"/>
        <v>80</v>
      </c>
      <c r="L163" s="117"/>
      <c r="M163" s="116">
        <f>J163</f>
        <v>20</v>
      </c>
      <c r="N163" s="86"/>
      <c r="O163" s="86"/>
      <c r="P163" s="86"/>
      <c r="Q163" s="86"/>
      <c r="R163" s="86"/>
      <c r="S163" s="86"/>
      <c r="T163" s="86"/>
      <c r="U163" s="86"/>
      <c r="V163" s="86"/>
      <c r="W163" s="86"/>
      <c r="X163" s="86"/>
      <c r="Y163" s="86"/>
      <c r="Z163" s="86"/>
      <c r="AA163" s="86"/>
      <c r="AB163" s="86"/>
    </row>
    <row r="164" spans="1:28" x14ac:dyDescent="0.2">
      <c r="A164" s="112" t="s">
        <v>37</v>
      </c>
      <c r="B164" s="112" t="s">
        <v>3550</v>
      </c>
      <c r="C164" s="112" t="s">
        <v>2608</v>
      </c>
      <c r="D164" s="113">
        <f t="shared" si="42"/>
        <v>12.9</v>
      </c>
      <c r="E164" s="113">
        <v>0.3</v>
      </c>
      <c r="F164" s="114">
        <v>43</v>
      </c>
      <c r="G164" s="113">
        <f t="shared" si="46"/>
        <v>6.2</v>
      </c>
      <c r="H164" s="113">
        <v>0.2</v>
      </c>
      <c r="I164" s="114">
        <v>31</v>
      </c>
      <c r="J164" s="115">
        <f t="shared" si="36"/>
        <v>19.100000000000001</v>
      </c>
      <c r="K164" s="113">
        <f t="shared" si="37"/>
        <v>74</v>
      </c>
      <c r="L164" s="116">
        <f t="shared" si="38"/>
        <v>19.100000000000001</v>
      </c>
      <c r="M164" s="117"/>
      <c r="N164" s="86"/>
      <c r="O164" s="86"/>
      <c r="P164" s="86"/>
      <c r="Q164" s="86"/>
      <c r="R164" s="86"/>
      <c r="S164" s="86"/>
      <c r="T164" s="86"/>
      <c r="U164" s="86"/>
      <c r="V164" s="86"/>
      <c r="W164" s="86"/>
      <c r="X164" s="86"/>
      <c r="Y164" s="86"/>
      <c r="Z164" s="86"/>
      <c r="AA164" s="86"/>
      <c r="AB164" s="86"/>
    </row>
    <row r="165" spans="1:28" x14ac:dyDescent="0.2">
      <c r="A165" s="112" t="s">
        <v>37</v>
      </c>
      <c r="B165" s="112" t="s">
        <v>3551</v>
      </c>
      <c r="C165" s="112" t="s">
        <v>2609</v>
      </c>
      <c r="D165" s="113">
        <f t="shared" si="42"/>
        <v>126</v>
      </c>
      <c r="E165" s="113">
        <v>0.3</v>
      </c>
      <c r="F165" s="114">
        <v>420</v>
      </c>
      <c r="G165" s="113">
        <f t="shared" si="46"/>
        <v>139.20000000000002</v>
      </c>
      <c r="H165" s="113">
        <v>0.2</v>
      </c>
      <c r="I165" s="114">
        <v>696</v>
      </c>
      <c r="J165" s="115">
        <f t="shared" si="36"/>
        <v>265.20000000000005</v>
      </c>
      <c r="K165" s="113">
        <f t="shared" si="37"/>
        <v>1116</v>
      </c>
      <c r="L165" s="116">
        <f t="shared" si="38"/>
        <v>265.20000000000005</v>
      </c>
      <c r="M165" s="117"/>
      <c r="N165" s="86"/>
      <c r="O165" s="86"/>
      <c r="P165" s="86"/>
      <c r="Q165" s="86"/>
      <c r="R165" s="86"/>
      <c r="S165" s="86"/>
      <c r="T165" s="86"/>
      <c r="U165" s="86"/>
      <c r="V165" s="86"/>
      <c r="W165" s="86"/>
      <c r="X165" s="86"/>
      <c r="Y165" s="86"/>
      <c r="Z165" s="86"/>
      <c r="AA165" s="86"/>
      <c r="AB165" s="86"/>
    </row>
    <row r="166" spans="1:28" x14ac:dyDescent="0.2">
      <c r="A166" s="112" t="s">
        <v>37</v>
      </c>
      <c r="B166" s="112" t="s">
        <v>3552</v>
      </c>
      <c r="C166" s="112" t="s">
        <v>2610</v>
      </c>
      <c r="D166" s="113">
        <f t="shared" si="42"/>
        <v>11.7</v>
      </c>
      <c r="E166" s="113">
        <v>0.3</v>
      </c>
      <c r="F166" s="114">
        <v>39</v>
      </c>
      <c r="G166" s="113">
        <f t="shared" si="46"/>
        <v>3.6</v>
      </c>
      <c r="H166" s="113">
        <v>0.2</v>
      </c>
      <c r="I166" s="114">
        <v>18</v>
      </c>
      <c r="J166" s="115">
        <f t="shared" si="36"/>
        <v>15.299999999999999</v>
      </c>
      <c r="K166" s="113">
        <f t="shared" si="37"/>
        <v>57</v>
      </c>
      <c r="L166" s="116">
        <f t="shared" si="38"/>
        <v>15.299999999999999</v>
      </c>
      <c r="M166" s="117"/>
      <c r="N166" s="86"/>
      <c r="O166" s="86"/>
      <c r="P166" s="86"/>
      <c r="Q166" s="86"/>
      <c r="R166" s="86"/>
      <c r="S166" s="86"/>
      <c r="T166" s="86"/>
      <c r="U166" s="86"/>
      <c r="V166" s="86"/>
      <c r="W166" s="86"/>
      <c r="X166" s="86"/>
      <c r="Y166" s="86"/>
      <c r="Z166" s="86"/>
      <c r="AA166" s="86"/>
      <c r="AB166" s="86"/>
    </row>
    <row r="167" spans="1:28" x14ac:dyDescent="0.2">
      <c r="A167" s="112" t="s">
        <v>37</v>
      </c>
      <c r="B167" s="112" t="s">
        <v>3553</v>
      </c>
      <c r="C167" s="112" t="s">
        <v>2611</v>
      </c>
      <c r="D167" s="113">
        <f t="shared" si="42"/>
        <v>9.2999999999999989</v>
      </c>
      <c r="E167" s="113">
        <v>0.3</v>
      </c>
      <c r="F167" s="114">
        <v>31</v>
      </c>
      <c r="G167" s="113">
        <f t="shared" si="46"/>
        <v>5.6000000000000005</v>
      </c>
      <c r="H167" s="113">
        <v>0.2</v>
      </c>
      <c r="I167" s="114">
        <v>28</v>
      </c>
      <c r="J167" s="115">
        <f t="shared" si="36"/>
        <v>14.899999999999999</v>
      </c>
      <c r="K167" s="113">
        <f t="shared" si="37"/>
        <v>59</v>
      </c>
      <c r="L167" s="116">
        <f t="shared" si="38"/>
        <v>14.899999999999999</v>
      </c>
      <c r="M167" s="117"/>
      <c r="N167" s="86"/>
      <c r="O167" s="86"/>
      <c r="P167" s="86"/>
      <c r="Q167" s="86"/>
      <c r="R167" s="86"/>
      <c r="S167" s="86"/>
      <c r="T167" s="86"/>
      <c r="U167" s="86"/>
      <c r="V167" s="86"/>
      <c r="W167" s="86"/>
      <c r="X167" s="86"/>
      <c r="Y167" s="86"/>
      <c r="Z167" s="86"/>
      <c r="AA167" s="86"/>
      <c r="AB167" s="86"/>
    </row>
    <row r="168" spans="1:28" x14ac:dyDescent="0.2">
      <c r="A168" s="112" t="s">
        <v>37</v>
      </c>
      <c r="B168" s="112" t="s">
        <v>3554</v>
      </c>
      <c r="C168" s="112" t="s">
        <v>2658</v>
      </c>
      <c r="D168" s="113">
        <f t="shared" si="42"/>
        <v>0.6</v>
      </c>
      <c r="E168" s="113">
        <v>0.3</v>
      </c>
      <c r="F168" s="114">
        <v>2</v>
      </c>
      <c r="G168" s="113">
        <f t="shared" si="46"/>
        <v>2.2000000000000002</v>
      </c>
      <c r="H168" s="113">
        <v>0.2</v>
      </c>
      <c r="I168" s="114">
        <v>11</v>
      </c>
      <c r="J168" s="115">
        <f t="shared" si="36"/>
        <v>2.8000000000000003</v>
      </c>
      <c r="K168" s="113">
        <f t="shared" si="37"/>
        <v>13</v>
      </c>
      <c r="L168" s="116">
        <f t="shared" si="38"/>
        <v>2.8000000000000003</v>
      </c>
      <c r="M168" s="117"/>
      <c r="N168" s="86"/>
      <c r="O168" s="86"/>
      <c r="P168" s="86"/>
      <c r="Q168" s="86"/>
      <c r="R168" s="86"/>
      <c r="S168" s="86"/>
      <c r="T168" s="86"/>
      <c r="U168" s="86"/>
      <c r="V168" s="86"/>
      <c r="W168" s="86"/>
      <c r="X168" s="86"/>
      <c r="Y168" s="86"/>
      <c r="Z168" s="86"/>
      <c r="AA168" s="86"/>
      <c r="AB168" s="86"/>
    </row>
    <row r="169" spans="1:28" x14ac:dyDescent="0.2">
      <c r="A169" s="112" t="s">
        <v>37</v>
      </c>
      <c r="B169" s="112" t="s">
        <v>3555</v>
      </c>
      <c r="C169" s="112" t="s">
        <v>3403</v>
      </c>
      <c r="D169" s="113">
        <f t="shared" si="42"/>
        <v>11.1</v>
      </c>
      <c r="E169" s="113">
        <v>0.3</v>
      </c>
      <c r="F169" s="114">
        <v>37</v>
      </c>
      <c r="G169" s="113">
        <f t="shared" si="46"/>
        <v>2.4000000000000004</v>
      </c>
      <c r="H169" s="113">
        <v>0.2</v>
      </c>
      <c r="I169" s="114">
        <v>12</v>
      </c>
      <c r="J169" s="115">
        <f t="shared" si="36"/>
        <v>13.5</v>
      </c>
      <c r="K169" s="113">
        <f t="shared" si="37"/>
        <v>49</v>
      </c>
      <c r="L169" s="116">
        <f t="shared" si="38"/>
        <v>13.5</v>
      </c>
      <c r="M169" s="117"/>
      <c r="N169" s="86"/>
      <c r="O169" s="86"/>
      <c r="P169" s="86"/>
      <c r="Q169" s="86"/>
      <c r="R169" s="86"/>
      <c r="S169" s="86"/>
      <c r="T169" s="86"/>
      <c r="U169" s="86"/>
      <c r="V169" s="86"/>
      <c r="W169" s="86"/>
      <c r="X169" s="86"/>
      <c r="Y169" s="86"/>
      <c r="Z169" s="86"/>
      <c r="AA169" s="86"/>
      <c r="AB169" s="86"/>
    </row>
    <row r="170" spans="1:28" x14ac:dyDescent="0.2">
      <c r="A170" s="112" t="s">
        <v>37</v>
      </c>
      <c r="B170" s="112" t="s">
        <v>3556</v>
      </c>
      <c r="C170" s="112" t="s">
        <v>2612</v>
      </c>
      <c r="D170" s="113">
        <f t="shared" si="42"/>
        <v>6.6</v>
      </c>
      <c r="E170" s="113">
        <v>0.3</v>
      </c>
      <c r="F170" s="114">
        <v>22</v>
      </c>
      <c r="G170" s="113">
        <f t="shared" si="46"/>
        <v>11.600000000000001</v>
      </c>
      <c r="H170" s="113">
        <v>0.2</v>
      </c>
      <c r="I170" s="114">
        <v>58</v>
      </c>
      <c r="J170" s="115">
        <f t="shared" si="36"/>
        <v>18.200000000000003</v>
      </c>
      <c r="K170" s="113">
        <f t="shared" si="37"/>
        <v>80</v>
      </c>
      <c r="L170" s="116">
        <f t="shared" si="38"/>
        <v>18.200000000000003</v>
      </c>
      <c r="M170" s="117"/>
      <c r="N170" s="86"/>
      <c r="O170" s="86"/>
      <c r="P170" s="86"/>
      <c r="Q170" s="86"/>
      <c r="R170" s="86"/>
      <c r="S170" s="86"/>
      <c r="T170" s="86"/>
      <c r="U170" s="86"/>
      <c r="V170" s="86"/>
      <c r="W170" s="86"/>
      <c r="X170" s="86"/>
      <c r="Y170" s="86"/>
      <c r="Z170" s="86"/>
      <c r="AA170" s="86"/>
      <c r="AB170" s="86"/>
    </row>
    <row r="171" spans="1:28" x14ac:dyDescent="0.2">
      <c r="A171" s="112" t="s">
        <v>37</v>
      </c>
      <c r="B171" s="112" t="s">
        <v>3685</v>
      </c>
      <c r="C171" s="112" t="s">
        <v>3686</v>
      </c>
      <c r="D171" s="113">
        <f t="shared" si="42"/>
        <v>6.6</v>
      </c>
      <c r="E171" s="113">
        <v>0.3</v>
      </c>
      <c r="F171" s="114">
        <v>22</v>
      </c>
      <c r="G171" s="113"/>
      <c r="H171" s="113"/>
      <c r="I171" s="114"/>
      <c r="J171" s="115">
        <f t="shared" si="36"/>
        <v>6.6</v>
      </c>
      <c r="K171" s="113">
        <f t="shared" si="37"/>
        <v>22</v>
      </c>
      <c r="L171" s="116">
        <f t="shared" si="38"/>
        <v>6.6</v>
      </c>
      <c r="M171" s="117"/>
      <c r="N171" s="86"/>
      <c r="O171" s="86"/>
      <c r="P171" s="86"/>
      <c r="Q171" s="86"/>
      <c r="R171" s="86"/>
      <c r="S171" s="86"/>
      <c r="T171" s="86"/>
      <c r="U171" s="86"/>
      <c r="V171" s="86"/>
      <c r="W171" s="86"/>
      <c r="X171" s="86"/>
      <c r="Y171" s="86"/>
      <c r="Z171" s="86"/>
      <c r="AA171" s="86"/>
      <c r="AB171" s="86"/>
    </row>
    <row r="172" spans="1:28" x14ac:dyDescent="0.2">
      <c r="A172" s="112" t="s">
        <v>37</v>
      </c>
      <c r="B172" s="112" t="s">
        <v>3687</v>
      </c>
      <c r="C172" s="112" t="s">
        <v>3688</v>
      </c>
      <c r="D172" s="113">
        <f t="shared" si="42"/>
        <v>13.2</v>
      </c>
      <c r="E172" s="113">
        <v>0.3</v>
      </c>
      <c r="F172" s="114">
        <v>44</v>
      </c>
      <c r="G172" s="113"/>
      <c r="H172" s="113"/>
      <c r="I172" s="114"/>
      <c r="J172" s="115">
        <f t="shared" si="36"/>
        <v>13.2</v>
      </c>
      <c r="K172" s="113">
        <f t="shared" si="37"/>
        <v>44</v>
      </c>
      <c r="L172" s="116">
        <f t="shared" si="38"/>
        <v>13.2</v>
      </c>
      <c r="M172" s="117"/>
      <c r="N172" s="86"/>
      <c r="O172" s="86"/>
      <c r="P172" s="86"/>
      <c r="Q172" s="86"/>
      <c r="R172" s="86"/>
      <c r="S172" s="86"/>
      <c r="T172" s="86"/>
      <c r="U172" s="86"/>
      <c r="V172" s="86"/>
      <c r="W172" s="86"/>
      <c r="X172" s="86"/>
      <c r="Y172" s="86"/>
      <c r="Z172" s="86"/>
      <c r="AA172" s="86"/>
      <c r="AB172" s="86"/>
    </row>
    <row r="173" spans="1:28" x14ac:dyDescent="0.2">
      <c r="A173" s="112" t="s">
        <v>37</v>
      </c>
      <c r="B173" s="112" t="s">
        <v>3689</v>
      </c>
      <c r="C173" s="112" t="s">
        <v>3690</v>
      </c>
      <c r="D173" s="113">
        <f t="shared" si="42"/>
        <v>7.8</v>
      </c>
      <c r="E173" s="113">
        <v>0.3</v>
      </c>
      <c r="F173" s="114">
        <v>26</v>
      </c>
      <c r="G173" s="113"/>
      <c r="H173" s="113"/>
      <c r="I173" s="114"/>
      <c r="J173" s="115">
        <f t="shared" si="36"/>
        <v>7.8</v>
      </c>
      <c r="K173" s="113">
        <f t="shared" si="37"/>
        <v>26</v>
      </c>
      <c r="L173" s="116">
        <f t="shared" si="38"/>
        <v>7.8</v>
      </c>
      <c r="M173" s="117"/>
      <c r="N173" s="86"/>
      <c r="O173" s="86"/>
      <c r="P173" s="86"/>
      <c r="Q173" s="86"/>
      <c r="R173" s="86"/>
      <c r="S173" s="86"/>
      <c r="T173" s="86"/>
      <c r="U173" s="86"/>
      <c r="V173" s="86"/>
      <c r="W173" s="86"/>
      <c r="X173" s="86"/>
      <c r="Y173" s="86"/>
      <c r="Z173" s="86"/>
      <c r="AA173" s="86"/>
      <c r="AB173" s="86"/>
    </row>
    <row r="174" spans="1:28" x14ac:dyDescent="0.2">
      <c r="A174" s="112" t="s">
        <v>37</v>
      </c>
      <c r="B174" s="112" t="s">
        <v>3557</v>
      </c>
      <c r="C174" s="112" t="s">
        <v>2613</v>
      </c>
      <c r="D174" s="113">
        <f t="shared" si="42"/>
        <v>3.3</v>
      </c>
      <c r="E174" s="113">
        <v>0.3</v>
      </c>
      <c r="F174" s="114">
        <v>11</v>
      </c>
      <c r="G174" s="113">
        <f t="shared" ref="G174" si="47">I174*H174</f>
        <v>1.2000000000000002</v>
      </c>
      <c r="H174" s="113">
        <v>0.2</v>
      </c>
      <c r="I174" s="114">
        <v>6</v>
      </c>
      <c r="J174" s="115">
        <f t="shared" si="36"/>
        <v>4.5</v>
      </c>
      <c r="K174" s="113">
        <f t="shared" si="37"/>
        <v>17</v>
      </c>
      <c r="L174" s="116">
        <f t="shared" si="38"/>
        <v>4.5</v>
      </c>
      <c r="M174" s="117"/>
      <c r="N174" s="86"/>
      <c r="O174" s="86"/>
      <c r="P174" s="86"/>
      <c r="Q174" s="86"/>
      <c r="R174" s="86"/>
      <c r="S174" s="86"/>
      <c r="T174" s="86"/>
      <c r="U174" s="86"/>
      <c r="V174" s="86"/>
      <c r="W174" s="86"/>
      <c r="X174" s="86"/>
      <c r="Y174" s="86"/>
      <c r="Z174" s="86"/>
      <c r="AA174" s="86"/>
      <c r="AB174" s="86"/>
    </row>
    <row r="175" spans="1:28" x14ac:dyDescent="0.2">
      <c r="A175" s="112" t="s">
        <v>37</v>
      </c>
      <c r="B175" s="112" t="s">
        <v>3691</v>
      </c>
      <c r="C175" s="112" t="s">
        <v>3692</v>
      </c>
      <c r="D175" s="113">
        <f t="shared" si="42"/>
        <v>20.099999999999998</v>
      </c>
      <c r="E175" s="113">
        <v>0.3</v>
      </c>
      <c r="F175" s="114">
        <v>67</v>
      </c>
      <c r="G175" s="113"/>
      <c r="H175" s="113"/>
      <c r="I175" s="114"/>
      <c r="J175" s="115">
        <f t="shared" si="36"/>
        <v>20.099999999999998</v>
      </c>
      <c r="K175" s="113">
        <f t="shared" si="37"/>
        <v>67</v>
      </c>
      <c r="L175" s="116">
        <f t="shared" si="38"/>
        <v>20.099999999999998</v>
      </c>
      <c r="M175" s="117"/>
      <c r="N175" s="86"/>
      <c r="O175" s="86"/>
      <c r="P175" s="86"/>
      <c r="Q175" s="86"/>
      <c r="R175" s="86"/>
      <c r="S175" s="86"/>
      <c r="T175" s="86"/>
      <c r="U175" s="86"/>
      <c r="V175" s="86"/>
      <c r="W175" s="86"/>
      <c r="X175" s="86"/>
      <c r="Y175" s="86"/>
      <c r="Z175" s="86"/>
      <c r="AA175" s="86"/>
      <c r="AB175" s="86"/>
    </row>
    <row r="176" spans="1:28" x14ac:dyDescent="0.2">
      <c r="A176" s="112" t="s">
        <v>37</v>
      </c>
      <c r="B176" s="112" t="s">
        <v>3693</v>
      </c>
      <c r="C176" s="112" t="s">
        <v>3694</v>
      </c>
      <c r="D176" s="113">
        <f t="shared" si="42"/>
        <v>17.399999999999999</v>
      </c>
      <c r="E176" s="113">
        <v>0.3</v>
      </c>
      <c r="F176" s="114">
        <v>58</v>
      </c>
      <c r="G176" s="113"/>
      <c r="H176" s="113"/>
      <c r="I176" s="114"/>
      <c r="J176" s="115">
        <f t="shared" si="36"/>
        <v>17.399999999999999</v>
      </c>
      <c r="K176" s="113">
        <f t="shared" si="37"/>
        <v>58</v>
      </c>
      <c r="L176" s="116">
        <f t="shared" si="38"/>
        <v>17.399999999999999</v>
      </c>
      <c r="M176" s="117"/>
      <c r="N176" s="86"/>
      <c r="O176" s="86"/>
      <c r="P176" s="86"/>
      <c r="Q176" s="86"/>
      <c r="R176" s="86"/>
      <c r="S176" s="86"/>
      <c r="T176" s="86"/>
      <c r="U176" s="86"/>
      <c r="V176" s="86"/>
      <c r="W176" s="86"/>
      <c r="X176" s="86"/>
      <c r="Y176" s="86"/>
      <c r="Z176" s="86"/>
      <c r="AA176" s="86"/>
      <c r="AB176" s="86"/>
    </row>
    <row r="177" spans="1:28" x14ac:dyDescent="0.2">
      <c r="A177" s="112" t="s">
        <v>37</v>
      </c>
      <c r="B177" s="112" t="s">
        <v>3695</v>
      </c>
      <c r="C177" s="112" t="s">
        <v>3696</v>
      </c>
      <c r="D177" s="113">
        <f t="shared" si="42"/>
        <v>9.9</v>
      </c>
      <c r="E177" s="113">
        <v>0.3</v>
      </c>
      <c r="F177" s="114">
        <v>33</v>
      </c>
      <c r="G177" s="113"/>
      <c r="H177" s="113"/>
      <c r="I177" s="114"/>
      <c r="J177" s="115">
        <f t="shared" si="36"/>
        <v>9.9</v>
      </c>
      <c r="K177" s="113">
        <f t="shared" si="37"/>
        <v>33</v>
      </c>
      <c r="L177" s="116">
        <f t="shared" si="38"/>
        <v>9.9</v>
      </c>
      <c r="M177" s="117"/>
      <c r="N177" s="86"/>
      <c r="O177" s="86"/>
      <c r="P177" s="86"/>
      <c r="Q177" s="86"/>
      <c r="R177" s="86"/>
      <c r="S177" s="86"/>
      <c r="T177" s="86"/>
      <c r="U177" s="86"/>
      <c r="V177" s="86"/>
      <c r="W177" s="86"/>
      <c r="X177" s="86"/>
      <c r="Y177" s="86"/>
      <c r="Z177" s="86"/>
      <c r="AA177" s="86"/>
      <c r="AB177" s="86"/>
    </row>
    <row r="178" spans="1:28" x14ac:dyDescent="0.2">
      <c r="A178" s="112" t="s">
        <v>37</v>
      </c>
      <c r="B178" s="112" t="s">
        <v>3558</v>
      </c>
      <c r="C178" s="112" t="s">
        <v>2752</v>
      </c>
      <c r="D178" s="113">
        <f t="shared" si="42"/>
        <v>17.7</v>
      </c>
      <c r="E178" s="113">
        <v>0.3</v>
      </c>
      <c r="F178" s="114">
        <v>59</v>
      </c>
      <c r="G178" s="113">
        <f t="shared" ref="G178:G179" si="48">I178*H178</f>
        <v>2.8000000000000003</v>
      </c>
      <c r="H178" s="113">
        <v>0.2</v>
      </c>
      <c r="I178" s="114">
        <v>14</v>
      </c>
      <c r="J178" s="115">
        <f t="shared" si="36"/>
        <v>20.5</v>
      </c>
      <c r="K178" s="113">
        <f t="shared" si="37"/>
        <v>73</v>
      </c>
      <c r="L178" s="116">
        <f t="shared" si="38"/>
        <v>20.5</v>
      </c>
      <c r="M178" s="117"/>
      <c r="N178" s="86"/>
      <c r="O178" s="86"/>
      <c r="P178" s="86"/>
      <c r="Q178" s="86"/>
      <c r="R178" s="86"/>
      <c r="S178" s="86"/>
      <c r="T178" s="86"/>
      <c r="U178" s="86"/>
      <c r="V178" s="86"/>
      <c r="W178" s="86"/>
      <c r="X178" s="86"/>
      <c r="Y178" s="86"/>
      <c r="Z178" s="86"/>
      <c r="AA178" s="86"/>
      <c r="AB178" s="86"/>
    </row>
    <row r="179" spans="1:28" x14ac:dyDescent="0.2">
      <c r="A179" s="112" t="s">
        <v>37</v>
      </c>
      <c r="B179" s="112" t="s">
        <v>1174</v>
      </c>
      <c r="C179" s="112" t="s">
        <v>1175</v>
      </c>
      <c r="D179" s="113">
        <f t="shared" si="42"/>
        <v>12.299999999999999</v>
      </c>
      <c r="E179" s="113">
        <v>0.3</v>
      </c>
      <c r="F179" s="114">
        <v>41</v>
      </c>
      <c r="G179" s="113">
        <f t="shared" si="48"/>
        <v>9.2000000000000011</v>
      </c>
      <c r="H179" s="113">
        <v>0.2</v>
      </c>
      <c r="I179" s="114">
        <v>46</v>
      </c>
      <c r="J179" s="115">
        <f t="shared" si="36"/>
        <v>21.5</v>
      </c>
      <c r="K179" s="113">
        <f t="shared" si="37"/>
        <v>87</v>
      </c>
      <c r="L179" s="116">
        <f t="shared" si="38"/>
        <v>21.5</v>
      </c>
      <c r="M179" s="117"/>
      <c r="N179" s="86"/>
      <c r="O179" s="86"/>
      <c r="P179" s="86"/>
      <c r="Q179" s="86"/>
      <c r="R179" s="86"/>
      <c r="S179" s="86"/>
      <c r="T179" s="86"/>
      <c r="U179" s="86"/>
      <c r="V179" s="86"/>
      <c r="W179" s="86"/>
      <c r="X179" s="86"/>
      <c r="Y179" s="86"/>
      <c r="Z179" s="86"/>
      <c r="AA179" s="86"/>
      <c r="AB179" s="86"/>
    </row>
    <row r="180" spans="1:28" x14ac:dyDescent="0.2">
      <c r="A180" s="112" t="s">
        <v>37</v>
      </c>
      <c r="B180" s="112" t="s">
        <v>3697</v>
      </c>
      <c r="C180" s="112" t="s">
        <v>215</v>
      </c>
      <c r="D180" s="113">
        <f t="shared" si="42"/>
        <v>11.7</v>
      </c>
      <c r="E180" s="113">
        <v>0.3</v>
      </c>
      <c r="F180" s="114">
        <v>39</v>
      </c>
      <c r="G180" s="113"/>
      <c r="H180" s="113"/>
      <c r="I180" s="114"/>
      <c r="J180" s="115">
        <f t="shared" si="36"/>
        <v>11.7</v>
      </c>
      <c r="K180" s="113">
        <f t="shared" si="37"/>
        <v>39</v>
      </c>
      <c r="L180" s="116">
        <f t="shared" si="38"/>
        <v>11.7</v>
      </c>
      <c r="M180" s="117"/>
      <c r="N180" s="86"/>
      <c r="O180" s="86"/>
      <c r="P180" s="86"/>
      <c r="Q180" s="86"/>
      <c r="R180" s="86"/>
      <c r="S180" s="86"/>
      <c r="T180" s="86"/>
      <c r="U180" s="86"/>
      <c r="V180" s="86"/>
      <c r="W180" s="86"/>
      <c r="X180" s="86"/>
      <c r="Y180" s="86"/>
      <c r="Z180" s="86"/>
      <c r="AA180" s="86"/>
      <c r="AB180" s="86"/>
    </row>
    <row r="181" spans="1:28" x14ac:dyDescent="0.2">
      <c r="A181" s="112" t="s">
        <v>37</v>
      </c>
      <c r="B181" s="112" t="s">
        <v>3559</v>
      </c>
      <c r="C181" s="112" t="s">
        <v>2699</v>
      </c>
      <c r="D181" s="113"/>
      <c r="E181" s="113"/>
      <c r="F181" s="114"/>
      <c r="G181" s="113">
        <f t="shared" ref="G181" si="49">I181*H181</f>
        <v>14.200000000000001</v>
      </c>
      <c r="H181" s="113">
        <v>0.2</v>
      </c>
      <c r="I181" s="114">
        <v>71</v>
      </c>
      <c r="J181" s="115">
        <f t="shared" si="36"/>
        <v>14.200000000000001</v>
      </c>
      <c r="K181" s="113">
        <f t="shared" si="37"/>
        <v>71</v>
      </c>
      <c r="L181" s="116">
        <f t="shared" si="38"/>
        <v>14.200000000000001</v>
      </c>
      <c r="M181" s="117"/>
      <c r="N181" s="86"/>
      <c r="O181" s="86"/>
      <c r="P181" s="86"/>
      <c r="Q181" s="86"/>
      <c r="R181" s="86"/>
      <c r="S181" s="86"/>
      <c r="T181" s="86"/>
      <c r="U181" s="86"/>
      <c r="V181" s="86"/>
      <c r="W181" s="86"/>
      <c r="X181" s="86"/>
      <c r="Y181" s="86"/>
      <c r="Z181" s="86"/>
      <c r="AA181" s="86"/>
      <c r="AB181" s="86"/>
    </row>
    <row r="182" spans="1:28" x14ac:dyDescent="0.2">
      <c r="A182" s="112" t="s">
        <v>37</v>
      </c>
      <c r="B182" s="112" t="s">
        <v>3698</v>
      </c>
      <c r="C182" s="112" t="s">
        <v>3699</v>
      </c>
      <c r="D182" s="113">
        <f t="shared" ref="D182:D191" si="50">F182*E182</f>
        <v>2.1</v>
      </c>
      <c r="E182" s="113">
        <v>0.3</v>
      </c>
      <c r="F182" s="114">
        <v>7</v>
      </c>
      <c r="G182" s="113"/>
      <c r="H182" s="113"/>
      <c r="I182" s="114"/>
      <c r="J182" s="115">
        <f t="shared" si="36"/>
        <v>2.1</v>
      </c>
      <c r="K182" s="113">
        <f t="shared" si="37"/>
        <v>7</v>
      </c>
      <c r="L182" s="116">
        <f t="shared" si="38"/>
        <v>2.1</v>
      </c>
      <c r="M182" s="117"/>
      <c r="N182" s="86"/>
      <c r="O182" s="86"/>
      <c r="P182" s="86"/>
      <c r="Q182" s="86"/>
      <c r="R182" s="86"/>
      <c r="S182" s="86"/>
      <c r="T182" s="86"/>
      <c r="U182" s="86"/>
      <c r="V182" s="86"/>
      <c r="W182" s="86"/>
      <c r="X182" s="86"/>
      <c r="Y182" s="86"/>
      <c r="Z182" s="86"/>
      <c r="AA182" s="86"/>
      <c r="AB182" s="86"/>
    </row>
    <row r="183" spans="1:28" x14ac:dyDescent="0.2">
      <c r="A183" s="112" t="s">
        <v>37</v>
      </c>
      <c r="B183" s="112" t="s">
        <v>3700</v>
      </c>
      <c r="C183" s="112" t="s">
        <v>3701</v>
      </c>
      <c r="D183" s="113">
        <f t="shared" si="50"/>
        <v>19.8</v>
      </c>
      <c r="E183" s="113">
        <v>0.3</v>
      </c>
      <c r="F183" s="114">
        <v>66</v>
      </c>
      <c r="G183" s="113"/>
      <c r="H183" s="113"/>
      <c r="I183" s="114"/>
      <c r="J183" s="115">
        <f t="shared" si="36"/>
        <v>19.8</v>
      </c>
      <c r="K183" s="113">
        <f t="shared" si="37"/>
        <v>66</v>
      </c>
      <c r="L183" s="116">
        <f t="shared" si="38"/>
        <v>19.8</v>
      </c>
      <c r="M183" s="117"/>
      <c r="N183" s="86"/>
      <c r="O183" s="86"/>
      <c r="P183" s="86"/>
      <c r="Q183" s="86"/>
      <c r="R183" s="86"/>
      <c r="S183" s="86"/>
      <c r="T183" s="86"/>
      <c r="U183" s="86"/>
      <c r="V183" s="86"/>
      <c r="W183" s="86"/>
      <c r="X183" s="86"/>
      <c r="Y183" s="86"/>
      <c r="Z183" s="86"/>
      <c r="AA183" s="86"/>
      <c r="AB183" s="86"/>
    </row>
    <row r="184" spans="1:28" x14ac:dyDescent="0.2">
      <c r="A184" s="112" t="s">
        <v>37</v>
      </c>
      <c r="B184" s="112" t="s">
        <v>3560</v>
      </c>
      <c r="C184" s="112" t="s">
        <v>2728</v>
      </c>
      <c r="D184" s="113">
        <f t="shared" si="50"/>
        <v>21</v>
      </c>
      <c r="E184" s="113">
        <v>0.3</v>
      </c>
      <c r="F184" s="114">
        <v>70</v>
      </c>
      <c r="G184" s="113">
        <f t="shared" ref="G184:G185" si="51">I184*H184</f>
        <v>9.2000000000000011</v>
      </c>
      <c r="H184" s="113">
        <v>0.2</v>
      </c>
      <c r="I184" s="114">
        <v>46</v>
      </c>
      <c r="J184" s="115">
        <f t="shared" si="36"/>
        <v>30.200000000000003</v>
      </c>
      <c r="K184" s="113">
        <f t="shared" si="37"/>
        <v>116</v>
      </c>
      <c r="L184" s="117"/>
      <c r="M184" s="116">
        <f>J184</f>
        <v>30.200000000000003</v>
      </c>
      <c r="N184" s="86"/>
      <c r="O184" s="86"/>
      <c r="P184" s="86"/>
      <c r="Q184" s="86"/>
      <c r="R184" s="86"/>
      <c r="S184" s="86"/>
      <c r="T184" s="86"/>
      <c r="U184" s="86"/>
      <c r="V184" s="86"/>
      <c r="W184" s="86"/>
      <c r="X184" s="86"/>
      <c r="Y184" s="86"/>
      <c r="Z184" s="86"/>
      <c r="AA184" s="86"/>
      <c r="AB184" s="86"/>
    </row>
    <row r="185" spans="1:28" x14ac:dyDescent="0.2">
      <c r="A185" s="112" t="s">
        <v>37</v>
      </c>
      <c r="B185" s="112" t="s">
        <v>3561</v>
      </c>
      <c r="C185" s="112" t="s">
        <v>2614</v>
      </c>
      <c r="D185" s="113">
        <f t="shared" si="50"/>
        <v>6.3</v>
      </c>
      <c r="E185" s="113">
        <v>0.3</v>
      </c>
      <c r="F185" s="114">
        <v>21</v>
      </c>
      <c r="G185" s="113">
        <f t="shared" si="51"/>
        <v>3.2</v>
      </c>
      <c r="H185" s="113">
        <v>0.2</v>
      </c>
      <c r="I185" s="114">
        <v>16</v>
      </c>
      <c r="J185" s="115">
        <f t="shared" si="36"/>
        <v>9.5</v>
      </c>
      <c r="K185" s="113">
        <f t="shared" si="37"/>
        <v>37</v>
      </c>
      <c r="L185" s="116">
        <f t="shared" si="38"/>
        <v>9.5</v>
      </c>
      <c r="M185" s="117"/>
      <c r="N185" s="86"/>
      <c r="O185" s="86"/>
      <c r="P185" s="86"/>
      <c r="Q185" s="86"/>
      <c r="R185" s="86"/>
      <c r="S185" s="86"/>
      <c r="T185" s="86"/>
      <c r="U185" s="86"/>
      <c r="V185" s="86"/>
      <c r="W185" s="86"/>
      <c r="X185" s="86"/>
      <c r="Y185" s="86"/>
      <c r="Z185" s="86"/>
      <c r="AA185" s="86"/>
      <c r="AB185" s="86"/>
    </row>
    <row r="186" spans="1:28" x14ac:dyDescent="0.2">
      <c r="A186" s="112" t="s">
        <v>37</v>
      </c>
      <c r="B186" s="112" t="s">
        <v>3702</v>
      </c>
      <c r="C186" s="112" t="s">
        <v>3703</v>
      </c>
      <c r="D186" s="113">
        <f t="shared" si="50"/>
        <v>6.3</v>
      </c>
      <c r="E186" s="113">
        <v>0.3</v>
      </c>
      <c r="F186" s="114">
        <v>21</v>
      </c>
      <c r="G186" s="113"/>
      <c r="H186" s="113"/>
      <c r="I186" s="114"/>
      <c r="J186" s="115">
        <f t="shared" si="36"/>
        <v>6.3</v>
      </c>
      <c r="K186" s="113">
        <f t="shared" si="37"/>
        <v>21</v>
      </c>
      <c r="L186" s="116">
        <f t="shared" si="38"/>
        <v>6.3</v>
      </c>
      <c r="M186" s="117"/>
      <c r="N186" s="86"/>
      <c r="O186" s="86"/>
      <c r="P186" s="86"/>
      <c r="Q186" s="86"/>
      <c r="R186" s="86"/>
      <c r="S186" s="86"/>
      <c r="T186" s="86"/>
      <c r="U186" s="86"/>
      <c r="V186" s="86"/>
      <c r="W186" s="86"/>
      <c r="X186" s="86"/>
      <c r="Y186" s="86"/>
      <c r="Z186" s="86"/>
      <c r="AA186" s="86"/>
      <c r="AB186" s="86"/>
    </row>
    <row r="187" spans="1:28" x14ac:dyDescent="0.2">
      <c r="A187" s="112" t="s">
        <v>37</v>
      </c>
      <c r="B187" s="112" t="s">
        <v>3562</v>
      </c>
      <c r="C187" s="112" t="s">
        <v>2615</v>
      </c>
      <c r="D187" s="113">
        <f t="shared" si="50"/>
        <v>11.4</v>
      </c>
      <c r="E187" s="113">
        <v>0.3</v>
      </c>
      <c r="F187" s="114">
        <v>38</v>
      </c>
      <c r="G187" s="113">
        <f t="shared" ref="G187" si="52">I187*H187</f>
        <v>7.6000000000000005</v>
      </c>
      <c r="H187" s="113">
        <v>0.2</v>
      </c>
      <c r="I187" s="114">
        <v>38</v>
      </c>
      <c r="J187" s="115">
        <f t="shared" si="36"/>
        <v>19</v>
      </c>
      <c r="K187" s="113">
        <f t="shared" si="37"/>
        <v>76</v>
      </c>
      <c r="L187" s="116">
        <f t="shared" si="38"/>
        <v>19</v>
      </c>
      <c r="M187" s="117"/>
      <c r="N187" s="86"/>
      <c r="O187" s="86"/>
      <c r="P187" s="86"/>
      <c r="Q187" s="86"/>
      <c r="R187" s="86"/>
      <c r="S187" s="86"/>
      <c r="T187" s="86"/>
      <c r="U187" s="86"/>
      <c r="V187" s="86"/>
      <c r="W187" s="86"/>
      <c r="X187" s="86"/>
      <c r="Y187" s="86"/>
      <c r="Z187" s="86"/>
      <c r="AA187" s="86"/>
      <c r="AB187" s="86"/>
    </row>
    <row r="188" spans="1:28" x14ac:dyDescent="0.2">
      <c r="A188" s="112" t="s">
        <v>37</v>
      </c>
      <c r="B188" s="112" t="s">
        <v>3704</v>
      </c>
      <c r="C188" s="112" t="s">
        <v>3705</v>
      </c>
      <c r="D188" s="113">
        <f t="shared" si="50"/>
        <v>6.6</v>
      </c>
      <c r="E188" s="113">
        <v>0.3</v>
      </c>
      <c r="F188" s="114">
        <v>22</v>
      </c>
      <c r="G188" s="113"/>
      <c r="H188" s="113"/>
      <c r="I188" s="114"/>
      <c r="J188" s="115">
        <f t="shared" si="36"/>
        <v>6.6</v>
      </c>
      <c r="K188" s="113">
        <f t="shared" si="37"/>
        <v>22</v>
      </c>
      <c r="L188" s="116">
        <f t="shared" si="38"/>
        <v>6.6</v>
      </c>
      <c r="M188" s="117"/>
      <c r="N188" s="86"/>
      <c r="O188" s="86"/>
      <c r="P188" s="86"/>
      <c r="Q188" s="86"/>
      <c r="R188" s="86"/>
      <c r="S188" s="86"/>
      <c r="T188" s="86"/>
      <c r="U188" s="86"/>
      <c r="V188" s="86"/>
      <c r="W188" s="86"/>
      <c r="X188" s="86"/>
      <c r="Y188" s="86"/>
      <c r="Z188" s="86"/>
      <c r="AA188" s="86"/>
      <c r="AB188" s="86"/>
    </row>
    <row r="189" spans="1:28" x14ac:dyDescent="0.2">
      <c r="A189" s="112" t="s">
        <v>37</v>
      </c>
      <c r="B189" s="112" t="s">
        <v>3563</v>
      </c>
      <c r="C189" s="112" t="s">
        <v>2616</v>
      </c>
      <c r="D189" s="113">
        <f t="shared" si="50"/>
        <v>5.0999999999999996</v>
      </c>
      <c r="E189" s="113">
        <v>0.3</v>
      </c>
      <c r="F189" s="114">
        <v>17</v>
      </c>
      <c r="G189" s="113">
        <f t="shared" ref="G189" si="53">I189*H189</f>
        <v>0.8</v>
      </c>
      <c r="H189" s="113">
        <v>0.2</v>
      </c>
      <c r="I189" s="114">
        <v>4</v>
      </c>
      <c r="J189" s="115">
        <f t="shared" si="36"/>
        <v>5.8999999999999995</v>
      </c>
      <c r="K189" s="113">
        <f t="shared" si="37"/>
        <v>21</v>
      </c>
      <c r="L189" s="116">
        <f t="shared" si="38"/>
        <v>5.8999999999999995</v>
      </c>
      <c r="M189" s="117"/>
      <c r="N189" s="86"/>
      <c r="O189" s="86"/>
      <c r="P189" s="86"/>
      <c r="Q189" s="86"/>
      <c r="R189" s="86"/>
      <c r="S189" s="86"/>
      <c r="T189" s="86"/>
      <c r="U189" s="86"/>
      <c r="V189" s="86"/>
      <c r="W189" s="86"/>
      <c r="X189" s="86"/>
      <c r="Y189" s="86"/>
      <c r="Z189" s="86"/>
      <c r="AA189" s="86"/>
      <c r="AB189" s="86"/>
    </row>
    <row r="190" spans="1:28" x14ac:dyDescent="0.2">
      <c r="A190" s="112" t="s">
        <v>37</v>
      </c>
      <c r="B190" s="112" t="s">
        <v>3706</v>
      </c>
      <c r="C190" s="112" t="s">
        <v>2700</v>
      </c>
      <c r="D190" s="113">
        <f t="shared" si="50"/>
        <v>16.5</v>
      </c>
      <c r="E190" s="113">
        <v>0.3</v>
      </c>
      <c r="F190" s="114">
        <v>55</v>
      </c>
      <c r="G190" s="113"/>
      <c r="H190" s="113"/>
      <c r="I190" s="114"/>
      <c r="J190" s="115">
        <f t="shared" si="36"/>
        <v>16.5</v>
      </c>
      <c r="K190" s="113">
        <f t="shared" si="37"/>
        <v>55</v>
      </c>
      <c r="L190" s="116">
        <f t="shared" si="38"/>
        <v>16.5</v>
      </c>
      <c r="M190" s="117"/>
      <c r="N190" s="86"/>
      <c r="O190" s="86"/>
      <c r="P190" s="86"/>
      <c r="Q190" s="86"/>
      <c r="R190" s="86"/>
      <c r="S190" s="86"/>
      <c r="T190" s="86"/>
      <c r="U190" s="86"/>
      <c r="V190" s="86"/>
      <c r="W190" s="86"/>
      <c r="X190" s="86"/>
      <c r="Y190" s="86"/>
      <c r="Z190" s="86"/>
      <c r="AA190" s="86"/>
      <c r="AB190" s="86"/>
    </row>
    <row r="191" spans="1:28" x14ac:dyDescent="0.2">
      <c r="A191" s="112" t="s">
        <v>37</v>
      </c>
      <c r="B191" s="112" t="s">
        <v>3707</v>
      </c>
      <c r="C191" s="112" t="s">
        <v>3708</v>
      </c>
      <c r="D191" s="113">
        <f t="shared" si="50"/>
        <v>20.399999999999999</v>
      </c>
      <c r="E191" s="113">
        <v>0.3</v>
      </c>
      <c r="F191" s="114">
        <v>68</v>
      </c>
      <c r="G191" s="113"/>
      <c r="H191" s="113"/>
      <c r="I191" s="114"/>
      <c r="J191" s="115">
        <f t="shared" si="36"/>
        <v>20.399999999999999</v>
      </c>
      <c r="K191" s="113">
        <f t="shared" si="37"/>
        <v>68</v>
      </c>
      <c r="L191" s="116">
        <f t="shared" si="38"/>
        <v>20.399999999999999</v>
      </c>
      <c r="M191" s="117"/>
      <c r="N191" s="86"/>
      <c r="O191" s="86"/>
      <c r="P191" s="86"/>
      <c r="Q191" s="86"/>
      <c r="R191" s="86"/>
      <c r="S191" s="86"/>
      <c r="T191" s="86"/>
      <c r="U191" s="86"/>
      <c r="V191" s="86"/>
      <c r="W191" s="86"/>
      <c r="X191" s="86"/>
      <c r="Y191" s="86"/>
      <c r="Z191" s="86"/>
      <c r="AA191" s="86"/>
      <c r="AB191" s="86"/>
    </row>
    <row r="192" spans="1:28" x14ac:dyDescent="0.2">
      <c r="A192" s="112" t="s">
        <v>37</v>
      </c>
      <c r="B192" s="112" t="s">
        <v>3564</v>
      </c>
      <c r="C192" s="112" t="s">
        <v>2617</v>
      </c>
      <c r="D192" s="113"/>
      <c r="E192" s="113"/>
      <c r="F192" s="114"/>
      <c r="G192" s="113">
        <f t="shared" ref="G192:G193" si="54">I192*H192</f>
        <v>7.6000000000000005</v>
      </c>
      <c r="H192" s="113">
        <v>0.2</v>
      </c>
      <c r="I192" s="114">
        <v>38</v>
      </c>
      <c r="J192" s="115">
        <f t="shared" si="36"/>
        <v>7.6000000000000005</v>
      </c>
      <c r="K192" s="113">
        <f t="shared" si="37"/>
        <v>38</v>
      </c>
      <c r="L192" s="116">
        <f t="shared" si="38"/>
        <v>7.6000000000000005</v>
      </c>
      <c r="M192" s="117"/>
      <c r="N192" s="86"/>
      <c r="O192" s="86"/>
      <c r="P192" s="86"/>
      <c r="Q192" s="86"/>
      <c r="R192" s="86"/>
      <c r="S192" s="86"/>
      <c r="T192" s="86"/>
      <c r="U192" s="86"/>
      <c r="V192" s="86"/>
      <c r="W192" s="86"/>
      <c r="X192" s="86"/>
      <c r="Y192" s="86"/>
      <c r="Z192" s="86"/>
      <c r="AA192" s="86"/>
      <c r="AB192" s="86"/>
    </row>
    <row r="193" spans="1:28" x14ac:dyDescent="0.2">
      <c r="A193" s="112" t="s">
        <v>37</v>
      </c>
      <c r="B193" s="112" t="s">
        <v>3565</v>
      </c>
      <c r="C193" s="112" t="s">
        <v>2618</v>
      </c>
      <c r="D193" s="113">
        <f t="shared" ref="D193:D197" si="55">F193*E193</f>
        <v>14.399999999999999</v>
      </c>
      <c r="E193" s="113">
        <v>0.3</v>
      </c>
      <c r="F193" s="114">
        <v>48</v>
      </c>
      <c r="G193" s="113">
        <f t="shared" si="54"/>
        <v>4.8000000000000007</v>
      </c>
      <c r="H193" s="113">
        <v>0.2</v>
      </c>
      <c r="I193" s="114">
        <v>24</v>
      </c>
      <c r="J193" s="115">
        <f t="shared" si="36"/>
        <v>19.2</v>
      </c>
      <c r="K193" s="113">
        <f t="shared" si="37"/>
        <v>72</v>
      </c>
      <c r="L193" s="116">
        <f t="shared" si="38"/>
        <v>19.2</v>
      </c>
      <c r="M193" s="117"/>
      <c r="N193" s="86"/>
      <c r="O193" s="86"/>
      <c r="P193" s="86"/>
      <c r="Q193" s="86"/>
      <c r="R193" s="86"/>
      <c r="S193" s="86"/>
      <c r="T193" s="86"/>
      <c r="U193" s="86"/>
      <c r="V193" s="86"/>
      <c r="W193" s="86"/>
      <c r="X193" s="86"/>
      <c r="Y193" s="86"/>
      <c r="Z193" s="86"/>
      <c r="AA193" s="86"/>
      <c r="AB193" s="86"/>
    </row>
    <row r="194" spans="1:28" x14ac:dyDescent="0.2">
      <c r="A194" s="112" t="s">
        <v>37</v>
      </c>
      <c r="B194" s="112" t="s">
        <v>3709</v>
      </c>
      <c r="C194" s="112" t="s">
        <v>3710</v>
      </c>
      <c r="D194" s="113">
        <f t="shared" si="55"/>
        <v>9</v>
      </c>
      <c r="E194" s="113">
        <v>0.3</v>
      </c>
      <c r="F194" s="114">
        <v>30</v>
      </c>
      <c r="G194" s="113"/>
      <c r="H194" s="113"/>
      <c r="I194" s="114"/>
      <c r="J194" s="115">
        <f t="shared" si="36"/>
        <v>9</v>
      </c>
      <c r="K194" s="113">
        <f t="shared" si="37"/>
        <v>30</v>
      </c>
      <c r="L194" s="116">
        <f t="shared" si="38"/>
        <v>9</v>
      </c>
      <c r="M194" s="117"/>
      <c r="N194" s="86"/>
      <c r="O194" s="86"/>
      <c r="P194" s="86"/>
      <c r="Q194" s="86"/>
      <c r="R194" s="86"/>
      <c r="S194" s="86"/>
      <c r="T194" s="86"/>
      <c r="U194" s="86"/>
      <c r="V194" s="86"/>
      <c r="W194" s="86"/>
      <c r="X194" s="86"/>
      <c r="Y194" s="86"/>
      <c r="Z194" s="86"/>
      <c r="AA194" s="86"/>
      <c r="AB194" s="86"/>
    </row>
    <row r="195" spans="1:28" x14ac:dyDescent="0.2">
      <c r="A195" s="112" t="s">
        <v>43</v>
      </c>
      <c r="B195" s="112" t="s">
        <v>3566</v>
      </c>
      <c r="C195" s="112" t="s">
        <v>2627</v>
      </c>
      <c r="D195" s="113">
        <f t="shared" si="55"/>
        <v>2.1</v>
      </c>
      <c r="E195" s="113">
        <v>0.3</v>
      </c>
      <c r="F195" s="114">
        <v>7</v>
      </c>
      <c r="G195" s="113">
        <f t="shared" ref="G195:G198" si="56">I195*H195</f>
        <v>5.6000000000000005</v>
      </c>
      <c r="H195" s="113">
        <v>0.2</v>
      </c>
      <c r="I195" s="114">
        <v>28</v>
      </c>
      <c r="J195" s="115">
        <f t="shared" si="36"/>
        <v>7.7000000000000011</v>
      </c>
      <c r="K195" s="113">
        <f t="shared" si="37"/>
        <v>35</v>
      </c>
      <c r="L195" s="116">
        <f t="shared" si="38"/>
        <v>7.7000000000000011</v>
      </c>
      <c r="M195" s="117"/>
      <c r="N195" s="86"/>
      <c r="O195" s="86"/>
      <c r="P195" s="86"/>
      <c r="Q195" s="86"/>
      <c r="R195" s="86"/>
      <c r="S195" s="86"/>
      <c r="T195" s="86"/>
      <c r="U195" s="86"/>
      <c r="V195" s="86"/>
      <c r="W195" s="86"/>
      <c r="X195" s="86"/>
      <c r="Y195" s="86"/>
      <c r="Z195" s="86"/>
      <c r="AA195" s="86"/>
      <c r="AB195" s="86"/>
    </row>
    <row r="196" spans="1:28" x14ac:dyDescent="0.2">
      <c r="A196" s="112" t="s">
        <v>43</v>
      </c>
      <c r="B196" s="112" t="s">
        <v>3567</v>
      </c>
      <c r="C196" s="112" t="s">
        <v>2619</v>
      </c>
      <c r="D196" s="113">
        <f t="shared" si="55"/>
        <v>5.0999999999999996</v>
      </c>
      <c r="E196" s="113">
        <v>0.3</v>
      </c>
      <c r="F196" s="114">
        <v>17</v>
      </c>
      <c r="G196" s="113">
        <f t="shared" si="56"/>
        <v>18.600000000000001</v>
      </c>
      <c r="H196" s="113">
        <v>0.2</v>
      </c>
      <c r="I196" s="114">
        <v>93</v>
      </c>
      <c r="J196" s="115">
        <f t="shared" si="36"/>
        <v>23.700000000000003</v>
      </c>
      <c r="K196" s="113">
        <f t="shared" si="37"/>
        <v>110</v>
      </c>
      <c r="L196" s="116">
        <f t="shared" si="38"/>
        <v>23.700000000000003</v>
      </c>
      <c r="M196" s="117"/>
      <c r="N196" s="86"/>
      <c r="O196" s="86"/>
      <c r="P196" s="86"/>
      <c r="Q196" s="86"/>
      <c r="R196" s="86"/>
      <c r="S196" s="86"/>
      <c r="T196" s="86"/>
      <c r="U196" s="86"/>
      <c r="V196" s="86"/>
      <c r="W196" s="86"/>
      <c r="X196" s="86"/>
      <c r="Y196" s="86"/>
      <c r="Z196" s="86"/>
      <c r="AA196" s="86"/>
      <c r="AB196" s="86"/>
    </row>
    <row r="197" spans="1:28" x14ac:dyDescent="0.2">
      <c r="A197" s="112" t="s">
        <v>43</v>
      </c>
      <c r="B197" s="112" t="s">
        <v>3568</v>
      </c>
      <c r="C197" s="112" t="s">
        <v>2620</v>
      </c>
      <c r="D197" s="113">
        <f t="shared" si="55"/>
        <v>17.399999999999999</v>
      </c>
      <c r="E197" s="113">
        <v>0.3</v>
      </c>
      <c r="F197" s="114">
        <v>58</v>
      </c>
      <c r="G197" s="113">
        <f t="shared" si="56"/>
        <v>9.8000000000000007</v>
      </c>
      <c r="H197" s="113">
        <v>0.2</v>
      </c>
      <c r="I197" s="114">
        <v>49</v>
      </c>
      <c r="J197" s="115">
        <f t="shared" si="36"/>
        <v>27.2</v>
      </c>
      <c r="K197" s="113">
        <f t="shared" si="37"/>
        <v>107</v>
      </c>
      <c r="L197" s="116">
        <f t="shared" si="38"/>
        <v>27.2</v>
      </c>
      <c r="M197" s="117"/>
      <c r="N197" s="86"/>
      <c r="O197" s="86"/>
      <c r="P197" s="86"/>
      <c r="Q197" s="86"/>
      <c r="R197" s="86"/>
      <c r="S197" s="86"/>
      <c r="T197" s="86"/>
      <c r="U197" s="86"/>
      <c r="V197" s="86"/>
      <c r="W197" s="86"/>
      <c r="X197" s="86"/>
      <c r="Y197" s="86"/>
      <c r="Z197" s="86"/>
      <c r="AA197" s="86"/>
      <c r="AB197" s="86"/>
    </row>
    <row r="198" spans="1:28" x14ac:dyDescent="0.2">
      <c r="A198" s="112" t="s">
        <v>43</v>
      </c>
      <c r="B198" s="112" t="s">
        <v>3569</v>
      </c>
      <c r="C198" s="112" t="s">
        <v>2621</v>
      </c>
      <c r="D198" s="113"/>
      <c r="E198" s="113"/>
      <c r="F198" s="114"/>
      <c r="G198" s="113">
        <f t="shared" si="56"/>
        <v>48.6</v>
      </c>
      <c r="H198" s="113">
        <v>0.2</v>
      </c>
      <c r="I198" s="114">
        <v>243</v>
      </c>
      <c r="J198" s="115">
        <f t="shared" si="36"/>
        <v>48.6</v>
      </c>
      <c r="K198" s="113">
        <f t="shared" si="37"/>
        <v>243</v>
      </c>
      <c r="L198" s="116">
        <f t="shared" si="38"/>
        <v>48.6</v>
      </c>
      <c r="M198" s="117"/>
      <c r="N198" s="86"/>
      <c r="O198" s="86"/>
      <c r="P198" s="86"/>
      <c r="Q198" s="86"/>
      <c r="R198" s="86"/>
      <c r="S198" s="86"/>
      <c r="T198" s="86"/>
      <c r="U198" s="86"/>
      <c r="V198" s="86"/>
      <c r="W198" s="86"/>
      <c r="X198" s="86"/>
      <c r="Y198" s="86"/>
      <c r="Z198" s="86"/>
      <c r="AA198" s="86"/>
      <c r="AB198" s="86"/>
    </row>
    <row r="199" spans="1:28" x14ac:dyDescent="0.2">
      <c r="A199" s="112" t="s">
        <v>43</v>
      </c>
      <c r="B199" s="112" t="s">
        <v>3711</v>
      </c>
      <c r="C199" s="112" t="s">
        <v>3712</v>
      </c>
      <c r="D199" s="113">
        <f t="shared" ref="D199:D202" si="57">F199*E199</f>
        <v>22.8</v>
      </c>
      <c r="E199" s="113">
        <v>0.3</v>
      </c>
      <c r="F199" s="114">
        <v>76</v>
      </c>
      <c r="G199" s="113"/>
      <c r="H199" s="113"/>
      <c r="I199" s="114"/>
      <c r="J199" s="115">
        <f t="shared" si="36"/>
        <v>22.8</v>
      </c>
      <c r="K199" s="113">
        <f t="shared" si="37"/>
        <v>76</v>
      </c>
      <c r="L199" s="116">
        <f t="shared" si="38"/>
        <v>22.8</v>
      </c>
      <c r="M199" s="117"/>
      <c r="N199" s="86"/>
      <c r="O199" s="86"/>
      <c r="P199" s="86"/>
      <c r="Q199" s="86"/>
      <c r="R199" s="86"/>
      <c r="S199" s="86"/>
      <c r="T199" s="86"/>
      <c r="U199" s="86"/>
      <c r="V199" s="86"/>
      <c r="W199" s="86"/>
      <c r="X199" s="86"/>
      <c r="Y199" s="86"/>
      <c r="Z199" s="86"/>
      <c r="AA199" s="86"/>
      <c r="AB199" s="86"/>
    </row>
    <row r="200" spans="1:28" x14ac:dyDescent="0.2">
      <c r="A200" s="112" t="s">
        <v>43</v>
      </c>
      <c r="B200" s="112" t="s">
        <v>3570</v>
      </c>
      <c r="C200" s="112" t="s">
        <v>2622</v>
      </c>
      <c r="D200" s="113">
        <f t="shared" si="57"/>
        <v>57</v>
      </c>
      <c r="E200" s="113">
        <v>0.3</v>
      </c>
      <c r="F200" s="114">
        <v>190</v>
      </c>
      <c r="G200" s="113"/>
      <c r="H200" s="113"/>
      <c r="I200" s="114"/>
      <c r="J200" s="115">
        <f t="shared" ref="J200:J237" si="58">D200+G200</f>
        <v>57</v>
      </c>
      <c r="K200" s="113">
        <f t="shared" ref="K200:K237" si="59">F200+I200</f>
        <v>190</v>
      </c>
      <c r="L200" s="116">
        <f t="shared" ref="L200:L237" si="60">J200</f>
        <v>57</v>
      </c>
      <c r="M200" s="117"/>
      <c r="N200" s="86"/>
      <c r="O200" s="86"/>
      <c r="P200" s="86"/>
      <c r="Q200" s="86"/>
      <c r="R200" s="86"/>
      <c r="S200" s="86"/>
      <c r="T200" s="86"/>
      <c r="U200" s="86"/>
      <c r="V200" s="86"/>
      <c r="W200" s="86"/>
      <c r="X200" s="86"/>
      <c r="Y200" s="86"/>
      <c r="Z200" s="86"/>
      <c r="AA200" s="86"/>
      <c r="AB200" s="86"/>
    </row>
    <row r="201" spans="1:28" x14ac:dyDescent="0.2">
      <c r="A201" s="112" t="s">
        <v>43</v>
      </c>
      <c r="B201" s="112" t="s">
        <v>3713</v>
      </c>
      <c r="C201" s="112" t="s">
        <v>3714</v>
      </c>
      <c r="D201" s="113">
        <f t="shared" si="57"/>
        <v>34.5</v>
      </c>
      <c r="E201" s="113">
        <v>0.3</v>
      </c>
      <c r="F201" s="114">
        <v>115</v>
      </c>
      <c r="G201" s="113"/>
      <c r="H201" s="113"/>
      <c r="I201" s="114"/>
      <c r="J201" s="115">
        <f t="shared" si="58"/>
        <v>34.5</v>
      </c>
      <c r="K201" s="113">
        <f t="shared" si="59"/>
        <v>115</v>
      </c>
      <c r="L201" s="116">
        <f t="shared" si="60"/>
        <v>34.5</v>
      </c>
      <c r="M201" s="117"/>
      <c r="N201" s="86"/>
      <c r="O201" s="86"/>
      <c r="P201" s="86"/>
      <c r="Q201" s="86"/>
      <c r="R201" s="86"/>
      <c r="S201" s="86"/>
      <c r="T201" s="86"/>
      <c r="U201" s="86"/>
      <c r="V201" s="86"/>
      <c r="W201" s="86"/>
      <c r="X201" s="86"/>
      <c r="Y201" s="86"/>
      <c r="Z201" s="86"/>
      <c r="AA201" s="86"/>
      <c r="AB201" s="86"/>
    </row>
    <row r="202" spans="1:28" x14ac:dyDescent="0.2">
      <c r="A202" s="112" t="s">
        <v>43</v>
      </c>
      <c r="B202" s="112" t="s">
        <v>2966</v>
      </c>
      <c r="C202" s="112" t="s">
        <v>1179</v>
      </c>
      <c r="D202" s="113">
        <f t="shared" si="57"/>
        <v>25.8</v>
      </c>
      <c r="E202" s="113">
        <v>0.3</v>
      </c>
      <c r="F202" s="114">
        <v>86</v>
      </c>
      <c r="G202" s="113"/>
      <c r="H202" s="113"/>
      <c r="I202" s="114"/>
      <c r="J202" s="115">
        <f t="shared" si="58"/>
        <v>25.8</v>
      </c>
      <c r="K202" s="113">
        <f t="shared" si="59"/>
        <v>86</v>
      </c>
      <c r="L202" s="116">
        <f t="shared" si="60"/>
        <v>25.8</v>
      </c>
      <c r="M202" s="117"/>
      <c r="N202" s="86"/>
      <c r="O202" s="86"/>
      <c r="P202" s="86"/>
      <c r="Q202" s="86"/>
      <c r="R202" s="86"/>
      <c r="S202" s="86"/>
      <c r="T202" s="86"/>
      <c r="U202" s="86"/>
      <c r="V202" s="86"/>
      <c r="W202" s="86"/>
      <c r="X202" s="86"/>
      <c r="Y202" s="86"/>
      <c r="Z202" s="86"/>
      <c r="AA202" s="86"/>
      <c r="AB202" s="86"/>
    </row>
    <row r="203" spans="1:28" x14ac:dyDescent="0.2">
      <c r="A203" s="112" t="s">
        <v>43</v>
      </c>
      <c r="B203" s="112" t="s">
        <v>1180</v>
      </c>
      <c r="C203" s="112" t="s">
        <v>323</v>
      </c>
      <c r="D203" s="113"/>
      <c r="E203" s="113"/>
      <c r="F203" s="114"/>
      <c r="G203" s="113">
        <f t="shared" ref="G203:G206" si="61">I203*H203</f>
        <v>23.8</v>
      </c>
      <c r="H203" s="113">
        <v>0.2</v>
      </c>
      <c r="I203" s="114">
        <v>119</v>
      </c>
      <c r="J203" s="115">
        <f t="shared" si="58"/>
        <v>23.8</v>
      </c>
      <c r="K203" s="113">
        <f t="shared" si="59"/>
        <v>119</v>
      </c>
      <c r="L203" s="116">
        <f t="shared" si="60"/>
        <v>23.8</v>
      </c>
      <c r="M203" s="117"/>
      <c r="N203" s="86"/>
      <c r="O203" s="86"/>
      <c r="P203" s="86"/>
      <c r="Q203" s="86"/>
      <c r="R203" s="86"/>
      <c r="S203" s="86"/>
      <c r="T203" s="86"/>
      <c r="U203" s="86"/>
      <c r="V203" s="86"/>
      <c r="W203" s="86"/>
      <c r="X203" s="86"/>
      <c r="Y203" s="86"/>
      <c r="Z203" s="86"/>
      <c r="AA203" s="86"/>
      <c r="AB203" s="86"/>
    </row>
    <row r="204" spans="1:28" x14ac:dyDescent="0.2">
      <c r="A204" s="112" t="s">
        <v>43</v>
      </c>
      <c r="B204" s="112" t="s">
        <v>219</v>
      </c>
      <c r="C204" s="112" t="s">
        <v>220</v>
      </c>
      <c r="D204" s="113">
        <f>F204*E204</f>
        <v>10.5</v>
      </c>
      <c r="E204" s="113">
        <v>0.3</v>
      </c>
      <c r="F204" s="114">
        <v>35</v>
      </c>
      <c r="G204" s="113">
        <f t="shared" si="61"/>
        <v>4.8000000000000007</v>
      </c>
      <c r="H204" s="113">
        <v>0.2</v>
      </c>
      <c r="I204" s="114">
        <v>24</v>
      </c>
      <c r="J204" s="115">
        <f t="shared" si="58"/>
        <v>15.3</v>
      </c>
      <c r="K204" s="113">
        <f t="shared" si="59"/>
        <v>59</v>
      </c>
      <c r="L204" s="116">
        <f t="shared" si="60"/>
        <v>15.3</v>
      </c>
      <c r="M204" s="117"/>
      <c r="N204" s="86"/>
      <c r="O204" s="86"/>
      <c r="P204" s="86"/>
      <c r="Q204" s="86"/>
      <c r="R204" s="86"/>
      <c r="S204" s="86"/>
      <c r="T204" s="86"/>
      <c r="U204" s="86"/>
      <c r="V204" s="86"/>
      <c r="W204" s="86"/>
      <c r="X204" s="86"/>
      <c r="Y204" s="86"/>
      <c r="Z204" s="86"/>
      <c r="AA204" s="86"/>
      <c r="AB204" s="86"/>
    </row>
    <row r="205" spans="1:28" x14ac:dyDescent="0.2">
      <c r="A205" s="112" t="s">
        <v>43</v>
      </c>
      <c r="B205" s="112" t="s">
        <v>3571</v>
      </c>
      <c r="C205" s="112" t="s">
        <v>2623</v>
      </c>
      <c r="D205" s="113"/>
      <c r="E205" s="113"/>
      <c r="F205" s="114"/>
      <c r="G205" s="113">
        <f t="shared" si="61"/>
        <v>2.2000000000000002</v>
      </c>
      <c r="H205" s="113">
        <v>0.2</v>
      </c>
      <c r="I205" s="114">
        <v>11</v>
      </c>
      <c r="J205" s="115">
        <f t="shared" si="58"/>
        <v>2.2000000000000002</v>
      </c>
      <c r="K205" s="113">
        <f t="shared" si="59"/>
        <v>11</v>
      </c>
      <c r="L205" s="116">
        <f t="shared" si="60"/>
        <v>2.2000000000000002</v>
      </c>
      <c r="M205" s="117"/>
      <c r="N205" s="86"/>
      <c r="O205" s="86"/>
      <c r="P205" s="86"/>
      <c r="Q205" s="86"/>
      <c r="R205" s="86"/>
      <c r="S205" s="86"/>
      <c r="T205" s="86"/>
      <c r="U205" s="86"/>
      <c r="V205" s="86"/>
      <c r="W205" s="86"/>
      <c r="X205" s="86"/>
      <c r="Y205" s="86"/>
      <c r="Z205" s="86"/>
      <c r="AA205" s="86"/>
      <c r="AB205" s="86"/>
    </row>
    <row r="206" spans="1:28" x14ac:dyDescent="0.2">
      <c r="A206" s="112" t="s">
        <v>43</v>
      </c>
      <c r="B206" s="112" t="s">
        <v>3572</v>
      </c>
      <c r="C206" s="112" t="s">
        <v>2624</v>
      </c>
      <c r="D206" s="113"/>
      <c r="E206" s="113"/>
      <c r="F206" s="114"/>
      <c r="G206" s="113">
        <f t="shared" si="61"/>
        <v>11</v>
      </c>
      <c r="H206" s="113">
        <v>0.2</v>
      </c>
      <c r="I206" s="114">
        <v>55</v>
      </c>
      <c r="J206" s="115">
        <f t="shared" si="58"/>
        <v>11</v>
      </c>
      <c r="K206" s="113">
        <f t="shared" si="59"/>
        <v>55</v>
      </c>
      <c r="L206" s="116">
        <f t="shared" si="60"/>
        <v>11</v>
      </c>
      <c r="M206" s="117"/>
      <c r="N206" s="86"/>
      <c r="O206" s="86"/>
      <c r="P206" s="86"/>
      <c r="Q206" s="86"/>
      <c r="R206" s="86"/>
      <c r="S206" s="86"/>
      <c r="T206" s="86"/>
      <c r="U206" s="86"/>
      <c r="V206" s="86"/>
      <c r="W206" s="86"/>
      <c r="X206" s="86"/>
      <c r="Y206" s="86"/>
      <c r="Z206" s="86"/>
      <c r="AA206" s="86"/>
      <c r="AB206" s="86"/>
    </row>
    <row r="207" spans="1:28" x14ac:dyDescent="0.2">
      <c r="A207" s="112" t="s">
        <v>43</v>
      </c>
      <c r="B207" s="112" t="s">
        <v>3715</v>
      </c>
      <c r="C207" s="112" t="s">
        <v>3716</v>
      </c>
      <c r="D207" s="113">
        <f t="shared" ref="D207:D210" si="62">F207*E207</f>
        <v>16.5</v>
      </c>
      <c r="E207" s="113">
        <v>0.3</v>
      </c>
      <c r="F207" s="114">
        <v>55</v>
      </c>
      <c r="G207" s="113"/>
      <c r="H207" s="113"/>
      <c r="I207" s="114"/>
      <c r="J207" s="115">
        <f t="shared" si="58"/>
        <v>16.5</v>
      </c>
      <c r="K207" s="113">
        <f t="shared" si="59"/>
        <v>55</v>
      </c>
      <c r="L207" s="116">
        <f t="shared" si="60"/>
        <v>16.5</v>
      </c>
      <c r="M207" s="117"/>
      <c r="N207" s="86"/>
      <c r="O207" s="86"/>
      <c r="P207" s="86"/>
      <c r="Q207" s="86"/>
      <c r="R207" s="86"/>
      <c r="S207" s="86"/>
      <c r="T207" s="86"/>
      <c r="U207" s="86"/>
      <c r="V207" s="86"/>
      <c r="W207" s="86"/>
      <c r="X207" s="86"/>
      <c r="Y207" s="86"/>
      <c r="Z207" s="86"/>
      <c r="AA207" s="86"/>
      <c r="AB207" s="86"/>
    </row>
    <row r="208" spans="1:28" x14ac:dyDescent="0.2">
      <c r="A208" s="112" t="s">
        <v>43</v>
      </c>
      <c r="B208" s="112" t="s">
        <v>44</v>
      </c>
      <c r="C208" s="112" t="s">
        <v>45</v>
      </c>
      <c r="D208" s="113">
        <f t="shared" si="62"/>
        <v>14.399999999999999</v>
      </c>
      <c r="E208" s="113">
        <v>0.3</v>
      </c>
      <c r="F208" s="114">
        <v>48</v>
      </c>
      <c r="G208" s="113"/>
      <c r="H208" s="113"/>
      <c r="I208" s="114"/>
      <c r="J208" s="115">
        <f t="shared" si="58"/>
        <v>14.399999999999999</v>
      </c>
      <c r="K208" s="113">
        <f t="shared" si="59"/>
        <v>48</v>
      </c>
      <c r="L208" s="116">
        <f t="shared" si="60"/>
        <v>14.399999999999999</v>
      </c>
      <c r="M208" s="117"/>
      <c r="N208" s="86"/>
      <c r="O208" s="86"/>
      <c r="P208" s="86"/>
      <c r="Q208" s="86"/>
      <c r="R208" s="86"/>
      <c r="S208" s="86"/>
      <c r="T208" s="86"/>
      <c r="U208" s="86"/>
      <c r="V208" s="86"/>
      <c r="W208" s="86"/>
      <c r="X208" s="86"/>
      <c r="Y208" s="86"/>
      <c r="Z208" s="86"/>
      <c r="AA208" s="86"/>
      <c r="AB208" s="86"/>
    </row>
    <row r="209" spans="1:28" x14ac:dyDescent="0.2">
      <c r="A209" s="112" t="s">
        <v>43</v>
      </c>
      <c r="B209" s="112" t="s">
        <v>3573</v>
      </c>
      <c r="C209" s="112" t="s">
        <v>2625</v>
      </c>
      <c r="D209" s="113">
        <f t="shared" si="62"/>
        <v>10.199999999999999</v>
      </c>
      <c r="E209" s="113">
        <v>0.3</v>
      </c>
      <c r="F209" s="114">
        <v>34</v>
      </c>
      <c r="G209" s="113">
        <f t="shared" ref="G209" si="63">I209*H209</f>
        <v>7</v>
      </c>
      <c r="H209" s="113">
        <v>0.2</v>
      </c>
      <c r="I209" s="114">
        <v>35</v>
      </c>
      <c r="J209" s="115">
        <f t="shared" si="58"/>
        <v>17.2</v>
      </c>
      <c r="K209" s="113">
        <f t="shared" si="59"/>
        <v>69</v>
      </c>
      <c r="L209" s="116">
        <f t="shared" si="60"/>
        <v>17.2</v>
      </c>
      <c r="M209" s="117"/>
      <c r="N209" s="86"/>
      <c r="O209" s="86"/>
      <c r="P209" s="86"/>
      <c r="Q209" s="86"/>
      <c r="R209" s="86"/>
      <c r="S209" s="86"/>
      <c r="T209" s="86"/>
      <c r="U209" s="86"/>
      <c r="V209" s="86"/>
      <c r="W209" s="86"/>
      <c r="X209" s="86"/>
      <c r="Y209" s="86"/>
      <c r="Z209" s="86"/>
      <c r="AA209" s="86"/>
      <c r="AB209" s="86"/>
    </row>
    <row r="210" spans="1:28" x14ac:dyDescent="0.2">
      <c r="A210" s="112" t="s">
        <v>43</v>
      </c>
      <c r="B210" s="112" t="s">
        <v>3717</v>
      </c>
      <c r="C210" s="112" t="s">
        <v>3718</v>
      </c>
      <c r="D210" s="113">
        <f t="shared" si="62"/>
        <v>3.3</v>
      </c>
      <c r="E210" s="113">
        <v>0.3</v>
      </c>
      <c r="F210" s="114">
        <v>11</v>
      </c>
      <c r="G210" s="113"/>
      <c r="H210" s="113"/>
      <c r="I210" s="114"/>
      <c r="J210" s="115">
        <f t="shared" si="58"/>
        <v>3.3</v>
      </c>
      <c r="K210" s="113">
        <f t="shared" si="59"/>
        <v>11</v>
      </c>
      <c r="L210" s="116">
        <f t="shared" si="60"/>
        <v>3.3</v>
      </c>
      <c r="M210" s="117"/>
      <c r="N210" s="86"/>
      <c r="O210" s="86"/>
      <c r="P210" s="86"/>
      <c r="Q210" s="86"/>
      <c r="R210" s="86"/>
      <c r="S210" s="86"/>
      <c r="T210" s="86"/>
      <c r="U210" s="86"/>
      <c r="V210" s="86"/>
      <c r="W210" s="86"/>
      <c r="X210" s="86"/>
      <c r="Y210" s="86"/>
      <c r="Z210" s="86"/>
      <c r="AA210" s="86"/>
      <c r="AB210" s="86"/>
    </row>
    <row r="211" spans="1:28" x14ac:dyDescent="0.2">
      <c r="A211" s="112" t="s">
        <v>43</v>
      </c>
      <c r="B211" s="112" t="s">
        <v>3574</v>
      </c>
      <c r="C211" s="112" t="s">
        <v>2626</v>
      </c>
      <c r="D211" s="113"/>
      <c r="E211" s="113"/>
      <c r="F211" s="114"/>
      <c r="G211" s="113">
        <f t="shared" ref="G211" si="64">I211*H211</f>
        <v>22.200000000000003</v>
      </c>
      <c r="H211" s="113">
        <v>0.2</v>
      </c>
      <c r="I211" s="114">
        <v>111</v>
      </c>
      <c r="J211" s="115">
        <f t="shared" si="58"/>
        <v>22.200000000000003</v>
      </c>
      <c r="K211" s="113">
        <f t="shared" si="59"/>
        <v>111</v>
      </c>
      <c r="L211" s="116">
        <f t="shared" si="60"/>
        <v>22.200000000000003</v>
      </c>
      <c r="M211" s="117"/>
      <c r="N211" s="86"/>
      <c r="O211" s="86"/>
      <c r="P211" s="86"/>
      <c r="Q211" s="86"/>
      <c r="R211" s="86"/>
      <c r="S211" s="86"/>
      <c r="T211" s="86"/>
      <c r="U211" s="86"/>
      <c r="V211" s="86"/>
      <c r="W211" s="86"/>
      <c r="X211" s="86"/>
      <c r="Y211" s="86"/>
      <c r="Z211" s="86"/>
      <c r="AA211" s="86"/>
      <c r="AB211" s="86"/>
    </row>
    <row r="212" spans="1:28" x14ac:dyDescent="0.2">
      <c r="A212" s="112" t="s">
        <v>43</v>
      </c>
      <c r="B212" s="112" t="s">
        <v>3719</v>
      </c>
      <c r="C212" s="112" t="s">
        <v>3720</v>
      </c>
      <c r="D212" s="113">
        <f t="shared" ref="D212:D221" si="65">F212*E212</f>
        <v>23.099999999999998</v>
      </c>
      <c r="E212" s="113">
        <v>0.3</v>
      </c>
      <c r="F212" s="114">
        <v>77</v>
      </c>
      <c r="G212" s="113"/>
      <c r="H212" s="113"/>
      <c r="I212" s="114"/>
      <c r="J212" s="115">
        <f t="shared" si="58"/>
        <v>23.099999999999998</v>
      </c>
      <c r="K212" s="113">
        <f t="shared" si="59"/>
        <v>77</v>
      </c>
      <c r="L212" s="116">
        <f t="shared" si="60"/>
        <v>23.099999999999998</v>
      </c>
      <c r="M212" s="117"/>
      <c r="N212" s="86"/>
      <c r="O212" s="86"/>
      <c r="P212" s="86"/>
      <c r="Q212" s="86"/>
      <c r="R212" s="86"/>
      <c r="S212" s="86"/>
      <c r="T212" s="86"/>
      <c r="U212" s="86"/>
      <c r="V212" s="86"/>
      <c r="W212" s="86"/>
      <c r="X212" s="86"/>
      <c r="Y212" s="86"/>
      <c r="Z212" s="86"/>
      <c r="AA212" s="86"/>
      <c r="AB212" s="86"/>
    </row>
    <row r="213" spans="1:28" x14ac:dyDescent="0.2">
      <c r="A213" s="112" t="s">
        <v>43</v>
      </c>
      <c r="B213" s="112" t="s">
        <v>3721</v>
      </c>
      <c r="C213" s="112" t="s">
        <v>3722</v>
      </c>
      <c r="D213" s="113">
        <f t="shared" si="65"/>
        <v>2.6999999999999997</v>
      </c>
      <c r="E213" s="113">
        <v>0.3</v>
      </c>
      <c r="F213" s="114">
        <v>9</v>
      </c>
      <c r="G213" s="113"/>
      <c r="H213" s="113"/>
      <c r="I213" s="114"/>
      <c r="J213" s="115">
        <f t="shared" si="58"/>
        <v>2.6999999999999997</v>
      </c>
      <c r="K213" s="113">
        <f t="shared" si="59"/>
        <v>9</v>
      </c>
      <c r="L213" s="116">
        <f t="shared" si="60"/>
        <v>2.6999999999999997</v>
      </c>
      <c r="M213" s="117"/>
      <c r="N213" s="86"/>
      <c r="O213" s="86"/>
      <c r="P213" s="86"/>
      <c r="Q213" s="86"/>
      <c r="R213" s="86"/>
      <c r="S213" s="86"/>
      <c r="T213" s="86"/>
      <c r="U213" s="86"/>
      <c r="V213" s="86"/>
      <c r="W213" s="86"/>
      <c r="X213" s="86"/>
      <c r="Y213" s="86"/>
      <c r="Z213" s="86"/>
      <c r="AA213" s="86"/>
      <c r="AB213" s="86"/>
    </row>
    <row r="214" spans="1:28" x14ac:dyDescent="0.2">
      <c r="A214" s="112" t="s">
        <v>43</v>
      </c>
      <c r="B214" s="112" t="s">
        <v>3575</v>
      </c>
      <c r="C214" s="112" t="s">
        <v>2729</v>
      </c>
      <c r="D214" s="113">
        <f t="shared" si="65"/>
        <v>10.5</v>
      </c>
      <c r="E214" s="113">
        <v>0.3</v>
      </c>
      <c r="F214" s="114">
        <v>35</v>
      </c>
      <c r="G214" s="113"/>
      <c r="H214" s="113"/>
      <c r="I214" s="114"/>
      <c r="J214" s="115">
        <f t="shared" si="58"/>
        <v>10.5</v>
      </c>
      <c r="K214" s="113">
        <f t="shared" si="59"/>
        <v>35</v>
      </c>
      <c r="L214" s="116">
        <f t="shared" si="60"/>
        <v>10.5</v>
      </c>
      <c r="M214" s="117"/>
      <c r="N214" s="86"/>
      <c r="O214" s="86"/>
      <c r="P214" s="86"/>
      <c r="Q214" s="86"/>
      <c r="R214" s="86"/>
      <c r="S214" s="86"/>
      <c r="T214" s="86"/>
      <c r="U214" s="86"/>
      <c r="V214" s="86"/>
      <c r="W214" s="86"/>
      <c r="X214" s="86"/>
      <c r="Y214" s="86"/>
      <c r="Z214" s="86"/>
      <c r="AA214" s="86"/>
      <c r="AB214" s="86"/>
    </row>
    <row r="215" spans="1:28" x14ac:dyDescent="0.2">
      <c r="A215" s="112" t="s">
        <v>43</v>
      </c>
      <c r="B215" s="112" t="s">
        <v>3576</v>
      </c>
      <c r="C215" s="112" t="s">
        <v>2628</v>
      </c>
      <c r="D215" s="113">
        <f t="shared" si="65"/>
        <v>13.2</v>
      </c>
      <c r="E215" s="113">
        <v>0.3</v>
      </c>
      <c r="F215" s="114">
        <v>44</v>
      </c>
      <c r="G215" s="113">
        <f t="shared" ref="G215:G216" si="66">I215*H215</f>
        <v>1.2000000000000002</v>
      </c>
      <c r="H215" s="113">
        <v>0.2</v>
      </c>
      <c r="I215" s="114">
        <v>6</v>
      </c>
      <c r="J215" s="115">
        <f t="shared" si="58"/>
        <v>14.399999999999999</v>
      </c>
      <c r="K215" s="113">
        <f t="shared" si="59"/>
        <v>50</v>
      </c>
      <c r="L215" s="116">
        <f t="shared" si="60"/>
        <v>14.399999999999999</v>
      </c>
      <c r="M215" s="117"/>
      <c r="N215" s="86"/>
      <c r="O215" s="86"/>
      <c r="P215" s="86"/>
      <c r="Q215" s="86"/>
      <c r="R215" s="86"/>
      <c r="S215" s="86"/>
      <c r="T215" s="86"/>
      <c r="U215" s="86"/>
      <c r="V215" s="86"/>
      <c r="W215" s="86"/>
      <c r="X215" s="86"/>
      <c r="Y215" s="86"/>
      <c r="Z215" s="86"/>
      <c r="AA215" s="86"/>
      <c r="AB215" s="86"/>
    </row>
    <row r="216" spans="1:28" x14ac:dyDescent="0.2">
      <c r="A216" s="112" t="s">
        <v>43</v>
      </c>
      <c r="B216" s="112" t="s">
        <v>3577</v>
      </c>
      <c r="C216" s="112" t="s">
        <v>2629</v>
      </c>
      <c r="D216" s="113">
        <f t="shared" si="65"/>
        <v>45.6</v>
      </c>
      <c r="E216" s="113">
        <v>0.3</v>
      </c>
      <c r="F216" s="114">
        <v>152</v>
      </c>
      <c r="G216" s="113">
        <f t="shared" si="66"/>
        <v>12</v>
      </c>
      <c r="H216" s="113">
        <v>0.2</v>
      </c>
      <c r="I216" s="114">
        <v>60</v>
      </c>
      <c r="J216" s="115">
        <f t="shared" si="58"/>
        <v>57.6</v>
      </c>
      <c r="K216" s="113">
        <f t="shared" si="59"/>
        <v>212</v>
      </c>
      <c r="L216" s="116">
        <f t="shared" si="60"/>
        <v>57.6</v>
      </c>
      <c r="M216" s="117"/>
      <c r="N216" s="86"/>
      <c r="O216" s="86"/>
      <c r="P216" s="86"/>
      <c r="Q216" s="86"/>
      <c r="R216" s="86"/>
      <c r="S216" s="86"/>
      <c r="T216" s="86"/>
      <c r="U216" s="86"/>
      <c r="V216" s="86"/>
      <c r="W216" s="86"/>
      <c r="X216" s="86"/>
      <c r="Y216" s="86"/>
      <c r="Z216" s="86"/>
      <c r="AA216" s="86"/>
      <c r="AB216" s="86"/>
    </row>
    <row r="217" spans="1:28" x14ac:dyDescent="0.2">
      <c r="A217" s="112" t="s">
        <v>43</v>
      </c>
      <c r="B217" s="112" t="s">
        <v>3723</v>
      </c>
      <c r="C217" s="112" t="s">
        <v>3724</v>
      </c>
      <c r="D217" s="113">
        <f t="shared" si="65"/>
        <v>7.1999999999999993</v>
      </c>
      <c r="E217" s="113">
        <v>0.3</v>
      </c>
      <c r="F217" s="114">
        <v>24</v>
      </c>
      <c r="G217" s="113"/>
      <c r="H217" s="113"/>
      <c r="I217" s="114"/>
      <c r="J217" s="115">
        <f t="shared" si="58"/>
        <v>7.1999999999999993</v>
      </c>
      <c r="K217" s="113">
        <f t="shared" si="59"/>
        <v>24</v>
      </c>
      <c r="L217" s="116">
        <f t="shared" si="60"/>
        <v>7.1999999999999993</v>
      </c>
      <c r="M217" s="117"/>
      <c r="N217" s="86"/>
      <c r="O217" s="86"/>
      <c r="P217" s="86"/>
      <c r="Q217" s="86"/>
      <c r="R217" s="86"/>
      <c r="S217" s="86"/>
      <c r="T217" s="86"/>
      <c r="U217" s="86"/>
      <c r="V217" s="86"/>
      <c r="W217" s="86"/>
      <c r="X217" s="86"/>
      <c r="Y217" s="86"/>
      <c r="Z217" s="86"/>
      <c r="AA217" s="86"/>
      <c r="AB217" s="86"/>
    </row>
    <row r="218" spans="1:28" x14ac:dyDescent="0.2">
      <c r="A218" s="112" t="s">
        <v>43</v>
      </c>
      <c r="B218" s="112" t="s">
        <v>3578</v>
      </c>
      <c r="C218" s="112" t="s">
        <v>2630</v>
      </c>
      <c r="D218" s="113">
        <f t="shared" si="65"/>
        <v>37.199999999999996</v>
      </c>
      <c r="E218" s="113">
        <v>0.3</v>
      </c>
      <c r="F218" s="114">
        <v>124</v>
      </c>
      <c r="G218" s="113">
        <f t="shared" ref="G218" si="67">I218*H218</f>
        <v>12.4</v>
      </c>
      <c r="H218" s="113">
        <v>0.2</v>
      </c>
      <c r="I218" s="114">
        <v>62</v>
      </c>
      <c r="J218" s="115">
        <f t="shared" si="58"/>
        <v>49.599999999999994</v>
      </c>
      <c r="K218" s="113">
        <f t="shared" si="59"/>
        <v>186</v>
      </c>
      <c r="L218" s="116">
        <f t="shared" si="60"/>
        <v>49.599999999999994</v>
      </c>
      <c r="M218" s="117"/>
      <c r="N218" s="86"/>
      <c r="O218" s="86"/>
      <c r="P218" s="86"/>
      <c r="Q218" s="86"/>
      <c r="R218" s="86"/>
      <c r="S218" s="86"/>
      <c r="T218" s="86"/>
      <c r="U218" s="86"/>
      <c r="V218" s="86"/>
      <c r="W218" s="86"/>
      <c r="X218" s="86"/>
      <c r="Y218" s="86"/>
      <c r="Z218" s="86"/>
      <c r="AA218" s="86"/>
      <c r="AB218" s="86"/>
    </row>
    <row r="219" spans="1:28" x14ac:dyDescent="0.2">
      <c r="A219" s="112" t="s">
        <v>43</v>
      </c>
      <c r="B219" s="112" t="s">
        <v>3725</v>
      </c>
      <c r="C219" s="112" t="s">
        <v>2631</v>
      </c>
      <c r="D219" s="113">
        <f t="shared" si="65"/>
        <v>10.5</v>
      </c>
      <c r="E219" s="113">
        <v>0.3</v>
      </c>
      <c r="F219" s="114">
        <v>35</v>
      </c>
      <c r="G219" s="113"/>
      <c r="H219" s="113"/>
      <c r="I219" s="114"/>
      <c r="J219" s="115">
        <f t="shared" si="58"/>
        <v>10.5</v>
      </c>
      <c r="K219" s="113">
        <f t="shared" si="59"/>
        <v>35</v>
      </c>
      <c r="L219" s="116">
        <f t="shared" si="60"/>
        <v>10.5</v>
      </c>
      <c r="M219" s="117"/>
      <c r="N219" s="86"/>
      <c r="O219" s="86"/>
      <c r="P219" s="86"/>
      <c r="Q219" s="86"/>
      <c r="R219" s="86"/>
      <c r="S219" s="86"/>
      <c r="T219" s="86"/>
      <c r="U219" s="86"/>
      <c r="V219" s="86"/>
      <c r="W219" s="86"/>
      <c r="X219" s="86"/>
      <c r="Y219" s="86"/>
      <c r="Z219" s="86"/>
      <c r="AA219" s="86"/>
      <c r="AB219" s="86"/>
    </row>
    <row r="220" spans="1:28" x14ac:dyDescent="0.2">
      <c r="A220" s="112" t="s">
        <v>43</v>
      </c>
      <c r="B220" s="112" t="s">
        <v>3726</v>
      </c>
      <c r="C220" s="112" t="s">
        <v>3727</v>
      </c>
      <c r="D220" s="113">
        <f t="shared" si="65"/>
        <v>12.299999999999999</v>
      </c>
      <c r="E220" s="113">
        <v>0.3</v>
      </c>
      <c r="F220" s="114">
        <v>41</v>
      </c>
      <c r="G220" s="113"/>
      <c r="H220" s="113"/>
      <c r="I220" s="114"/>
      <c r="J220" s="115">
        <f t="shared" si="58"/>
        <v>12.299999999999999</v>
      </c>
      <c r="K220" s="113">
        <f t="shared" si="59"/>
        <v>41</v>
      </c>
      <c r="L220" s="116">
        <f t="shared" si="60"/>
        <v>12.299999999999999</v>
      </c>
      <c r="M220" s="117"/>
      <c r="N220" s="86"/>
      <c r="O220" s="86"/>
      <c r="P220" s="86"/>
      <c r="Q220" s="86"/>
      <c r="R220" s="86"/>
      <c r="S220" s="86"/>
      <c r="T220" s="86"/>
      <c r="U220" s="86"/>
      <c r="V220" s="86"/>
      <c r="W220" s="86"/>
      <c r="X220" s="86"/>
      <c r="Y220" s="86"/>
      <c r="Z220" s="86"/>
      <c r="AA220" s="86"/>
      <c r="AB220" s="86"/>
    </row>
    <row r="221" spans="1:28" x14ac:dyDescent="0.2">
      <c r="A221" s="112" t="s">
        <v>43</v>
      </c>
      <c r="B221" s="112" t="s">
        <v>3728</v>
      </c>
      <c r="C221" s="112" t="s">
        <v>3729</v>
      </c>
      <c r="D221" s="113">
        <f t="shared" si="65"/>
        <v>19.5</v>
      </c>
      <c r="E221" s="113">
        <v>0.3</v>
      </c>
      <c r="F221" s="114">
        <v>65</v>
      </c>
      <c r="G221" s="113"/>
      <c r="H221" s="113"/>
      <c r="I221" s="114"/>
      <c r="J221" s="115">
        <f t="shared" si="58"/>
        <v>19.5</v>
      </c>
      <c r="K221" s="113">
        <f t="shared" si="59"/>
        <v>65</v>
      </c>
      <c r="L221" s="116">
        <f t="shared" si="60"/>
        <v>19.5</v>
      </c>
      <c r="M221" s="117"/>
      <c r="N221" s="86"/>
      <c r="O221" s="86"/>
      <c r="P221" s="86"/>
      <c r="Q221" s="86"/>
      <c r="R221" s="86"/>
      <c r="S221" s="86"/>
      <c r="T221" s="86"/>
      <c r="U221" s="86"/>
      <c r="V221" s="86"/>
      <c r="W221" s="86"/>
      <c r="X221" s="86"/>
      <c r="Y221" s="86"/>
      <c r="Z221" s="86"/>
      <c r="AA221" s="86"/>
      <c r="AB221" s="86"/>
    </row>
    <row r="222" spans="1:28" x14ac:dyDescent="0.2">
      <c r="A222" s="112" t="s">
        <v>43</v>
      </c>
      <c r="B222" s="112" t="s">
        <v>3579</v>
      </c>
      <c r="C222" s="112" t="s">
        <v>2782</v>
      </c>
      <c r="D222" s="113"/>
      <c r="E222" s="113"/>
      <c r="F222" s="114"/>
      <c r="G222" s="113">
        <f t="shared" ref="G222" si="68">I222*H222</f>
        <v>0.2</v>
      </c>
      <c r="H222" s="113">
        <v>0.2</v>
      </c>
      <c r="I222" s="114">
        <v>1</v>
      </c>
      <c r="J222" s="115">
        <f t="shared" si="58"/>
        <v>0.2</v>
      </c>
      <c r="K222" s="113">
        <f t="shared" si="59"/>
        <v>1</v>
      </c>
      <c r="L222" s="116">
        <f t="shared" si="60"/>
        <v>0.2</v>
      </c>
      <c r="M222" s="117"/>
      <c r="N222" s="86"/>
      <c r="O222" s="86"/>
      <c r="P222" s="86"/>
      <c r="Q222" s="86"/>
      <c r="R222" s="86"/>
      <c r="S222" s="86"/>
      <c r="T222" s="86"/>
      <c r="U222" s="86"/>
      <c r="V222" s="86"/>
      <c r="W222" s="86"/>
      <c r="X222" s="86"/>
      <c r="Y222" s="86"/>
      <c r="Z222" s="86"/>
      <c r="AA222" s="86"/>
      <c r="AB222" s="86"/>
    </row>
    <row r="223" spans="1:28" x14ac:dyDescent="0.2">
      <c r="A223" s="112" t="s">
        <v>43</v>
      </c>
      <c r="B223" s="112" t="s">
        <v>3730</v>
      </c>
      <c r="C223" s="112" t="s">
        <v>3731</v>
      </c>
      <c r="D223" s="113">
        <f t="shared" ref="D223:D237" si="69">F223*E223</f>
        <v>17.399999999999999</v>
      </c>
      <c r="E223" s="113">
        <v>0.3</v>
      </c>
      <c r="F223" s="114">
        <v>58</v>
      </c>
      <c r="G223" s="113"/>
      <c r="H223" s="113"/>
      <c r="I223" s="114"/>
      <c r="J223" s="115">
        <f t="shared" si="58"/>
        <v>17.399999999999999</v>
      </c>
      <c r="K223" s="113">
        <f t="shared" si="59"/>
        <v>58</v>
      </c>
      <c r="L223" s="116">
        <f t="shared" si="60"/>
        <v>17.399999999999999</v>
      </c>
      <c r="M223" s="117"/>
      <c r="N223" s="86"/>
      <c r="O223" s="86"/>
      <c r="P223" s="86"/>
      <c r="Q223" s="86"/>
      <c r="R223" s="86"/>
      <c r="S223" s="86"/>
      <c r="T223" s="86"/>
      <c r="U223" s="86"/>
      <c r="V223" s="86"/>
      <c r="W223" s="86"/>
      <c r="X223" s="86"/>
      <c r="Y223" s="86"/>
      <c r="Z223" s="86"/>
      <c r="AA223" s="86"/>
      <c r="AB223" s="86"/>
    </row>
    <row r="224" spans="1:28" x14ac:dyDescent="0.2">
      <c r="A224" s="112" t="s">
        <v>43</v>
      </c>
      <c r="B224" s="112" t="s">
        <v>3732</v>
      </c>
      <c r="C224" s="112" t="s">
        <v>3733</v>
      </c>
      <c r="D224" s="113">
        <f t="shared" si="69"/>
        <v>3.3</v>
      </c>
      <c r="E224" s="113">
        <v>0.3</v>
      </c>
      <c r="F224" s="114">
        <v>11</v>
      </c>
      <c r="G224" s="113"/>
      <c r="H224" s="113"/>
      <c r="I224" s="114"/>
      <c r="J224" s="115">
        <f t="shared" si="58"/>
        <v>3.3</v>
      </c>
      <c r="K224" s="113">
        <f t="shared" si="59"/>
        <v>11</v>
      </c>
      <c r="L224" s="116">
        <f t="shared" si="60"/>
        <v>3.3</v>
      </c>
      <c r="M224" s="117"/>
      <c r="N224" s="86"/>
      <c r="O224" s="86"/>
      <c r="P224" s="86"/>
      <c r="Q224" s="86"/>
      <c r="R224" s="86"/>
      <c r="S224" s="86"/>
      <c r="T224" s="86"/>
      <c r="U224" s="86"/>
      <c r="V224" s="86"/>
      <c r="W224" s="86"/>
      <c r="X224" s="86"/>
      <c r="Y224" s="86"/>
      <c r="Z224" s="86"/>
      <c r="AA224" s="86"/>
      <c r="AB224" s="86"/>
    </row>
    <row r="225" spans="1:28" x14ac:dyDescent="0.2">
      <c r="A225" s="112" t="s">
        <v>43</v>
      </c>
      <c r="B225" s="112" t="s">
        <v>3734</v>
      </c>
      <c r="C225" s="112" t="s">
        <v>3735</v>
      </c>
      <c r="D225" s="113">
        <f t="shared" si="69"/>
        <v>25.2</v>
      </c>
      <c r="E225" s="113">
        <v>0.3</v>
      </c>
      <c r="F225" s="114">
        <v>84</v>
      </c>
      <c r="G225" s="113"/>
      <c r="H225" s="113"/>
      <c r="I225" s="114"/>
      <c r="J225" s="115">
        <f t="shared" si="58"/>
        <v>25.2</v>
      </c>
      <c r="K225" s="113">
        <f t="shared" si="59"/>
        <v>84</v>
      </c>
      <c r="L225" s="116">
        <f t="shared" si="60"/>
        <v>25.2</v>
      </c>
      <c r="M225" s="117"/>
      <c r="N225" s="86"/>
      <c r="O225" s="86"/>
      <c r="P225" s="86"/>
      <c r="Q225" s="86"/>
      <c r="R225" s="86"/>
      <c r="S225" s="86"/>
      <c r="T225" s="86"/>
      <c r="U225" s="86"/>
      <c r="V225" s="86"/>
      <c r="W225" s="86"/>
      <c r="X225" s="86"/>
      <c r="Y225" s="86"/>
      <c r="Z225" s="86"/>
      <c r="AA225" s="86"/>
      <c r="AB225" s="86"/>
    </row>
    <row r="226" spans="1:28" x14ac:dyDescent="0.2">
      <c r="A226" s="112" t="s">
        <v>43</v>
      </c>
      <c r="B226" s="112" t="s">
        <v>3736</v>
      </c>
      <c r="C226" s="112" t="s">
        <v>3737</v>
      </c>
      <c r="D226" s="113">
        <f t="shared" si="69"/>
        <v>5.3999999999999995</v>
      </c>
      <c r="E226" s="113">
        <v>0.3</v>
      </c>
      <c r="F226" s="114">
        <v>18</v>
      </c>
      <c r="G226" s="113"/>
      <c r="H226" s="113"/>
      <c r="I226" s="114"/>
      <c r="J226" s="115">
        <f t="shared" si="58"/>
        <v>5.3999999999999995</v>
      </c>
      <c r="K226" s="113">
        <f t="shared" si="59"/>
        <v>18</v>
      </c>
      <c r="L226" s="116">
        <f t="shared" si="60"/>
        <v>5.3999999999999995</v>
      </c>
      <c r="M226" s="117"/>
      <c r="N226" s="86"/>
      <c r="O226" s="86"/>
      <c r="P226" s="86"/>
      <c r="Q226" s="86"/>
      <c r="R226" s="86"/>
      <c r="S226" s="86"/>
      <c r="T226" s="86"/>
      <c r="U226" s="86"/>
      <c r="V226" s="86"/>
      <c r="W226" s="86"/>
      <c r="X226" s="86"/>
      <c r="Y226" s="86"/>
      <c r="Z226" s="86"/>
      <c r="AA226" s="86"/>
      <c r="AB226" s="86"/>
    </row>
    <row r="227" spans="1:28" x14ac:dyDescent="0.2">
      <c r="A227" s="112" t="s">
        <v>43</v>
      </c>
      <c r="B227" s="112" t="s">
        <v>3738</v>
      </c>
      <c r="C227" s="112" t="s">
        <v>3739</v>
      </c>
      <c r="D227" s="113">
        <f t="shared" si="69"/>
        <v>20.099999999999998</v>
      </c>
      <c r="E227" s="113">
        <v>0.3</v>
      </c>
      <c r="F227" s="114">
        <v>67</v>
      </c>
      <c r="G227" s="113"/>
      <c r="H227" s="113"/>
      <c r="I227" s="114"/>
      <c r="J227" s="115">
        <f t="shared" si="58"/>
        <v>20.099999999999998</v>
      </c>
      <c r="K227" s="113">
        <f t="shared" si="59"/>
        <v>67</v>
      </c>
      <c r="L227" s="116">
        <f t="shared" si="60"/>
        <v>20.099999999999998</v>
      </c>
      <c r="M227" s="117"/>
      <c r="N227" s="86"/>
      <c r="O227" s="86"/>
      <c r="P227" s="86"/>
      <c r="Q227" s="86"/>
      <c r="R227" s="86"/>
      <c r="S227" s="86"/>
      <c r="T227" s="86"/>
      <c r="U227" s="86"/>
      <c r="V227" s="86"/>
      <c r="W227" s="86"/>
      <c r="X227" s="86"/>
      <c r="Y227" s="86"/>
      <c r="Z227" s="86"/>
      <c r="AA227" s="86"/>
      <c r="AB227" s="86"/>
    </row>
    <row r="228" spans="1:28" x14ac:dyDescent="0.2">
      <c r="A228" s="112" t="s">
        <v>43</v>
      </c>
      <c r="B228" s="112" t="s">
        <v>3580</v>
      </c>
      <c r="C228" s="112" t="s">
        <v>2632</v>
      </c>
      <c r="D228" s="113">
        <f t="shared" si="69"/>
        <v>18.3</v>
      </c>
      <c r="E228" s="113">
        <v>0.3</v>
      </c>
      <c r="F228" s="114">
        <v>61</v>
      </c>
      <c r="G228" s="113">
        <f t="shared" ref="G228:G229" si="70">I228*H228</f>
        <v>12.4</v>
      </c>
      <c r="H228" s="113">
        <v>0.2</v>
      </c>
      <c r="I228" s="114">
        <v>62</v>
      </c>
      <c r="J228" s="115">
        <f t="shared" si="58"/>
        <v>30.700000000000003</v>
      </c>
      <c r="K228" s="113">
        <f t="shared" si="59"/>
        <v>123</v>
      </c>
      <c r="L228" s="116">
        <f t="shared" si="60"/>
        <v>30.700000000000003</v>
      </c>
      <c r="M228" s="117"/>
      <c r="N228" s="86"/>
      <c r="O228" s="86"/>
      <c r="P228" s="86"/>
      <c r="Q228" s="86"/>
      <c r="R228" s="86"/>
      <c r="S228" s="86"/>
      <c r="T228" s="86"/>
      <c r="U228" s="86"/>
      <c r="V228" s="86"/>
      <c r="W228" s="86"/>
      <c r="X228" s="86"/>
      <c r="Y228" s="86"/>
      <c r="Z228" s="86"/>
      <c r="AA228" s="86"/>
      <c r="AB228" s="86"/>
    </row>
    <row r="229" spans="1:28" x14ac:dyDescent="0.2">
      <c r="A229" s="112" t="s">
        <v>43</v>
      </c>
      <c r="B229" s="112" t="s">
        <v>2977</v>
      </c>
      <c r="C229" s="112" t="s">
        <v>1187</v>
      </c>
      <c r="D229" s="113">
        <f t="shared" si="69"/>
        <v>67.5</v>
      </c>
      <c r="E229" s="113">
        <v>0.3</v>
      </c>
      <c r="F229" s="114">
        <v>225</v>
      </c>
      <c r="G229" s="113">
        <f t="shared" si="70"/>
        <v>3.4000000000000004</v>
      </c>
      <c r="H229" s="113">
        <v>0.2</v>
      </c>
      <c r="I229" s="114">
        <v>17</v>
      </c>
      <c r="J229" s="115">
        <f t="shared" si="58"/>
        <v>70.900000000000006</v>
      </c>
      <c r="K229" s="113">
        <f t="shared" si="59"/>
        <v>242</v>
      </c>
      <c r="L229" s="116">
        <f t="shared" si="60"/>
        <v>70.900000000000006</v>
      </c>
      <c r="M229" s="117"/>
      <c r="N229" s="86"/>
      <c r="O229" s="86"/>
      <c r="P229" s="86"/>
      <c r="Q229" s="86"/>
      <c r="R229" s="86"/>
      <c r="S229" s="86"/>
      <c r="T229" s="86"/>
      <c r="U229" s="86"/>
      <c r="V229" s="86"/>
      <c r="W229" s="86"/>
      <c r="X229" s="86"/>
      <c r="Y229" s="86"/>
      <c r="Z229" s="86"/>
      <c r="AA229" s="86"/>
      <c r="AB229" s="86"/>
    </row>
    <row r="230" spans="1:28" x14ac:dyDescent="0.2">
      <c r="A230" s="112" t="s">
        <v>43</v>
      </c>
      <c r="B230" s="112" t="s">
        <v>3740</v>
      </c>
      <c r="C230" s="112" t="s">
        <v>3741</v>
      </c>
      <c r="D230" s="113">
        <f t="shared" si="69"/>
        <v>10.199999999999999</v>
      </c>
      <c r="E230" s="113">
        <v>0.3</v>
      </c>
      <c r="F230" s="114">
        <v>34</v>
      </c>
      <c r="G230" s="113"/>
      <c r="H230" s="113"/>
      <c r="I230" s="114"/>
      <c r="J230" s="115">
        <f t="shared" si="58"/>
        <v>10.199999999999999</v>
      </c>
      <c r="K230" s="113">
        <f t="shared" si="59"/>
        <v>34</v>
      </c>
      <c r="L230" s="116">
        <f t="shared" si="60"/>
        <v>10.199999999999999</v>
      </c>
      <c r="M230" s="117"/>
      <c r="N230" s="86"/>
      <c r="O230" s="86"/>
      <c r="P230" s="86"/>
      <c r="Q230" s="86"/>
      <c r="R230" s="86"/>
      <c r="S230" s="86"/>
      <c r="T230" s="86"/>
      <c r="U230" s="86"/>
      <c r="V230" s="86"/>
      <c r="W230" s="86"/>
      <c r="X230" s="86"/>
      <c r="Y230" s="86"/>
      <c r="Z230" s="86"/>
      <c r="AA230" s="86"/>
      <c r="AB230" s="86"/>
    </row>
    <row r="231" spans="1:28" x14ac:dyDescent="0.2">
      <c r="A231" s="112" t="s">
        <v>43</v>
      </c>
      <c r="B231" s="112" t="s">
        <v>3581</v>
      </c>
      <c r="C231" s="112" t="s">
        <v>2633</v>
      </c>
      <c r="D231" s="113">
        <f t="shared" si="69"/>
        <v>73.5</v>
      </c>
      <c r="E231" s="113">
        <v>0.3</v>
      </c>
      <c r="F231" s="114">
        <v>245</v>
      </c>
      <c r="G231" s="113">
        <f t="shared" ref="G231:G234" si="71">I231*H231</f>
        <v>14.200000000000001</v>
      </c>
      <c r="H231" s="113">
        <v>0.2</v>
      </c>
      <c r="I231" s="114">
        <v>71</v>
      </c>
      <c r="J231" s="115">
        <f t="shared" si="58"/>
        <v>87.7</v>
      </c>
      <c r="K231" s="113">
        <f t="shared" si="59"/>
        <v>316</v>
      </c>
      <c r="L231" s="116">
        <f t="shared" si="60"/>
        <v>87.7</v>
      </c>
      <c r="M231" s="117"/>
      <c r="N231" s="86"/>
      <c r="O231" s="86"/>
      <c r="P231" s="86"/>
      <c r="Q231" s="86"/>
      <c r="R231" s="86"/>
      <c r="S231" s="86"/>
      <c r="T231" s="86"/>
      <c r="U231" s="86"/>
      <c r="V231" s="86"/>
      <c r="W231" s="86"/>
      <c r="X231" s="86"/>
      <c r="Y231" s="86"/>
      <c r="Z231" s="86"/>
      <c r="AA231" s="86"/>
      <c r="AB231" s="86"/>
    </row>
    <row r="232" spans="1:28" x14ac:dyDescent="0.2">
      <c r="A232" s="112" t="s">
        <v>43</v>
      </c>
      <c r="B232" s="112" t="s">
        <v>3582</v>
      </c>
      <c r="C232" s="112" t="s">
        <v>2634</v>
      </c>
      <c r="D232" s="113">
        <f t="shared" si="69"/>
        <v>77.099999999999994</v>
      </c>
      <c r="E232" s="113">
        <v>0.3</v>
      </c>
      <c r="F232" s="114">
        <v>257</v>
      </c>
      <c r="G232" s="113">
        <f t="shared" si="71"/>
        <v>47.6</v>
      </c>
      <c r="H232" s="113">
        <v>0.2</v>
      </c>
      <c r="I232" s="114">
        <v>238</v>
      </c>
      <c r="J232" s="115">
        <f t="shared" si="58"/>
        <v>124.69999999999999</v>
      </c>
      <c r="K232" s="113">
        <f t="shared" si="59"/>
        <v>495</v>
      </c>
      <c r="L232" s="116">
        <f t="shared" si="60"/>
        <v>124.69999999999999</v>
      </c>
      <c r="M232" s="117"/>
      <c r="N232" s="86"/>
      <c r="O232" s="86"/>
      <c r="P232" s="86"/>
      <c r="Q232" s="86"/>
      <c r="R232" s="86"/>
      <c r="S232" s="86"/>
      <c r="T232" s="86"/>
      <c r="U232" s="86"/>
      <c r="V232" s="86"/>
      <c r="W232" s="86"/>
      <c r="X232" s="86"/>
      <c r="Y232" s="86"/>
      <c r="Z232" s="86"/>
      <c r="AA232" s="86"/>
      <c r="AB232" s="86"/>
    </row>
    <row r="233" spans="1:28" x14ac:dyDescent="0.2">
      <c r="A233" s="112" t="s">
        <v>43</v>
      </c>
      <c r="B233" s="112" t="s">
        <v>3583</v>
      </c>
      <c r="C233" s="112" t="s">
        <v>2635</v>
      </c>
      <c r="D233" s="113">
        <f t="shared" si="69"/>
        <v>5.7</v>
      </c>
      <c r="E233" s="113">
        <v>0.3</v>
      </c>
      <c r="F233" s="114">
        <v>19</v>
      </c>
      <c r="G233" s="113">
        <f t="shared" si="71"/>
        <v>7.8000000000000007</v>
      </c>
      <c r="H233" s="113">
        <v>0.2</v>
      </c>
      <c r="I233" s="114">
        <v>39</v>
      </c>
      <c r="J233" s="115">
        <f t="shared" si="58"/>
        <v>13.5</v>
      </c>
      <c r="K233" s="113">
        <f t="shared" si="59"/>
        <v>58</v>
      </c>
      <c r="L233" s="116">
        <f t="shared" si="60"/>
        <v>13.5</v>
      </c>
      <c r="M233" s="117"/>
      <c r="N233" s="86"/>
      <c r="O233" s="86"/>
      <c r="P233" s="86"/>
      <c r="Q233" s="86"/>
      <c r="R233" s="86"/>
      <c r="S233" s="86"/>
      <c r="T233" s="86"/>
      <c r="U233" s="86"/>
      <c r="V233" s="86"/>
      <c r="W233" s="86"/>
      <c r="X233" s="86"/>
      <c r="Y233" s="86"/>
      <c r="Z233" s="86"/>
      <c r="AA233" s="86"/>
      <c r="AB233" s="86"/>
    </row>
    <row r="234" spans="1:28" x14ac:dyDescent="0.2">
      <c r="A234" s="112" t="s">
        <v>43</v>
      </c>
      <c r="B234" s="112" t="s">
        <v>3584</v>
      </c>
      <c r="C234" s="112" t="s">
        <v>3585</v>
      </c>
      <c r="D234" s="113">
        <f t="shared" si="69"/>
        <v>6.6</v>
      </c>
      <c r="E234" s="113">
        <v>0.3</v>
      </c>
      <c r="F234" s="114">
        <v>22</v>
      </c>
      <c r="G234" s="113">
        <f t="shared" si="71"/>
        <v>4.2</v>
      </c>
      <c r="H234" s="113">
        <v>0.2</v>
      </c>
      <c r="I234" s="114">
        <v>21</v>
      </c>
      <c r="J234" s="115">
        <f t="shared" si="58"/>
        <v>10.8</v>
      </c>
      <c r="K234" s="113">
        <f t="shared" si="59"/>
        <v>43</v>
      </c>
      <c r="L234" s="116">
        <f t="shared" si="60"/>
        <v>10.8</v>
      </c>
      <c r="M234" s="117"/>
      <c r="N234" s="86"/>
      <c r="O234" s="86"/>
      <c r="P234" s="86"/>
      <c r="Q234" s="86"/>
      <c r="R234" s="86"/>
      <c r="S234" s="86"/>
      <c r="T234" s="86"/>
      <c r="U234" s="86"/>
      <c r="V234" s="86"/>
      <c r="W234" s="86"/>
      <c r="X234" s="86"/>
      <c r="Y234" s="86"/>
      <c r="Z234" s="86"/>
      <c r="AA234" s="86"/>
      <c r="AB234" s="86"/>
    </row>
    <row r="235" spans="1:28" x14ac:dyDescent="0.2">
      <c r="A235" s="112" t="s">
        <v>43</v>
      </c>
      <c r="B235" s="112" t="s">
        <v>3742</v>
      </c>
      <c r="C235" s="112" t="s">
        <v>3743</v>
      </c>
      <c r="D235" s="113">
        <f t="shared" si="69"/>
        <v>3.5999999999999996</v>
      </c>
      <c r="E235" s="113">
        <v>0.3</v>
      </c>
      <c r="F235" s="114">
        <v>12</v>
      </c>
      <c r="G235" s="113"/>
      <c r="H235" s="113"/>
      <c r="I235" s="114"/>
      <c r="J235" s="115">
        <f t="shared" si="58"/>
        <v>3.5999999999999996</v>
      </c>
      <c r="K235" s="113">
        <f t="shared" si="59"/>
        <v>12</v>
      </c>
      <c r="L235" s="116">
        <f t="shared" si="60"/>
        <v>3.5999999999999996</v>
      </c>
      <c r="M235" s="117"/>
      <c r="N235" s="86"/>
      <c r="O235" s="86"/>
      <c r="P235" s="86"/>
      <c r="Q235" s="86"/>
      <c r="R235" s="86"/>
      <c r="S235" s="86"/>
      <c r="T235" s="86"/>
      <c r="U235" s="86"/>
      <c r="V235" s="86"/>
      <c r="W235" s="86"/>
      <c r="X235" s="86"/>
      <c r="Y235" s="86"/>
      <c r="Z235" s="86"/>
      <c r="AA235" s="86"/>
      <c r="AB235" s="86"/>
    </row>
    <row r="236" spans="1:28" x14ac:dyDescent="0.2">
      <c r="A236" s="112" t="s">
        <v>43</v>
      </c>
      <c r="B236" s="112" t="s">
        <v>3586</v>
      </c>
      <c r="C236" s="112" t="s">
        <v>2636</v>
      </c>
      <c r="D236" s="113">
        <f t="shared" si="69"/>
        <v>50.699999999999996</v>
      </c>
      <c r="E236" s="113">
        <v>0.3</v>
      </c>
      <c r="F236" s="114">
        <v>169</v>
      </c>
      <c r="G236" s="113">
        <f t="shared" ref="G236:G237" si="72">I236*H236</f>
        <v>11.4</v>
      </c>
      <c r="H236" s="113">
        <v>0.2</v>
      </c>
      <c r="I236" s="114">
        <v>57</v>
      </c>
      <c r="J236" s="115">
        <f t="shared" si="58"/>
        <v>62.099999999999994</v>
      </c>
      <c r="K236" s="113">
        <f t="shared" si="59"/>
        <v>226</v>
      </c>
      <c r="L236" s="116">
        <f t="shared" si="60"/>
        <v>62.099999999999994</v>
      </c>
      <c r="M236" s="117"/>
      <c r="N236" s="86"/>
      <c r="O236" s="86"/>
      <c r="P236" s="86"/>
      <c r="Q236" s="86"/>
      <c r="R236" s="86"/>
      <c r="S236" s="86"/>
      <c r="T236" s="86"/>
      <c r="U236" s="86"/>
      <c r="V236" s="86"/>
      <c r="W236" s="86"/>
      <c r="X236" s="86"/>
      <c r="Y236" s="86"/>
      <c r="Z236" s="86"/>
      <c r="AA236" s="86"/>
      <c r="AB236" s="86"/>
    </row>
    <row r="237" spans="1:28" x14ac:dyDescent="0.2">
      <c r="A237" s="112" t="s">
        <v>43</v>
      </c>
      <c r="B237" s="112" t="s">
        <v>3587</v>
      </c>
      <c r="C237" s="112" t="s">
        <v>2637</v>
      </c>
      <c r="D237" s="113">
        <f t="shared" si="69"/>
        <v>90.899999999999991</v>
      </c>
      <c r="E237" s="113">
        <v>0.3</v>
      </c>
      <c r="F237" s="114">
        <v>303</v>
      </c>
      <c r="G237" s="113">
        <f t="shared" si="72"/>
        <v>18.400000000000002</v>
      </c>
      <c r="H237" s="113">
        <v>0.2</v>
      </c>
      <c r="I237" s="114">
        <v>92</v>
      </c>
      <c r="J237" s="115">
        <f t="shared" si="58"/>
        <v>109.3</v>
      </c>
      <c r="K237" s="113">
        <f t="shared" si="59"/>
        <v>395</v>
      </c>
      <c r="L237" s="116">
        <f t="shared" si="60"/>
        <v>109.3</v>
      </c>
      <c r="M237" s="117"/>
      <c r="N237" s="86"/>
      <c r="O237" s="86"/>
      <c r="P237" s="86"/>
      <c r="Q237" s="86"/>
      <c r="R237" s="86"/>
      <c r="S237" s="86"/>
      <c r="T237" s="86"/>
      <c r="U237" s="86"/>
      <c r="V237" s="86"/>
      <c r="W237" s="86"/>
      <c r="X237" s="86"/>
      <c r="Y237" s="86"/>
      <c r="Z237" s="86"/>
      <c r="AA237" s="86"/>
      <c r="AB237" s="86"/>
    </row>
    <row r="238" spans="1:28" x14ac:dyDescent="0.2">
      <c r="A238" s="86"/>
      <c r="B238" s="86"/>
      <c r="C238" s="86"/>
      <c r="D238" s="86"/>
      <c r="E238" s="86"/>
      <c r="F238" s="86"/>
      <c r="G238" s="86"/>
      <c r="H238" s="86"/>
      <c r="I238" s="86"/>
      <c r="J238" s="87"/>
      <c r="K238" s="86"/>
      <c r="L238" s="106"/>
      <c r="M238" s="106"/>
      <c r="N238" s="86"/>
      <c r="O238" s="86"/>
      <c r="P238" s="86"/>
      <c r="Q238" s="86"/>
      <c r="R238" s="86"/>
      <c r="S238" s="86"/>
      <c r="T238" s="86"/>
      <c r="U238" s="86"/>
      <c r="V238" s="86"/>
      <c r="W238" s="86"/>
      <c r="X238" s="86"/>
      <c r="Y238" s="86"/>
      <c r="Z238" s="86"/>
      <c r="AA238" s="86"/>
      <c r="AB238" s="86"/>
    </row>
    <row r="239" spans="1:28" x14ac:dyDescent="0.2">
      <c r="A239" s="86"/>
      <c r="B239" s="86"/>
      <c r="C239" s="86"/>
      <c r="D239" s="86"/>
      <c r="E239" s="86"/>
      <c r="F239" s="86"/>
      <c r="G239" s="86"/>
      <c r="H239" s="86"/>
      <c r="I239" s="86"/>
      <c r="J239" s="87"/>
      <c r="K239" s="86"/>
      <c r="L239" s="106"/>
      <c r="M239" s="106"/>
      <c r="N239" s="86"/>
      <c r="O239" s="86"/>
      <c r="P239" s="86"/>
      <c r="Q239" s="86"/>
      <c r="R239" s="86"/>
      <c r="S239" s="86"/>
      <c r="T239" s="86"/>
      <c r="U239" s="86"/>
      <c r="V239" s="86"/>
      <c r="W239" s="86"/>
      <c r="X239" s="86"/>
      <c r="Y239" s="86"/>
      <c r="Z239" s="86"/>
      <c r="AA239" s="86"/>
      <c r="AB239" s="86"/>
    </row>
    <row r="240" spans="1:28" x14ac:dyDescent="0.2">
      <c r="A240" s="86"/>
      <c r="B240" s="86"/>
      <c r="C240" s="86"/>
      <c r="D240" s="86"/>
      <c r="E240" s="86"/>
      <c r="F240" s="86"/>
      <c r="G240" s="86"/>
      <c r="H240" s="86"/>
      <c r="I240" s="86"/>
      <c r="J240" s="87"/>
      <c r="K240" s="86"/>
      <c r="L240" s="106"/>
      <c r="M240" s="106"/>
      <c r="N240" s="86"/>
      <c r="O240" s="86"/>
      <c r="P240" s="86"/>
      <c r="Q240" s="86"/>
      <c r="R240" s="86"/>
      <c r="S240" s="86"/>
      <c r="T240" s="86"/>
      <c r="U240" s="86"/>
      <c r="V240" s="86"/>
      <c r="W240" s="86"/>
      <c r="X240" s="86"/>
      <c r="Y240" s="86"/>
      <c r="Z240" s="86"/>
      <c r="AA240" s="86"/>
      <c r="AB240" s="86"/>
    </row>
    <row r="241" spans="1:28" x14ac:dyDescent="0.2">
      <c r="A241" s="86"/>
      <c r="B241" s="86"/>
      <c r="C241" s="86"/>
      <c r="D241" s="86"/>
      <c r="E241" s="86"/>
      <c r="F241" s="86"/>
      <c r="G241" s="86"/>
      <c r="H241" s="86"/>
      <c r="I241" s="86"/>
      <c r="J241" s="87"/>
      <c r="K241" s="86"/>
      <c r="L241" s="106"/>
      <c r="M241" s="106"/>
      <c r="N241" s="86"/>
      <c r="O241" s="86"/>
      <c r="P241" s="86"/>
      <c r="Q241" s="86"/>
      <c r="R241" s="86"/>
      <c r="S241" s="86"/>
      <c r="T241" s="86"/>
      <c r="U241" s="86"/>
      <c r="V241" s="86"/>
      <c r="W241" s="86"/>
      <c r="X241" s="86"/>
      <c r="Y241" s="86"/>
      <c r="Z241" s="86"/>
      <c r="AA241" s="86"/>
      <c r="AB241" s="86"/>
    </row>
    <row r="242" spans="1:28" x14ac:dyDescent="0.2">
      <c r="A242" s="86"/>
      <c r="B242" s="86"/>
      <c r="C242" s="86"/>
      <c r="D242" s="86"/>
      <c r="E242" s="86"/>
      <c r="F242" s="86"/>
      <c r="G242" s="86"/>
      <c r="H242" s="86"/>
      <c r="I242" s="86"/>
      <c r="J242" s="87"/>
      <c r="K242" s="86"/>
      <c r="L242" s="106"/>
      <c r="M242" s="106"/>
      <c r="N242" s="86"/>
      <c r="O242" s="86"/>
      <c r="P242" s="86"/>
      <c r="Q242" s="86"/>
      <c r="R242" s="86"/>
      <c r="S242" s="86"/>
      <c r="T242" s="86"/>
      <c r="U242" s="86"/>
      <c r="V242" s="86"/>
      <c r="W242" s="86"/>
      <c r="X242" s="86"/>
      <c r="Y242" s="86"/>
      <c r="Z242" s="86"/>
      <c r="AA242" s="86"/>
      <c r="AB242" s="86"/>
    </row>
    <row r="243" spans="1:28" x14ac:dyDescent="0.2">
      <c r="A243" s="86"/>
      <c r="B243" s="86"/>
      <c r="C243" s="86"/>
      <c r="D243" s="86"/>
      <c r="E243" s="86"/>
      <c r="F243" s="86"/>
      <c r="G243" s="86"/>
      <c r="H243" s="86"/>
      <c r="I243" s="86"/>
      <c r="J243" s="87"/>
      <c r="K243" s="86"/>
      <c r="L243" s="106"/>
      <c r="M243" s="106"/>
      <c r="N243" s="86"/>
      <c r="O243" s="86"/>
      <c r="P243" s="86"/>
      <c r="Q243" s="86"/>
      <c r="R243" s="86"/>
      <c r="S243" s="86"/>
      <c r="T243" s="86"/>
      <c r="U243" s="86"/>
      <c r="V243" s="86"/>
      <c r="W243" s="86"/>
      <c r="X243" s="86"/>
      <c r="Y243" s="86"/>
      <c r="Z243" s="86"/>
      <c r="AA243" s="86"/>
      <c r="AB243" s="86"/>
    </row>
    <row r="244" spans="1:28" x14ac:dyDescent="0.2">
      <c r="A244" s="86"/>
      <c r="B244" s="86"/>
      <c r="C244" s="86"/>
      <c r="D244" s="86"/>
      <c r="E244" s="86"/>
      <c r="F244" s="86"/>
      <c r="G244" s="86"/>
      <c r="H244" s="86"/>
      <c r="I244" s="86"/>
      <c r="J244" s="87"/>
      <c r="K244" s="86"/>
      <c r="L244" s="106"/>
      <c r="M244" s="106"/>
      <c r="N244" s="86"/>
      <c r="O244" s="86"/>
      <c r="P244" s="86"/>
      <c r="Q244" s="86"/>
      <c r="R244" s="86"/>
      <c r="S244" s="86"/>
      <c r="T244" s="86"/>
      <c r="U244" s="86"/>
      <c r="V244" s="86"/>
      <c r="W244" s="86"/>
      <c r="X244" s="86"/>
      <c r="Y244" s="86"/>
      <c r="Z244" s="86"/>
      <c r="AA244" s="86"/>
      <c r="AB244" s="86"/>
    </row>
    <row r="245" spans="1:28" x14ac:dyDescent="0.2">
      <c r="A245" s="86"/>
      <c r="B245" s="86"/>
      <c r="C245" s="86"/>
      <c r="D245" s="86"/>
      <c r="E245" s="86"/>
      <c r="F245" s="86"/>
      <c r="G245" s="86"/>
      <c r="H245" s="86"/>
      <c r="I245" s="86"/>
      <c r="J245" s="87"/>
      <c r="K245" s="86"/>
      <c r="L245" s="106"/>
      <c r="M245" s="106"/>
      <c r="N245" s="86"/>
      <c r="O245" s="86"/>
      <c r="P245" s="86"/>
      <c r="Q245" s="86"/>
      <c r="R245" s="86"/>
      <c r="S245" s="86"/>
      <c r="T245" s="86"/>
      <c r="U245" s="86"/>
      <c r="V245" s="86"/>
      <c r="W245" s="86"/>
      <c r="X245" s="86"/>
      <c r="Y245" s="86"/>
      <c r="Z245" s="86"/>
      <c r="AA245" s="86"/>
      <c r="AB245" s="86"/>
    </row>
    <row r="246" spans="1:28" x14ac:dyDescent="0.2">
      <c r="A246" s="86"/>
      <c r="B246" s="86"/>
      <c r="C246" s="86"/>
      <c r="D246" s="86"/>
      <c r="E246" s="86"/>
      <c r="F246" s="86"/>
      <c r="G246" s="86"/>
      <c r="H246" s="86"/>
      <c r="I246" s="86"/>
      <c r="J246" s="87"/>
      <c r="K246" s="86"/>
      <c r="L246" s="106"/>
      <c r="M246" s="106"/>
      <c r="N246" s="86"/>
      <c r="O246" s="86"/>
      <c r="P246" s="86"/>
      <c r="Q246" s="86"/>
      <c r="R246" s="86"/>
      <c r="S246" s="86"/>
      <c r="T246" s="86"/>
      <c r="U246" s="86"/>
      <c r="V246" s="86"/>
      <c r="W246" s="86"/>
      <c r="X246" s="86"/>
      <c r="Y246" s="86"/>
      <c r="Z246" s="86"/>
      <c r="AA246" s="86"/>
      <c r="AB246" s="86"/>
    </row>
    <row r="247" spans="1:28" x14ac:dyDescent="0.2">
      <c r="A247" s="86"/>
      <c r="B247" s="86"/>
      <c r="C247" s="86"/>
      <c r="D247" s="86"/>
      <c r="E247" s="86"/>
      <c r="F247" s="86"/>
      <c r="G247" s="86"/>
      <c r="H247" s="86"/>
      <c r="I247" s="86"/>
      <c r="J247" s="87"/>
      <c r="K247" s="86"/>
      <c r="L247" s="106"/>
      <c r="M247" s="106"/>
      <c r="N247" s="86"/>
      <c r="O247" s="86"/>
      <c r="P247" s="86"/>
      <c r="Q247" s="86"/>
      <c r="R247" s="86"/>
      <c r="S247" s="86"/>
      <c r="T247" s="86"/>
      <c r="U247" s="86"/>
      <c r="V247" s="86"/>
      <c r="W247" s="86"/>
      <c r="X247" s="86"/>
      <c r="Y247" s="86"/>
      <c r="Z247" s="86"/>
      <c r="AA247" s="86"/>
      <c r="AB247" s="86"/>
    </row>
    <row r="248" spans="1:28" x14ac:dyDescent="0.2">
      <c r="A248" s="86"/>
      <c r="B248" s="86"/>
      <c r="C248" s="86"/>
      <c r="D248" s="86"/>
      <c r="E248" s="86"/>
      <c r="F248" s="86"/>
      <c r="G248" s="86"/>
      <c r="H248" s="86"/>
      <c r="I248" s="86"/>
      <c r="J248" s="87"/>
      <c r="K248" s="86"/>
      <c r="L248" s="106"/>
      <c r="M248" s="106"/>
      <c r="N248" s="86"/>
      <c r="O248" s="86"/>
      <c r="P248" s="86"/>
      <c r="Q248" s="86"/>
      <c r="R248" s="86"/>
      <c r="S248" s="86"/>
      <c r="T248" s="86"/>
      <c r="U248" s="86"/>
      <c r="V248" s="86"/>
      <c r="W248" s="86"/>
      <c r="X248" s="86"/>
      <c r="Y248" s="86"/>
      <c r="Z248" s="86"/>
      <c r="AA248" s="86"/>
      <c r="AB248" s="86"/>
    </row>
    <row r="249" spans="1:28" x14ac:dyDescent="0.2">
      <c r="A249" s="86"/>
      <c r="B249" s="86"/>
      <c r="C249" s="86"/>
      <c r="D249" s="86"/>
      <c r="E249" s="86"/>
      <c r="F249" s="86"/>
      <c r="G249" s="86"/>
      <c r="H249" s="86"/>
      <c r="I249" s="86"/>
      <c r="J249" s="87"/>
      <c r="K249" s="86"/>
      <c r="L249" s="106"/>
      <c r="M249" s="106"/>
      <c r="N249" s="86"/>
      <c r="O249" s="86"/>
      <c r="P249" s="86"/>
      <c r="Q249" s="86"/>
      <c r="R249" s="86"/>
      <c r="S249" s="86"/>
      <c r="T249" s="86"/>
      <c r="U249" s="86"/>
      <c r="V249" s="86"/>
      <c r="W249" s="86"/>
      <c r="X249" s="86"/>
      <c r="Y249" s="86"/>
      <c r="Z249" s="86"/>
      <c r="AA249" s="86"/>
      <c r="AB249" s="86"/>
    </row>
    <row r="250" spans="1:28" x14ac:dyDescent="0.2">
      <c r="A250" s="86"/>
      <c r="B250" s="86"/>
      <c r="C250" s="86"/>
      <c r="D250" s="86"/>
      <c r="E250" s="86"/>
      <c r="F250" s="86"/>
      <c r="G250" s="86"/>
      <c r="H250" s="86"/>
      <c r="I250" s="86"/>
      <c r="J250" s="87"/>
      <c r="K250" s="86"/>
      <c r="L250" s="106"/>
      <c r="M250" s="106"/>
      <c r="N250" s="86"/>
      <c r="O250" s="86"/>
      <c r="P250" s="86"/>
      <c r="Q250" s="86"/>
      <c r="R250" s="86"/>
      <c r="S250" s="86"/>
      <c r="T250" s="86"/>
      <c r="U250" s="86"/>
      <c r="V250" s="86"/>
      <c r="W250" s="86"/>
      <c r="X250" s="86"/>
      <c r="Y250" s="86"/>
      <c r="Z250" s="86"/>
      <c r="AA250" s="86"/>
      <c r="AB250" s="86"/>
    </row>
    <row r="251" spans="1:28" x14ac:dyDescent="0.2">
      <c r="A251" s="86"/>
      <c r="B251" s="86"/>
      <c r="C251" s="86"/>
      <c r="D251" s="86"/>
      <c r="E251" s="86"/>
      <c r="F251" s="86"/>
      <c r="G251" s="86"/>
      <c r="H251" s="86"/>
      <c r="I251" s="86"/>
      <c r="J251" s="87"/>
      <c r="K251" s="86"/>
      <c r="L251" s="106"/>
      <c r="M251" s="106"/>
      <c r="N251" s="86"/>
      <c r="O251" s="86"/>
      <c r="P251" s="86"/>
      <c r="Q251" s="86"/>
      <c r="R251" s="86"/>
      <c r="S251" s="86"/>
      <c r="T251" s="86"/>
      <c r="U251" s="86"/>
      <c r="V251" s="86"/>
      <c r="W251" s="86"/>
      <c r="X251" s="86"/>
      <c r="Y251" s="86"/>
      <c r="Z251" s="86"/>
      <c r="AA251" s="86"/>
      <c r="AB251" s="86"/>
    </row>
    <row r="252" spans="1:28" x14ac:dyDescent="0.2">
      <c r="A252" s="86"/>
      <c r="B252" s="86"/>
      <c r="C252" s="86"/>
      <c r="D252" s="86"/>
      <c r="E252" s="86"/>
      <c r="F252" s="86"/>
      <c r="G252" s="86"/>
      <c r="H252" s="86"/>
      <c r="I252" s="86"/>
      <c r="J252" s="87"/>
      <c r="K252" s="86"/>
      <c r="L252" s="106"/>
      <c r="M252" s="106"/>
      <c r="N252" s="86"/>
      <c r="O252" s="86"/>
      <c r="P252" s="86"/>
      <c r="Q252" s="86"/>
      <c r="R252" s="86"/>
      <c r="S252" s="86"/>
      <c r="T252" s="86"/>
      <c r="U252" s="86"/>
      <c r="V252" s="86"/>
      <c r="W252" s="86"/>
      <c r="X252" s="86"/>
      <c r="Y252" s="86"/>
      <c r="Z252" s="86"/>
      <c r="AA252" s="86"/>
      <c r="AB252" s="86"/>
    </row>
    <row r="253" spans="1:28" x14ac:dyDescent="0.2">
      <c r="A253" s="86"/>
      <c r="B253" s="86"/>
      <c r="C253" s="86"/>
      <c r="D253" s="86"/>
      <c r="E253" s="86"/>
      <c r="F253" s="86"/>
      <c r="G253" s="86"/>
      <c r="H253" s="86"/>
      <c r="I253" s="86"/>
      <c r="J253" s="87"/>
      <c r="K253" s="86"/>
      <c r="L253" s="106"/>
      <c r="M253" s="106"/>
      <c r="N253" s="86"/>
      <c r="O253" s="86"/>
      <c r="P253" s="86"/>
      <c r="Q253" s="86"/>
      <c r="R253" s="86"/>
      <c r="S253" s="86"/>
      <c r="T253" s="86"/>
      <c r="U253" s="86"/>
      <c r="V253" s="86"/>
      <c r="W253" s="86"/>
      <c r="X253" s="86"/>
      <c r="Y253" s="86"/>
      <c r="Z253" s="86"/>
      <c r="AA253" s="86"/>
      <c r="AB253" s="86"/>
    </row>
    <row r="254" spans="1:28" x14ac:dyDescent="0.2">
      <c r="A254" s="86"/>
      <c r="B254" s="86"/>
      <c r="C254" s="86"/>
      <c r="D254" s="86"/>
      <c r="E254" s="86"/>
      <c r="F254" s="86"/>
      <c r="G254" s="86"/>
      <c r="H254" s="86"/>
      <c r="I254" s="86"/>
      <c r="J254" s="87"/>
      <c r="K254" s="86"/>
      <c r="L254" s="106"/>
      <c r="M254" s="106"/>
      <c r="N254" s="86"/>
      <c r="O254" s="86"/>
      <c r="P254" s="86"/>
      <c r="Q254" s="86"/>
      <c r="R254" s="86"/>
      <c r="S254" s="86"/>
      <c r="T254" s="86"/>
      <c r="U254" s="86"/>
      <c r="V254" s="86"/>
      <c r="W254" s="86"/>
      <c r="X254" s="86"/>
      <c r="Y254" s="86"/>
      <c r="Z254" s="86"/>
      <c r="AA254" s="86"/>
      <c r="AB254" s="86"/>
    </row>
    <row r="255" spans="1:28" x14ac:dyDescent="0.2">
      <c r="A255" s="86"/>
      <c r="B255" s="86"/>
      <c r="C255" s="86"/>
      <c r="D255" s="86"/>
      <c r="E255" s="86"/>
      <c r="F255" s="86"/>
      <c r="G255" s="86"/>
      <c r="H255" s="86"/>
      <c r="I255" s="86"/>
      <c r="J255" s="87"/>
      <c r="K255" s="86"/>
      <c r="L255" s="106"/>
      <c r="M255" s="106"/>
      <c r="N255" s="86"/>
      <c r="O255" s="86"/>
      <c r="P255" s="86"/>
      <c r="Q255" s="86"/>
      <c r="R255" s="86"/>
      <c r="S255" s="86"/>
      <c r="T255" s="86"/>
      <c r="U255" s="86"/>
      <c r="V255" s="86"/>
      <c r="W255" s="86"/>
      <c r="X255" s="86"/>
      <c r="Y255" s="86"/>
      <c r="Z255" s="86"/>
      <c r="AA255" s="86"/>
      <c r="AB255" s="86"/>
    </row>
    <row r="256" spans="1:28" x14ac:dyDescent="0.2">
      <c r="A256" s="86"/>
      <c r="B256" s="86"/>
      <c r="C256" s="86"/>
      <c r="D256" s="86"/>
      <c r="E256" s="86"/>
      <c r="F256" s="86"/>
      <c r="G256" s="86"/>
      <c r="H256" s="86"/>
      <c r="I256" s="86"/>
      <c r="J256" s="87"/>
      <c r="K256" s="86"/>
      <c r="L256" s="106"/>
      <c r="M256" s="106"/>
      <c r="N256" s="86"/>
      <c r="O256" s="86"/>
      <c r="P256" s="86"/>
      <c r="Q256" s="86"/>
      <c r="R256" s="86"/>
      <c r="S256" s="86"/>
      <c r="T256" s="86"/>
      <c r="U256" s="86"/>
      <c r="V256" s="86"/>
      <c r="W256" s="86"/>
      <c r="X256" s="86"/>
      <c r="Y256" s="86"/>
      <c r="Z256" s="86"/>
      <c r="AA256" s="86"/>
      <c r="AB256" s="86"/>
    </row>
    <row r="257" spans="1:28" x14ac:dyDescent="0.2">
      <c r="A257" s="86"/>
      <c r="B257" s="86"/>
      <c r="C257" s="86"/>
      <c r="D257" s="86"/>
      <c r="E257" s="86"/>
      <c r="F257" s="86"/>
      <c r="G257" s="86"/>
      <c r="H257" s="86"/>
      <c r="I257" s="86"/>
      <c r="J257" s="87"/>
      <c r="K257" s="86"/>
      <c r="L257" s="106"/>
      <c r="M257" s="106"/>
      <c r="N257" s="86"/>
      <c r="O257" s="86"/>
      <c r="P257" s="86"/>
      <c r="Q257" s="86"/>
      <c r="R257" s="86"/>
      <c r="S257" s="86"/>
      <c r="T257" s="86"/>
      <c r="U257" s="86"/>
      <c r="V257" s="86"/>
      <c r="W257" s="86"/>
      <c r="X257" s="86"/>
      <c r="Y257" s="86"/>
      <c r="Z257" s="86"/>
      <c r="AA257" s="86"/>
      <c r="AB257" s="86"/>
    </row>
    <row r="258" spans="1:28" x14ac:dyDescent="0.2">
      <c r="A258" s="86"/>
      <c r="B258" s="86"/>
      <c r="C258" s="86"/>
      <c r="D258" s="86"/>
      <c r="E258" s="86"/>
      <c r="F258" s="86"/>
      <c r="G258" s="86"/>
      <c r="H258" s="86"/>
      <c r="I258" s="86"/>
      <c r="J258" s="87"/>
      <c r="K258" s="86"/>
      <c r="L258" s="106"/>
      <c r="M258" s="106"/>
      <c r="N258" s="86"/>
      <c r="O258" s="86"/>
      <c r="P258" s="86"/>
      <c r="Q258" s="86"/>
      <c r="R258" s="86"/>
      <c r="S258" s="86"/>
      <c r="T258" s="86"/>
      <c r="U258" s="86"/>
      <c r="V258" s="86"/>
      <c r="W258" s="86"/>
      <c r="X258" s="86"/>
      <c r="Y258" s="86"/>
      <c r="Z258" s="86"/>
      <c r="AA258" s="86"/>
      <c r="AB258" s="86"/>
    </row>
    <row r="259" spans="1:28" x14ac:dyDescent="0.2">
      <c r="A259" s="86"/>
      <c r="B259" s="86"/>
      <c r="C259" s="86"/>
      <c r="D259" s="86"/>
      <c r="E259" s="86"/>
      <c r="F259" s="86"/>
      <c r="G259" s="86"/>
      <c r="H259" s="86"/>
      <c r="I259" s="86"/>
      <c r="J259" s="87"/>
      <c r="K259" s="86"/>
      <c r="L259" s="106"/>
      <c r="M259" s="106"/>
      <c r="N259" s="86"/>
      <c r="O259" s="86"/>
      <c r="P259" s="86"/>
      <c r="Q259" s="86"/>
      <c r="R259" s="86"/>
      <c r="S259" s="86"/>
      <c r="T259" s="86"/>
      <c r="U259" s="86"/>
      <c r="V259" s="86"/>
      <c r="W259" s="86"/>
      <c r="X259" s="86"/>
      <c r="Y259" s="86"/>
      <c r="Z259" s="86"/>
      <c r="AA259" s="86"/>
      <c r="AB259" s="86"/>
    </row>
    <row r="260" spans="1:28" x14ac:dyDescent="0.2">
      <c r="A260" s="86"/>
      <c r="B260" s="86"/>
      <c r="C260" s="86"/>
      <c r="D260" s="86"/>
      <c r="E260" s="86"/>
      <c r="F260" s="86"/>
      <c r="G260" s="86"/>
      <c r="H260" s="86"/>
      <c r="I260" s="86"/>
      <c r="J260" s="87"/>
      <c r="K260" s="86"/>
      <c r="L260" s="106"/>
      <c r="M260" s="106"/>
      <c r="N260" s="86"/>
      <c r="O260" s="86"/>
      <c r="P260" s="86"/>
      <c r="Q260" s="86"/>
      <c r="R260" s="86"/>
      <c r="S260" s="86"/>
      <c r="T260" s="86"/>
      <c r="U260" s="86"/>
      <c r="V260" s="86"/>
      <c r="W260" s="86"/>
      <c r="X260" s="86"/>
      <c r="Y260" s="86"/>
      <c r="Z260" s="86"/>
      <c r="AA260" s="86"/>
      <c r="AB260" s="86"/>
    </row>
    <row r="261" spans="1:28" x14ac:dyDescent="0.2">
      <c r="A261" s="86"/>
      <c r="B261" s="86"/>
      <c r="C261" s="86"/>
      <c r="D261" s="86"/>
      <c r="E261" s="86"/>
      <c r="F261" s="86"/>
      <c r="G261" s="86"/>
      <c r="H261" s="86"/>
      <c r="I261" s="86"/>
      <c r="J261" s="87"/>
      <c r="K261" s="86"/>
      <c r="L261" s="106"/>
      <c r="M261" s="106"/>
      <c r="N261" s="86"/>
      <c r="O261" s="86"/>
      <c r="P261" s="86"/>
      <c r="Q261" s="86"/>
      <c r="R261" s="86"/>
      <c r="S261" s="86"/>
      <c r="T261" s="86"/>
      <c r="U261" s="86"/>
      <c r="V261" s="86"/>
      <c r="W261" s="86"/>
      <c r="X261" s="86"/>
      <c r="Y261" s="86"/>
      <c r="Z261" s="86"/>
      <c r="AA261" s="86"/>
      <c r="AB261" s="86"/>
    </row>
    <row r="262" spans="1:28" x14ac:dyDescent="0.2">
      <c r="A262" s="86"/>
      <c r="B262" s="86"/>
      <c r="C262" s="86"/>
      <c r="D262" s="86"/>
      <c r="E262" s="86"/>
      <c r="F262" s="86"/>
      <c r="G262" s="86"/>
      <c r="H262" s="86"/>
      <c r="I262" s="86"/>
      <c r="J262" s="87"/>
      <c r="K262" s="86"/>
      <c r="L262" s="106"/>
      <c r="M262" s="106"/>
      <c r="N262" s="86"/>
      <c r="O262" s="86"/>
      <c r="P262" s="86"/>
      <c r="Q262" s="86"/>
      <c r="R262" s="86"/>
      <c r="S262" s="86"/>
      <c r="T262" s="86"/>
      <c r="U262" s="86"/>
      <c r="V262" s="86"/>
      <c r="W262" s="86"/>
      <c r="X262" s="86"/>
      <c r="Y262" s="86"/>
      <c r="Z262" s="86"/>
      <c r="AA262" s="86"/>
      <c r="AB262" s="86"/>
    </row>
    <row r="263" spans="1:28" x14ac:dyDescent="0.2">
      <c r="A263" s="86"/>
      <c r="B263" s="86"/>
      <c r="C263" s="86"/>
      <c r="D263" s="86"/>
      <c r="E263" s="86"/>
      <c r="F263" s="86"/>
      <c r="G263" s="86"/>
      <c r="H263" s="86"/>
      <c r="I263" s="86"/>
      <c r="J263" s="87"/>
      <c r="K263" s="86"/>
      <c r="L263" s="106"/>
      <c r="M263" s="106"/>
      <c r="N263" s="86"/>
      <c r="O263" s="86"/>
      <c r="P263" s="86"/>
      <c r="Q263" s="86"/>
      <c r="R263" s="86"/>
      <c r="S263" s="86"/>
      <c r="T263" s="86"/>
      <c r="U263" s="86"/>
      <c r="V263" s="86"/>
      <c r="W263" s="86"/>
      <c r="X263" s="86"/>
      <c r="Y263" s="86"/>
      <c r="Z263" s="86"/>
      <c r="AA263" s="86"/>
      <c r="AB263" s="86"/>
    </row>
    <row r="264" spans="1:28" x14ac:dyDescent="0.2">
      <c r="A264" s="86"/>
      <c r="B264" s="86"/>
      <c r="C264" s="86"/>
      <c r="D264" s="86"/>
      <c r="E264" s="86"/>
      <c r="F264" s="86"/>
      <c r="G264" s="86"/>
      <c r="H264" s="86"/>
      <c r="I264" s="86"/>
      <c r="J264" s="87"/>
      <c r="K264" s="86"/>
      <c r="L264" s="106"/>
      <c r="M264" s="106"/>
      <c r="N264" s="86"/>
      <c r="O264" s="86"/>
      <c r="P264" s="86"/>
      <c r="Q264" s="86"/>
      <c r="R264" s="86"/>
      <c r="S264" s="86"/>
      <c r="T264" s="86"/>
      <c r="U264" s="86"/>
      <c r="V264" s="86"/>
      <c r="W264" s="86"/>
      <c r="X264" s="86"/>
      <c r="Y264" s="86"/>
      <c r="Z264" s="86"/>
      <c r="AA264" s="86"/>
      <c r="AB264" s="86"/>
    </row>
    <row r="265" spans="1:28" x14ac:dyDescent="0.2">
      <c r="A265" s="86"/>
      <c r="B265" s="86"/>
      <c r="C265" s="86"/>
      <c r="D265" s="86"/>
      <c r="E265" s="86"/>
      <c r="F265" s="86"/>
      <c r="G265" s="86"/>
      <c r="H265" s="86"/>
      <c r="I265" s="86"/>
      <c r="J265" s="87"/>
      <c r="K265" s="86"/>
      <c r="L265" s="106"/>
      <c r="M265" s="106"/>
      <c r="N265" s="86"/>
      <c r="O265" s="86"/>
      <c r="P265" s="86"/>
      <c r="Q265" s="86"/>
      <c r="R265" s="86"/>
      <c r="S265" s="86"/>
      <c r="T265" s="86"/>
      <c r="U265" s="86"/>
      <c r="V265" s="86"/>
      <c r="W265" s="86"/>
      <c r="X265" s="86"/>
      <c r="Y265" s="86"/>
      <c r="Z265" s="86"/>
      <c r="AA265" s="86"/>
      <c r="AB265" s="86"/>
    </row>
    <row r="266" spans="1:28" x14ac:dyDescent="0.2">
      <c r="A266" s="86"/>
      <c r="B266" s="86"/>
      <c r="C266" s="86"/>
      <c r="D266" s="86"/>
      <c r="E266" s="86"/>
      <c r="F266" s="86"/>
      <c r="G266" s="86"/>
      <c r="H266" s="86"/>
      <c r="I266" s="86"/>
      <c r="J266" s="87"/>
      <c r="K266" s="86"/>
      <c r="L266" s="106"/>
      <c r="M266" s="106"/>
      <c r="N266" s="86"/>
      <c r="O266" s="86"/>
      <c r="P266" s="86"/>
      <c r="Q266" s="86"/>
      <c r="R266" s="86"/>
      <c r="S266" s="86"/>
      <c r="T266" s="86"/>
      <c r="U266" s="86"/>
      <c r="V266" s="86"/>
      <c r="W266" s="86"/>
      <c r="X266" s="86"/>
      <c r="Y266" s="86"/>
      <c r="Z266" s="86"/>
      <c r="AA266" s="86"/>
      <c r="AB266" s="86"/>
    </row>
    <row r="267" spans="1:28" x14ac:dyDescent="0.2">
      <c r="A267" s="86"/>
      <c r="B267" s="86"/>
      <c r="C267" s="86"/>
      <c r="D267" s="86"/>
      <c r="E267" s="86"/>
      <c r="F267" s="86"/>
      <c r="G267" s="86"/>
      <c r="H267" s="86"/>
      <c r="I267" s="86"/>
      <c r="J267" s="87"/>
      <c r="K267" s="86"/>
      <c r="L267" s="106"/>
      <c r="M267" s="106"/>
      <c r="N267" s="86"/>
      <c r="O267" s="86"/>
      <c r="P267" s="86"/>
      <c r="Q267" s="86"/>
      <c r="R267" s="86"/>
      <c r="S267" s="86"/>
      <c r="T267" s="86"/>
      <c r="U267" s="86"/>
      <c r="V267" s="86"/>
      <c r="W267" s="86"/>
      <c r="X267" s="86"/>
      <c r="Y267" s="86"/>
      <c r="Z267" s="86"/>
      <c r="AA267" s="86"/>
      <c r="AB267" s="86"/>
    </row>
    <row r="268" spans="1:28" x14ac:dyDescent="0.2">
      <c r="A268" s="86"/>
      <c r="B268" s="86"/>
      <c r="C268" s="86"/>
      <c r="D268" s="86"/>
      <c r="E268" s="86"/>
      <c r="F268" s="86"/>
      <c r="G268" s="86"/>
      <c r="H268" s="86"/>
      <c r="I268" s="86"/>
      <c r="J268" s="87"/>
      <c r="K268" s="86"/>
      <c r="L268" s="106"/>
      <c r="M268" s="106"/>
      <c r="N268" s="86"/>
      <c r="O268" s="86"/>
      <c r="P268" s="86"/>
      <c r="Q268" s="86"/>
      <c r="R268" s="86"/>
      <c r="S268" s="86"/>
      <c r="T268" s="86"/>
      <c r="U268" s="86"/>
      <c r="V268" s="86"/>
      <c r="W268" s="86"/>
      <c r="X268" s="86"/>
      <c r="Y268" s="86"/>
      <c r="Z268" s="86"/>
      <c r="AA268" s="86"/>
      <c r="AB268" s="86"/>
    </row>
    <row r="269" spans="1:28" x14ac:dyDescent="0.2">
      <c r="A269" s="86"/>
      <c r="B269" s="86"/>
      <c r="C269" s="86"/>
      <c r="D269" s="86"/>
      <c r="E269" s="86"/>
      <c r="F269" s="86"/>
      <c r="G269" s="86"/>
      <c r="H269" s="86"/>
      <c r="I269" s="86"/>
      <c r="J269" s="87"/>
      <c r="K269" s="86"/>
      <c r="L269" s="106"/>
      <c r="M269" s="106"/>
      <c r="N269" s="86"/>
      <c r="O269" s="86"/>
      <c r="P269" s="86"/>
      <c r="Q269" s="86"/>
      <c r="R269" s="86"/>
      <c r="S269" s="86"/>
      <c r="T269" s="86"/>
      <c r="U269" s="86"/>
      <c r="V269" s="86"/>
      <c r="W269" s="86"/>
      <c r="X269" s="86"/>
      <c r="Y269" s="86"/>
      <c r="Z269" s="86"/>
      <c r="AA269" s="86"/>
      <c r="AB269" s="86"/>
    </row>
    <row r="270" spans="1:28" x14ac:dyDescent="0.2">
      <c r="A270" s="86"/>
      <c r="B270" s="86"/>
      <c r="C270" s="86"/>
      <c r="D270" s="86"/>
      <c r="E270" s="86"/>
      <c r="F270" s="86"/>
      <c r="G270" s="86"/>
      <c r="H270" s="86"/>
      <c r="I270" s="86"/>
      <c r="J270" s="87"/>
      <c r="K270" s="86"/>
      <c r="L270" s="106"/>
      <c r="M270" s="106"/>
      <c r="N270" s="86"/>
      <c r="O270" s="86"/>
      <c r="P270" s="86"/>
      <c r="Q270" s="86"/>
      <c r="R270" s="86"/>
      <c r="S270" s="86"/>
      <c r="T270" s="86"/>
      <c r="U270" s="86"/>
      <c r="V270" s="86"/>
      <c r="W270" s="86"/>
      <c r="X270" s="86"/>
      <c r="Y270" s="86"/>
      <c r="Z270" s="86"/>
      <c r="AA270" s="86"/>
      <c r="AB270" s="86"/>
    </row>
    <row r="271" spans="1:28" x14ac:dyDescent="0.2">
      <c r="A271" s="86"/>
      <c r="B271" s="86"/>
      <c r="C271" s="86"/>
      <c r="D271" s="86"/>
      <c r="E271" s="86"/>
      <c r="F271" s="86"/>
      <c r="G271" s="86"/>
      <c r="H271" s="86"/>
      <c r="I271" s="86"/>
      <c r="J271" s="87"/>
      <c r="K271" s="86"/>
      <c r="L271" s="106"/>
      <c r="M271" s="106"/>
      <c r="N271" s="86"/>
      <c r="O271" s="86"/>
      <c r="P271" s="86"/>
      <c r="Q271" s="86"/>
      <c r="R271" s="86"/>
      <c r="S271" s="86"/>
      <c r="T271" s="86"/>
      <c r="U271" s="86"/>
      <c r="V271" s="86"/>
      <c r="W271" s="86"/>
      <c r="X271" s="86"/>
      <c r="Y271" s="86"/>
      <c r="Z271" s="86"/>
      <c r="AA271" s="86"/>
      <c r="AB271" s="86"/>
    </row>
    <row r="272" spans="1:28" x14ac:dyDescent="0.2">
      <c r="A272" s="86"/>
      <c r="B272" s="86"/>
      <c r="C272" s="86"/>
      <c r="D272" s="86"/>
      <c r="E272" s="86"/>
      <c r="F272" s="86"/>
      <c r="G272" s="86"/>
      <c r="H272" s="86"/>
      <c r="I272" s="86"/>
      <c r="J272" s="87"/>
      <c r="K272" s="86"/>
      <c r="L272" s="106"/>
      <c r="M272" s="106"/>
      <c r="N272" s="86"/>
      <c r="O272" s="86"/>
      <c r="P272" s="86"/>
      <c r="Q272" s="86"/>
      <c r="R272" s="86"/>
      <c r="S272" s="86"/>
      <c r="T272" s="86"/>
      <c r="U272" s="86"/>
      <c r="V272" s="86"/>
      <c r="W272" s="86"/>
      <c r="X272" s="86"/>
      <c r="Y272" s="86"/>
      <c r="Z272" s="86"/>
      <c r="AA272" s="86"/>
      <c r="AB272" s="86"/>
    </row>
    <row r="273" spans="1:28" x14ac:dyDescent="0.2">
      <c r="A273" s="86"/>
      <c r="B273" s="86"/>
      <c r="C273" s="86"/>
      <c r="D273" s="86"/>
      <c r="E273" s="86"/>
      <c r="F273" s="86"/>
      <c r="G273" s="86"/>
      <c r="H273" s="86"/>
      <c r="I273" s="86"/>
      <c r="J273" s="87"/>
      <c r="K273" s="86"/>
      <c r="L273" s="106"/>
      <c r="M273" s="106"/>
      <c r="N273" s="86"/>
      <c r="O273" s="86"/>
      <c r="P273" s="86"/>
      <c r="Q273" s="86"/>
      <c r="R273" s="86"/>
      <c r="S273" s="86"/>
      <c r="T273" s="86"/>
      <c r="U273" s="86"/>
      <c r="V273" s="86"/>
      <c r="W273" s="86"/>
      <c r="X273" s="86"/>
      <c r="Y273" s="86"/>
      <c r="Z273" s="86"/>
      <c r="AA273" s="86"/>
      <c r="AB273" s="86"/>
    </row>
    <row r="274" spans="1:28" x14ac:dyDescent="0.2">
      <c r="A274" s="86"/>
      <c r="B274" s="86"/>
      <c r="C274" s="86"/>
      <c r="D274" s="86"/>
      <c r="E274" s="86"/>
      <c r="F274" s="86"/>
      <c r="G274" s="86"/>
      <c r="H274" s="86"/>
      <c r="I274" s="86"/>
      <c r="J274" s="87"/>
      <c r="K274" s="86"/>
      <c r="L274" s="106"/>
      <c r="M274" s="106"/>
      <c r="N274" s="86"/>
      <c r="O274" s="86"/>
      <c r="P274" s="86"/>
      <c r="Q274" s="86"/>
      <c r="R274" s="86"/>
      <c r="S274" s="86"/>
      <c r="T274" s="86"/>
      <c r="U274" s="86"/>
      <c r="V274" s="86"/>
      <c r="W274" s="86"/>
      <c r="X274" s="86"/>
      <c r="Y274" s="86"/>
      <c r="Z274" s="86"/>
      <c r="AA274" s="86"/>
      <c r="AB274" s="86"/>
    </row>
    <row r="275" spans="1:28" x14ac:dyDescent="0.2">
      <c r="A275" s="86"/>
      <c r="B275" s="86"/>
      <c r="C275" s="86"/>
      <c r="D275" s="86"/>
      <c r="E275" s="86"/>
      <c r="F275" s="86"/>
      <c r="G275" s="86"/>
      <c r="H275" s="86"/>
      <c r="I275" s="86"/>
      <c r="J275" s="87"/>
      <c r="K275" s="86"/>
      <c r="L275" s="106"/>
      <c r="M275" s="106"/>
      <c r="N275" s="86"/>
      <c r="O275" s="86"/>
      <c r="P275" s="86"/>
      <c r="Q275" s="86"/>
      <c r="R275" s="86"/>
      <c r="S275" s="86"/>
      <c r="T275" s="86"/>
      <c r="U275" s="86"/>
      <c r="V275" s="86"/>
      <c r="W275" s="86"/>
      <c r="X275" s="86"/>
      <c r="Y275" s="86"/>
      <c r="Z275" s="86"/>
      <c r="AA275" s="86"/>
      <c r="AB275" s="86"/>
    </row>
    <row r="276" spans="1:28" x14ac:dyDescent="0.2">
      <c r="A276" s="86"/>
      <c r="B276" s="86"/>
      <c r="C276" s="86"/>
      <c r="D276" s="86"/>
      <c r="E276" s="86"/>
      <c r="F276" s="86"/>
      <c r="G276" s="86"/>
      <c r="H276" s="86"/>
      <c r="I276" s="86"/>
      <c r="J276" s="87"/>
      <c r="K276" s="86"/>
      <c r="L276" s="106"/>
      <c r="M276" s="106"/>
      <c r="N276" s="86"/>
      <c r="O276" s="86"/>
      <c r="P276" s="86"/>
      <c r="Q276" s="86"/>
      <c r="R276" s="86"/>
      <c r="S276" s="86"/>
      <c r="T276" s="86"/>
      <c r="U276" s="86"/>
      <c r="V276" s="86"/>
      <c r="W276" s="86"/>
      <c r="X276" s="86"/>
      <c r="Y276" s="86"/>
      <c r="Z276" s="86"/>
      <c r="AA276" s="86"/>
      <c r="AB276" s="86"/>
    </row>
    <row r="277" spans="1:28" x14ac:dyDescent="0.2">
      <c r="A277" s="86"/>
      <c r="B277" s="86"/>
      <c r="C277" s="86"/>
      <c r="D277" s="86"/>
      <c r="E277" s="86"/>
      <c r="F277" s="86"/>
      <c r="G277" s="86"/>
      <c r="H277" s="86"/>
      <c r="I277" s="86"/>
      <c r="J277" s="87"/>
      <c r="K277" s="86"/>
      <c r="L277" s="106"/>
      <c r="M277" s="106"/>
      <c r="N277" s="86"/>
      <c r="O277" s="86"/>
      <c r="P277" s="86"/>
      <c r="Q277" s="86"/>
      <c r="R277" s="86"/>
      <c r="S277" s="86"/>
      <c r="T277" s="86"/>
      <c r="U277" s="86"/>
      <c r="V277" s="86"/>
      <c r="W277" s="86"/>
      <c r="X277" s="86"/>
      <c r="Y277" s="86"/>
      <c r="Z277" s="86"/>
      <c r="AA277" s="86"/>
      <c r="AB277" s="86"/>
    </row>
    <row r="278" spans="1:28" x14ac:dyDescent="0.2">
      <c r="A278" s="86"/>
      <c r="B278" s="86"/>
      <c r="C278" s="86"/>
      <c r="D278" s="86"/>
      <c r="E278" s="86"/>
      <c r="F278" s="86"/>
      <c r="G278" s="86"/>
      <c r="H278" s="86"/>
      <c r="I278" s="86"/>
      <c r="J278" s="87"/>
      <c r="K278" s="86"/>
      <c r="L278" s="106"/>
      <c r="M278" s="106"/>
      <c r="N278" s="86"/>
      <c r="O278" s="86"/>
      <c r="P278" s="86"/>
      <c r="Q278" s="86"/>
      <c r="R278" s="86"/>
      <c r="S278" s="86"/>
      <c r="T278" s="86"/>
      <c r="U278" s="86"/>
      <c r="V278" s="86"/>
      <c r="W278" s="86"/>
      <c r="X278" s="86"/>
      <c r="Y278" s="86"/>
      <c r="Z278" s="86"/>
      <c r="AA278" s="86"/>
      <c r="AB278" s="86"/>
    </row>
    <row r="279" spans="1:28" x14ac:dyDescent="0.2">
      <c r="A279" s="86"/>
      <c r="B279" s="86"/>
      <c r="C279" s="86"/>
      <c r="D279" s="86"/>
      <c r="E279" s="86"/>
      <c r="F279" s="86"/>
      <c r="G279" s="86"/>
      <c r="H279" s="86"/>
      <c r="I279" s="86"/>
      <c r="J279" s="87"/>
      <c r="K279" s="86"/>
      <c r="L279" s="106"/>
      <c r="M279" s="106"/>
      <c r="N279" s="86"/>
      <c r="O279" s="86"/>
      <c r="P279" s="86"/>
      <c r="Q279" s="86"/>
      <c r="R279" s="86"/>
      <c r="S279" s="86"/>
      <c r="T279" s="86"/>
      <c r="U279" s="86"/>
      <c r="V279" s="86"/>
      <c r="W279" s="86"/>
      <c r="X279" s="86"/>
      <c r="Y279" s="86"/>
      <c r="Z279" s="86"/>
      <c r="AA279" s="86"/>
      <c r="AB279" s="86"/>
    </row>
    <row r="280" spans="1:28" x14ac:dyDescent="0.2">
      <c r="A280" s="86"/>
      <c r="B280" s="86"/>
      <c r="C280" s="86"/>
      <c r="D280" s="86"/>
      <c r="E280" s="86"/>
      <c r="F280" s="86"/>
      <c r="G280" s="86"/>
      <c r="H280" s="86"/>
      <c r="I280" s="86"/>
      <c r="J280" s="87"/>
      <c r="K280" s="86"/>
      <c r="L280" s="106"/>
      <c r="M280" s="106"/>
      <c r="N280" s="86"/>
      <c r="O280" s="86"/>
      <c r="P280" s="86"/>
      <c r="Q280" s="86"/>
      <c r="R280" s="86"/>
      <c r="S280" s="86"/>
      <c r="T280" s="86"/>
      <c r="U280" s="86"/>
      <c r="V280" s="86"/>
      <c r="W280" s="86"/>
      <c r="X280" s="86"/>
      <c r="Y280" s="86"/>
      <c r="Z280" s="86"/>
      <c r="AA280" s="86"/>
      <c r="AB280" s="86"/>
    </row>
    <row r="281" spans="1:28" x14ac:dyDescent="0.2">
      <c r="A281" s="86"/>
      <c r="B281" s="86"/>
      <c r="C281" s="86"/>
      <c r="D281" s="86"/>
      <c r="E281" s="86"/>
      <c r="F281" s="86"/>
      <c r="G281" s="86"/>
      <c r="H281" s="86"/>
      <c r="I281" s="86"/>
      <c r="J281" s="87"/>
      <c r="K281" s="86"/>
      <c r="L281" s="106"/>
      <c r="M281" s="106"/>
      <c r="N281" s="86"/>
      <c r="O281" s="86"/>
      <c r="P281" s="86"/>
      <c r="Q281" s="86"/>
      <c r="R281" s="86"/>
      <c r="S281" s="86"/>
      <c r="T281" s="86"/>
      <c r="U281" s="86"/>
      <c r="V281" s="86"/>
      <c r="W281" s="86"/>
      <c r="X281" s="86"/>
      <c r="Y281" s="86"/>
      <c r="Z281" s="86"/>
      <c r="AA281" s="86"/>
      <c r="AB281" s="86"/>
    </row>
    <row r="282" spans="1:28" x14ac:dyDescent="0.2">
      <c r="A282" s="86"/>
      <c r="B282" s="86"/>
      <c r="C282" s="86"/>
      <c r="D282" s="86"/>
      <c r="E282" s="86"/>
      <c r="F282" s="86"/>
      <c r="G282" s="86"/>
      <c r="H282" s="86"/>
      <c r="I282" s="86"/>
      <c r="J282" s="87"/>
      <c r="K282" s="86"/>
      <c r="L282" s="106"/>
      <c r="M282" s="106"/>
      <c r="N282" s="86"/>
      <c r="O282" s="86"/>
      <c r="P282" s="86"/>
      <c r="Q282" s="86"/>
      <c r="R282" s="86"/>
      <c r="S282" s="86"/>
      <c r="T282" s="86"/>
      <c r="U282" s="86"/>
      <c r="V282" s="86"/>
      <c r="W282" s="86"/>
      <c r="X282" s="86"/>
      <c r="Y282" s="86"/>
      <c r="Z282" s="86"/>
      <c r="AA282" s="86"/>
      <c r="AB282" s="86"/>
    </row>
    <row r="283" spans="1:28" x14ac:dyDescent="0.2">
      <c r="A283" s="86"/>
      <c r="B283" s="86"/>
      <c r="C283" s="86"/>
      <c r="D283" s="86"/>
      <c r="E283" s="86"/>
      <c r="F283" s="86"/>
      <c r="G283" s="86"/>
      <c r="H283" s="86"/>
      <c r="I283" s="86"/>
      <c r="J283" s="87"/>
      <c r="K283" s="86"/>
      <c r="L283" s="106"/>
      <c r="M283" s="106"/>
      <c r="N283" s="86"/>
      <c r="O283" s="86"/>
      <c r="P283" s="86"/>
      <c r="Q283" s="86"/>
      <c r="R283" s="86"/>
      <c r="S283" s="86"/>
      <c r="T283" s="86"/>
      <c r="U283" s="86"/>
      <c r="V283" s="86"/>
      <c r="W283" s="86"/>
      <c r="X283" s="86"/>
      <c r="Y283" s="86"/>
      <c r="Z283" s="86"/>
      <c r="AA283" s="86"/>
      <c r="AB283" s="86"/>
    </row>
    <row r="284" spans="1:28" x14ac:dyDescent="0.2">
      <c r="A284" s="86"/>
      <c r="B284" s="86"/>
      <c r="C284" s="86"/>
      <c r="D284" s="86"/>
      <c r="E284" s="86"/>
      <c r="F284" s="86"/>
      <c r="G284" s="86"/>
      <c r="H284" s="86"/>
      <c r="I284" s="86"/>
      <c r="J284" s="87"/>
      <c r="K284" s="86"/>
      <c r="L284" s="106"/>
      <c r="M284" s="106"/>
      <c r="N284" s="86"/>
      <c r="O284" s="86"/>
      <c r="P284" s="86"/>
      <c r="Q284" s="86"/>
      <c r="R284" s="86"/>
      <c r="S284" s="86"/>
      <c r="T284" s="86"/>
      <c r="U284" s="86"/>
      <c r="V284" s="86"/>
      <c r="W284" s="86"/>
      <c r="X284" s="86"/>
      <c r="Y284" s="86"/>
      <c r="Z284" s="86"/>
      <c r="AA284" s="86"/>
      <c r="AB284" s="86"/>
    </row>
    <row r="285" spans="1:28" x14ac:dyDescent="0.2">
      <c r="A285" s="86"/>
      <c r="B285" s="86"/>
      <c r="C285" s="86"/>
      <c r="D285" s="86"/>
      <c r="E285" s="86"/>
      <c r="F285" s="86"/>
      <c r="G285" s="86"/>
      <c r="H285" s="86"/>
      <c r="I285" s="86"/>
      <c r="J285" s="87"/>
      <c r="K285" s="86"/>
      <c r="L285" s="106"/>
      <c r="M285" s="106"/>
      <c r="N285" s="86"/>
      <c r="O285" s="86"/>
      <c r="P285" s="86"/>
      <c r="Q285" s="86"/>
      <c r="R285" s="86"/>
      <c r="S285" s="86"/>
      <c r="T285" s="86"/>
      <c r="U285" s="86"/>
      <c r="V285" s="86"/>
      <c r="W285" s="86"/>
      <c r="X285" s="86"/>
      <c r="Y285" s="86"/>
      <c r="Z285" s="86"/>
      <c r="AA285" s="86"/>
      <c r="AB285" s="86"/>
    </row>
    <row r="286" spans="1:28" x14ac:dyDescent="0.2">
      <c r="A286" s="86"/>
      <c r="B286" s="86"/>
      <c r="C286" s="86"/>
      <c r="D286" s="86"/>
      <c r="E286" s="86"/>
      <c r="F286" s="86"/>
      <c r="G286" s="86"/>
      <c r="H286" s="86"/>
      <c r="I286" s="86"/>
      <c r="J286" s="87"/>
      <c r="K286" s="86"/>
      <c r="L286" s="106"/>
      <c r="M286" s="106"/>
      <c r="N286" s="86"/>
      <c r="O286" s="86"/>
      <c r="P286" s="86"/>
      <c r="Q286" s="86"/>
      <c r="R286" s="86"/>
      <c r="S286" s="86"/>
      <c r="T286" s="86"/>
      <c r="U286" s="86"/>
      <c r="V286" s="86"/>
      <c r="W286" s="86"/>
      <c r="X286" s="86"/>
      <c r="Y286" s="86"/>
      <c r="Z286" s="86"/>
      <c r="AA286" s="86"/>
      <c r="AB286" s="86"/>
    </row>
    <row r="287" spans="1:28" x14ac:dyDescent="0.2">
      <c r="A287" s="86"/>
      <c r="B287" s="86"/>
      <c r="C287" s="86"/>
      <c r="D287" s="86"/>
      <c r="E287" s="86"/>
      <c r="F287" s="86"/>
      <c r="G287" s="86"/>
      <c r="H287" s="86"/>
      <c r="I287" s="86"/>
      <c r="J287" s="87"/>
      <c r="K287" s="86"/>
      <c r="L287" s="106"/>
      <c r="M287" s="106"/>
      <c r="N287" s="86"/>
      <c r="O287" s="86"/>
      <c r="P287" s="86"/>
      <c r="Q287" s="86"/>
      <c r="R287" s="86"/>
      <c r="S287" s="86"/>
      <c r="T287" s="86"/>
      <c r="U287" s="86"/>
      <c r="V287" s="86"/>
      <c r="W287" s="86"/>
      <c r="X287" s="86"/>
      <c r="Y287" s="86"/>
      <c r="Z287" s="86"/>
      <c r="AA287" s="86"/>
      <c r="AB287" s="86"/>
    </row>
    <row r="288" spans="1:28" x14ac:dyDescent="0.2">
      <c r="A288" s="86"/>
      <c r="B288" s="86"/>
      <c r="C288" s="86"/>
      <c r="D288" s="86"/>
      <c r="E288" s="86"/>
      <c r="F288" s="86"/>
      <c r="G288" s="86"/>
      <c r="H288" s="86"/>
      <c r="I288" s="86"/>
      <c r="J288" s="87"/>
      <c r="K288" s="86"/>
      <c r="L288" s="106"/>
      <c r="M288" s="106"/>
      <c r="N288" s="86"/>
      <c r="O288" s="86"/>
      <c r="P288" s="86"/>
      <c r="Q288" s="86"/>
      <c r="R288" s="86"/>
      <c r="S288" s="86"/>
      <c r="T288" s="86"/>
      <c r="U288" s="86"/>
      <c r="V288" s="86"/>
      <c r="W288" s="86"/>
      <c r="X288" s="86"/>
      <c r="Y288" s="86"/>
      <c r="Z288" s="86"/>
      <c r="AA288" s="86"/>
      <c r="AB288" s="86"/>
    </row>
    <row r="289" spans="1:28" x14ac:dyDescent="0.2">
      <c r="A289" s="86"/>
      <c r="B289" s="86"/>
      <c r="C289" s="86"/>
      <c r="D289" s="86"/>
      <c r="E289" s="86"/>
      <c r="F289" s="86"/>
      <c r="G289" s="86"/>
      <c r="H289" s="86"/>
      <c r="I289" s="86"/>
      <c r="J289" s="87"/>
      <c r="K289" s="86"/>
      <c r="L289" s="106"/>
      <c r="M289" s="106"/>
      <c r="N289" s="86"/>
      <c r="O289" s="86"/>
      <c r="P289" s="86"/>
      <c r="Q289" s="86"/>
      <c r="R289" s="86"/>
      <c r="S289" s="86"/>
      <c r="T289" s="86"/>
      <c r="U289" s="86"/>
      <c r="V289" s="86"/>
      <c r="W289" s="86"/>
      <c r="X289" s="86"/>
      <c r="Y289" s="86"/>
      <c r="Z289" s="86"/>
      <c r="AA289" s="86"/>
      <c r="AB289" s="86"/>
    </row>
    <row r="290" spans="1:28" x14ac:dyDescent="0.2">
      <c r="A290" s="86"/>
      <c r="B290" s="86"/>
      <c r="C290" s="86"/>
      <c r="D290" s="86"/>
      <c r="E290" s="86"/>
      <c r="F290" s="86"/>
      <c r="G290" s="86"/>
      <c r="H290" s="86"/>
      <c r="I290" s="86"/>
      <c r="J290" s="87"/>
      <c r="K290" s="86"/>
      <c r="L290" s="106"/>
      <c r="M290" s="106"/>
      <c r="N290" s="86"/>
      <c r="O290" s="86"/>
      <c r="P290" s="86"/>
      <c r="Q290" s="86"/>
      <c r="R290" s="86"/>
      <c r="S290" s="86"/>
      <c r="T290" s="86"/>
      <c r="U290" s="86"/>
      <c r="V290" s="86"/>
      <c r="W290" s="86"/>
      <c r="X290" s="86"/>
      <c r="Y290" s="86"/>
      <c r="Z290" s="86"/>
      <c r="AA290" s="86"/>
      <c r="AB290" s="86"/>
    </row>
    <row r="291" spans="1:28" x14ac:dyDescent="0.2">
      <c r="A291" s="86"/>
      <c r="B291" s="86"/>
      <c r="C291" s="86"/>
      <c r="D291" s="86"/>
      <c r="E291" s="86"/>
      <c r="F291" s="86"/>
      <c r="G291" s="86"/>
      <c r="H291" s="86"/>
      <c r="I291" s="86"/>
      <c r="J291" s="87"/>
      <c r="K291" s="86"/>
      <c r="L291" s="106"/>
      <c r="M291" s="106"/>
      <c r="N291" s="86"/>
      <c r="O291" s="86"/>
      <c r="P291" s="86"/>
      <c r="Q291" s="86"/>
      <c r="R291" s="86"/>
      <c r="S291" s="86"/>
      <c r="T291" s="86"/>
      <c r="U291" s="86"/>
      <c r="V291" s="86"/>
      <c r="W291" s="86"/>
      <c r="X291" s="86"/>
      <c r="Y291" s="86"/>
      <c r="Z291" s="86"/>
      <c r="AA291" s="86"/>
      <c r="AB291" s="86"/>
    </row>
    <row r="292" spans="1:28" x14ac:dyDescent="0.2">
      <c r="A292" s="86"/>
      <c r="B292" s="86"/>
      <c r="C292" s="86"/>
      <c r="D292" s="86"/>
      <c r="E292" s="86"/>
      <c r="F292" s="86"/>
      <c r="G292" s="86"/>
      <c r="H292" s="86"/>
      <c r="I292" s="86"/>
      <c r="J292" s="87"/>
      <c r="K292" s="86"/>
      <c r="L292" s="106"/>
      <c r="M292" s="106"/>
      <c r="N292" s="86"/>
      <c r="O292" s="86"/>
      <c r="P292" s="86"/>
      <c r="Q292" s="86"/>
      <c r="R292" s="86"/>
      <c r="S292" s="86"/>
      <c r="T292" s="86"/>
      <c r="U292" s="86"/>
      <c r="V292" s="86"/>
      <c r="W292" s="86"/>
      <c r="X292" s="86"/>
      <c r="Y292" s="86"/>
      <c r="Z292" s="86"/>
      <c r="AA292" s="86"/>
      <c r="AB292" s="86"/>
    </row>
    <row r="293" spans="1:28" x14ac:dyDescent="0.2">
      <c r="A293" s="86"/>
      <c r="B293" s="86"/>
      <c r="C293" s="86"/>
      <c r="D293" s="86"/>
      <c r="E293" s="86"/>
      <c r="F293" s="86"/>
      <c r="G293" s="86"/>
      <c r="H293" s="86"/>
      <c r="I293" s="86"/>
      <c r="J293" s="87"/>
      <c r="K293" s="86"/>
      <c r="L293" s="106"/>
      <c r="M293" s="106"/>
      <c r="N293" s="86"/>
      <c r="O293" s="86"/>
      <c r="P293" s="86"/>
      <c r="Q293" s="86"/>
      <c r="R293" s="86"/>
      <c r="S293" s="86"/>
      <c r="T293" s="86"/>
      <c r="U293" s="86"/>
      <c r="V293" s="86"/>
      <c r="W293" s="86"/>
      <c r="X293" s="86"/>
      <c r="Y293" s="86"/>
      <c r="Z293" s="86"/>
      <c r="AA293" s="86"/>
      <c r="AB293" s="86"/>
    </row>
    <row r="294" spans="1:28" x14ac:dyDescent="0.2">
      <c r="A294" s="86"/>
      <c r="B294" s="86"/>
      <c r="C294" s="86"/>
      <c r="D294" s="86"/>
      <c r="E294" s="86"/>
      <c r="F294" s="86"/>
      <c r="G294" s="86"/>
      <c r="H294" s="86"/>
      <c r="I294" s="86"/>
      <c r="J294" s="87"/>
      <c r="K294" s="86"/>
      <c r="L294" s="106"/>
      <c r="M294" s="106"/>
      <c r="N294" s="86"/>
      <c r="O294" s="86"/>
      <c r="P294" s="86"/>
      <c r="Q294" s="86"/>
      <c r="R294" s="86"/>
      <c r="S294" s="86"/>
      <c r="T294" s="86"/>
      <c r="U294" s="86"/>
      <c r="V294" s="86"/>
      <c r="W294" s="86"/>
      <c r="X294" s="86"/>
      <c r="Y294" s="86"/>
      <c r="Z294" s="86"/>
      <c r="AA294" s="86"/>
      <c r="AB294" s="86"/>
    </row>
    <row r="295" spans="1:28" x14ac:dyDescent="0.2">
      <c r="A295" s="86"/>
      <c r="B295" s="86"/>
      <c r="C295" s="86"/>
      <c r="D295" s="86"/>
      <c r="E295" s="86"/>
      <c r="F295" s="86"/>
      <c r="G295" s="86"/>
      <c r="H295" s="86"/>
      <c r="I295" s="86"/>
      <c r="J295" s="87"/>
      <c r="K295" s="86"/>
      <c r="L295" s="106"/>
      <c r="M295" s="106"/>
      <c r="N295" s="86"/>
      <c r="O295" s="86"/>
      <c r="P295" s="86"/>
      <c r="Q295" s="86"/>
      <c r="R295" s="86"/>
      <c r="S295" s="86"/>
      <c r="T295" s="86"/>
      <c r="U295" s="86"/>
      <c r="V295" s="86"/>
      <c r="W295" s="86"/>
      <c r="X295" s="86"/>
      <c r="Y295" s="86"/>
      <c r="Z295" s="86"/>
      <c r="AA295" s="86"/>
      <c r="AB295" s="86"/>
    </row>
    <row r="296" spans="1:28" x14ac:dyDescent="0.2">
      <c r="A296" s="86"/>
      <c r="B296" s="86"/>
      <c r="C296" s="86"/>
      <c r="D296" s="86"/>
      <c r="E296" s="86"/>
      <c r="F296" s="86"/>
      <c r="G296" s="86"/>
      <c r="H296" s="86"/>
      <c r="I296" s="86"/>
      <c r="J296" s="87"/>
      <c r="K296" s="86"/>
      <c r="L296" s="106"/>
      <c r="M296" s="106"/>
      <c r="N296" s="86"/>
      <c r="O296" s="86"/>
      <c r="P296" s="86"/>
      <c r="Q296" s="86"/>
      <c r="R296" s="86"/>
      <c r="S296" s="86"/>
      <c r="T296" s="86"/>
      <c r="U296" s="86"/>
      <c r="V296" s="86"/>
      <c r="W296" s="86"/>
      <c r="X296" s="86"/>
      <c r="Y296" s="86"/>
      <c r="Z296" s="86"/>
      <c r="AA296" s="86"/>
      <c r="AB296" s="86"/>
    </row>
    <row r="297" spans="1:28" x14ac:dyDescent="0.2">
      <c r="A297" s="86"/>
      <c r="B297" s="86"/>
      <c r="C297" s="86"/>
      <c r="D297" s="86"/>
      <c r="E297" s="86"/>
      <c r="F297" s="86"/>
      <c r="G297" s="86"/>
      <c r="H297" s="86"/>
      <c r="I297" s="86"/>
      <c r="J297" s="87"/>
      <c r="K297" s="86"/>
      <c r="L297" s="106"/>
      <c r="M297" s="106"/>
      <c r="N297" s="86"/>
      <c r="O297" s="86"/>
      <c r="P297" s="86"/>
      <c r="Q297" s="86"/>
      <c r="R297" s="86"/>
      <c r="S297" s="86"/>
      <c r="T297" s="86"/>
      <c r="U297" s="86"/>
      <c r="V297" s="86"/>
      <c r="W297" s="86"/>
      <c r="X297" s="86"/>
      <c r="Y297" s="86"/>
      <c r="Z297" s="86"/>
      <c r="AA297" s="86"/>
      <c r="AB297" s="86"/>
    </row>
    <row r="298" spans="1:28" x14ac:dyDescent="0.2">
      <c r="A298" s="86"/>
      <c r="B298" s="86"/>
      <c r="C298" s="86"/>
      <c r="D298" s="86"/>
      <c r="E298" s="86"/>
      <c r="F298" s="86"/>
      <c r="G298" s="86"/>
      <c r="H298" s="86"/>
      <c r="I298" s="86"/>
      <c r="J298" s="87"/>
      <c r="K298" s="86"/>
      <c r="L298" s="106"/>
      <c r="M298" s="106"/>
      <c r="N298" s="86"/>
      <c r="O298" s="86"/>
      <c r="P298" s="86"/>
      <c r="Q298" s="86"/>
      <c r="R298" s="86"/>
      <c r="S298" s="86"/>
      <c r="T298" s="86"/>
      <c r="U298" s="86"/>
      <c r="V298" s="86"/>
      <c r="W298" s="86"/>
      <c r="X298" s="86"/>
      <c r="Y298" s="86"/>
      <c r="Z298" s="86"/>
      <c r="AA298" s="86"/>
      <c r="AB298" s="86"/>
    </row>
    <row r="299" spans="1:28" x14ac:dyDescent="0.2">
      <c r="A299" s="86"/>
      <c r="B299" s="86"/>
      <c r="C299" s="86"/>
      <c r="D299" s="86"/>
      <c r="E299" s="86"/>
      <c r="F299" s="86"/>
      <c r="G299" s="86"/>
      <c r="H299" s="86"/>
      <c r="I299" s="86"/>
      <c r="J299" s="87"/>
      <c r="K299" s="86"/>
      <c r="L299" s="106"/>
      <c r="M299" s="106"/>
      <c r="N299" s="86"/>
      <c r="O299" s="86"/>
      <c r="P299" s="86"/>
      <c r="Q299" s="86"/>
      <c r="R299" s="86"/>
      <c r="S299" s="86"/>
      <c r="T299" s="86"/>
      <c r="U299" s="86"/>
      <c r="V299" s="86"/>
      <c r="W299" s="86"/>
      <c r="X299" s="86"/>
      <c r="Y299" s="86"/>
      <c r="Z299" s="86"/>
      <c r="AA299" s="86"/>
      <c r="AB299" s="86"/>
    </row>
    <row r="300" spans="1:28" x14ac:dyDescent="0.2">
      <c r="A300" s="86"/>
      <c r="B300" s="86"/>
      <c r="C300" s="86"/>
      <c r="D300" s="86"/>
      <c r="E300" s="86"/>
      <c r="F300" s="86"/>
      <c r="G300" s="86"/>
      <c r="H300" s="86"/>
      <c r="I300" s="86"/>
      <c r="J300" s="87"/>
      <c r="K300" s="86"/>
      <c r="L300" s="106"/>
      <c r="M300" s="106"/>
      <c r="N300" s="86"/>
      <c r="O300" s="86"/>
      <c r="P300" s="86"/>
      <c r="Q300" s="86"/>
      <c r="R300" s="86"/>
      <c r="S300" s="86"/>
      <c r="T300" s="86"/>
      <c r="U300" s="86"/>
      <c r="V300" s="86"/>
      <c r="W300" s="86"/>
      <c r="X300" s="86"/>
      <c r="Y300" s="86"/>
      <c r="Z300" s="86"/>
      <c r="AA300" s="86"/>
      <c r="AB300" s="86"/>
    </row>
    <row r="301" spans="1:28" x14ac:dyDescent="0.2">
      <c r="A301" s="86"/>
      <c r="B301" s="86"/>
      <c r="C301" s="86"/>
      <c r="D301" s="86"/>
      <c r="E301" s="86"/>
      <c r="F301" s="86"/>
      <c r="G301" s="86"/>
      <c r="H301" s="86"/>
      <c r="I301" s="86"/>
      <c r="J301" s="87"/>
      <c r="K301" s="86"/>
      <c r="L301" s="106"/>
      <c r="M301" s="106"/>
      <c r="N301" s="86"/>
      <c r="O301" s="86"/>
      <c r="P301" s="86"/>
      <c r="Q301" s="86"/>
      <c r="R301" s="86"/>
      <c r="S301" s="86"/>
      <c r="T301" s="86"/>
      <c r="U301" s="86"/>
      <c r="V301" s="86"/>
      <c r="W301" s="86"/>
      <c r="X301" s="86"/>
      <c r="Y301" s="86"/>
      <c r="Z301" s="86"/>
      <c r="AA301" s="86"/>
      <c r="AB301" s="86"/>
    </row>
    <row r="302" spans="1:28" x14ac:dyDescent="0.2">
      <c r="A302" s="86"/>
      <c r="B302" s="86"/>
      <c r="C302" s="86"/>
      <c r="D302" s="86"/>
      <c r="E302" s="86"/>
      <c r="F302" s="86"/>
      <c r="G302" s="86"/>
      <c r="H302" s="86"/>
      <c r="I302" s="86"/>
      <c r="J302" s="87"/>
      <c r="K302" s="86"/>
      <c r="L302" s="106"/>
      <c r="M302" s="106"/>
      <c r="N302" s="86"/>
      <c r="O302" s="86"/>
      <c r="P302" s="86"/>
      <c r="Q302" s="86"/>
      <c r="R302" s="86"/>
      <c r="S302" s="86"/>
      <c r="T302" s="86"/>
      <c r="U302" s="86"/>
      <c r="V302" s="86"/>
      <c r="W302" s="86"/>
      <c r="X302" s="86"/>
      <c r="Y302" s="86"/>
      <c r="Z302" s="86"/>
      <c r="AA302" s="86"/>
      <c r="AB302" s="86"/>
    </row>
    <row r="303" spans="1:28" x14ac:dyDescent="0.2">
      <c r="A303" s="86"/>
      <c r="B303" s="86"/>
      <c r="C303" s="86"/>
      <c r="D303" s="86"/>
      <c r="E303" s="86"/>
      <c r="F303" s="86"/>
      <c r="G303" s="86"/>
      <c r="H303" s="86"/>
      <c r="I303" s="86"/>
      <c r="J303" s="87"/>
      <c r="K303" s="86"/>
      <c r="L303" s="106"/>
      <c r="M303" s="106"/>
      <c r="N303" s="86"/>
      <c r="O303" s="86"/>
      <c r="P303" s="86"/>
      <c r="Q303" s="86"/>
      <c r="R303" s="86"/>
      <c r="S303" s="86"/>
      <c r="T303" s="86"/>
      <c r="U303" s="86"/>
      <c r="V303" s="86"/>
      <c r="W303" s="86"/>
      <c r="X303" s="86"/>
      <c r="Y303" s="86"/>
      <c r="Z303" s="86"/>
      <c r="AA303" s="86"/>
      <c r="AB303" s="86"/>
    </row>
    <row r="304" spans="1:28" x14ac:dyDescent="0.2">
      <c r="A304" s="86"/>
      <c r="B304" s="86"/>
      <c r="C304" s="86"/>
      <c r="D304" s="86"/>
      <c r="E304" s="86"/>
      <c r="F304" s="86"/>
      <c r="G304" s="86"/>
      <c r="H304" s="86"/>
      <c r="I304" s="86"/>
      <c r="J304" s="87"/>
      <c r="K304" s="86"/>
      <c r="L304" s="106"/>
      <c r="M304" s="106"/>
      <c r="N304" s="86"/>
      <c r="O304" s="86"/>
      <c r="P304" s="86"/>
      <c r="Q304" s="86"/>
      <c r="R304" s="86"/>
      <c r="S304" s="86"/>
      <c r="T304" s="86"/>
      <c r="U304" s="86"/>
      <c r="V304" s="86"/>
      <c r="W304" s="86"/>
      <c r="X304" s="86"/>
      <c r="Y304" s="86"/>
      <c r="Z304" s="86"/>
      <c r="AA304" s="86"/>
      <c r="AB304" s="86"/>
    </row>
    <row r="305" spans="1:28" x14ac:dyDescent="0.2">
      <c r="A305" s="86"/>
      <c r="B305" s="86"/>
      <c r="C305" s="86"/>
      <c r="D305" s="86"/>
      <c r="E305" s="86"/>
      <c r="F305" s="86"/>
      <c r="G305" s="86"/>
      <c r="H305" s="86"/>
      <c r="I305" s="86"/>
      <c r="J305" s="87"/>
      <c r="K305" s="86"/>
      <c r="L305" s="106"/>
      <c r="M305" s="106"/>
      <c r="N305" s="86"/>
      <c r="O305" s="86"/>
      <c r="P305" s="86"/>
      <c r="Q305" s="86"/>
      <c r="R305" s="86"/>
      <c r="S305" s="86"/>
      <c r="T305" s="86"/>
      <c r="U305" s="86"/>
      <c r="V305" s="86"/>
      <c r="W305" s="86"/>
      <c r="X305" s="86"/>
      <c r="Y305" s="86"/>
      <c r="Z305" s="86"/>
      <c r="AA305" s="86"/>
      <c r="AB305" s="86"/>
    </row>
    <row r="306" spans="1:28" x14ac:dyDescent="0.2">
      <c r="A306" s="86"/>
      <c r="B306" s="86"/>
      <c r="C306" s="86"/>
      <c r="D306" s="86"/>
      <c r="E306" s="86"/>
      <c r="F306" s="86"/>
      <c r="G306" s="86"/>
      <c r="H306" s="86"/>
      <c r="I306" s="86"/>
      <c r="J306" s="87"/>
      <c r="K306" s="86"/>
      <c r="L306" s="106"/>
      <c r="M306" s="106"/>
      <c r="N306" s="86"/>
      <c r="O306" s="86"/>
      <c r="P306" s="86"/>
      <c r="Q306" s="86"/>
      <c r="R306" s="86"/>
      <c r="S306" s="86"/>
      <c r="T306" s="86"/>
      <c r="U306" s="86"/>
      <c r="V306" s="86"/>
      <c r="W306" s="86"/>
      <c r="X306" s="86"/>
      <c r="Y306" s="86"/>
      <c r="Z306" s="86"/>
      <c r="AA306" s="86"/>
      <c r="AB306" s="86"/>
    </row>
    <row r="307" spans="1:28" x14ac:dyDescent="0.2">
      <c r="A307" s="86"/>
      <c r="B307" s="86"/>
      <c r="C307" s="86"/>
      <c r="D307" s="86"/>
      <c r="E307" s="86"/>
      <c r="F307" s="86"/>
      <c r="G307" s="86"/>
      <c r="H307" s="86"/>
      <c r="I307" s="86"/>
      <c r="J307" s="87"/>
      <c r="K307" s="86"/>
      <c r="L307" s="106"/>
      <c r="M307" s="106"/>
      <c r="N307" s="86"/>
      <c r="O307" s="86"/>
      <c r="P307" s="86"/>
      <c r="Q307" s="86"/>
      <c r="R307" s="86"/>
      <c r="S307" s="86"/>
      <c r="T307" s="86"/>
      <c r="U307" s="86"/>
      <c r="V307" s="86"/>
      <c r="W307" s="86"/>
      <c r="X307" s="86"/>
      <c r="Y307" s="86"/>
      <c r="Z307" s="86"/>
      <c r="AA307" s="86"/>
      <c r="AB307" s="86"/>
    </row>
    <row r="308" spans="1:28" x14ac:dyDescent="0.2">
      <c r="A308" s="86"/>
      <c r="B308" s="86"/>
      <c r="C308" s="86"/>
      <c r="D308" s="86"/>
      <c r="E308" s="86"/>
      <c r="F308" s="86"/>
      <c r="G308" s="86"/>
      <c r="H308" s="86"/>
      <c r="I308" s="86"/>
      <c r="J308" s="87"/>
      <c r="K308" s="86"/>
      <c r="L308" s="106"/>
      <c r="M308" s="106"/>
      <c r="N308" s="86"/>
      <c r="O308" s="86"/>
      <c r="P308" s="86"/>
      <c r="Q308" s="86"/>
      <c r="R308" s="86"/>
      <c r="S308" s="86"/>
      <c r="T308" s="86"/>
      <c r="U308" s="86"/>
      <c r="V308" s="86"/>
      <c r="W308" s="86"/>
      <c r="X308" s="86"/>
      <c r="Y308" s="86"/>
      <c r="Z308" s="86"/>
      <c r="AA308" s="86"/>
      <c r="AB308" s="86"/>
    </row>
    <row r="309" spans="1:28" x14ac:dyDescent="0.2">
      <c r="A309" s="86"/>
      <c r="B309" s="86"/>
      <c r="C309" s="86"/>
      <c r="D309" s="86"/>
      <c r="E309" s="86"/>
      <c r="F309" s="86"/>
      <c r="G309" s="86"/>
      <c r="H309" s="86"/>
      <c r="I309" s="86"/>
      <c r="J309" s="87"/>
      <c r="K309" s="86"/>
      <c r="L309" s="106"/>
      <c r="M309" s="106"/>
      <c r="N309" s="86"/>
      <c r="O309" s="86"/>
      <c r="P309" s="86"/>
      <c r="Q309" s="86"/>
      <c r="R309" s="86"/>
      <c r="S309" s="86"/>
      <c r="T309" s="86"/>
      <c r="U309" s="86"/>
      <c r="V309" s="86"/>
      <c r="W309" s="86"/>
      <c r="X309" s="86"/>
      <c r="Y309" s="86"/>
      <c r="Z309" s="86"/>
      <c r="AA309" s="86"/>
      <c r="AB309" s="86"/>
    </row>
    <row r="310" spans="1:28" x14ac:dyDescent="0.2">
      <c r="A310" s="86"/>
      <c r="B310" s="86"/>
      <c r="C310" s="86"/>
      <c r="D310" s="86"/>
      <c r="E310" s="86"/>
      <c r="F310" s="86"/>
      <c r="G310" s="86"/>
      <c r="H310" s="86"/>
      <c r="I310" s="86"/>
      <c r="J310" s="87"/>
      <c r="K310" s="86"/>
      <c r="L310" s="106"/>
      <c r="M310" s="106"/>
      <c r="N310" s="86"/>
      <c r="O310" s="86"/>
      <c r="P310" s="86"/>
      <c r="Q310" s="86"/>
      <c r="R310" s="86"/>
      <c r="S310" s="86"/>
      <c r="T310" s="86"/>
      <c r="U310" s="86"/>
      <c r="V310" s="86"/>
      <c r="W310" s="86"/>
      <c r="X310" s="86"/>
      <c r="Y310" s="86"/>
      <c r="Z310" s="86"/>
      <c r="AA310" s="86"/>
      <c r="AB310" s="86"/>
    </row>
    <row r="311" spans="1:28" x14ac:dyDescent="0.2">
      <c r="A311" s="86"/>
      <c r="B311" s="86"/>
      <c r="C311" s="86"/>
      <c r="D311" s="86"/>
      <c r="E311" s="86"/>
      <c r="F311" s="86"/>
      <c r="G311" s="86"/>
      <c r="H311" s="86"/>
      <c r="I311" s="86"/>
      <c r="J311" s="87"/>
      <c r="K311" s="86"/>
      <c r="L311" s="106"/>
      <c r="M311" s="106"/>
      <c r="N311" s="86"/>
      <c r="O311" s="86"/>
      <c r="P311" s="86"/>
      <c r="Q311" s="86"/>
      <c r="R311" s="86"/>
      <c r="S311" s="86"/>
      <c r="T311" s="86"/>
      <c r="U311" s="86"/>
      <c r="V311" s="86"/>
      <c r="W311" s="86"/>
      <c r="X311" s="86"/>
      <c r="Y311" s="86"/>
      <c r="Z311" s="86"/>
      <c r="AA311" s="86"/>
      <c r="AB311" s="86"/>
    </row>
    <row r="312" spans="1:28" x14ac:dyDescent="0.2">
      <c r="A312" s="86"/>
      <c r="B312" s="86"/>
      <c r="C312" s="86"/>
      <c r="D312" s="86"/>
      <c r="E312" s="86"/>
      <c r="F312" s="86"/>
      <c r="G312" s="86"/>
      <c r="H312" s="86"/>
      <c r="I312" s="86"/>
      <c r="J312" s="87"/>
      <c r="K312" s="86"/>
      <c r="L312" s="106"/>
      <c r="M312" s="106"/>
      <c r="N312" s="86"/>
      <c r="O312" s="86"/>
      <c r="P312" s="86"/>
      <c r="Q312" s="86"/>
      <c r="R312" s="86"/>
      <c r="S312" s="86"/>
      <c r="T312" s="86"/>
      <c r="U312" s="86"/>
      <c r="V312" s="86"/>
      <c r="W312" s="86"/>
      <c r="X312" s="86"/>
      <c r="Y312" s="86"/>
      <c r="Z312" s="86"/>
      <c r="AA312" s="86"/>
      <c r="AB312" s="86"/>
    </row>
    <row r="313" spans="1:28" x14ac:dyDescent="0.2">
      <c r="A313" s="86"/>
      <c r="B313" s="86"/>
      <c r="C313" s="86"/>
      <c r="D313" s="86"/>
      <c r="E313" s="86"/>
      <c r="F313" s="86"/>
      <c r="G313" s="86"/>
      <c r="H313" s="86"/>
      <c r="I313" s="86"/>
      <c r="J313" s="87"/>
      <c r="K313" s="86"/>
      <c r="L313" s="106"/>
      <c r="M313" s="106"/>
      <c r="N313" s="86"/>
      <c r="O313" s="86"/>
      <c r="P313" s="86"/>
      <c r="Q313" s="86"/>
      <c r="R313" s="86"/>
      <c r="S313" s="86"/>
      <c r="T313" s="86"/>
      <c r="U313" s="86"/>
      <c r="V313" s="86"/>
      <c r="W313" s="86"/>
      <c r="X313" s="86"/>
      <c r="Y313" s="86"/>
      <c r="Z313" s="86"/>
      <c r="AA313" s="86"/>
      <c r="AB313" s="86"/>
    </row>
    <row r="314" spans="1:28" x14ac:dyDescent="0.2">
      <c r="A314" s="86"/>
      <c r="B314" s="86"/>
      <c r="C314" s="86"/>
      <c r="D314" s="86"/>
      <c r="E314" s="86"/>
      <c r="F314" s="86"/>
      <c r="G314" s="86"/>
      <c r="H314" s="86"/>
      <c r="I314" s="86"/>
      <c r="J314" s="87"/>
      <c r="K314" s="86"/>
      <c r="L314" s="106"/>
      <c r="M314" s="106"/>
      <c r="N314" s="86"/>
      <c r="O314" s="86"/>
      <c r="P314" s="86"/>
      <c r="Q314" s="86"/>
      <c r="R314" s="86"/>
      <c r="S314" s="86"/>
      <c r="T314" s="86"/>
      <c r="U314" s="86"/>
      <c r="V314" s="86"/>
      <c r="W314" s="86"/>
      <c r="X314" s="86"/>
      <c r="Y314" s="86"/>
      <c r="Z314" s="86"/>
      <c r="AA314" s="86"/>
      <c r="AB314" s="86"/>
    </row>
    <row r="315" spans="1:28" x14ac:dyDescent="0.2">
      <c r="A315" s="86"/>
      <c r="B315" s="86"/>
      <c r="C315" s="86"/>
      <c r="D315" s="86"/>
      <c r="E315" s="86"/>
      <c r="F315" s="86"/>
      <c r="G315" s="86"/>
      <c r="H315" s="86"/>
      <c r="I315" s="86"/>
      <c r="J315" s="87"/>
      <c r="K315" s="86"/>
      <c r="L315" s="106"/>
      <c r="M315" s="106"/>
      <c r="N315" s="86"/>
      <c r="O315" s="86"/>
      <c r="P315" s="86"/>
      <c r="Q315" s="86"/>
      <c r="R315" s="86"/>
      <c r="S315" s="86"/>
      <c r="T315" s="86"/>
      <c r="U315" s="86"/>
      <c r="V315" s="86"/>
      <c r="W315" s="86"/>
      <c r="X315" s="86"/>
      <c r="Y315" s="86"/>
      <c r="Z315" s="86"/>
      <c r="AA315" s="86"/>
      <c r="AB315" s="86"/>
    </row>
    <row r="316" spans="1:28" x14ac:dyDescent="0.2">
      <c r="A316" s="86"/>
      <c r="B316" s="86"/>
      <c r="C316" s="86"/>
      <c r="D316" s="86"/>
      <c r="E316" s="86"/>
      <c r="F316" s="86"/>
      <c r="G316" s="86"/>
      <c r="H316" s="86"/>
      <c r="I316" s="86"/>
      <c r="J316" s="87"/>
      <c r="K316" s="86"/>
      <c r="L316" s="106"/>
      <c r="M316" s="106"/>
      <c r="N316" s="86"/>
      <c r="O316" s="86"/>
      <c r="P316" s="86"/>
      <c r="Q316" s="86"/>
      <c r="R316" s="86"/>
      <c r="S316" s="86"/>
      <c r="T316" s="86"/>
      <c r="U316" s="86"/>
      <c r="V316" s="86"/>
      <c r="W316" s="86"/>
      <c r="X316" s="86"/>
      <c r="Y316" s="86"/>
      <c r="Z316" s="86"/>
      <c r="AA316" s="86"/>
      <c r="AB316" s="86"/>
    </row>
    <row r="317" spans="1:28" x14ac:dyDescent="0.2">
      <c r="A317" s="86"/>
      <c r="B317" s="86"/>
      <c r="C317" s="86"/>
      <c r="D317" s="86"/>
      <c r="E317" s="86"/>
      <c r="F317" s="86"/>
      <c r="G317" s="86"/>
      <c r="H317" s="86"/>
      <c r="I317" s="86"/>
      <c r="J317" s="87"/>
      <c r="K317" s="86"/>
      <c r="L317" s="106"/>
      <c r="M317" s="106"/>
      <c r="N317" s="86"/>
      <c r="O317" s="86"/>
      <c r="P317" s="86"/>
      <c r="Q317" s="86"/>
      <c r="R317" s="86"/>
      <c r="S317" s="86"/>
      <c r="T317" s="86"/>
      <c r="U317" s="86"/>
      <c r="V317" s="86"/>
      <c r="W317" s="86"/>
      <c r="X317" s="86"/>
      <c r="Y317" s="86"/>
      <c r="Z317" s="86"/>
      <c r="AA317" s="86"/>
      <c r="AB317" s="86"/>
    </row>
    <row r="318" spans="1:28" x14ac:dyDescent="0.2">
      <c r="A318" s="86"/>
      <c r="B318" s="86"/>
      <c r="C318" s="86"/>
      <c r="D318" s="86"/>
      <c r="E318" s="86"/>
      <c r="F318" s="86"/>
      <c r="G318" s="86"/>
      <c r="H318" s="86"/>
      <c r="I318" s="86"/>
      <c r="J318" s="87"/>
      <c r="K318" s="86"/>
      <c r="L318" s="106"/>
      <c r="M318" s="106"/>
      <c r="N318" s="86"/>
      <c r="O318" s="86"/>
      <c r="P318" s="86"/>
      <c r="Q318" s="86"/>
      <c r="R318" s="86"/>
      <c r="S318" s="86"/>
      <c r="T318" s="86"/>
      <c r="U318" s="86"/>
      <c r="V318" s="86"/>
      <c r="W318" s="86"/>
      <c r="X318" s="86"/>
      <c r="Y318" s="86"/>
      <c r="Z318" s="86"/>
      <c r="AA318" s="86"/>
      <c r="AB318" s="86"/>
    </row>
    <row r="319" spans="1:28" x14ac:dyDescent="0.2">
      <c r="A319" s="86"/>
      <c r="B319" s="86"/>
      <c r="C319" s="86"/>
      <c r="D319" s="86"/>
      <c r="E319" s="86"/>
      <c r="F319" s="86"/>
      <c r="G319" s="86"/>
      <c r="H319" s="86"/>
      <c r="I319" s="86"/>
      <c r="J319" s="87"/>
      <c r="K319" s="86"/>
      <c r="L319" s="106"/>
      <c r="M319" s="106"/>
      <c r="N319" s="86"/>
      <c r="O319" s="86"/>
      <c r="P319" s="86"/>
      <c r="Q319" s="86"/>
      <c r="R319" s="86"/>
      <c r="S319" s="86"/>
      <c r="T319" s="86"/>
      <c r="U319" s="86"/>
      <c r="V319" s="86"/>
      <c r="W319" s="86"/>
      <c r="X319" s="86"/>
      <c r="Y319" s="86"/>
      <c r="Z319" s="86"/>
      <c r="AA319" s="86"/>
      <c r="AB319" s="86"/>
    </row>
    <row r="320" spans="1:28" x14ac:dyDescent="0.2">
      <c r="A320" s="86"/>
      <c r="B320" s="86"/>
      <c r="C320" s="86"/>
      <c r="D320" s="86"/>
      <c r="E320" s="86"/>
      <c r="F320" s="86"/>
      <c r="G320" s="86"/>
      <c r="H320" s="86"/>
      <c r="I320" s="86"/>
      <c r="J320" s="87"/>
      <c r="K320" s="86"/>
      <c r="L320" s="106"/>
      <c r="M320" s="106"/>
      <c r="N320" s="86"/>
      <c r="O320" s="86"/>
      <c r="P320" s="86"/>
      <c r="Q320" s="86"/>
      <c r="R320" s="86"/>
      <c r="S320" s="86"/>
      <c r="T320" s="86"/>
      <c r="U320" s="86"/>
      <c r="V320" s="86"/>
      <c r="W320" s="86"/>
      <c r="X320" s="86"/>
      <c r="Y320" s="86"/>
      <c r="Z320" s="86"/>
      <c r="AA320" s="86"/>
      <c r="AB320" s="86"/>
    </row>
    <row r="321" spans="1:28" x14ac:dyDescent="0.2">
      <c r="A321" s="86"/>
      <c r="B321" s="86"/>
      <c r="C321" s="86"/>
      <c r="D321" s="86"/>
      <c r="E321" s="86"/>
      <c r="F321" s="86"/>
      <c r="G321" s="86"/>
      <c r="H321" s="86"/>
      <c r="I321" s="86"/>
      <c r="J321" s="87"/>
      <c r="K321" s="86"/>
      <c r="L321" s="106"/>
      <c r="M321" s="106"/>
      <c r="N321" s="86"/>
      <c r="O321" s="86"/>
      <c r="P321" s="86"/>
      <c r="Q321" s="86"/>
      <c r="R321" s="86"/>
      <c r="S321" s="86"/>
      <c r="T321" s="86"/>
      <c r="U321" s="86"/>
      <c r="V321" s="86"/>
      <c r="W321" s="86"/>
      <c r="X321" s="86"/>
      <c r="Y321" s="86"/>
      <c r="Z321" s="86"/>
      <c r="AA321" s="86"/>
      <c r="AB321" s="86"/>
    </row>
    <row r="322" spans="1:28" x14ac:dyDescent="0.2">
      <c r="A322" s="86"/>
      <c r="B322" s="86"/>
      <c r="C322" s="86"/>
      <c r="D322" s="86"/>
      <c r="E322" s="86"/>
      <c r="F322" s="86"/>
      <c r="G322" s="86"/>
      <c r="H322" s="86"/>
      <c r="I322" s="86"/>
      <c r="J322" s="87"/>
      <c r="K322" s="86"/>
      <c r="L322" s="106"/>
      <c r="M322" s="106"/>
      <c r="N322" s="86"/>
      <c r="O322" s="86"/>
      <c r="P322" s="86"/>
      <c r="Q322" s="86"/>
      <c r="R322" s="86"/>
      <c r="S322" s="86"/>
      <c r="T322" s="86"/>
      <c r="U322" s="86"/>
      <c r="V322" s="86"/>
      <c r="W322" s="86"/>
      <c r="X322" s="86"/>
      <c r="Y322" s="86"/>
      <c r="Z322" s="86"/>
      <c r="AA322" s="86"/>
      <c r="AB322" s="86"/>
    </row>
    <row r="323" spans="1:28" x14ac:dyDescent="0.2">
      <c r="A323" s="86"/>
      <c r="B323" s="86"/>
      <c r="C323" s="86"/>
      <c r="D323" s="86"/>
      <c r="E323" s="86"/>
      <c r="F323" s="86"/>
      <c r="G323" s="86"/>
      <c r="H323" s="86"/>
      <c r="I323" s="86"/>
      <c r="J323" s="87"/>
      <c r="K323" s="86"/>
      <c r="L323" s="106"/>
      <c r="M323" s="106"/>
      <c r="N323" s="86"/>
      <c r="O323" s="86"/>
      <c r="P323" s="86"/>
      <c r="Q323" s="86"/>
      <c r="R323" s="86"/>
      <c r="S323" s="86"/>
      <c r="T323" s="86"/>
      <c r="U323" s="86"/>
      <c r="V323" s="86"/>
      <c r="W323" s="86"/>
      <c r="X323" s="86"/>
      <c r="Y323" s="86"/>
      <c r="Z323" s="86"/>
      <c r="AA323" s="86"/>
      <c r="AB323" s="86"/>
    </row>
    <row r="324" spans="1:28" x14ac:dyDescent="0.2">
      <c r="A324" s="86"/>
      <c r="B324" s="86"/>
      <c r="C324" s="86"/>
      <c r="D324" s="86"/>
      <c r="E324" s="86"/>
      <c r="F324" s="86"/>
      <c r="G324" s="86"/>
      <c r="H324" s="86"/>
      <c r="I324" s="86"/>
      <c r="J324" s="87"/>
      <c r="K324" s="86"/>
      <c r="L324" s="106"/>
      <c r="M324" s="106"/>
      <c r="N324" s="86"/>
      <c r="O324" s="86"/>
      <c r="P324" s="86"/>
      <c r="Q324" s="86"/>
      <c r="R324" s="86"/>
      <c r="S324" s="86"/>
      <c r="T324" s="86"/>
      <c r="U324" s="86"/>
      <c r="V324" s="86"/>
      <c r="W324" s="86"/>
      <c r="X324" s="86"/>
      <c r="Y324" s="86"/>
      <c r="Z324" s="86"/>
      <c r="AA324" s="86"/>
      <c r="AB324" s="86"/>
    </row>
    <row r="325" spans="1:28" x14ac:dyDescent="0.2">
      <c r="A325" s="86"/>
      <c r="B325" s="86"/>
      <c r="C325" s="86"/>
      <c r="D325" s="86"/>
      <c r="E325" s="86"/>
      <c r="F325" s="86"/>
      <c r="G325" s="86"/>
      <c r="H325" s="86"/>
      <c r="I325" s="86"/>
      <c r="J325" s="87"/>
      <c r="K325" s="86"/>
      <c r="L325" s="106"/>
      <c r="M325" s="106"/>
      <c r="N325" s="86"/>
      <c r="O325" s="86"/>
      <c r="P325" s="86"/>
      <c r="Q325" s="86"/>
      <c r="R325" s="86"/>
      <c r="S325" s="86"/>
      <c r="T325" s="86"/>
      <c r="U325" s="86"/>
      <c r="V325" s="86"/>
      <c r="W325" s="86"/>
      <c r="X325" s="86"/>
      <c r="Y325" s="86"/>
      <c r="Z325" s="86"/>
      <c r="AA325" s="86"/>
      <c r="AB325" s="86"/>
    </row>
    <row r="326" spans="1:28" x14ac:dyDescent="0.2">
      <c r="A326" s="86"/>
      <c r="B326" s="86"/>
      <c r="C326" s="86"/>
      <c r="D326" s="86"/>
      <c r="E326" s="86"/>
      <c r="F326" s="86"/>
      <c r="G326" s="86"/>
      <c r="H326" s="86"/>
      <c r="I326" s="86"/>
      <c r="J326" s="87"/>
      <c r="K326" s="86"/>
      <c r="L326" s="106"/>
      <c r="M326" s="106"/>
      <c r="N326" s="86"/>
      <c r="O326" s="86"/>
      <c r="P326" s="86"/>
      <c r="Q326" s="86"/>
      <c r="R326" s="86"/>
      <c r="S326" s="86"/>
      <c r="T326" s="86"/>
      <c r="U326" s="86"/>
      <c r="V326" s="86"/>
      <c r="W326" s="86"/>
      <c r="X326" s="86"/>
      <c r="Y326" s="86"/>
      <c r="Z326" s="86"/>
      <c r="AA326" s="86"/>
      <c r="AB326" s="86"/>
    </row>
    <row r="327" spans="1:28" x14ac:dyDescent="0.2">
      <c r="A327" s="86"/>
      <c r="B327" s="86"/>
      <c r="C327" s="86"/>
      <c r="D327" s="86"/>
      <c r="E327" s="86"/>
      <c r="F327" s="86"/>
      <c r="G327" s="86"/>
      <c r="H327" s="86"/>
      <c r="I327" s="86"/>
      <c r="J327" s="87"/>
      <c r="K327" s="86"/>
      <c r="L327" s="106"/>
      <c r="M327" s="106"/>
      <c r="N327" s="86"/>
      <c r="O327" s="86"/>
      <c r="P327" s="86"/>
      <c r="Q327" s="86"/>
      <c r="R327" s="86"/>
      <c r="S327" s="86"/>
      <c r="T327" s="86"/>
      <c r="U327" s="86"/>
      <c r="V327" s="86"/>
      <c r="W327" s="86"/>
      <c r="X327" s="86"/>
      <c r="Y327" s="86"/>
      <c r="Z327" s="86"/>
      <c r="AA327" s="86"/>
      <c r="AB327" s="86"/>
    </row>
    <row r="328" spans="1:28" x14ac:dyDescent="0.2">
      <c r="A328" s="86"/>
      <c r="B328" s="86"/>
      <c r="C328" s="86"/>
      <c r="D328" s="86"/>
      <c r="E328" s="86"/>
      <c r="F328" s="86"/>
      <c r="G328" s="86"/>
      <c r="H328" s="86"/>
      <c r="I328" s="86"/>
      <c r="J328" s="87"/>
      <c r="K328" s="86"/>
      <c r="L328" s="106"/>
      <c r="M328" s="106"/>
      <c r="N328" s="86"/>
      <c r="O328" s="86"/>
      <c r="P328" s="86"/>
      <c r="Q328" s="86"/>
      <c r="R328" s="86"/>
      <c r="S328" s="86"/>
      <c r="T328" s="86"/>
      <c r="U328" s="86"/>
      <c r="V328" s="86"/>
      <c r="W328" s="86"/>
      <c r="X328" s="86"/>
      <c r="Y328" s="86"/>
      <c r="Z328" s="86"/>
      <c r="AA328" s="86"/>
      <c r="AB328" s="86"/>
    </row>
    <row r="329" spans="1:28" x14ac:dyDescent="0.2">
      <c r="A329" s="86"/>
      <c r="B329" s="86"/>
      <c r="C329" s="86"/>
      <c r="D329" s="86"/>
      <c r="E329" s="86"/>
      <c r="F329" s="86"/>
      <c r="G329" s="86"/>
      <c r="H329" s="86"/>
      <c r="I329" s="86"/>
      <c r="J329" s="87"/>
      <c r="K329" s="86"/>
      <c r="L329" s="106"/>
      <c r="M329" s="106"/>
      <c r="N329" s="86"/>
      <c r="O329" s="86"/>
      <c r="P329" s="86"/>
      <c r="Q329" s="86"/>
      <c r="R329" s="86"/>
      <c r="S329" s="86"/>
      <c r="T329" s="86"/>
      <c r="U329" s="86"/>
      <c r="V329" s="86"/>
      <c r="W329" s="86"/>
      <c r="X329" s="86"/>
      <c r="Y329" s="86"/>
      <c r="Z329" s="86"/>
      <c r="AA329" s="86"/>
      <c r="AB329" s="86"/>
    </row>
    <row r="330" spans="1:28" x14ac:dyDescent="0.2">
      <c r="A330" s="86"/>
      <c r="B330" s="86"/>
      <c r="C330" s="86"/>
      <c r="D330" s="86"/>
      <c r="E330" s="86"/>
      <c r="F330" s="86"/>
      <c r="G330" s="86"/>
      <c r="H330" s="86"/>
      <c r="I330" s="86"/>
      <c r="J330" s="87"/>
      <c r="K330" s="86"/>
      <c r="L330" s="106"/>
      <c r="M330" s="106"/>
      <c r="N330" s="86"/>
      <c r="O330" s="86"/>
      <c r="P330" s="86"/>
      <c r="Q330" s="86"/>
      <c r="R330" s="86"/>
      <c r="S330" s="86"/>
      <c r="T330" s="86"/>
      <c r="U330" s="86"/>
      <c r="V330" s="86"/>
      <c r="W330" s="86"/>
      <c r="X330" s="86"/>
      <c r="Y330" s="86"/>
      <c r="Z330" s="86"/>
      <c r="AA330" s="86"/>
      <c r="AB330" s="86"/>
    </row>
    <row r="331" spans="1:28" x14ac:dyDescent="0.2">
      <c r="A331" s="86"/>
      <c r="B331" s="86"/>
      <c r="C331" s="86"/>
      <c r="D331" s="86"/>
      <c r="E331" s="86"/>
      <c r="F331" s="86"/>
      <c r="G331" s="86"/>
      <c r="H331" s="86"/>
      <c r="I331" s="86"/>
      <c r="J331" s="87"/>
      <c r="K331" s="86"/>
      <c r="L331" s="106"/>
      <c r="M331" s="106"/>
      <c r="N331" s="86"/>
      <c r="O331" s="86"/>
      <c r="P331" s="86"/>
      <c r="Q331" s="86"/>
      <c r="R331" s="86"/>
      <c r="S331" s="86"/>
      <c r="T331" s="86"/>
      <c r="U331" s="86"/>
      <c r="V331" s="86"/>
      <c r="W331" s="86"/>
      <c r="X331" s="86"/>
      <c r="Y331" s="86"/>
      <c r="Z331" s="86"/>
      <c r="AA331" s="86"/>
      <c r="AB331" s="86"/>
    </row>
    <row r="332" spans="1:28" x14ac:dyDescent="0.2">
      <c r="A332" s="86"/>
      <c r="B332" s="86"/>
      <c r="C332" s="86"/>
      <c r="D332" s="86"/>
      <c r="E332" s="86"/>
      <c r="F332" s="86"/>
      <c r="G332" s="86"/>
      <c r="H332" s="86"/>
      <c r="I332" s="86"/>
      <c r="J332" s="87"/>
      <c r="K332" s="86"/>
      <c r="L332" s="106"/>
      <c r="M332" s="106"/>
      <c r="N332" s="86"/>
      <c r="O332" s="86"/>
      <c r="P332" s="86"/>
      <c r="Q332" s="86"/>
      <c r="R332" s="86"/>
      <c r="S332" s="86"/>
      <c r="T332" s="86"/>
      <c r="U332" s="86"/>
      <c r="V332" s="86"/>
      <c r="W332" s="86"/>
      <c r="X332" s="86"/>
      <c r="Y332" s="86"/>
      <c r="Z332" s="86"/>
      <c r="AA332" s="86"/>
      <c r="AB332" s="86"/>
    </row>
    <row r="333" spans="1:28" x14ac:dyDescent="0.2">
      <c r="A333" s="86"/>
      <c r="B333" s="86"/>
      <c r="C333" s="86"/>
      <c r="D333" s="86"/>
      <c r="E333" s="86"/>
      <c r="F333" s="86"/>
      <c r="G333" s="86"/>
      <c r="H333" s="86"/>
      <c r="I333" s="86"/>
      <c r="J333" s="87"/>
      <c r="K333" s="86"/>
      <c r="L333" s="106"/>
      <c r="M333" s="106"/>
      <c r="N333" s="86"/>
      <c r="O333" s="86"/>
      <c r="P333" s="86"/>
      <c r="Q333" s="86"/>
      <c r="R333" s="86"/>
      <c r="S333" s="86"/>
      <c r="T333" s="86"/>
      <c r="U333" s="86"/>
      <c r="V333" s="86"/>
      <c r="W333" s="86"/>
      <c r="X333" s="86"/>
      <c r="Y333" s="86"/>
      <c r="Z333" s="86"/>
      <c r="AA333" s="86"/>
      <c r="AB333" s="86"/>
    </row>
    <row r="334" spans="1:28" x14ac:dyDescent="0.2">
      <c r="A334" s="86"/>
      <c r="B334" s="86"/>
      <c r="C334" s="86"/>
      <c r="D334" s="86"/>
      <c r="E334" s="86"/>
      <c r="F334" s="86"/>
      <c r="G334" s="86"/>
      <c r="H334" s="86"/>
      <c r="I334" s="86"/>
      <c r="J334" s="87"/>
      <c r="K334" s="86"/>
      <c r="L334" s="106"/>
      <c r="M334" s="106"/>
      <c r="N334" s="86"/>
      <c r="O334" s="86"/>
      <c r="P334" s="86"/>
      <c r="Q334" s="86"/>
      <c r="R334" s="86"/>
      <c r="S334" s="86"/>
      <c r="T334" s="86"/>
      <c r="U334" s="86"/>
      <c r="V334" s="86"/>
      <c r="W334" s="86"/>
      <c r="X334" s="86"/>
      <c r="Y334" s="86"/>
      <c r="Z334" s="86"/>
      <c r="AA334" s="86"/>
      <c r="AB334" s="86"/>
    </row>
    <row r="335" spans="1:28" x14ac:dyDescent="0.2">
      <c r="A335" s="86"/>
      <c r="B335" s="86"/>
      <c r="C335" s="86"/>
      <c r="D335" s="86"/>
      <c r="E335" s="86"/>
      <c r="F335" s="86"/>
      <c r="G335" s="86"/>
      <c r="H335" s="86"/>
      <c r="I335" s="86"/>
      <c r="J335" s="87"/>
      <c r="K335" s="86"/>
      <c r="L335" s="106"/>
      <c r="M335" s="106"/>
      <c r="N335" s="86"/>
      <c r="O335" s="86"/>
      <c r="P335" s="86"/>
      <c r="Q335" s="86"/>
      <c r="R335" s="86"/>
      <c r="S335" s="86"/>
      <c r="T335" s="86"/>
      <c r="U335" s="86"/>
      <c r="V335" s="86"/>
      <c r="W335" s="86"/>
      <c r="X335" s="86"/>
      <c r="Y335" s="86"/>
      <c r="Z335" s="86"/>
      <c r="AA335" s="86"/>
      <c r="AB335" s="86"/>
    </row>
    <row r="336" spans="1:28" x14ac:dyDescent="0.2">
      <c r="A336" s="86"/>
      <c r="B336" s="86"/>
      <c r="C336" s="86"/>
      <c r="D336" s="86"/>
      <c r="E336" s="86"/>
      <c r="F336" s="86"/>
      <c r="G336" s="86"/>
      <c r="H336" s="86"/>
      <c r="I336" s="86"/>
      <c r="J336" s="87"/>
      <c r="K336" s="86"/>
      <c r="L336" s="106"/>
      <c r="M336" s="106"/>
      <c r="N336" s="86"/>
      <c r="O336" s="86"/>
      <c r="P336" s="86"/>
      <c r="Q336" s="86"/>
      <c r="R336" s="86"/>
      <c r="S336" s="86"/>
      <c r="T336" s="86"/>
      <c r="U336" s="86"/>
      <c r="V336" s="86"/>
      <c r="W336" s="86"/>
      <c r="X336" s="86"/>
      <c r="Y336" s="86"/>
      <c r="Z336" s="86"/>
      <c r="AA336" s="86"/>
      <c r="AB336" s="86"/>
    </row>
    <row r="337" spans="1:28" x14ac:dyDescent="0.2">
      <c r="A337" s="86"/>
      <c r="B337" s="86"/>
      <c r="C337" s="86"/>
      <c r="D337" s="86"/>
      <c r="E337" s="86"/>
      <c r="F337" s="86"/>
      <c r="G337" s="86"/>
      <c r="H337" s="86"/>
      <c r="I337" s="86"/>
      <c r="J337" s="87"/>
      <c r="K337" s="86"/>
      <c r="L337" s="106"/>
      <c r="M337" s="106"/>
      <c r="N337" s="86"/>
      <c r="O337" s="86"/>
      <c r="P337" s="86"/>
      <c r="Q337" s="86"/>
      <c r="R337" s="86"/>
      <c r="S337" s="86"/>
      <c r="T337" s="86"/>
      <c r="U337" s="86"/>
      <c r="V337" s="86"/>
      <c r="W337" s="86"/>
      <c r="X337" s="86"/>
      <c r="Y337" s="86"/>
      <c r="Z337" s="86"/>
      <c r="AA337" s="86"/>
      <c r="AB337" s="86"/>
    </row>
    <row r="338" spans="1:28" x14ac:dyDescent="0.2">
      <c r="A338" s="86"/>
      <c r="B338" s="86"/>
      <c r="C338" s="86"/>
      <c r="D338" s="86"/>
      <c r="E338" s="86"/>
      <c r="F338" s="86"/>
      <c r="G338" s="86"/>
      <c r="H338" s="86"/>
      <c r="I338" s="86"/>
      <c r="J338" s="87"/>
      <c r="K338" s="86"/>
      <c r="L338" s="106"/>
      <c r="M338" s="106"/>
      <c r="N338" s="86"/>
      <c r="O338" s="86"/>
      <c r="P338" s="86"/>
      <c r="Q338" s="86"/>
      <c r="R338" s="86"/>
      <c r="S338" s="86"/>
      <c r="T338" s="86"/>
      <c r="U338" s="86"/>
      <c r="V338" s="86"/>
      <c r="W338" s="86"/>
      <c r="X338" s="86"/>
      <c r="Y338" s="86"/>
      <c r="Z338" s="86"/>
      <c r="AA338" s="86"/>
      <c r="AB338" s="86"/>
    </row>
    <row r="339" spans="1:28" x14ac:dyDescent="0.2">
      <c r="A339" s="86"/>
      <c r="B339" s="86"/>
      <c r="C339" s="86"/>
      <c r="D339" s="86"/>
      <c r="E339" s="86"/>
      <c r="F339" s="86"/>
      <c r="G339" s="86"/>
      <c r="H339" s="86"/>
      <c r="I339" s="86"/>
      <c r="J339" s="87"/>
      <c r="K339" s="86"/>
      <c r="L339" s="106"/>
      <c r="M339" s="106"/>
      <c r="N339" s="86"/>
      <c r="O339" s="86"/>
      <c r="P339" s="86"/>
      <c r="Q339" s="86"/>
      <c r="R339" s="86"/>
      <c r="S339" s="86"/>
      <c r="T339" s="86"/>
      <c r="U339" s="86"/>
      <c r="V339" s="86"/>
      <c r="W339" s="86"/>
      <c r="X339" s="86"/>
      <c r="Y339" s="86"/>
      <c r="Z339" s="86"/>
      <c r="AA339" s="86"/>
      <c r="AB339" s="86"/>
    </row>
    <row r="340" spans="1:28" x14ac:dyDescent="0.2">
      <c r="A340" s="86"/>
      <c r="B340" s="86"/>
      <c r="C340" s="86"/>
      <c r="D340" s="86"/>
      <c r="E340" s="86"/>
      <c r="F340" s="86"/>
      <c r="G340" s="86"/>
      <c r="H340" s="86"/>
      <c r="I340" s="86"/>
      <c r="J340" s="87"/>
      <c r="K340" s="86"/>
      <c r="L340" s="106"/>
      <c r="M340" s="106"/>
      <c r="N340" s="86"/>
      <c r="O340" s="86"/>
      <c r="P340" s="86"/>
      <c r="Q340" s="86"/>
      <c r="R340" s="86"/>
      <c r="S340" s="86"/>
      <c r="T340" s="86"/>
      <c r="U340" s="86"/>
      <c r="V340" s="86"/>
      <c r="W340" s="86"/>
      <c r="X340" s="86"/>
      <c r="Y340" s="86"/>
      <c r="Z340" s="86"/>
      <c r="AA340" s="86"/>
      <c r="AB340" s="86"/>
    </row>
    <row r="341" spans="1:28" x14ac:dyDescent="0.2">
      <c r="A341" s="86"/>
      <c r="B341" s="86"/>
      <c r="C341" s="86"/>
      <c r="D341" s="86"/>
      <c r="E341" s="86"/>
      <c r="F341" s="86"/>
      <c r="G341" s="86"/>
      <c r="H341" s="86"/>
      <c r="I341" s="86"/>
      <c r="J341" s="87"/>
      <c r="K341" s="86"/>
      <c r="L341" s="106"/>
      <c r="M341" s="106"/>
      <c r="N341" s="86"/>
      <c r="O341" s="86"/>
      <c r="P341" s="86"/>
      <c r="Q341" s="86"/>
      <c r="R341" s="86"/>
      <c r="S341" s="86"/>
      <c r="T341" s="86"/>
      <c r="U341" s="86"/>
      <c r="V341" s="86"/>
      <c r="W341" s="86"/>
      <c r="X341" s="86"/>
      <c r="Y341" s="86"/>
      <c r="Z341" s="86"/>
      <c r="AA341" s="86"/>
      <c r="AB341" s="86"/>
    </row>
    <row r="342" spans="1:28" x14ac:dyDescent="0.2">
      <c r="A342" s="86"/>
      <c r="B342" s="86"/>
      <c r="C342" s="86"/>
      <c r="D342" s="86"/>
      <c r="E342" s="86"/>
      <c r="F342" s="86"/>
      <c r="G342" s="86"/>
      <c r="H342" s="86"/>
      <c r="I342" s="86"/>
      <c r="J342" s="87"/>
      <c r="K342" s="86"/>
      <c r="L342" s="106"/>
      <c r="M342" s="106"/>
      <c r="N342" s="86"/>
      <c r="O342" s="86"/>
      <c r="P342" s="86"/>
      <c r="Q342" s="86"/>
      <c r="R342" s="86"/>
      <c r="S342" s="86"/>
      <c r="T342" s="86"/>
      <c r="U342" s="86"/>
      <c r="V342" s="86"/>
      <c r="W342" s="86"/>
      <c r="X342" s="86"/>
      <c r="Y342" s="86"/>
      <c r="Z342" s="86"/>
      <c r="AA342" s="86"/>
      <c r="AB342" s="86"/>
    </row>
    <row r="343" spans="1:28" x14ac:dyDescent="0.2">
      <c r="A343" s="86"/>
      <c r="B343" s="86"/>
      <c r="C343" s="86"/>
      <c r="D343" s="86"/>
      <c r="E343" s="86"/>
      <c r="F343" s="86"/>
      <c r="G343" s="86"/>
      <c r="H343" s="86"/>
      <c r="I343" s="86"/>
      <c r="J343" s="87"/>
      <c r="K343" s="86"/>
      <c r="L343" s="106"/>
      <c r="M343" s="106"/>
      <c r="N343" s="86"/>
      <c r="O343" s="86"/>
      <c r="P343" s="86"/>
      <c r="Q343" s="86"/>
      <c r="R343" s="86"/>
      <c r="S343" s="86"/>
      <c r="T343" s="86"/>
      <c r="U343" s="86"/>
      <c r="V343" s="86"/>
      <c r="W343" s="86"/>
      <c r="X343" s="86"/>
      <c r="Y343" s="86"/>
      <c r="Z343" s="86"/>
      <c r="AA343" s="86"/>
      <c r="AB343" s="86"/>
    </row>
    <row r="344" spans="1:28" x14ac:dyDescent="0.2">
      <c r="A344" s="86"/>
      <c r="B344" s="86"/>
      <c r="C344" s="86"/>
      <c r="D344" s="86"/>
      <c r="E344" s="86"/>
      <c r="F344" s="86"/>
      <c r="G344" s="86"/>
      <c r="H344" s="86"/>
      <c r="I344" s="86"/>
      <c r="J344" s="87"/>
      <c r="K344" s="86"/>
      <c r="L344" s="106"/>
      <c r="M344" s="106"/>
      <c r="N344" s="86"/>
      <c r="O344" s="86"/>
      <c r="P344" s="86"/>
      <c r="Q344" s="86"/>
      <c r="R344" s="86"/>
      <c r="S344" s="86"/>
      <c r="T344" s="86"/>
      <c r="U344" s="86"/>
      <c r="V344" s="86"/>
      <c r="W344" s="86"/>
      <c r="X344" s="86"/>
      <c r="Y344" s="86"/>
      <c r="Z344" s="86"/>
      <c r="AA344" s="86"/>
      <c r="AB344" s="86"/>
    </row>
    <row r="345" spans="1:28" x14ac:dyDescent="0.2">
      <c r="A345" s="86"/>
      <c r="B345" s="86"/>
      <c r="C345" s="86"/>
      <c r="D345" s="86"/>
      <c r="E345" s="86"/>
      <c r="F345" s="86"/>
      <c r="G345" s="86"/>
      <c r="H345" s="86"/>
      <c r="I345" s="86"/>
      <c r="J345" s="87"/>
      <c r="K345" s="86"/>
      <c r="L345" s="106"/>
      <c r="M345" s="106"/>
      <c r="N345" s="86"/>
      <c r="O345" s="86"/>
      <c r="P345" s="86"/>
      <c r="Q345" s="86"/>
      <c r="R345" s="86"/>
      <c r="S345" s="86"/>
      <c r="T345" s="86"/>
      <c r="U345" s="86"/>
      <c r="V345" s="86"/>
      <c r="W345" s="86"/>
      <c r="X345" s="86"/>
      <c r="Y345" s="86"/>
      <c r="Z345" s="86"/>
      <c r="AA345" s="86"/>
      <c r="AB345" s="86"/>
    </row>
    <row r="346" spans="1:28" x14ac:dyDescent="0.2">
      <c r="A346" s="86"/>
      <c r="B346" s="86"/>
      <c r="C346" s="86"/>
      <c r="D346" s="86"/>
      <c r="E346" s="86"/>
      <c r="F346" s="86"/>
      <c r="G346" s="86"/>
      <c r="H346" s="86"/>
      <c r="I346" s="86"/>
      <c r="J346" s="87"/>
      <c r="K346" s="86"/>
      <c r="L346" s="106"/>
      <c r="M346" s="106"/>
      <c r="N346" s="86"/>
      <c r="O346" s="86"/>
      <c r="P346" s="86"/>
      <c r="Q346" s="86"/>
      <c r="R346" s="86"/>
      <c r="S346" s="86"/>
      <c r="T346" s="86"/>
      <c r="U346" s="86"/>
      <c r="V346" s="86"/>
      <c r="W346" s="86"/>
      <c r="X346" s="86"/>
      <c r="Y346" s="86"/>
      <c r="Z346" s="86"/>
      <c r="AA346" s="86"/>
      <c r="AB346" s="86"/>
    </row>
    <row r="347" spans="1:28" x14ac:dyDescent="0.2">
      <c r="A347" s="86"/>
      <c r="B347" s="86"/>
      <c r="C347" s="86"/>
      <c r="D347" s="86"/>
      <c r="E347" s="86"/>
      <c r="F347" s="86"/>
      <c r="G347" s="86"/>
      <c r="H347" s="86"/>
      <c r="I347" s="86"/>
      <c r="J347" s="87"/>
      <c r="K347" s="86"/>
      <c r="L347" s="106"/>
      <c r="M347" s="106"/>
      <c r="N347" s="86"/>
      <c r="O347" s="86"/>
      <c r="P347" s="86"/>
      <c r="Q347" s="86"/>
      <c r="R347" s="86"/>
      <c r="S347" s="86"/>
      <c r="T347" s="86"/>
      <c r="U347" s="86"/>
      <c r="V347" s="86"/>
      <c r="W347" s="86"/>
      <c r="X347" s="86"/>
      <c r="Y347" s="86"/>
      <c r="Z347" s="86"/>
      <c r="AA347" s="86"/>
      <c r="AB347" s="86"/>
    </row>
    <row r="348" spans="1:28" x14ac:dyDescent="0.2">
      <c r="A348" s="86"/>
      <c r="B348" s="86"/>
      <c r="C348" s="86"/>
      <c r="D348" s="86"/>
      <c r="E348" s="86"/>
      <c r="F348" s="86"/>
      <c r="G348" s="86"/>
      <c r="H348" s="86"/>
      <c r="I348" s="86"/>
      <c r="J348" s="87"/>
      <c r="K348" s="86"/>
      <c r="L348" s="106"/>
      <c r="M348" s="106"/>
      <c r="N348" s="86"/>
      <c r="O348" s="86"/>
      <c r="P348" s="86"/>
      <c r="Q348" s="86"/>
      <c r="R348" s="86"/>
      <c r="S348" s="86"/>
      <c r="T348" s="86"/>
      <c r="U348" s="86"/>
      <c r="V348" s="86"/>
      <c r="W348" s="86"/>
      <c r="X348" s="86"/>
      <c r="Y348" s="86"/>
      <c r="Z348" s="86"/>
      <c r="AA348" s="86"/>
      <c r="AB348" s="86"/>
    </row>
    <row r="349" spans="1:28" x14ac:dyDescent="0.2">
      <c r="A349" s="86"/>
      <c r="B349" s="86"/>
      <c r="C349" s="86"/>
      <c r="D349" s="86"/>
      <c r="E349" s="86"/>
      <c r="F349" s="86"/>
      <c r="G349" s="86"/>
      <c r="H349" s="86"/>
      <c r="I349" s="86"/>
      <c r="J349" s="87"/>
      <c r="K349" s="86"/>
      <c r="L349" s="106"/>
      <c r="M349" s="106"/>
      <c r="N349" s="86"/>
      <c r="O349" s="86"/>
      <c r="P349" s="86"/>
      <c r="Q349" s="86"/>
      <c r="R349" s="86"/>
      <c r="S349" s="86"/>
      <c r="T349" s="86"/>
      <c r="U349" s="86"/>
      <c r="V349" s="86"/>
      <c r="W349" s="86"/>
      <c r="X349" s="86"/>
      <c r="Y349" s="86"/>
      <c r="Z349" s="86"/>
      <c r="AA349" s="86"/>
      <c r="AB349" s="86"/>
    </row>
    <row r="350" spans="1:28" x14ac:dyDescent="0.2">
      <c r="A350" s="86"/>
      <c r="B350" s="86"/>
      <c r="C350" s="86"/>
      <c r="D350" s="86"/>
      <c r="E350" s="86"/>
      <c r="F350" s="86"/>
      <c r="G350" s="86"/>
      <c r="H350" s="86"/>
      <c r="I350" s="86"/>
      <c r="J350" s="87"/>
      <c r="K350" s="86"/>
      <c r="L350" s="106"/>
      <c r="M350" s="106"/>
      <c r="N350" s="86"/>
      <c r="O350" s="86"/>
      <c r="P350" s="86"/>
      <c r="Q350" s="86"/>
      <c r="R350" s="86"/>
      <c r="S350" s="86"/>
      <c r="T350" s="86"/>
      <c r="U350" s="86"/>
      <c r="V350" s="86"/>
      <c r="W350" s="86"/>
      <c r="X350" s="86"/>
      <c r="Y350" s="86"/>
      <c r="Z350" s="86"/>
      <c r="AA350" s="86"/>
      <c r="AB350" s="86"/>
    </row>
    <row r="351" spans="1:28" x14ac:dyDescent="0.2">
      <c r="A351" s="86"/>
      <c r="B351" s="86"/>
      <c r="C351" s="86"/>
      <c r="D351" s="86"/>
      <c r="E351" s="86"/>
      <c r="F351" s="86"/>
      <c r="G351" s="86"/>
      <c r="H351" s="86"/>
      <c r="I351" s="86"/>
      <c r="J351" s="87"/>
      <c r="K351" s="86"/>
      <c r="L351" s="106"/>
      <c r="M351" s="106"/>
      <c r="N351" s="86"/>
      <c r="O351" s="86"/>
      <c r="P351" s="86"/>
      <c r="Q351" s="86"/>
      <c r="R351" s="86"/>
      <c r="S351" s="86"/>
      <c r="T351" s="86"/>
      <c r="U351" s="86"/>
      <c r="V351" s="86"/>
      <c r="W351" s="86"/>
      <c r="X351" s="86"/>
      <c r="Y351" s="86"/>
      <c r="Z351" s="86"/>
      <c r="AA351" s="86"/>
      <c r="AB351" s="86"/>
    </row>
    <row r="352" spans="1:28" x14ac:dyDescent="0.2">
      <c r="A352" s="86"/>
      <c r="B352" s="86"/>
      <c r="C352" s="86"/>
      <c r="D352" s="86"/>
      <c r="E352" s="86"/>
      <c r="F352" s="86"/>
      <c r="G352" s="86"/>
      <c r="H352" s="86"/>
      <c r="I352" s="86"/>
      <c r="J352" s="87"/>
      <c r="K352" s="86"/>
      <c r="L352" s="106"/>
      <c r="M352" s="106"/>
      <c r="N352" s="86"/>
      <c r="O352" s="86"/>
      <c r="P352" s="86"/>
      <c r="Q352" s="86"/>
      <c r="R352" s="86"/>
      <c r="S352" s="86"/>
      <c r="T352" s="86"/>
      <c r="U352" s="86"/>
      <c r="V352" s="86"/>
      <c r="W352" s="86"/>
      <c r="X352" s="86"/>
      <c r="Y352" s="86"/>
      <c r="Z352" s="86"/>
      <c r="AA352" s="86"/>
      <c r="AB352" s="86"/>
    </row>
    <row r="353" spans="1:28" x14ac:dyDescent="0.2">
      <c r="A353" s="86"/>
      <c r="B353" s="86"/>
      <c r="C353" s="86"/>
      <c r="D353" s="86"/>
      <c r="E353" s="86"/>
      <c r="F353" s="86"/>
      <c r="G353" s="86"/>
      <c r="H353" s="86"/>
      <c r="I353" s="86"/>
      <c r="J353" s="87"/>
      <c r="K353" s="86"/>
      <c r="L353" s="106"/>
      <c r="M353" s="106"/>
      <c r="N353" s="86"/>
      <c r="O353" s="86"/>
      <c r="P353" s="86"/>
      <c r="Q353" s="86"/>
      <c r="R353" s="86"/>
      <c r="S353" s="86"/>
      <c r="T353" s="86"/>
      <c r="U353" s="86"/>
      <c r="V353" s="86"/>
      <c r="W353" s="86"/>
      <c r="X353" s="86"/>
      <c r="Y353" s="86"/>
      <c r="Z353" s="86"/>
      <c r="AA353" s="86"/>
      <c r="AB353" s="86"/>
    </row>
    <row r="354" spans="1:28" x14ac:dyDescent="0.2">
      <c r="A354" s="86"/>
      <c r="B354" s="86"/>
      <c r="C354" s="86"/>
      <c r="D354" s="86"/>
      <c r="E354" s="86"/>
      <c r="F354" s="86"/>
      <c r="G354" s="86"/>
      <c r="H354" s="86"/>
      <c r="I354" s="86"/>
      <c r="J354" s="87"/>
      <c r="K354" s="86"/>
      <c r="L354" s="106"/>
      <c r="M354" s="106"/>
      <c r="N354" s="86"/>
      <c r="O354" s="86"/>
      <c r="P354" s="86"/>
      <c r="Q354" s="86"/>
      <c r="R354" s="86"/>
      <c r="S354" s="86"/>
      <c r="T354" s="86"/>
      <c r="U354" s="86"/>
      <c r="V354" s="86"/>
      <c r="W354" s="86"/>
      <c r="X354" s="86"/>
      <c r="Y354" s="86"/>
      <c r="Z354" s="86"/>
      <c r="AA354" s="86"/>
      <c r="AB354" s="86"/>
    </row>
    <row r="355" spans="1:28" x14ac:dyDescent="0.2">
      <c r="A355" s="86"/>
      <c r="B355" s="86"/>
      <c r="C355" s="86"/>
      <c r="D355" s="86"/>
      <c r="E355" s="86"/>
      <c r="F355" s="86"/>
      <c r="G355" s="86"/>
      <c r="H355" s="86"/>
      <c r="I355" s="86"/>
      <c r="J355" s="87"/>
      <c r="K355" s="86"/>
      <c r="L355" s="106"/>
      <c r="M355" s="106"/>
      <c r="N355" s="86"/>
      <c r="O355" s="86"/>
      <c r="P355" s="86"/>
      <c r="Q355" s="86"/>
      <c r="R355" s="86"/>
      <c r="S355" s="86"/>
      <c r="T355" s="86"/>
      <c r="U355" s="86"/>
      <c r="V355" s="86"/>
      <c r="W355" s="86"/>
      <c r="X355" s="86"/>
      <c r="Y355" s="86"/>
      <c r="Z355" s="86"/>
      <c r="AA355" s="86"/>
      <c r="AB355" s="86"/>
    </row>
    <row r="356" spans="1:28" x14ac:dyDescent="0.2">
      <c r="A356" s="86"/>
      <c r="B356" s="86"/>
      <c r="C356" s="86"/>
      <c r="D356" s="86"/>
      <c r="E356" s="86"/>
      <c r="F356" s="86"/>
      <c r="G356" s="86"/>
      <c r="H356" s="86"/>
      <c r="I356" s="86"/>
      <c r="J356" s="87"/>
      <c r="K356" s="86"/>
      <c r="L356" s="106"/>
      <c r="M356" s="106"/>
      <c r="N356" s="86"/>
      <c r="O356" s="86"/>
      <c r="P356" s="86"/>
      <c r="Q356" s="86"/>
      <c r="R356" s="86"/>
      <c r="S356" s="86"/>
      <c r="T356" s="86"/>
      <c r="U356" s="86"/>
      <c r="V356" s="86"/>
      <c r="W356" s="86"/>
      <c r="X356" s="86"/>
      <c r="Y356" s="86"/>
      <c r="Z356" s="86"/>
      <c r="AA356" s="86"/>
      <c r="AB356" s="86"/>
    </row>
    <row r="357" spans="1:28" x14ac:dyDescent="0.2">
      <c r="A357" s="86"/>
      <c r="B357" s="86"/>
      <c r="C357" s="86"/>
      <c r="D357" s="86"/>
      <c r="E357" s="86"/>
      <c r="F357" s="86"/>
      <c r="G357" s="86"/>
      <c r="H357" s="86"/>
      <c r="I357" s="86"/>
      <c r="J357" s="87"/>
      <c r="K357" s="86"/>
      <c r="L357" s="106"/>
      <c r="M357" s="106"/>
      <c r="N357" s="86"/>
      <c r="O357" s="86"/>
      <c r="P357" s="86"/>
      <c r="Q357" s="86"/>
      <c r="R357" s="86"/>
      <c r="S357" s="86"/>
      <c r="T357" s="86"/>
      <c r="U357" s="86"/>
      <c r="V357" s="86"/>
      <c r="W357" s="86"/>
      <c r="X357" s="86"/>
      <c r="Y357" s="86"/>
      <c r="Z357" s="86"/>
      <c r="AA357" s="86"/>
      <c r="AB357" s="86"/>
    </row>
    <row r="358" spans="1:28" x14ac:dyDescent="0.2">
      <c r="A358" s="86"/>
      <c r="B358" s="86"/>
      <c r="C358" s="86"/>
      <c r="D358" s="86"/>
      <c r="E358" s="86"/>
      <c r="F358" s="86"/>
      <c r="G358" s="86"/>
      <c r="H358" s="86"/>
      <c r="I358" s="86"/>
      <c r="J358" s="87"/>
      <c r="K358" s="86"/>
      <c r="L358" s="106"/>
      <c r="M358" s="106"/>
      <c r="N358" s="86"/>
      <c r="O358" s="86"/>
      <c r="P358" s="86"/>
      <c r="Q358" s="86"/>
      <c r="R358" s="86"/>
      <c r="S358" s="86"/>
      <c r="T358" s="86"/>
      <c r="U358" s="86"/>
      <c r="V358" s="86"/>
      <c r="W358" s="86"/>
      <c r="X358" s="86"/>
      <c r="Y358" s="86"/>
      <c r="Z358" s="86"/>
      <c r="AA358" s="86"/>
      <c r="AB358" s="86"/>
    </row>
    <row r="359" spans="1:28" x14ac:dyDescent="0.2">
      <c r="A359" s="86"/>
      <c r="B359" s="86"/>
      <c r="C359" s="86"/>
      <c r="D359" s="86"/>
      <c r="E359" s="86"/>
      <c r="F359" s="86"/>
      <c r="G359" s="86"/>
      <c r="H359" s="86"/>
      <c r="I359" s="86"/>
      <c r="J359" s="87"/>
      <c r="K359" s="86"/>
      <c r="L359" s="106"/>
      <c r="M359" s="106"/>
      <c r="N359" s="86"/>
      <c r="O359" s="86"/>
      <c r="P359" s="86"/>
      <c r="Q359" s="86"/>
      <c r="R359" s="86"/>
      <c r="S359" s="86"/>
      <c r="T359" s="86"/>
      <c r="U359" s="86"/>
      <c r="V359" s="86"/>
      <c r="W359" s="86"/>
      <c r="X359" s="86"/>
      <c r="Y359" s="86"/>
      <c r="Z359" s="86"/>
      <c r="AA359" s="86"/>
      <c r="AB359" s="86"/>
    </row>
    <row r="360" spans="1:28" x14ac:dyDescent="0.2">
      <c r="A360" s="86"/>
      <c r="B360" s="86"/>
      <c r="C360" s="86"/>
      <c r="D360" s="86"/>
      <c r="E360" s="86"/>
      <c r="F360" s="86"/>
      <c r="G360" s="86"/>
      <c r="H360" s="86"/>
      <c r="I360" s="86"/>
      <c r="J360" s="87"/>
      <c r="K360" s="86"/>
      <c r="L360" s="106"/>
      <c r="M360" s="106"/>
      <c r="N360" s="86"/>
      <c r="O360" s="86"/>
      <c r="P360" s="86"/>
      <c r="Q360" s="86"/>
      <c r="R360" s="86"/>
      <c r="S360" s="86"/>
      <c r="T360" s="86"/>
      <c r="U360" s="86"/>
      <c r="V360" s="86"/>
      <c r="W360" s="86"/>
      <c r="X360" s="86"/>
      <c r="Y360" s="86"/>
      <c r="Z360" s="86"/>
      <c r="AA360" s="86"/>
      <c r="AB360" s="86"/>
    </row>
    <row r="361" spans="1:28" x14ac:dyDescent="0.2">
      <c r="A361" s="86"/>
      <c r="B361" s="86"/>
      <c r="C361" s="86"/>
      <c r="D361" s="86"/>
      <c r="E361" s="86"/>
      <c r="F361" s="86"/>
      <c r="G361" s="86"/>
      <c r="H361" s="86"/>
      <c r="I361" s="86"/>
      <c r="J361" s="87"/>
      <c r="K361" s="86"/>
      <c r="L361" s="106"/>
      <c r="M361" s="106"/>
      <c r="N361" s="86"/>
      <c r="O361" s="86"/>
      <c r="P361" s="86"/>
      <c r="Q361" s="86"/>
      <c r="R361" s="86"/>
      <c r="S361" s="86"/>
      <c r="T361" s="86"/>
      <c r="U361" s="86"/>
      <c r="V361" s="86"/>
      <c r="W361" s="86"/>
      <c r="X361" s="86"/>
      <c r="Y361" s="86"/>
      <c r="Z361" s="86"/>
      <c r="AA361" s="86"/>
      <c r="AB361" s="86"/>
    </row>
    <row r="362" spans="1:28" x14ac:dyDescent="0.2">
      <c r="A362" s="86"/>
      <c r="B362" s="86"/>
      <c r="C362" s="86"/>
      <c r="D362" s="86"/>
      <c r="E362" s="86"/>
      <c r="F362" s="86"/>
      <c r="G362" s="86"/>
      <c r="H362" s="86"/>
      <c r="I362" s="86"/>
      <c r="J362" s="87"/>
      <c r="K362" s="86"/>
      <c r="L362" s="106"/>
      <c r="M362" s="106"/>
      <c r="N362" s="86"/>
      <c r="O362" s="86"/>
      <c r="P362" s="86"/>
      <c r="Q362" s="86"/>
      <c r="R362" s="86"/>
      <c r="S362" s="86"/>
      <c r="T362" s="86"/>
      <c r="U362" s="86"/>
      <c r="V362" s="86"/>
      <c r="W362" s="86"/>
      <c r="X362" s="86"/>
      <c r="Y362" s="86"/>
      <c r="Z362" s="86"/>
      <c r="AA362" s="86"/>
      <c r="AB362" s="86"/>
    </row>
    <row r="363" spans="1:28" x14ac:dyDescent="0.2">
      <c r="A363" s="86"/>
      <c r="B363" s="86"/>
      <c r="C363" s="86"/>
      <c r="D363" s="86"/>
      <c r="E363" s="86"/>
      <c r="F363" s="86"/>
      <c r="G363" s="86"/>
      <c r="H363" s="86"/>
      <c r="I363" s="86"/>
      <c r="J363" s="87"/>
      <c r="K363" s="86"/>
      <c r="L363" s="106"/>
      <c r="M363" s="106"/>
      <c r="N363" s="86"/>
      <c r="O363" s="86"/>
      <c r="P363" s="86"/>
      <c r="Q363" s="86"/>
      <c r="R363" s="86"/>
      <c r="S363" s="86"/>
      <c r="T363" s="86"/>
      <c r="U363" s="86"/>
      <c r="V363" s="86"/>
      <c r="W363" s="86"/>
      <c r="X363" s="86"/>
      <c r="Y363" s="86"/>
      <c r="Z363" s="86"/>
      <c r="AA363" s="86"/>
      <c r="AB363" s="86"/>
    </row>
    <row r="364" spans="1:28" x14ac:dyDescent="0.2">
      <c r="A364" s="86"/>
      <c r="B364" s="86"/>
      <c r="C364" s="86"/>
      <c r="D364" s="86"/>
      <c r="E364" s="86"/>
      <c r="F364" s="86"/>
      <c r="G364" s="86"/>
      <c r="H364" s="86"/>
      <c r="I364" s="86"/>
      <c r="J364" s="87"/>
      <c r="K364" s="86"/>
      <c r="L364" s="106"/>
      <c r="M364" s="106"/>
      <c r="N364" s="86"/>
      <c r="O364" s="86"/>
      <c r="P364" s="86"/>
      <c r="Q364" s="86"/>
      <c r="R364" s="86"/>
      <c r="S364" s="86"/>
      <c r="T364" s="86"/>
      <c r="U364" s="86"/>
      <c r="V364" s="86"/>
      <c r="W364" s="86"/>
      <c r="X364" s="86"/>
      <c r="Y364" s="86"/>
      <c r="Z364" s="86"/>
      <c r="AA364" s="86"/>
      <c r="AB364" s="86"/>
    </row>
    <row r="365" spans="1:28" x14ac:dyDescent="0.2">
      <c r="A365" s="86"/>
      <c r="B365" s="86"/>
      <c r="C365" s="86"/>
      <c r="D365" s="86"/>
      <c r="E365" s="86"/>
      <c r="F365" s="86"/>
      <c r="G365" s="86"/>
      <c r="H365" s="86"/>
      <c r="I365" s="86"/>
      <c r="J365" s="87"/>
      <c r="K365" s="86"/>
      <c r="L365" s="106"/>
      <c r="M365" s="106"/>
      <c r="N365" s="86"/>
      <c r="O365" s="86"/>
      <c r="P365" s="86"/>
      <c r="Q365" s="86"/>
      <c r="R365" s="86"/>
      <c r="S365" s="86"/>
      <c r="T365" s="86"/>
      <c r="U365" s="86"/>
      <c r="V365" s="86"/>
      <c r="W365" s="86"/>
      <c r="X365" s="86"/>
      <c r="Y365" s="86"/>
      <c r="Z365" s="86"/>
      <c r="AA365" s="86"/>
      <c r="AB365" s="86"/>
    </row>
    <row r="366" spans="1:28" x14ac:dyDescent="0.2">
      <c r="A366" s="86"/>
      <c r="B366" s="86"/>
      <c r="C366" s="86"/>
      <c r="D366" s="86"/>
      <c r="E366" s="86"/>
      <c r="F366" s="86"/>
      <c r="G366" s="86"/>
      <c r="H366" s="86"/>
      <c r="I366" s="86"/>
      <c r="J366" s="87"/>
      <c r="K366" s="86"/>
      <c r="L366" s="106"/>
      <c r="M366" s="106"/>
      <c r="N366" s="86"/>
      <c r="O366" s="86"/>
      <c r="P366" s="86"/>
      <c r="Q366" s="86"/>
      <c r="R366" s="86"/>
      <c r="S366" s="86"/>
      <c r="T366" s="86"/>
      <c r="U366" s="86"/>
      <c r="V366" s="86"/>
      <c r="W366" s="86"/>
      <c r="X366" s="86"/>
      <c r="Y366" s="86"/>
      <c r="Z366" s="86"/>
      <c r="AA366" s="86"/>
      <c r="AB366" s="86"/>
    </row>
    <row r="367" spans="1:28" x14ac:dyDescent="0.2">
      <c r="A367" s="86"/>
      <c r="B367" s="86"/>
      <c r="C367" s="86"/>
      <c r="D367" s="86"/>
      <c r="E367" s="86"/>
      <c r="F367" s="86"/>
      <c r="G367" s="86"/>
      <c r="H367" s="86"/>
      <c r="I367" s="86"/>
      <c r="J367" s="87"/>
      <c r="K367" s="86"/>
      <c r="L367" s="106"/>
      <c r="M367" s="106"/>
      <c r="N367" s="86"/>
      <c r="O367" s="86"/>
      <c r="P367" s="86"/>
      <c r="Q367" s="86"/>
      <c r="R367" s="86"/>
      <c r="S367" s="86"/>
      <c r="T367" s="86"/>
      <c r="U367" s="86"/>
      <c r="V367" s="86"/>
      <c r="W367" s="86"/>
      <c r="X367" s="86"/>
      <c r="Y367" s="86"/>
      <c r="Z367" s="86"/>
      <c r="AA367" s="86"/>
      <c r="AB367" s="86"/>
    </row>
    <row r="368" spans="1:28" x14ac:dyDescent="0.2">
      <c r="A368" s="86"/>
      <c r="B368" s="86"/>
      <c r="C368" s="86"/>
      <c r="D368" s="86"/>
      <c r="E368" s="86"/>
      <c r="F368" s="86"/>
      <c r="G368" s="86"/>
      <c r="H368" s="86"/>
      <c r="I368" s="86"/>
      <c r="J368" s="87"/>
      <c r="K368" s="86"/>
      <c r="L368" s="106"/>
      <c r="M368" s="106"/>
      <c r="N368" s="86"/>
      <c r="O368" s="86"/>
      <c r="P368" s="86"/>
      <c r="Q368" s="86"/>
      <c r="R368" s="86"/>
      <c r="S368" s="86"/>
      <c r="T368" s="86"/>
      <c r="U368" s="86"/>
      <c r="V368" s="86"/>
      <c r="W368" s="86"/>
      <c r="X368" s="86"/>
      <c r="Y368" s="86"/>
      <c r="Z368" s="86"/>
      <c r="AA368" s="86"/>
      <c r="AB368" s="86"/>
    </row>
    <row r="369" spans="1:28" x14ac:dyDescent="0.2">
      <c r="A369" s="86"/>
      <c r="B369" s="86"/>
      <c r="C369" s="86"/>
      <c r="D369" s="86"/>
      <c r="E369" s="86"/>
      <c r="F369" s="86"/>
      <c r="G369" s="86"/>
      <c r="H369" s="86"/>
      <c r="I369" s="86"/>
      <c r="J369" s="87"/>
      <c r="K369" s="86"/>
      <c r="L369" s="106"/>
      <c r="M369" s="106"/>
      <c r="N369" s="86"/>
      <c r="O369" s="86"/>
      <c r="P369" s="86"/>
      <c r="Q369" s="86"/>
      <c r="R369" s="86"/>
      <c r="S369" s="86"/>
      <c r="T369" s="86"/>
      <c r="U369" s="86"/>
      <c r="V369" s="86"/>
      <c r="W369" s="86"/>
      <c r="X369" s="86"/>
      <c r="Y369" s="86"/>
      <c r="Z369" s="86"/>
      <c r="AA369" s="86"/>
      <c r="AB369" s="86"/>
    </row>
    <row r="370" spans="1:28" x14ac:dyDescent="0.2">
      <c r="A370" s="86"/>
      <c r="B370" s="86"/>
      <c r="C370" s="86"/>
      <c r="D370" s="86"/>
      <c r="E370" s="86"/>
      <c r="F370" s="86"/>
      <c r="G370" s="86"/>
      <c r="H370" s="86"/>
      <c r="I370" s="86"/>
      <c r="J370" s="87"/>
      <c r="K370" s="86"/>
      <c r="L370" s="106"/>
      <c r="M370" s="106"/>
      <c r="N370" s="86"/>
      <c r="O370" s="86"/>
      <c r="P370" s="86"/>
      <c r="Q370" s="86"/>
      <c r="R370" s="86"/>
      <c r="S370" s="86"/>
      <c r="T370" s="86"/>
      <c r="U370" s="86"/>
      <c r="V370" s="86"/>
      <c r="W370" s="86"/>
      <c r="X370" s="86"/>
      <c r="Y370" s="86"/>
      <c r="Z370" s="86"/>
      <c r="AA370" s="86"/>
      <c r="AB370" s="86"/>
    </row>
    <row r="371" spans="1:28" x14ac:dyDescent="0.2">
      <c r="A371" s="86"/>
      <c r="B371" s="86"/>
      <c r="C371" s="86"/>
      <c r="D371" s="86"/>
      <c r="E371" s="86"/>
      <c r="F371" s="86"/>
      <c r="G371" s="86"/>
      <c r="H371" s="86"/>
      <c r="I371" s="86"/>
      <c r="J371" s="87"/>
      <c r="K371" s="86"/>
      <c r="L371" s="106"/>
      <c r="M371" s="106"/>
      <c r="N371" s="86"/>
      <c r="O371" s="86"/>
      <c r="P371" s="86"/>
      <c r="Q371" s="86"/>
      <c r="R371" s="86"/>
      <c r="S371" s="86"/>
      <c r="T371" s="86"/>
      <c r="U371" s="86"/>
      <c r="V371" s="86"/>
      <c r="W371" s="86"/>
      <c r="X371" s="86"/>
      <c r="Y371" s="86"/>
      <c r="Z371" s="86"/>
      <c r="AA371" s="86"/>
      <c r="AB371" s="86"/>
    </row>
    <row r="372" spans="1:28" x14ac:dyDescent="0.2">
      <c r="A372" s="86"/>
      <c r="B372" s="86"/>
      <c r="C372" s="86"/>
      <c r="D372" s="86"/>
      <c r="E372" s="86"/>
      <c r="F372" s="86"/>
      <c r="G372" s="86"/>
      <c r="H372" s="86"/>
      <c r="I372" s="86"/>
      <c r="J372" s="87"/>
      <c r="K372" s="86"/>
      <c r="L372" s="106"/>
      <c r="M372" s="106"/>
      <c r="N372" s="86"/>
      <c r="O372" s="86"/>
      <c r="P372" s="86"/>
      <c r="Q372" s="86"/>
      <c r="R372" s="86"/>
      <c r="S372" s="86"/>
      <c r="T372" s="86"/>
      <c r="U372" s="86"/>
      <c r="V372" s="86"/>
      <c r="W372" s="86"/>
      <c r="X372" s="86"/>
      <c r="Y372" s="86"/>
      <c r="Z372" s="86"/>
      <c r="AA372" s="86"/>
      <c r="AB372" s="86"/>
    </row>
    <row r="373" spans="1:28" x14ac:dyDescent="0.2">
      <c r="A373" s="86"/>
      <c r="B373" s="86"/>
      <c r="C373" s="86"/>
      <c r="D373" s="86"/>
      <c r="E373" s="86"/>
      <c r="F373" s="86"/>
      <c r="G373" s="86"/>
      <c r="H373" s="86"/>
      <c r="I373" s="86"/>
      <c r="J373" s="87"/>
      <c r="K373" s="86"/>
      <c r="L373" s="106"/>
      <c r="M373" s="106"/>
      <c r="N373" s="86"/>
      <c r="O373" s="86"/>
      <c r="P373" s="86"/>
      <c r="Q373" s="86"/>
      <c r="R373" s="86"/>
      <c r="S373" s="86"/>
      <c r="T373" s="86"/>
      <c r="U373" s="86"/>
      <c r="V373" s="86"/>
      <c r="W373" s="86"/>
      <c r="X373" s="86"/>
      <c r="Y373" s="86"/>
      <c r="Z373" s="86"/>
      <c r="AA373" s="86"/>
      <c r="AB373" s="86"/>
    </row>
    <row r="374" spans="1:28" x14ac:dyDescent="0.2">
      <c r="A374" s="86"/>
      <c r="B374" s="86"/>
      <c r="C374" s="86"/>
      <c r="D374" s="86"/>
      <c r="E374" s="86"/>
      <c r="F374" s="86"/>
      <c r="G374" s="86"/>
      <c r="H374" s="86"/>
      <c r="I374" s="86"/>
      <c r="J374" s="87"/>
      <c r="K374" s="86"/>
      <c r="L374" s="106"/>
      <c r="M374" s="106"/>
      <c r="N374" s="86"/>
      <c r="O374" s="86"/>
      <c r="P374" s="86"/>
      <c r="Q374" s="86"/>
      <c r="R374" s="86"/>
      <c r="S374" s="86"/>
      <c r="T374" s="86"/>
      <c r="U374" s="86"/>
      <c r="V374" s="86"/>
      <c r="W374" s="86"/>
      <c r="X374" s="86"/>
      <c r="Y374" s="86"/>
      <c r="Z374" s="86"/>
      <c r="AA374" s="86"/>
      <c r="AB374" s="86"/>
    </row>
    <row r="375" spans="1:28" x14ac:dyDescent="0.2">
      <c r="A375" s="86"/>
      <c r="B375" s="86"/>
      <c r="C375" s="86"/>
      <c r="D375" s="86"/>
      <c r="E375" s="86"/>
      <c r="F375" s="86"/>
      <c r="G375" s="86"/>
      <c r="H375" s="86"/>
      <c r="I375" s="86"/>
      <c r="J375" s="87"/>
      <c r="K375" s="86"/>
      <c r="L375" s="106"/>
      <c r="M375" s="106"/>
      <c r="N375" s="86"/>
      <c r="O375" s="86"/>
      <c r="P375" s="86"/>
      <c r="Q375" s="86"/>
      <c r="R375" s="86"/>
      <c r="S375" s="86"/>
      <c r="T375" s="86"/>
      <c r="U375" s="86"/>
      <c r="V375" s="86"/>
      <c r="W375" s="86"/>
      <c r="X375" s="86"/>
      <c r="Y375" s="86"/>
      <c r="Z375" s="86"/>
      <c r="AA375" s="86"/>
      <c r="AB375" s="86"/>
    </row>
    <row r="376" spans="1:28" x14ac:dyDescent="0.2">
      <c r="A376" s="86"/>
      <c r="B376" s="86"/>
      <c r="C376" s="86"/>
      <c r="D376" s="86"/>
      <c r="E376" s="86"/>
      <c r="F376" s="86"/>
      <c r="G376" s="86"/>
      <c r="H376" s="86"/>
      <c r="I376" s="86"/>
      <c r="J376" s="87"/>
      <c r="K376" s="86"/>
      <c r="L376" s="106"/>
      <c r="M376" s="106"/>
      <c r="N376" s="86"/>
      <c r="O376" s="86"/>
      <c r="P376" s="86"/>
      <c r="Q376" s="86"/>
      <c r="R376" s="86"/>
      <c r="S376" s="86"/>
      <c r="T376" s="86"/>
      <c r="U376" s="86"/>
      <c r="V376" s="86"/>
      <c r="W376" s="86"/>
      <c r="X376" s="86"/>
      <c r="Y376" s="86"/>
      <c r="Z376" s="86"/>
      <c r="AA376" s="86"/>
      <c r="AB376" s="86"/>
    </row>
    <row r="377" spans="1:28" x14ac:dyDescent="0.2">
      <c r="A377" s="86"/>
      <c r="B377" s="86"/>
      <c r="C377" s="86"/>
      <c r="D377" s="86"/>
      <c r="E377" s="86"/>
      <c r="F377" s="86"/>
      <c r="G377" s="86"/>
      <c r="H377" s="86"/>
      <c r="I377" s="86"/>
      <c r="J377" s="87"/>
      <c r="K377" s="86"/>
      <c r="L377" s="106"/>
      <c r="M377" s="106"/>
      <c r="N377" s="86"/>
      <c r="O377" s="86"/>
      <c r="P377" s="86"/>
      <c r="Q377" s="86"/>
      <c r="R377" s="86"/>
      <c r="S377" s="86"/>
      <c r="T377" s="86"/>
      <c r="U377" s="86"/>
      <c r="V377" s="86"/>
      <c r="W377" s="86"/>
      <c r="X377" s="86"/>
      <c r="Y377" s="86"/>
      <c r="Z377" s="86"/>
      <c r="AA377" s="86"/>
      <c r="AB377" s="86"/>
    </row>
    <row r="378" spans="1:28" x14ac:dyDescent="0.2">
      <c r="A378" s="86"/>
      <c r="B378" s="86"/>
      <c r="C378" s="86"/>
      <c r="D378" s="86"/>
      <c r="E378" s="86"/>
      <c r="F378" s="86"/>
      <c r="G378" s="86"/>
      <c r="H378" s="86"/>
      <c r="I378" s="86"/>
      <c r="J378" s="87"/>
      <c r="K378" s="86"/>
      <c r="L378" s="106"/>
      <c r="M378" s="106"/>
      <c r="N378" s="86"/>
      <c r="O378" s="86"/>
      <c r="P378" s="86"/>
      <c r="Q378" s="86"/>
      <c r="R378" s="86"/>
      <c r="S378" s="86"/>
      <c r="T378" s="86"/>
      <c r="U378" s="86"/>
      <c r="V378" s="86"/>
      <c r="W378" s="86"/>
      <c r="X378" s="86"/>
      <c r="Y378" s="86"/>
      <c r="Z378" s="86"/>
      <c r="AA378" s="86"/>
      <c r="AB378" s="86"/>
    </row>
    <row r="379" spans="1:28" x14ac:dyDescent="0.2">
      <c r="A379" s="86"/>
      <c r="B379" s="86"/>
      <c r="C379" s="86"/>
      <c r="D379" s="86"/>
      <c r="E379" s="86"/>
      <c r="F379" s="86"/>
      <c r="G379" s="86"/>
      <c r="H379" s="86"/>
      <c r="I379" s="86"/>
      <c r="J379" s="87"/>
      <c r="K379" s="86"/>
      <c r="L379" s="106"/>
      <c r="M379" s="106"/>
      <c r="N379" s="86"/>
      <c r="O379" s="86"/>
      <c r="P379" s="86"/>
      <c r="Q379" s="86"/>
      <c r="R379" s="86"/>
      <c r="S379" s="86"/>
      <c r="T379" s="86"/>
      <c r="U379" s="86"/>
      <c r="V379" s="86"/>
      <c r="W379" s="86"/>
      <c r="X379" s="86"/>
      <c r="Y379" s="86"/>
      <c r="Z379" s="86"/>
      <c r="AA379" s="86"/>
      <c r="AB379" s="86"/>
    </row>
    <row r="380" spans="1:28" x14ac:dyDescent="0.2">
      <c r="A380" s="86"/>
      <c r="B380" s="86"/>
      <c r="C380" s="86"/>
      <c r="D380" s="86"/>
      <c r="E380" s="86"/>
      <c r="F380" s="86"/>
      <c r="G380" s="86"/>
      <c r="H380" s="86"/>
      <c r="I380" s="86"/>
      <c r="J380" s="87"/>
      <c r="K380" s="86"/>
      <c r="L380" s="106"/>
      <c r="M380" s="106"/>
      <c r="N380" s="86"/>
      <c r="O380" s="86"/>
      <c r="P380" s="86"/>
      <c r="Q380" s="86"/>
      <c r="R380" s="86"/>
      <c r="S380" s="86"/>
      <c r="T380" s="86"/>
      <c r="U380" s="86"/>
      <c r="V380" s="86"/>
      <c r="W380" s="86"/>
      <c r="X380" s="86"/>
      <c r="Y380" s="86"/>
      <c r="Z380" s="86"/>
      <c r="AA380" s="86"/>
      <c r="AB380" s="86"/>
    </row>
    <row r="381" spans="1:28" x14ac:dyDescent="0.2">
      <c r="A381" s="86"/>
      <c r="B381" s="86"/>
      <c r="C381" s="86"/>
      <c r="D381" s="86"/>
      <c r="E381" s="86"/>
      <c r="F381" s="86"/>
      <c r="G381" s="86"/>
      <c r="H381" s="86"/>
      <c r="I381" s="86"/>
      <c r="J381" s="87"/>
      <c r="K381" s="86"/>
      <c r="L381" s="106"/>
      <c r="M381" s="106"/>
      <c r="N381" s="86"/>
      <c r="O381" s="86"/>
      <c r="P381" s="86"/>
      <c r="Q381" s="86"/>
      <c r="R381" s="86"/>
      <c r="S381" s="86"/>
      <c r="T381" s="86"/>
      <c r="U381" s="86"/>
      <c r="V381" s="86"/>
      <c r="W381" s="86"/>
      <c r="X381" s="86"/>
      <c r="Y381" s="86"/>
      <c r="Z381" s="86"/>
      <c r="AA381" s="86"/>
      <c r="AB381" s="86"/>
    </row>
    <row r="382" spans="1:28" x14ac:dyDescent="0.2">
      <c r="A382" s="86"/>
      <c r="B382" s="86"/>
      <c r="C382" s="86"/>
      <c r="D382" s="86"/>
      <c r="E382" s="86"/>
      <c r="F382" s="86"/>
      <c r="G382" s="86"/>
      <c r="H382" s="86"/>
      <c r="I382" s="86"/>
      <c r="J382" s="87"/>
      <c r="K382" s="86"/>
      <c r="L382" s="106"/>
      <c r="M382" s="106"/>
      <c r="N382" s="86"/>
      <c r="O382" s="86"/>
      <c r="P382" s="86"/>
      <c r="Q382" s="86"/>
      <c r="R382" s="86"/>
      <c r="S382" s="86"/>
      <c r="T382" s="86"/>
      <c r="U382" s="86"/>
      <c r="V382" s="86"/>
      <c r="W382" s="86"/>
      <c r="X382" s="86"/>
      <c r="Y382" s="86"/>
      <c r="Z382" s="86"/>
      <c r="AA382" s="86"/>
      <c r="AB382" s="86"/>
    </row>
    <row r="383" spans="1:28" x14ac:dyDescent="0.2">
      <c r="A383" s="86"/>
      <c r="B383" s="86"/>
      <c r="C383" s="86"/>
      <c r="D383" s="86"/>
      <c r="E383" s="86"/>
      <c r="F383" s="86"/>
      <c r="G383" s="86"/>
      <c r="H383" s="86"/>
      <c r="I383" s="86"/>
      <c r="J383" s="87"/>
      <c r="K383" s="86"/>
      <c r="L383" s="106"/>
      <c r="M383" s="106"/>
      <c r="N383" s="86"/>
      <c r="O383" s="86"/>
      <c r="P383" s="86"/>
      <c r="Q383" s="86"/>
      <c r="R383" s="86"/>
      <c r="S383" s="86"/>
      <c r="T383" s="86"/>
      <c r="U383" s="86"/>
      <c r="V383" s="86"/>
      <c r="W383" s="86"/>
      <c r="X383" s="86"/>
      <c r="Y383" s="86"/>
      <c r="Z383" s="86"/>
      <c r="AA383" s="86"/>
      <c r="AB383" s="86"/>
    </row>
    <row r="384" spans="1:28" x14ac:dyDescent="0.2">
      <c r="A384" s="86"/>
      <c r="B384" s="86"/>
      <c r="C384" s="86"/>
      <c r="D384" s="86"/>
      <c r="E384" s="86"/>
      <c r="F384" s="86"/>
      <c r="G384" s="86"/>
      <c r="H384" s="86"/>
      <c r="I384" s="86"/>
      <c r="J384" s="87"/>
      <c r="K384" s="86"/>
      <c r="L384" s="106"/>
      <c r="M384" s="106"/>
      <c r="N384" s="86"/>
      <c r="O384" s="86"/>
      <c r="P384" s="86"/>
      <c r="Q384" s="86"/>
      <c r="R384" s="86"/>
      <c r="S384" s="86"/>
      <c r="T384" s="86"/>
      <c r="U384" s="86"/>
      <c r="V384" s="86"/>
      <c r="W384" s="86"/>
      <c r="X384" s="86"/>
      <c r="Y384" s="86"/>
      <c r="Z384" s="86"/>
      <c r="AA384" s="86"/>
      <c r="AB384" s="86"/>
    </row>
    <row r="385" spans="1:28" x14ac:dyDescent="0.2">
      <c r="A385" s="86"/>
      <c r="B385" s="86"/>
      <c r="C385" s="86"/>
      <c r="D385" s="86"/>
      <c r="E385" s="86"/>
      <c r="F385" s="86"/>
      <c r="G385" s="86"/>
      <c r="H385" s="86"/>
      <c r="I385" s="86"/>
      <c r="J385" s="87"/>
      <c r="K385" s="86"/>
      <c r="L385" s="106"/>
      <c r="M385" s="106"/>
      <c r="N385" s="86"/>
      <c r="O385" s="86"/>
      <c r="P385" s="86"/>
      <c r="Q385" s="86"/>
      <c r="R385" s="86"/>
      <c r="S385" s="86"/>
      <c r="T385" s="86"/>
      <c r="U385" s="86"/>
      <c r="V385" s="86"/>
      <c r="W385" s="86"/>
      <c r="X385" s="86"/>
      <c r="Y385" s="86"/>
      <c r="Z385" s="86"/>
      <c r="AA385" s="86"/>
      <c r="AB385" s="86"/>
    </row>
    <row r="386" spans="1:28" x14ac:dyDescent="0.2">
      <c r="A386" s="86"/>
      <c r="B386" s="86"/>
      <c r="C386" s="86"/>
      <c r="D386" s="86"/>
      <c r="E386" s="86"/>
      <c r="F386" s="86"/>
      <c r="G386" s="86"/>
      <c r="H386" s="86"/>
      <c r="I386" s="86"/>
      <c r="J386" s="87"/>
      <c r="K386" s="86"/>
      <c r="L386" s="106"/>
      <c r="M386" s="106"/>
      <c r="N386" s="86"/>
      <c r="O386" s="86"/>
      <c r="P386" s="86"/>
      <c r="Q386" s="86"/>
      <c r="R386" s="86"/>
      <c r="S386" s="86"/>
      <c r="T386" s="86"/>
      <c r="U386" s="86"/>
      <c r="V386" s="86"/>
      <c r="W386" s="86"/>
      <c r="X386" s="86"/>
      <c r="Y386" s="86"/>
      <c r="Z386" s="86"/>
      <c r="AA386" s="86"/>
      <c r="AB386" s="86"/>
    </row>
    <row r="387" spans="1:28" x14ac:dyDescent="0.2">
      <c r="A387" s="86"/>
      <c r="B387" s="86"/>
      <c r="C387" s="86"/>
      <c r="D387" s="86"/>
      <c r="E387" s="86"/>
      <c r="F387" s="86"/>
      <c r="G387" s="86"/>
      <c r="H387" s="86"/>
      <c r="I387" s="86"/>
      <c r="J387" s="87"/>
      <c r="K387" s="86"/>
      <c r="L387" s="106"/>
      <c r="M387" s="106"/>
      <c r="N387" s="86"/>
      <c r="O387" s="86"/>
      <c r="P387" s="86"/>
      <c r="Q387" s="86"/>
      <c r="R387" s="86"/>
      <c r="S387" s="86"/>
      <c r="T387" s="86"/>
      <c r="U387" s="86"/>
      <c r="V387" s="86"/>
      <c r="W387" s="86"/>
      <c r="X387" s="86"/>
      <c r="Y387" s="86"/>
      <c r="Z387" s="86"/>
      <c r="AA387" s="86"/>
      <c r="AB387" s="86"/>
    </row>
    <row r="388" spans="1:28" x14ac:dyDescent="0.2">
      <c r="A388" s="86"/>
      <c r="B388" s="86"/>
      <c r="C388" s="86"/>
      <c r="D388" s="86"/>
      <c r="E388" s="86"/>
      <c r="F388" s="86"/>
      <c r="G388" s="86"/>
      <c r="H388" s="86"/>
      <c r="I388" s="86"/>
      <c r="J388" s="87"/>
      <c r="K388" s="86"/>
      <c r="L388" s="106"/>
      <c r="M388" s="106"/>
      <c r="N388" s="86"/>
      <c r="O388" s="86"/>
      <c r="P388" s="86"/>
      <c r="Q388" s="86"/>
      <c r="R388" s="86"/>
      <c r="S388" s="86"/>
      <c r="T388" s="86"/>
      <c r="U388" s="86"/>
      <c r="V388" s="86"/>
      <c r="W388" s="86"/>
      <c r="X388" s="86"/>
      <c r="Y388" s="86"/>
      <c r="Z388" s="86"/>
      <c r="AA388" s="86"/>
      <c r="AB388" s="86"/>
    </row>
    <row r="389" spans="1:28" x14ac:dyDescent="0.2">
      <c r="A389" s="86"/>
      <c r="B389" s="86"/>
      <c r="C389" s="86"/>
      <c r="D389" s="86"/>
      <c r="E389" s="86"/>
      <c r="F389" s="86"/>
      <c r="G389" s="86"/>
      <c r="H389" s="86"/>
      <c r="I389" s="86"/>
      <c r="J389" s="87"/>
      <c r="K389" s="86"/>
      <c r="L389" s="106"/>
      <c r="M389" s="106"/>
      <c r="N389" s="86"/>
      <c r="O389" s="86"/>
      <c r="P389" s="86"/>
      <c r="Q389" s="86"/>
      <c r="R389" s="86"/>
      <c r="S389" s="86"/>
      <c r="T389" s="86"/>
      <c r="U389" s="86"/>
      <c r="V389" s="86"/>
      <c r="W389" s="86"/>
      <c r="X389" s="86"/>
      <c r="Y389" s="86"/>
      <c r="Z389" s="86"/>
      <c r="AA389" s="86"/>
      <c r="AB389" s="86"/>
    </row>
    <row r="390" spans="1:28" x14ac:dyDescent="0.2">
      <c r="A390" s="86"/>
      <c r="B390" s="86"/>
      <c r="C390" s="86"/>
      <c r="D390" s="86"/>
      <c r="E390" s="86"/>
      <c r="F390" s="86"/>
      <c r="G390" s="86"/>
      <c r="H390" s="86"/>
      <c r="I390" s="86"/>
      <c r="J390" s="87"/>
      <c r="K390" s="86"/>
      <c r="L390" s="106"/>
      <c r="M390" s="106"/>
      <c r="N390" s="86"/>
      <c r="O390" s="86"/>
      <c r="P390" s="86"/>
      <c r="Q390" s="86"/>
      <c r="R390" s="86"/>
      <c r="S390" s="86"/>
      <c r="T390" s="86"/>
      <c r="U390" s="86"/>
      <c r="V390" s="86"/>
      <c r="W390" s="86"/>
      <c r="X390" s="86"/>
      <c r="Y390" s="86"/>
      <c r="Z390" s="86"/>
      <c r="AA390" s="86"/>
      <c r="AB390" s="86"/>
    </row>
    <row r="391" spans="1:28" x14ac:dyDescent="0.2">
      <c r="A391" s="86"/>
      <c r="B391" s="86"/>
      <c r="C391" s="86"/>
      <c r="D391" s="86"/>
      <c r="E391" s="86"/>
      <c r="F391" s="86"/>
      <c r="G391" s="86"/>
      <c r="H391" s="86"/>
      <c r="I391" s="86"/>
      <c r="J391" s="87"/>
      <c r="K391" s="86"/>
      <c r="L391" s="106"/>
      <c r="M391" s="106"/>
      <c r="N391" s="86"/>
      <c r="O391" s="86"/>
      <c r="P391" s="86"/>
      <c r="Q391" s="86"/>
      <c r="R391" s="86"/>
      <c r="S391" s="86"/>
      <c r="T391" s="86"/>
      <c r="U391" s="86"/>
      <c r="V391" s="86"/>
      <c r="W391" s="86"/>
      <c r="X391" s="86"/>
      <c r="Y391" s="86"/>
      <c r="Z391" s="86"/>
      <c r="AA391" s="86"/>
      <c r="AB391" s="86"/>
    </row>
    <row r="392" spans="1:28" x14ac:dyDescent="0.2">
      <c r="A392" s="86"/>
      <c r="B392" s="86"/>
      <c r="C392" s="86"/>
      <c r="D392" s="86"/>
      <c r="E392" s="86"/>
      <c r="F392" s="86"/>
      <c r="G392" s="86"/>
      <c r="H392" s="86"/>
      <c r="I392" s="86"/>
      <c r="J392" s="87"/>
      <c r="K392" s="86"/>
      <c r="L392" s="106"/>
      <c r="M392" s="106"/>
      <c r="N392" s="86"/>
      <c r="O392" s="86"/>
      <c r="P392" s="86"/>
      <c r="Q392" s="86"/>
      <c r="R392" s="86"/>
      <c r="S392" s="86"/>
      <c r="T392" s="86"/>
      <c r="U392" s="86"/>
      <c r="V392" s="86"/>
      <c r="W392" s="86"/>
      <c r="X392" s="86"/>
      <c r="Y392" s="86"/>
      <c r="Z392" s="86"/>
      <c r="AA392" s="86"/>
      <c r="AB392" s="86"/>
    </row>
    <row r="393" spans="1:28" x14ac:dyDescent="0.2">
      <c r="A393" s="86"/>
      <c r="B393" s="86"/>
      <c r="C393" s="86"/>
      <c r="D393" s="86"/>
      <c r="E393" s="86"/>
      <c r="F393" s="86"/>
      <c r="G393" s="86"/>
      <c r="H393" s="86"/>
      <c r="I393" s="86"/>
      <c r="J393" s="87"/>
      <c r="K393" s="86"/>
      <c r="L393" s="106"/>
      <c r="M393" s="106"/>
      <c r="N393" s="86"/>
      <c r="O393" s="86"/>
      <c r="P393" s="86"/>
      <c r="Q393" s="86"/>
      <c r="R393" s="86"/>
      <c r="S393" s="86"/>
      <c r="T393" s="86"/>
      <c r="U393" s="86"/>
      <c r="V393" s="86"/>
      <c r="W393" s="86"/>
      <c r="X393" s="86"/>
      <c r="Y393" s="86"/>
      <c r="Z393" s="86"/>
      <c r="AA393" s="86"/>
      <c r="AB393" s="86"/>
    </row>
    <row r="394" spans="1:28" x14ac:dyDescent="0.2">
      <c r="A394" s="86"/>
      <c r="B394" s="86"/>
      <c r="C394" s="86"/>
      <c r="D394" s="86"/>
      <c r="E394" s="86"/>
      <c r="F394" s="86"/>
      <c r="G394" s="86"/>
      <c r="H394" s="86"/>
      <c r="I394" s="86"/>
      <c r="J394" s="87"/>
      <c r="K394" s="86"/>
      <c r="L394" s="106"/>
      <c r="M394" s="106"/>
      <c r="N394" s="86"/>
      <c r="O394" s="86"/>
      <c r="P394" s="86"/>
      <c r="Q394" s="86"/>
      <c r="R394" s="86"/>
      <c r="S394" s="86"/>
      <c r="T394" s="86"/>
      <c r="U394" s="86"/>
      <c r="V394" s="86"/>
      <c r="W394" s="86"/>
      <c r="X394" s="86"/>
      <c r="Y394" s="86"/>
      <c r="Z394" s="86"/>
      <c r="AA394" s="86"/>
      <c r="AB394" s="86"/>
    </row>
    <row r="395" spans="1:28" x14ac:dyDescent="0.2">
      <c r="A395" s="86"/>
      <c r="B395" s="86"/>
      <c r="C395" s="86"/>
      <c r="D395" s="86"/>
      <c r="E395" s="86"/>
      <c r="F395" s="86"/>
      <c r="G395" s="86"/>
      <c r="H395" s="86"/>
      <c r="I395" s="86"/>
      <c r="J395" s="87"/>
      <c r="K395" s="86"/>
      <c r="L395" s="106"/>
      <c r="M395" s="106"/>
      <c r="N395" s="86"/>
      <c r="O395" s="86"/>
      <c r="P395" s="86"/>
      <c r="Q395" s="86"/>
      <c r="R395" s="86"/>
      <c r="S395" s="86"/>
      <c r="T395" s="86"/>
      <c r="U395" s="86"/>
      <c r="V395" s="86"/>
      <c r="W395" s="86"/>
      <c r="X395" s="86"/>
      <c r="Y395" s="86"/>
      <c r="Z395" s="86"/>
      <c r="AA395" s="86"/>
      <c r="AB395" s="86"/>
    </row>
    <row r="396" spans="1:28" x14ac:dyDescent="0.2">
      <c r="A396" s="86"/>
      <c r="B396" s="86"/>
      <c r="C396" s="86"/>
      <c r="D396" s="86"/>
      <c r="E396" s="86"/>
      <c r="F396" s="86"/>
      <c r="G396" s="86"/>
      <c r="H396" s="86"/>
      <c r="I396" s="86"/>
      <c r="J396" s="87"/>
      <c r="K396" s="86"/>
      <c r="L396" s="106"/>
      <c r="M396" s="106"/>
      <c r="N396" s="86"/>
      <c r="O396" s="86"/>
      <c r="P396" s="86"/>
      <c r="Q396" s="86"/>
      <c r="R396" s="86"/>
      <c r="S396" s="86"/>
      <c r="T396" s="86"/>
      <c r="U396" s="86"/>
      <c r="V396" s="86"/>
      <c r="W396" s="86"/>
      <c r="X396" s="86"/>
      <c r="Y396" s="86"/>
      <c r="Z396" s="86"/>
      <c r="AA396" s="86"/>
      <c r="AB396" s="86"/>
    </row>
    <row r="397" spans="1:28" x14ac:dyDescent="0.2">
      <c r="A397" s="86"/>
      <c r="B397" s="86"/>
      <c r="C397" s="86"/>
      <c r="D397" s="86"/>
      <c r="E397" s="86"/>
      <c r="F397" s="86"/>
      <c r="G397" s="86"/>
      <c r="H397" s="86"/>
      <c r="I397" s="86"/>
      <c r="J397" s="87"/>
      <c r="K397" s="86"/>
      <c r="L397" s="106"/>
      <c r="M397" s="106"/>
      <c r="N397" s="86"/>
      <c r="O397" s="86"/>
      <c r="P397" s="86"/>
      <c r="Q397" s="86"/>
      <c r="R397" s="86"/>
      <c r="S397" s="86"/>
      <c r="T397" s="86"/>
      <c r="U397" s="86"/>
      <c r="V397" s="86"/>
      <c r="W397" s="86"/>
      <c r="X397" s="86"/>
      <c r="Y397" s="86"/>
      <c r="Z397" s="86"/>
      <c r="AA397" s="86"/>
      <c r="AB397" s="86"/>
    </row>
    <row r="398" spans="1:28" x14ac:dyDescent="0.2">
      <c r="A398" s="86"/>
      <c r="B398" s="86"/>
      <c r="C398" s="86"/>
      <c r="D398" s="86"/>
      <c r="E398" s="86"/>
      <c r="F398" s="86"/>
      <c r="G398" s="86"/>
      <c r="H398" s="86"/>
      <c r="I398" s="86"/>
      <c r="J398" s="87"/>
      <c r="K398" s="86"/>
      <c r="L398" s="106"/>
      <c r="M398" s="106"/>
      <c r="N398" s="86"/>
      <c r="O398" s="86"/>
      <c r="P398" s="86"/>
      <c r="Q398" s="86"/>
      <c r="R398" s="86"/>
      <c r="S398" s="86"/>
      <c r="T398" s="86"/>
      <c r="U398" s="86"/>
      <c r="V398" s="86"/>
      <c r="W398" s="86"/>
      <c r="X398" s="86"/>
      <c r="Y398" s="86"/>
      <c r="Z398" s="86"/>
      <c r="AA398" s="86"/>
      <c r="AB398" s="86"/>
    </row>
    <row r="399" spans="1:28" x14ac:dyDescent="0.2">
      <c r="A399" s="86"/>
      <c r="B399" s="86"/>
      <c r="C399" s="86"/>
      <c r="D399" s="86"/>
      <c r="E399" s="86"/>
      <c r="F399" s="86"/>
      <c r="G399" s="86"/>
      <c r="H399" s="86"/>
      <c r="I399" s="86"/>
      <c r="J399" s="87"/>
      <c r="K399" s="86"/>
      <c r="L399" s="106"/>
      <c r="M399" s="106"/>
      <c r="N399" s="86"/>
      <c r="O399" s="86"/>
      <c r="P399" s="86"/>
      <c r="Q399" s="86"/>
      <c r="R399" s="86"/>
      <c r="S399" s="86"/>
      <c r="T399" s="86"/>
      <c r="U399" s="86"/>
      <c r="V399" s="86"/>
      <c r="W399" s="86"/>
      <c r="X399" s="86"/>
      <c r="Y399" s="86"/>
      <c r="Z399" s="86"/>
      <c r="AA399" s="86"/>
      <c r="AB399" s="86"/>
    </row>
    <row r="400" spans="1:28" x14ac:dyDescent="0.2">
      <c r="A400" s="86"/>
      <c r="B400" s="86"/>
      <c r="C400" s="86"/>
      <c r="D400" s="86"/>
      <c r="E400" s="86"/>
      <c r="F400" s="86"/>
      <c r="G400" s="86"/>
      <c r="H400" s="86"/>
      <c r="I400" s="86"/>
      <c r="J400" s="87"/>
      <c r="K400" s="86"/>
      <c r="L400" s="106"/>
      <c r="M400" s="106"/>
      <c r="N400" s="86"/>
      <c r="O400" s="86"/>
      <c r="P400" s="86"/>
      <c r="Q400" s="86"/>
      <c r="R400" s="86"/>
      <c r="S400" s="86"/>
      <c r="T400" s="86"/>
      <c r="U400" s="86"/>
      <c r="V400" s="86"/>
      <c r="W400" s="86"/>
      <c r="X400" s="86"/>
      <c r="Y400" s="86"/>
      <c r="Z400" s="86"/>
      <c r="AA400" s="86"/>
      <c r="AB400" s="86"/>
    </row>
    <row r="401" spans="1:28" x14ac:dyDescent="0.2">
      <c r="A401" s="86"/>
      <c r="B401" s="86"/>
      <c r="C401" s="86"/>
      <c r="D401" s="86"/>
      <c r="E401" s="86"/>
      <c r="F401" s="86"/>
      <c r="G401" s="86"/>
      <c r="H401" s="86"/>
      <c r="I401" s="86"/>
      <c r="J401" s="87"/>
      <c r="K401" s="86"/>
      <c r="L401" s="106"/>
      <c r="M401" s="106"/>
      <c r="N401" s="86"/>
      <c r="O401" s="86"/>
      <c r="P401" s="86"/>
      <c r="Q401" s="86"/>
      <c r="R401" s="86"/>
      <c r="S401" s="86"/>
      <c r="T401" s="86"/>
      <c r="U401" s="86"/>
      <c r="V401" s="86"/>
      <c r="W401" s="86"/>
      <c r="X401" s="86"/>
      <c r="Y401" s="86"/>
      <c r="Z401" s="86"/>
      <c r="AA401" s="86"/>
      <c r="AB401" s="86"/>
    </row>
    <row r="402" spans="1:28" x14ac:dyDescent="0.2">
      <c r="A402" s="86"/>
      <c r="B402" s="86"/>
      <c r="C402" s="86"/>
      <c r="D402" s="86"/>
      <c r="E402" s="86"/>
      <c r="F402" s="86"/>
      <c r="G402" s="86"/>
      <c r="H402" s="86"/>
      <c r="I402" s="86"/>
      <c r="J402" s="87"/>
      <c r="K402" s="86"/>
      <c r="L402" s="106"/>
      <c r="M402" s="106"/>
      <c r="N402" s="86"/>
      <c r="O402" s="86"/>
      <c r="P402" s="86"/>
      <c r="Q402" s="86"/>
      <c r="R402" s="86"/>
      <c r="S402" s="86"/>
      <c r="T402" s="86"/>
      <c r="U402" s="86"/>
      <c r="V402" s="86"/>
      <c r="W402" s="86"/>
      <c r="X402" s="86"/>
      <c r="Y402" s="86"/>
      <c r="Z402" s="86"/>
      <c r="AA402" s="86"/>
      <c r="AB402" s="86"/>
    </row>
    <row r="403" spans="1:28" x14ac:dyDescent="0.2">
      <c r="A403" s="86"/>
      <c r="B403" s="86"/>
      <c r="C403" s="86"/>
      <c r="D403" s="86"/>
      <c r="E403" s="86"/>
      <c r="F403" s="86"/>
      <c r="G403" s="86"/>
      <c r="H403" s="86"/>
      <c r="I403" s="86"/>
      <c r="J403" s="87"/>
      <c r="K403" s="86"/>
      <c r="L403" s="106"/>
      <c r="M403" s="106"/>
      <c r="N403" s="86"/>
      <c r="O403" s="86"/>
      <c r="P403" s="86"/>
      <c r="Q403" s="86"/>
      <c r="R403" s="86"/>
      <c r="S403" s="86"/>
      <c r="T403" s="86"/>
      <c r="U403" s="86"/>
      <c r="V403" s="86"/>
      <c r="W403" s="86"/>
      <c r="X403" s="86"/>
      <c r="Y403" s="86"/>
      <c r="Z403" s="86"/>
      <c r="AA403" s="86"/>
      <c r="AB403" s="86"/>
    </row>
    <row r="404" spans="1:28" x14ac:dyDescent="0.2">
      <c r="A404" s="86"/>
      <c r="B404" s="86"/>
      <c r="C404" s="86"/>
      <c r="D404" s="86"/>
      <c r="E404" s="86"/>
      <c r="F404" s="86"/>
      <c r="G404" s="86"/>
      <c r="H404" s="86"/>
      <c r="I404" s="86"/>
      <c r="J404" s="87"/>
      <c r="K404" s="86"/>
      <c r="L404" s="106"/>
      <c r="M404" s="106"/>
      <c r="N404" s="86"/>
      <c r="O404" s="86"/>
      <c r="P404" s="86"/>
      <c r="Q404" s="86"/>
      <c r="R404" s="86"/>
      <c r="S404" s="86"/>
      <c r="T404" s="86"/>
      <c r="U404" s="86"/>
      <c r="V404" s="86"/>
      <c r="W404" s="86"/>
      <c r="X404" s="86"/>
      <c r="Y404" s="86"/>
      <c r="Z404" s="86"/>
      <c r="AA404" s="86"/>
      <c r="AB404" s="86"/>
    </row>
    <row r="405" spans="1:28" x14ac:dyDescent="0.2">
      <c r="A405" s="86"/>
      <c r="B405" s="86"/>
      <c r="C405" s="86"/>
      <c r="D405" s="86"/>
      <c r="E405" s="86"/>
      <c r="F405" s="86"/>
      <c r="G405" s="86"/>
      <c r="H405" s="86"/>
      <c r="I405" s="86"/>
      <c r="J405" s="87"/>
      <c r="K405" s="86"/>
      <c r="L405" s="106"/>
      <c r="M405" s="106"/>
      <c r="N405" s="86"/>
      <c r="O405" s="86"/>
      <c r="P405" s="86"/>
      <c r="Q405" s="86"/>
      <c r="R405" s="86"/>
      <c r="S405" s="86"/>
      <c r="T405" s="86"/>
      <c r="U405" s="86"/>
      <c r="V405" s="86"/>
      <c r="W405" s="86"/>
      <c r="X405" s="86"/>
      <c r="Y405" s="86"/>
      <c r="Z405" s="86"/>
      <c r="AA405" s="86"/>
      <c r="AB405" s="86"/>
    </row>
    <row r="406" spans="1:28" x14ac:dyDescent="0.2">
      <c r="A406" s="86"/>
      <c r="B406" s="86"/>
      <c r="C406" s="86"/>
      <c r="D406" s="86"/>
      <c r="E406" s="86"/>
      <c r="F406" s="86"/>
      <c r="G406" s="86"/>
      <c r="H406" s="86"/>
      <c r="I406" s="86"/>
      <c r="J406" s="87"/>
      <c r="K406" s="86"/>
      <c r="L406" s="106"/>
      <c r="M406" s="106"/>
      <c r="N406" s="86"/>
      <c r="O406" s="86"/>
      <c r="P406" s="86"/>
      <c r="Q406" s="86"/>
      <c r="R406" s="86"/>
      <c r="S406" s="86"/>
      <c r="T406" s="86"/>
      <c r="U406" s="86"/>
      <c r="V406" s="86"/>
      <c r="W406" s="86"/>
      <c r="X406" s="86"/>
      <c r="Y406" s="86"/>
      <c r="Z406" s="86"/>
      <c r="AA406" s="86"/>
      <c r="AB406" s="86"/>
    </row>
    <row r="407" spans="1:28" x14ac:dyDescent="0.2">
      <c r="A407" s="86"/>
      <c r="B407" s="86"/>
      <c r="C407" s="86"/>
      <c r="D407" s="86"/>
      <c r="E407" s="86"/>
      <c r="F407" s="86"/>
      <c r="G407" s="86"/>
      <c r="H407" s="86"/>
      <c r="I407" s="86"/>
      <c r="J407" s="87"/>
      <c r="K407" s="86"/>
      <c r="L407" s="106"/>
      <c r="M407" s="106"/>
      <c r="N407" s="86"/>
      <c r="O407" s="86"/>
      <c r="P407" s="86"/>
      <c r="Q407" s="86"/>
      <c r="R407" s="86"/>
      <c r="S407" s="86"/>
      <c r="T407" s="86"/>
      <c r="U407" s="86"/>
      <c r="V407" s="86"/>
      <c r="W407" s="86"/>
      <c r="X407" s="86"/>
      <c r="Y407" s="86"/>
      <c r="Z407" s="86"/>
      <c r="AA407" s="86"/>
      <c r="AB407" s="86"/>
    </row>
    <row r="408" spans="1:28" x14ac:dyDescent="0.2">
      <c r="A408" s="86"/>
      <c r="B408" s="86"/>
      <c r="C408" s="86"/>
      <c r="D408" s="86"/>
      <c r="E408" s="86"/>
      <c r="F408" s="86"/>
      <c r="G408" s="86"/>
      <c r="H408" s="86"/>
      <c r="I408" s="86"/>
      <c r="J408" s="87"/>
      <c r="K408" s="86"/>
      <c r="L408" s="106"/>
      <c r="M408" s="106"/>
      <c r="N408" s="86"/>
      <c r="O408" s="86"/>
      <c r="P408" s="86"/>
      <c r="Q408" s="86"/>
      <c r="R408" s="86"/>
      <c r="S408" s="86"/>
      <c r="T408" s="86"/>
      <c r="U408" s="86"/>
      <c r="V408" s="86"/>
      <c r="W408" s="86"/>
      <c r="X408" s="86"/>
      <c r="Y408" s="86"/>
      <c r="Z408" s="86"/>
      <c r="AA408" s="86"/>
      <c r="AB408" s="86"/>
    </row>
    <row r="409" spans="1:28" x14ac:dyDescent="0.2">
      <c r="A409" s="86"/>
      <c r="B409" s="86"/>
      <c r="C409" s="86"/>
      <c r="D409" s="86"/>
      <c r="E409" s="86"/>
      <c r="F409" s="86"/>
      <c r="G409" s="86"/>
      <c r="H409" s="86"/>
      <c r="I409" s="86"/>
      <c r="J409" s="87"/>
      <c r="K409" s="86"/>
      <c r="L409" s="106"/>
      <c r="M409" s="106"/>
      <c r="N409" s="86"/>
      <c r="O409" s="86"/>
      <c r="P409" s="86"/>
      <c r="Q409" s="86"/>
      <c r="R409" s="86"/>
      <c r="S409" s="86"/>
      <c r="T409" s="86"/>
      <c r="U409" s="86"/>
      <c r="V409" s="86"/>
      <c r="W409" s="86"/>
      <c r="X409" s="86"/>
      <c r="Y409" s="86"/>
      <c r="Z409" s="86"/>
      <c r="AA409" s="86"/>
      <c r="AB409" s="86"/>
    </row>
    <row r="410" spans="1:28" x14ac:dyDescent="0.2">
      <c r="A410" s="86"/>
      <c r="B410" s="86"/>
      <c r="C410" s="86"/>
      <c r="D410" s="86"/>
      <c r="E410" s="86"/>
      <c r="F410" s="86"/>
      <c r="G410" s="86"/>
      <c r="H410" s="86"/>
      <c r="I410" s="86"/>
      <c r="J410" s="87"/>
      <c r="K410" s="86"/>
      <c r="L410" s="106"/>
      <c r="M410" s="106"/>
      <c r="N410" s="86"/>
      <c r="O410" s="86"/>
      <c r="P410" s="86"/>
      <c r="Q410" s="86"/>
      <c r="R410" s="86"/>
      <c r="S410" s="86"/>
      <c r="T410" s="86"/>
      <c r="U410" s="86"/>
      <c r="V410" s="86"/>
      <c r="W410" s="86"/>
      <c r="X410" s="86"/>
      <c r="Y410" s="86"/>
      <c r="Z410" s="86"/>
      <c r="AA410" s="86"/>
      <c r="AB410" s="86"/>
    </row>
    <row r="411" spans="1:28" x14ac:dyDescent="0.2">
      <c r="A411" s="86"/>
      <c r="B411" s="86"/>
      <c r="C411" s="86"/>
      <c r="D411" s="86"/>
      <c r="E411" s="86"/>
      <c r="F411" s="86"/>
      <c r="G411" s="86"/>
      <c r="H411" s="86"/>
      <c r="I411" s="86"/>
      <c r="J411" s="87"/>
      <c r="K411" s="86"/>
      <c r="L411" s="106"/>
      <c r="M411" s="106"/>
      <c r="N411" s="86"/>
      <c r="O411" s="86"/>
      <c r="P411" s="86"/>
      <c r="Q411" s="86"/>
      <c r="R411" s="86"/>
      <c r="S411" s="86"/>
      <c r="T411" s="86"/>
      <c r="U411" s="86"/>
      <c r="V411" s="86"/>
      <c r="W411" s="86"/>
      <c r="X411" s="86"/>
      <c r="Y411" s="86"/>
      <c r="Z411" s="86"/>
      <c r="AA411" s="86"/>
      <c r="AB411" s="86"/>
    </row>
    <row r="412" spans="1:28" x14ac:dyDescent="0.2">
      <c r="A412" s="86"/>
      <c r="B412" s="86"/>
      <c r="C412" s="86"/>
      <c r="D412" s="86"/>
      <c r="E412" s="86"/>
      <c r="F412" s="86"/>
      <c r="G412" s="86"/>
      <c r="H412" s="86"/>
      <c r="I412" s="86"/>
      <c r="J412" s="87"/>
      <c r="K412" s="86"/>
      <c r="L412" s="106"/>
      <c r="M412" s="106"/>
      <c r="N412" s="86"/>
      <c r="O412" s="86"/>
      <c r="P412" s="86"/>
      <c r="Q412" s="86"/>
      <c r="R412" s="86"/>
      <c r="S412" s="86"/>
      <c r="T412" s="86"/>
      <c r="U412" s="86"/>
      <c r="V412" s="86"/>
      <c r="W412" s="86"/>
      <c r="X412" s="86"/>
      <c r="Y412" s="86"/>
      <c r="Z412" s="86"/>
      <c r="AA412" s="86"/>
      <c r="AB412" s="86"/>
    </row>
    <row r="413" spans="1:28" x14ac:dyDescent="0.2">
      <c r="A413" s="86"/>
      <c r="B413" s="86"/>
      <c r="C413" s="86"/>
      <c r="D413" s="86"/>
      <c r="E413" s="86"/>
      <c r="F413" s="86"/>
      <c r="G413" s="86"/>
      <c r="H413" s="86"/>
      <c r="I413" s="86"/>
      <c r="J413" s="87"/>
      <c r="K413" s="86"/>
      <c r="L413" s="106"/>
      <c r="M413" s="106"/>
      <c r="N413" s="86"/>
      <c r="O413" s="86"/>
      <c r="P413" s="86"/>
      <c r="Q413" s="86"/>
      <c r="R413" s="86"/>
      <c r="S413" s="86"/>
      <c r="T413" s="86"/>
      <c r="U413" s="86"/>
      <c r="V413" s="86"/>
      <c r="W413" s="86"/>
      <c r="X413" s="86"/>
      <c r="Y413" s="86"/>
      <c r="Z413" s="86"/>
      <c r="AA413" s="86"/>
      <c r="AB413" s="86"/>
    </row>
    <row r="414" spans="1:28" x14ac:dyDescent="0.2">
      <c r="A414" s="86"/>
      <c r="B414" s="86"/>
      <c r="C414" s="86"/>
      <c r="D414" s="86"/>
      <c r="E414" s="86"/>
      <c r="F414" s="86"/>
      <c r="G414" s="86"/>
      <c r="H414" s="86"/>
      <c r="I414" s="86"/>
      <c r="J414" s="87"/>
      <c r="K414" s="86"/>
      <c r="L414" s="106"/>
      <c r="M414" s="106"/>
      <c r="N414" s="86"/>
      <c r="O414" s="86"/>
      <c r="P414" s="86"/>
      <c r="Q414" s="86"/>
      <c r="R414" s="86"/>
      <c r="S414" s="86"/>
      <c r="T414" s="86"/>
      <c r="U414" s="86"/>
      <c r="V414" s="86"/>
      <c r="W414" s="86"/>
      <c r="X414" s="86"/>
      <c r="Y414" s="86"/>
      <c r="Z414" s="86"/>
      <c r="AA414" s="86"/>
      <c r="AB414" s="86"/>
    </row>
    <row r="415" spans="1:28" x14ac:dyDescent="0.2">
      <c r="A415" s="86"/>
      <c r="B415" s="86"/>
      <c r="C415" s="86"/>
      <c r="D415" s="86"/>
      <c r="E415" s="86"/>
      <c r="F415" s="86"/>
      <c r="G415" s="86"/>
      <c r="H415" s="86"/>
      <c r="I415" s="86"/>
      <c r="J415" s="87"/>
      <c r="K415" s="86"/>
      <c r="L415" s="106"/>
      <c r="M415" s="106"/>
      <c r="N415" s="86"/>
      <c r="O415" s="86"/>
      <c r="P415" s="86"/>
      <c r="Q415" s="86"/>
      <c r="R415" s="86"/>
      <c r="S415" s="86"/>
      <c r="T415" s="86"/>
      <c r="U415" s="86"/>
      <c r="V415" s="86"/>
      <c r="W415" s="86"/>
      <c r="X415" s="86"/>
      <c r="Y415" s="86"/>
      <c r="Z415" s="86"/>
      <c r="AA415" s="86"/>
      <c r="AB415" s="86"/>
    </row>
    <row r="416" spans="1:28" x14ac:dyDescent="0.2">
      <c r="A416" s="86"/>
      <c r="B416" s="86"/>
      <c r="C416" s="86"/>
      <c r="D416" s="86"/>
      <c r="E416" s="86"/>
      <c r="F416" s="86"/>
      <c r="G416" s="86"/>
      <c r="H416" s="86"/>
      <c r="I416" s="86"/>
      <c r="J416" s="87"/>
      <c r="K416" s="86"/>
      <c r="L416" s="106"/>
      <c r="M416" s="106"/>
      <c r="N416" s="86"/>
      <c r="O416" s="86"/>
      <c r="P416" s="86"/>
      <c r="Q416" s="86"/>
      <c r="R416" s="86"/>
      <c r="S416" s="86"/>
      <c r="T416" s="86"/>
      <c r="U416" s="86"/>
      <c r="V416" s="86"/>
      <c r="W416" s="86"/>
      <c r="X416" s="86"/>
      <c r="Y416" s="86"/>
      <c r="Z416" s="86"/>
      <c r="AA416" s="86"/>
      <c r="AB416" s="86"/>
    </row>
    <row r="417" spans="1:28" x14ac:dyDescent="0.2">
      <c r="A417" s="86"/>
      <c r="B417" s="86"/>
      <c r="C417" s="86"/>
      <c r="D417" s="86"/>
      <c r="E417" s="86"/>
      <c r="F417" s="86"/>
      <c r="G417" s="86"/>
      <c r="H417" s="86"/>
      <c r="I417" s="86"/>
      <c r="J417" s="87"/>
      <c r="K417" s="86"/>
      <c r="L417" s="106"/>
      <c r="M417" s="106"/>
      <c r="N417" s="86"/>
      <c r="O417" s="86"/>
      <c r="P417" s="86"/>
      <c r="Q417" s="86"/>
      <c r="R417" s="86"/>
      <c r="S417" s="86"/>
      <c r="T417" s="86"/>
      <c r="U417" s="86"/>
      <c r="V417" s="86"/>
      <c r="W417" s="86"/>
      <c r="X417" s="86"/>
      <c r="Y417" s="86"/>
      <c r="Z417" s="86"/>
      <c r="AA417" s="86"/>
      <c r="AB417" s="86"/>
    </row>
    <row r="418" spans="1:28" x14ac:dyDescent="0.2">
      <c r="A418" s="86"/>
      <c r="B418" s="86"/>
      <c r="C418" s="86"/>
      <c r="D418" s="86"/>
      <c r="E418" s="86"/>
      <c r="F418" s="86"/>
      <c r="G418" s="86"/>
      <c r="H418" s="86"/>
      <c r="I418" s="86"/>
      <c r="J418" s="87"/>
      <c r="K418" s="86"/>
      <c r="L418" s="106"/>
      <c r="M418" s="106"/>
      <c r="N418" s="86"/>
      <c r="O418" s="86"/>
      <c r="P418" s="86"/>
      <c r="Q418" s="86"/>
      <c r="R418" s="86"/>
      <c r="S418" s="86"/>
      <c r="T418" s="86"/>
      <c r="U418" s="86"/>
      <c r="V418" s="86"/>
      <c r="W418" s="86"/>
      <c r="X418" s="86"/>
      <c r="Y418" s="86"/>
      <c r="Z418" s="86"/>
      <c r="AA418" s="86"/>
      <c r="AB418" s="86"/>
    </row>
    <row r="419" spans="1:28" x14ac:dyDescent="0.2">
      <c r="A419" s="86"/>
      <c r="B419" s="86"/>
      <c r="C419" s="86"/>
      <c r="D419" s="86"/>
      <c r="E419" s="86"/>
      <c r="F419" s="86"/>
      <c r="G419" s="86"/>
      <c r="H419" s="86"/>
      <c r="I419" s="86"/>
      <c r="J419" s="87"/>
      <c r="K419" s="86"/>
      <c r="L419" s="106"/>
      <c r="M419" s="106"/>
      <c r="N419" s="86"/>
      <c r="O419" s="86"/>
      <c r="P419" s="86"/>
      <c r="Q419" s="86"/>
      <c r="R419" s="86"/>
      <c r="S419" s="86"/>
      <c r="T419" s="86"/>
      <c r="U419" s="86"/>
      <c r="V419" s="86"/>
      <c r="W419" s="86"/>
      <c r="X419" s="86"/>
      <c r="Y419" s="86"/>
      <c r="Z419" s="86"/>
      <c r="AA419" s="86"/>
      <c r="AB419" s="86"/>
    </row>
    <row r="420" spans="1:28" x14ac:dyDescent="0.2">
      <c r="A420" s="86"/>
      <c r="B420" s="86"/>
      <c r="C420" s="86"/>
      <c r="D420" s="86"/>
      <c r="E420" s="86"/>
      <c r="F420" s="86"/>
      <c r="G420" s="86"/>
      <c r="H420" s="86"/>
      <c r="I420" s="86"/>
      <c r="J420" s="87"/>
      <c r="K420" s="86"/>
      <c r="L420" s="106"/>
      <c r="M420" s="106"/>
      <c r="N420" s="86"/>
      <c r="O420" s="86"/>
      <c r="P420" s="86"/>
      <c r="Q420" s="86"/>
      <c r="R420" s="86"/>
      <c r="S420" s="86"/>
      <c r="T420" s="86"/>
      <c r="U420" s="86"/>
      <c r="V420" s="86"/>
      <c r="W420" s="86"/>
      <c r="X420" s="86"/>
      <c r="Y420" s="86"/>
      <c r="Z420" s="86"/>
      <c r="AA420" s="86"/>
      <c r="AB420" s="86"/>
    </row>
    <row r="421" spans="1:28" x14ac:dyDescent="0.2">
      <c r="A421" s="86"/>
      <c r="B421" s="86"/>
      <c r="C421" s="86"/>
      <c r="D421" s="86"/>
      <c r="E421" s="86"/>
      <c r="F421" s="86"/>
      <c r="G421" s="86"/>
      <c r="H421" s="86"/>
      <c r="I421" s="86"/>
      <c r="J421" s="87"/>
      <c r="K421" s="86"/>
      <c r="L421" s="106"/>
      <c r="M421" s="106"/>
      <c r="N421" s="86"/>
      <c r="O421" s="86"/>
      <c r="P421" s="86"/>
      <c r="Q421" s="86"/>
      <c r="R421" s="86"/>
      <c r="S421" s="86"/>
      <c r="T421" s="86"/>
      <c r="U421" s="86"/>
      <c r="V421" s="86"/>
      <c r="W421" s="86"/>
      <c r="X421" s="86"/>
      <c r="Y421" s="86"/>
      <c r="Z421" s="86"/>
      <c r="AA421" s="86"/>
      <c r="AB421" s="86"/>
    </row>
    <row r="422" spans="1:28" x14ac:dyDescent="0.2">
      <c r="A422" s="86"/>
      <c r="B422" s="86"/>
      <c r="C422" s="86"/>
      <c r="D422" s="86"/>
      <c r="E422" s="86"/>
      <c r="F422" s="86"/>
      <c r="G422" s="86"/>
      <c r="H422" s="86"/>
      <c r="I422" s="86"/>
      <c r="J422" s="87"/>
      <c r="K422" s="86"/>
      <c r="L422" s="106"/>
      <c r="M422" s="106"/>
      <c r="N422" s="86"/>
      <c r="O422" s="86"/>
      <c r="P422" s="86"/>
      <c r="Q422" s="86"/>
      <c r="R422" s="86"/>
      <c r="S422" s="86"/>
      <c r="T422" s="86"/>
      <c r="U422" s="86"/>
      <c r="V422" s="86"/>
      <c r="W422" s="86"/>
      <c r="X422" s="86"/>
      <c r="Y422" s="86"/>
      <c r="Z422" s="86"/>
      <c r="AA422" s="86"/>
      <c r="AB422" s="86"/>
    </row>
    <row r="423" spans="1:28" x14ac:dyDescent="0.2">
      <c r="A423" s="86"/>
      <c r="B423" s="86"/>
      <c r="C423" s="86"/>
      <c r="D423" s="86"/>
      <c r="E423" s="86"/>
      <c r="F423" s="86"/>
      <c r="G423" s="86"/>
      <c r="H423" s="86"/>
      <c r="I423" s="86"/>
      <c r="J423" s="87"/>
      <c r="K423" s="86"/>
      <c r="L423" s="106"/>
      <c r="M423" s="106"/>
      <c r="N423" s="86"/>
      <c r="O423" s="86"/>
      <c r="P423" s="86"/>
      <c r="Q423" s="86"/>
      <c r="R423" s="86"/>
      <c r="S423" s="86"/>
      <c r="T423" s="86"/>
      <c r="U423" s="86"/>
      <c r="V423" s="86"/>
      <c r="W423" s="86"/>
      <c r="X423" s="86"/>
      <c r="Y423" s="86"/>
      <c r="Z423" s="86"/>
      <c r="AA423" s="86"/>
      <c r="AB423" s="86"/>
    </row>
    <row r="424" spans="1:28" x14ac:dyDescent="0.2">
      <c r="A424" s="86"/>
      <c r="B424" s="86"/>
      <c r="C424" s="86"/>
      <c r="D424" s="86"/>
      <c r="E424" s="86"/>
      <c r="F424" s="86"/>
      <c r="G424" s="86"/>
      <c r="H424" s="86"/>
      <c r="I424" s="86"/>
      <c r="J424" s="87"/>
      <c r="K424" s="86"/>
      <c r="L424" s="106"/>
      <c r="M424" s="106"/>
      <c r="N424" s="86"/>
      <c r="O424" s="86"/>
      <c r="P424" s="86"/>
      <c r="Q424" s="86"/>
      <c r="R424" s="86"/>
      <c r="S424" s="86"/>
      <c r="T424" s="86"/>
      <c r="U424" s="86"/>
      <c r="V424" s="86"/>
      <c r="W424" s="86"/>
      <c r="X424" s="86"/>
      <c r="Y424" s="86"/>
      <c r="Z424" s="86"/>
      <c r="AA424" s="86"/>
      <c r="AB424" s="86"/>
    </row>
    <row r="425" spans="1:28" x14ac:dyDescent="0.2">
      <c r="A425" s="86"/>
      <c r="B425" s="86"/>
      <c r="C425" s="86"/>
      <c r="D425" s="86"/>
      <c r="E425" s="86"/>
      <c r="F425" s="86"/>
      <c r="G425" s="86"/>
      <c r="H425" s="86"/>
      <c r="I425" s="86"/>
      <c r="J425" s="87"/>
      <c r="K425" s="86"/>
      <c r="L425" s="106"/>
      <c r="M425" s="106"/>
      <c r="N425" s="86"/>
      <c r="O425" s="86"/>
      <c r="P425" s="86"/>
      <c r="Q425" s="86"/>
      <c r="R425" s="86"/>
      <c r="S425" s="86"/>
      <c r="T425" s="86"/>
      <c r="U425" s="86"/>
      <c r="V425" s="86"/>
      <c r="W425" s="86"/>
      <c r="X425" s="86"/>
      <c r="Y425" s="86"/>
      <c r="Z425" s="86"/>
      <c r="AA425" s="86"/>
      <c r="AB425" s="86"/>
    </row>
    <row r="426" spans="1:28" x14ac:dyDescent="0.2">
      <c r="A426" s="86"/>
      <c r="B426" s="86"/>
      <c r="C426" s="86"/>
      <c r="D426" s="86"/>
      <c r="E426" s="86"/>
      <c r="F426" s="86"/>
      <c r="G426" s="86"/>
      <c r="H426" s="86"/>
      <c r="I426" s="86"/>
      <c r="J426" s="87"/>
      <c r="K426" s="86"/>
      <c r="L426" s="106"/>
      <c r="M426" s="106"/>
      <c r="N426" s="86"/>
      <c r="O426" s="86"/>
      <c r="P426" s="86"/>
      <c r="Q426" s="86"/>
      <c r="R426" s="86"/>
      <c r="S426" s="86"/>
      <c r="T426" s="86"/>
      <c r="U426" s="86"/>
      <c r="V426" s="86"/>
      <c r="W426" s="86"/>
      <c r="X426" s="86"/>
      <c r="Y426" s="86"/>
      <c r="Z426" s="86"/>
      <c r="AA426" s="86"/>
      <c r="AB426" s="86"/>
    </row>
    <row r="427" spans="1:28" x14ac:dyDescent="0.2">
      <c r="A427" s="86"/>
      <c r="B427" s="86"/>
      <c r="C427" s="86"/>
      <c r="D427" s="86"/>
      <c r="E427" s="86"/>
      <c r="F427" s="86"/>
      <c r="G427" s="86"/>
      <c r="H427" s="86"/>
      <c r="I427" s="86"/>
      <c r="J427" s="87"/>
      <c r="K427" s="86"/>
      <c r="L427" s="106"/>
      <c r="M427" s="106"/>
      <c r="N427" s="86"/>
      <c r="O427" s="86"/>
      <c r="P427" s="86"/>
      <c r="Q427" s="86"/>
      <c r="R427" s="86"/>
      <c r="S427" s="86"/>
      <c r="T427" s="86"/>
      <c r="U427" s="86"/>
      <c r="V427" s="86"/>
      <c r="W427" s="86"/>
      <c r="X427" s="86"/>
      <c r="Y427" s="86"/>
      <c r="Z427" s="86"/>
      <c r="AA427" s="86"/>
      <c r="AB427" s="86"/>
    </row>
    <row r="428" spans="1:28" x14ac:dyDescent="0.2">
      <c r="A428" s="86"/>
      <c r="B428" s="86"/>
      <c r="C428" s="86"/>
      <c r="D428" s="86"/>
      <c r="E428" s="86"/>
      <c r="F428" s="86"/>
      <c r="G428" s="86"/>
      <c r="H428" s="86"/>
      <c r="I428" s="86"/>
      <c r="J428" s="87"/>
      <c r="K428" s="86"/>
      <c r="L428" s="106"/>
      <c r="M428" s="106"/>
      <c r="N428" s="86"/>
      <c r="O428" s="86"/>
      <c r="P428" s="86"/>
      <c r="Q428" s="86"/>
      <c r="R428" s="86"/>
      <c r="S428" s="86"/>
      <c r="T428" s="86"/>
      <c r="U428" s="86"/>
      <c r="V428" s="86"/>
      <c r="W428" s="86"/>
      <c r="X428" s="86"/>
      <c r="Y428" s="86"/>
      <c r="Z428" s="86"/>
      <c r="AA428" s="86"/>
      <c r="AB428" s="86"/>
    </row>
    <row r="429" spans="1:28" x14ac:dyDescent="0.2">
      <c r="A429" s="86"/>
      <c r="B429" s="86"/>
      <c r="C429" s="86"/>
      <c r="D429" s="86"/>
      <c r="E429" s="86"/>
      <c r="F429" s="86"/>
      <c r="G429" s="86"/>
      <c r="H429" s="86"/>
      <c r="I429" s="86"/>
      <c r="J429" s="87"/>
      <c r="K429" s="86"/>
      <c r="L429" s="106"/>
      <c r="M429" s="106"/>
      <c r="N429" s="86"/>
      <c r="O429" s="86"/>
      <c r="P429" s="86"/>
      <c r="Q429" s="86"/>
      <c r="R429" s="86"/>
      <c r="S429" s="86"/>
      <c r="T429" s="86"/>
      <c r="U429" s="86"/>
      <c r="V429" s="86"/>
      <c r="W429" s="86"/>
      <c r="X429" s="86"/>
      <c r="Y429" s="86"/>
      <c r="Z429" s="86"/>
      <c r="AA429" s="86"/>
      <c r="AB429" s="86"/>
    </row>
    <row r="430" spans="1:28" x14ac:dyDescent="0.2">
      <c r="A430" s="86"/>
      <c r="B430" s="86"/>
      <c r="C430" s="86"/>
      <c r="D430" s="86"/>
      <c r="E430" s="86"/>
      <c r="F430" s="86"/>
      <c r="G430" s="86"/>
      <c r="H430" s="86"/>
      <c r="I430" s="86"/>
      <c r="J430" s="87"/>
      <c r="K430" s="86"/>
      <c r="L430" s="106"/>
      <c r="M430" s="106"/>
      <c r="N430" s="86"/>
      <c r="O430" s="86"/>
      <c r="P430" s="86"/>
      <c r="Q430" s="86"/>
      <c r="R430" s="86"/>
      <c r="S430" s="86"/>
      <c r="T430" s="86"/>
      <c r="U430" s="86"/>
      <c r="V430" s="86"/>
      <c r="W430" s="86"/>
      <c r="X430" s="86"/>
      <c r="Y430" s="86"/>
      <c r="Z430" s="86"/>
      <c r="AA430" s="86"/>
      <c r="AB430" s="86"/>
    </row>
    <row r="431" spans="1:28" x14ac:dyDescent="0.2">
      <c r="A431" s="86"/>
      <c r="B431" s="86"/>
      <c r="C431" s="86"/>
      <c r="D431" s="86"/>
      <c r="E431" s="86"/>
      <c r="F431" s="86"/>
      <c r="G431" s="86"/>
      <c r="H431" s="86"/>
      <c r="I431" s="86"/>
      <c r="J431" s="87"/>
      <c r="K431" s="86"/>
      <c r="L431" s="106"/>
      <c r="M431" s="106"/>
      <c r="N431" s="86"/>
      <c r="O431" s="86"/>
      <c r="P431" s="86"/>
      <c r="Q431" s="86"/>
      <c r="R431" s="86"/>
      <c r="S431" s="86"/>
      <c r="T431" s="86"/>
      <c r="U431" s="86"/>
      <c r="V431" s="86"/>
      <c r="W431" s="86"/>
      <c r="X431" s="86"/>
      <c r="Y431" s="86"/>
      <c r="Z431" s="86"/>
      <c r="AA431" s="86"/>
      <c r="AB431" s="86"/>
    </row>
    <row r="432" spans="1:28" x14ac:dyDescent="0.2">
      <c r="A432" s="86"/>
      <c r="B432" s="86"/>
      <c r="C432" s="86"/>
      <c r="D432" s="86"/>
      <c r="E432" s="86"/>
      <c r="F432" s="86"/>
      <c r="G432" s="86"/>
      <c r="H432" s="86"/>
      <c r="I432" s="86"/>
      <c r="J432" s="87"/>
      <c r="K432" s="86"/>
      <c r="L432" s="106"/>
      <c r="M432" s="106"/>
      <c r="N432" s="86"/>
      <c r="O432" s="86"/>
      <c r="P432" s="86"/>
      <c r="Q432" s="86"/>
      <c r="R432" s="86"/>
      <c r="S432" s="86"/>
      <c r="T432" s="86"/>
      <c r="U432" s="86"/>
      <c r="V432" s="86"/>
      <c r="W432" s="86"/>
      <c r="X432" s="86"/>
      <c r="Y432" s="86"/>
      <c r="Z432" s="86"/>
      <c r="AA432" s="86"/>
      <c r="AB432" s="86"/>
    </row>
    <row r="433" spans="1:28" x14ac:dyDescent="0.2">
      <c r="A433" s="86"/>
      <c r="B433" s="86"/>
      <c r="C433" s="86"/>
      <c r="D433" s="86"/>
      <c r="E433" s="86"/>
      <c r="F433" s="86"/>
      <c r="G433" s="86"/>
      <c r="H433" s="86"/>
      <c r="I433" s="86"/>
      <c r="J433" s="87"/>
      <c r="K433" s="86"/>
      <c r="L433" s="106"/>
      <c r="M433" s="106"/>
      <c r="N433" s="86"/>
      <c r="O433" s="86"/>
      <c r="P433" s="86"/>
      <c r="Q433" s="86"/>
      <c r="R433" s="86"/>
      <c r="S433" s="86"/>
      <c r="T433" s="86"/>
      <c r="U433" s="86"/>
      <c r="V433" s="86"/>
      <c r="W433" s="86"/>
      <c r="X433" s="86"/>
      <c r="Y433" s="86"/>
      <c r="Z433" s="86"/>
      <c r="AA433" s="86"/>
      <c r="AB433" s="86"/>
    </row>
    <row r="434" spans="1:28" x14ac:dyDescent="0.2">
      <c r="A434" s="86"/>
      <c r="B434" s="86"/>
      <c r="C434" s="86"/>
      <c r="D434" s="86"/>
      <c r="E434" s="86"/>
      <c r="F434" s="86"/>
      <c r="G434" s="86"/>
      <c r="H434" s="86"/>
      <c r="I434" s="86"/>
      <c r="J434" s="87"/>
      <c r="K434" s="86"/>
      <c r="L434" s="106"/>
      <c r="M434" s="106"/>
      <c r="N434" s="86"/>
      <c r="O434" s="86"/>
      <c r="P434" s="86"/>
      <c r="Q434" s="86"/>
      <c r="R434" s="86"/>
      <c r="S434" s="86"/>
      <c r="T434" s="86"/>
      <c r="U434" s="86"/>
      <c r="V434" s="86"/>
      <c r="W434" s="86"/>
      <c r="X434" s="86"/>
      <c r="Y434" s="86"/>
      <c r="Z434" s="86"/>
      <c r="AA434" s="86"/>
      <c r="AB434" s="86"/>
    </row>
    <row r="435" spans="1:28" x14ac:dyDescent="0.2">
      <c r="A435" s="86"/>
      <c r="B435" s="86"/>
      <c r="C435" s="86"/>
      <c r="D435" s="86"/>
      <c r="E435" s="86"/>
      <c r="F435" s="86"/>
      <c r="G435" s="86"/>
      <c r="H435" s="86"/>
      <c r="I435" s="86"/>
      <c r="J435" s="87"/>
      <c r="K435" s="86"/>
      <c r="L435" s="106"/>
      <c r="M435" s="106"/>
      <c r="N435" s="86"/>
      <c r="O435" s="86"/>
      <c r="P435" s="86"/>
      <c r="Q435" s="86"/>
      <c r="R435" s="86"/>
      <c r="S435" s="86"/>
      <c r="T435" s="86"/>
      <c r="U435" s="86"/>
      <c r="V435" s="86"/>
      <c r="W435" s="86"/>
      <c r="X435" s="86"/>
      <c r="Y435" s="86"/>
      <c r="Z435" s="86"/>
      <c r="AA435" s="86"/>
      <c r="AB435" s="86"/>
    </row>
    <row r="436" spans="1:28" x14ac:dyDescent="0.2">
      <c r="A436" s="86"/>
      <c r="B436" s="86"/>
      <c r="C436" s="86"/>
      <c r="D436" s="86"/>
      <c r="E436" s="86"/>
      <c r="F436" s="86"/>
      <c r="G436" s="86"/>
      <c r="H436" s="86"/>
      <c r="I436" s="86"/>
      <c r="J436" s="87"/>
      <c r="K436" s="86"/>
      <c r="L436" s="106"/>
      <c r="M436" s="106"/>
      <c r="N436" s="86"/>
      <c r="O436" s="86"/>
      <c r="P436" s="86"/>
      <c r="Q436" s="86"/>
      <c r="R436" s="86"/>
      <c r="S436" s="86"/>
      <c r="T436" s="86"/>
      <c r="U436" s="86"/>
      <c r="V436" s="86"/>
      <c r="W436" s="86"/>
      <c r="X436" s="86"/>
      <c r="Y436" s="86"/>
      <c r="Z436" s="86"/>
      <c r="AA436" s="86"/>
      <c r="AB436" s="86"/>
    </row>
    <row r="437" spans="1:28" x14ac:dyDescent="0.2">
      <c r="A437" s="86"/>
      <c r="B437" s="86"/>
      <c r="C437" s="86"/>
      <c r="D437" s="86"/>
      <c r="E437" s="86"/>
      <c r="F437" s="86"/>
      <c r="G437" s="86"/>
      <c r="H437" s="86"/>
      <c r="I437" s="86"/>
      <c r="J437" s="87"/>
      <c r="K437" s="86"/>
      <c r="L437" s="106"/>
      <c r="M437" s="106"/>
      <c r="N437" s="86"/>
      <c r="O437" s="86"/>
      <c r="P437" s="86"/>
      <c r="Q437" s="86"/>
      <c r="R437" s="86"/>
      <c r="S437" s="86"/>
      <c r="T437" s="86"/>
      <c r="U437" s="86"/>
      <c r="V437" s="86"/>
      <c r="W437" s="86"/>
      <c r="X437" s="86"/>
      <c r="Y437" s="86"/>
      <c r="Z437" s="86"/>
      <c r="AA437" s="86"/>
      <c r="AB437" s="86"/>
    </row>
    <row r="438" spans="1:28" x14ac:dyDescent="0.2">
      <c r="A438" s="86"/>
      <c r="B438" s="86"/>
      <c r="C438" s="86"/>
      <c r="D438" s="86"/>
      <c r="E438" s="86"/>
      <c r="F438" s="86"/>
      <c r="G438" s="86"/>
      <c r="H438" s="86"/>
      <c r="I438" s="86"/>
      <c r="J438" s="87"/>
      <c r="K438" s="86"/>
      <c r="L438" s="106"/>
      <c r="M438" s="106"/>
      <c r="N438" s="86"/>
      <c r="O438" s="86"/>
      <c r="P438" s="86"/>
      <c r="Q438" s="86"/>
      <c r="R438" s="86"/>
      <c r="S438" s="86"/>
      <c r="T438" s="86"/>
      <c r="U438" s="86"/>
      <c r="V438" s="86"/>
      <c r="W438" s="86"/>
      <c r="X438" s="86"/>
      <c r="Y438" s="86"/>
      <c r="Z438" s="86"/>
      <c r="AA438" s="86"/>
      <c r="AB438" s="86"/>
    </row>
    <row r="439" spans="1:28" x14ac:dyDescent="0.2">
      <c r="A439" s="86"/>
      <c r="B439" s="86"/>
      <c r="C439" s="86"/>
      <c r="D439" s="86"/>
      <c r="E439" s="86"/>
      <c r="F439" s="86"/>
      <c r="G439" s="86"/>
      <c r="H439" s="86"/>
      <c r="I439" s="86"/>
      <c r="J439" s="87"/>
      <c r="K439" s="86"/>
      <c r="L439" s="106"/>
      <c r="M439" s="106"/>
      <c r="N439" s="86"/>
      <c r="O439" s="86"/>
      <c r="P439" s="86"/>
      <c r="Q439" s="86"/>
      <c r="R439" s="86"/>
      <c r="S439" s="86"/>
      <c r="T439" s="86"/>
      <c r="U439" s="86"/>
      <c r="V439" s="86"/>
      <c r="W439" s="86"/>
      <c r="X439" s="86"/>
      <c r="Y439" s="86"/>
      <c r="Z439" s="86"/>
      <c r="AA439" s="86"/>
      <c r="AB439" s="86"/>
    </row>
    <row r="440" spans="1:28" x14ac:dyDescent="0.2">
      <c r="A440" s="86"/>
      <c r="B440" s="86"/>
      <c r="C440" s="86"/>
      <c r="D440" s="86"/>
      <c r="E440" s="86"/>
      <c r="F440" s="86"/>
      <c r="G440" s="86"/>
      <c r="H440" s="86"/>
      <c r="I440" s="86"/>
      <c r="J440" s="87"/>
      <c r="K440" s="86"/>
      <c r="L440" s="106"/>
      <c r="M440" s="106"/>
      <c r="N440" s="86"/>
      <c r="O440" s="86"/>
      <c r="P440" s="86"/>
      <c r="Q440" s="86"/>
      <c r="R440" s="86"/>
      <c r="S440" s="86"/>
      <c r="T440" s="86"/>
      <c r="U440" s="86"/>
      <c r="V440" s="86"/>
      <c r="W440" s="86"/>
      <c r="X440" s="86"/>
      <c r="Y440" s="86"/>
      <c r="Z440" s="86"/>
      <c r="AA440" s="86"/>
      <c r="AB440" s="86"/>
    </row>
    <row r="441" spans="1:28" x14ac:dyDescent="0.2">
      <c r="A441" s="86"/>
      <c r="B441" s="86"/>
      <c r="C441" s="86"/>
      <c r="D441" s="86"/>
      <c r="E441" s="86"/>
      <c r="F441" s="86"/>
      <c r="G441" s="86"/>
      <c r="H441" s="86"/>
      <c r="I441" s="86"/>
      <c r="J441" s="87"/>
      <c r="K441" s="86"/>
      <c r="L441" s="106"/>
      <c r="M441" s="106"/>
      <c r="N441" s="86"/>
      <c r="O441" s="86"/>
      <c r="P441" s="86"/>
      <c r="Q441" s="86"/>
      <c r="R441" s="86"/>
      <c r="S441" s="86"/>
      <c r="T441" s="86"/>
      <c r="U441" s="86"/>
      <c r="V441" s="86"/>
      <c r="W441" s="86"/>
      <c r="X441" s="86"/>
      <c r="Y441" s="86"/>
      <c r="Z441" s="86"/>
      <c r="AA441" s="86"/>
      <c r="AB441" s="86"/>
    </row>
    <row r="442" spans="1:28" x14ac:dyDescent="0.2">
      <c r="A442" s="86"/>
      <c r="B442" s="86"/>
      <c r="C442" s="86"/>
      <c r="D442" s="86"/>
      <c r="E442" s="86"/>
      <c r="F442" s="86"/>
      <c r="G442" s="86"/>
      <c r="H442" s="86"/>
      <c r="I442" s="86"/>
      <c r="J442" s="87"/>
      <c r="K442" s="86"/>
      <c r="L442" s="106"/>
      <c r="M442" s="106"/>
      <c r="N442" s="86"/>
      <c r="O442" s="86"/>
      <c r="P442" s="86"/>
      <c r="Q442" s="86"/>
      <c r="R442" s="86"/>
      <c r="S442" s="86"/>
      <c r="T442" s="86"/>
      <c r="U442" s="86"/>
      <c r="V442" s="86"/>
      <c r="W442" s="86"/>
      <c r="X442" s="86"/>
      <c r="Y442" s="86"/>
      <c r="Z442" s="86"/>
      <c r="AA442" s="86"/>
      <c r="AB442" s="86"/>
    </row>
    <row r="443" spans="1:28" x14ac:dyDescent="0.2">
      <c r="A443" s="86"/>
      <c r="B443" s="86"/>
      <c r="C443" s="86"/>
      <c r="D443" s="86"/>
      <c r="E443" s="86"/>
      <c r="F443" s="86"/>
      <c r="G443" s="86"/>
      <c r="H443" s="86"/>
      <c r="I443" s="86"/>
      <c r="J443" s="87"/>
      <c r="K443" s="86"/>
      <c r="L443" s="106"/>
      <c r="M443" s="106"/>
      <c r="N443" s="86"/>
      <c r="O443" s="86"/>
      <c r="P443" s="86"/>
      <c r="Q443" s="86"/>
      <c r="R443" s="86"/>
      <c r="S443" s="86"/>
      <c r="T443" s="86"/>
      <c r="U443" s="86"/>
      <c r="V443" s="86"/>
      <c r="W443" s="86"/>
      <c r="X443" s="86"/>
      <c r="Y443" s="86"/>
      <c r="Z443" s="86"/>
      <c r="AA443" s="86"/>
      <c r="AB443" s="86"/>
    </row>
    <row r="444" spans="1:28" x14ac:dyDescent="0.2">
      <c r="A444" s="86"/>
      <c r="B444" s="86"/>
      <c r="C444" s="86"/>
      <c r="D444" s="86"/>
      <c r="E444" s="86"/>
      <c r="F444" s="86"/>
      <c r="G444" s="86"/>
      <c r="H444" s="86"/>
      <c r="I444" s="86"/>
      <c r="J444" s="87"/>
      <c r="K444" s="86"/>
      <c r="L444" s="106"/>
      <c r="M444" s="106"/>
      <c r="N444" s="86"/>
      <c r="O444" s="86"/>
      <c r="P444" s="86"/>
      <c r="Q444" s="86"/>
      <c r="R444" s="86"/>
      <c r="S444" s="86"/>
      <c r="T444" s="86"/>
      <c r="U444" s="86"/>
      <c r="V444" s="86"/>
      <c r="W444" s="86"/>
      <c r="X444" s="86"/>
      <c r="Y444" s="86"/>
      <c r="Z444" s="86"/>
      <c r="AA444" s="86"/>
      <c r="AB444" s="86"/>
    </row>
    <row r="445" spans="1:28" x14ac:dyDescent="0.2">
      <c r="A445" s="86"/>
      <c r="B445" s="86"/>
      <c r="C445" s="86"/>
      <c r="D445" s="86"/>
      <c r="E445" s="86"/>
      <c r="F445" s="86"/>
      <c r="G445" s="86"/>
      <c r="H445" s="86"/>
      <c r="I445" s="86"/>
      <c r="J445" s="87"/>
      <c r="K445" s="86"/>
      <c r="L445" s="106"/>
      <c r="M445" s="106"/>
      <c r="N445" s="86"/>
      <c r="O445" s="86"/>
      <c r="P445" s="86"/>
      <c r="Q445" s="86"/>
      <c r="R445" s="86"/>
      <c r="S445" s="86"/>
      <c r="T445" s="86"/>
      <c r="U445" s="86"/>
      <c r="V445" s="86"/>
      <c r="W445" s="86"/>
      <c r="X445" s="86"/>
      <c r="Y445" s="86"/>
      <c r="Z445" s="86"/>
      <c r="AA445" s="86"/>
      <c r="AB445" s="86"/>
    </row>
    <row r="446" spans="1:28" x14ac:dyDescent="0.2">
      <c r="A446" s="86"/>
      <c r="B446" s="86"/>
      <c r="C446" s="86"/>
      <c r="D446" s="86"/>
      <c r="E446" s="86"/>
      <c r="F446" s="86"/>
      <c r="G446" s="86"/>
      <c r="H446" s="86"/>
      <c r="I446" s="86"/>
      <c r="J446" s="87"/>
      <c r="K446" s="86"/>
      <c r="L446" s="106"/>
      <c r="M446" s="106"/>
      <c r="N446" s="86"/>
      <c r="O446" s="86"/>
      <c r="P446" s="86"/>
      <c r="Q446" s="86"/>
      <c r="R446" s="86"/>
      <c r="S446" s="86"/>
      <c r="T446" s="86"/>
      <c r="U446" s="86"/>
      <c r="V446" s="86"/>
      <c r="W446" s="86"/>
      <c r="X446" s="86"/>
      <c r="Y446" s="86"/>
      <c r="Z446" s="86"/>
      <c r="AA446" s="86"/>
      <c r="AB446" s="86"/>
    </row>
    <row r="447" spans="1:28" x14ac:dyDescent="0.2">
      <c r="A447" s="86"/>
      <c r="B447" s="86"/>
      <c r="C447" s="86"/>
      <c r="D447" s="86"/>
      <c r="E447" s="86"/>
      <c r="F447" s="86"/>
      <c r="G447" s="86"/>
      <c r="H447" s="86"/>
      <c r="I447" s="86"/>
      <c r="J447" s="87"/>
      <c r="K447" s="86"/>
      <c r="L447" s="106"/>
      <c r="M447" s="106"/>
      <c r="N447" s="86"/>
      <c r="O447" s="86"/>
      <c r="P447" s="86"/>
      <c r="Q447" s="86"/>
      <c r="R447" s="86"/>
      <c r="S447" s="86"/>
      <c r="T447" s="86"/>
      <c r="U447" s="86"/>
      <c r="V447" s="86"/>
      <c r="W447" s="86"/>
      <c r="X447" s="86"/>
      <c r="Y447" s="86"/>
      <c r="Z447" s="86"/>
      <c r="AA447" s="86"/>
      <c r="AB447" s="86"/>
    </row>
    <row r="448" spans="1:28" x14ac:dyDescent="0.2">
      <c r="A448" s="86"/>
      <c r="B448" s="86"/>
      <c r="C448" s="86"/>
      <c r="D448" s="86"/>
      <c r="E448" s="86"/>
      <c r="F448" s="86"/>
      <c r="G448" s="86"/>
      <c r="H448" s="86"/>
      <c r="I448" s="86"/>
      <c r="J448" s="87"/>
      <c r="K448" s="86"/>
      <c r="L448" s="106"/>
      <c r="M448" s="106"/>
      <c r="N448" s="86"/>
      <c r="O448" s="86"/>
      <c r="P448" s="86"/>
      <c r="Q448" s="86"/>
      <c r="R448" s="86"/>
      <c r="S448" s="86"/>
      <c r="T448" s="86"/>
      <c r="U448" s="86"/>
      <c r="V448" s="86"/>
      <c r="W448" s="86"/>
      <c r="X448" s="86"/>
      <c r="Y448" s="86"/>
      <c r="Z448" s="86"/>
      <c r="AA448" s="86"/>
      <c r="AB448" s="86"/>
    </row>
    <row r="449" spans="1:28" x14ac:dyDescent="0.2">
      <c r="A449" s="86"/>
      <c r="B449" s="86"/>
      <c r="C449" s="86"/>
      <c r="D449" s="86"/>
      <c r="E449" s="86"/>
      <c r="F449" s="86"/>
      <c r="G449" s="86"/>
      <c r="H449" s="86"/>
      <c r="I449" s="86"/>
      <c r="J449" s="87"/>
      <c r="K449" s="86"/>
      <c r="L449" s="106"/>
      <c r="M449" s="106"/>
      <c r="N449" s="86"/>
      <c r="O449" s="86"/>
      <c r="P449" s="86"/>
      <c r="Q449" s="86"/>
      <c r="R449" s="86"/>
      <c r="S449" s="86"/>
      <c r="T449" s="86"/>
      <c r="U449" s="86"/>
      <c r="V449" s="86"/>
      <c r="W449" s="86"/>
      <c r="X449" s="86"/>
      <c r="Y449" s="86"/>
      <c r="Z449" s="86"/>
      <c r="AA449" s="86"/>
      <c r="AB449" s="86"/>
    </row>
    <row r="450" spans="1:28" x14ac:dyDescent="0.2">
      <c r="A450" s="86"/>
      <c r="B450" s="86"/>
      <c r="C450" s="86"/>
      <c r="D450" s="86"/>
      <c r="E450" s="86"/>
      <c r="F450" s="86"/>
      <c r="G450" s="86"/>
      <c r="H450" s="86"/>
      <c r="I450" s="86"/>
      <c r="J450" s="87"/>
      <c r="K450" s="86"/>
      <c r="L450" s="106"/>
      <c r="M450" s="106"/>
      <c r="N450" s="86"/>
      <c r="O450" s="86"/>
      <c r="P450" s="86"/>
      <c r="Q450" s="86"/>
      <c r="R450" s="86"/>
      <c r="S450" s="86"/>
      <c r="T450" s="86"/>
      <c r="U450" s="86"/>
      <c r="V450" s="86"/>
      <c r="W450" s="86"/>
      <c r="X450" s="86"/>
      <c r="Y450" s="86"/>
      <c r="Z450" s="86"/>
      <c r="AA450" s="86"/>
      <c r="AB450" s="86"/>
    </row>
    <row r="451" spans="1:28" x14ac:dyDescent="0.2">
      <c r="A451" s="86"/>
      <c r="B451" s="86"/>
      <c r="C451" s="86"/>
      <c r="D451" s="86"/>
      <c r="E451" s="86"/>
      <c r="F451" s="86"/>
      <c r="G451" s="86"/>
      <c r="H451" s="86"/>
      <c r="I451" s="86"/>
      <c r="J451" s="87"/>
      <c r="K451" s="86"/>
      <c r="L451" s="106"/>
      <c r="M451" s="106"/>
      <c r="N451" s="86"/>
      <c r="O451" s="86"/>
      <c r="P451" s="86"/>
      <c r="Q451" s="86"/>
      <c r="R451" s="86"/>
      <c r="S451" s="86"/>
      <c r="T451" s="86"/>
      <c r="U451" s="86"/>
      <c r="V451" s="86"/>
      <c r="W451" s="86"/>
      <c r="X451" s="86"/>
      <c r="Y451" s="86"/>
      <c r="Z451" s="86"/>
      <c r="AA451" s="86"/>
      <c r="AB451" s="86"/>
    </row>
    <row r="452" spans="1:28" x14ac:dyDescent="0.2">
      <c r="A452" s="86"/>
      <c r="B452" s="86"/>
      <c r="C452" s="86"/>
      <c r="D452" s="86"/>
      <c r="E452" s="86"/>
      <c r="F452" s="86"/>
      <c r="G452" s="86"/>
      <c r="H452" s="86"/>
      <c r="I452" s="86"/>
      <c r="J452" s="87"/>
      <c r="K452" s="86"/>
      <c r="L452" s="106"/>
      <c r="M452" s="106"/>
      <c r="N452" s="86"/>
      <c r="O452" s="86"/>
      <c r="P452" s="86"/>
      <c r="Q452" s="86"/>
      <c r="R452" s="86"/>
      <c r="S452" s="86"/>
      <c r="T452" s="86"/>
      <c r="U452" s="86"/>
      <c r="V452" s="86"/>
      <c r="W452" s="86"/>
      <c r="X452" s="86"/>
      <c r="Y452" s="86"/>
      <c r="Z452" s="86"/>
      <c r="AA452" s="86"/>
      <c r="AB452" s="86"/>
    </row>
    <row r="453" spans="1:28" x14ac:dyDescent="0.2">
      <c r="A453" s="86"/>
      <c r="B453" s="86"/>
      <c r="C453" s="86"/>
      <c r="D453" s="86"/>
      <c r="E453" s="86"/>
      <c r="F453" s="86"/>
      <c r="G453" s="86"/>
      <c r="H453" s="86"/>
      <c r="I453" s="86"/>
      <c r="J453" s="87"/>
      <c r="K453" s="86"/>
      <c r="L453" s="106"/>
      <c r="M453" s="106"/>
      <c r="N453" s="86"/>
      <c r="O453" s="86"/>
      <c r="P453" s="86"/>
      <c r="Q453" s="86"/>
      <c r="R453" s="86"/>
      <c r="S453" s="86"/>
      <c r="T453" s="86"/>
      <c r="U453" s="86"/>
      <c r="V453" s="86"/>
      <c r="W453" s="86"/>
      <c r="X453" s="86"/>
      <c r="Y453" s="86"/>
      <c r="Z453" s="86"/>
      <c r="AA453" s="86"/>
      <c r="AB453" s="86"/>
    </row>
    <row r="454" spans="1:28" x14ac:dyDescent="0.2">
      <c r="A454" s="86"/>
      <c r="B454" s="86"/>
      <c r="C454" s="86"/>
      <c r="D454" s="86"/>
      <c r="E454" s="86"/>
      <c r="F454" s="86"/>
      <c r="G454" s="86"/>
      <c r="H454" s="86"/>
      <c r="I454" s="86"/>
      <c r="J454" s="87"/>
      <c r="K454" s="86"/>
      <c r="L454" s="106"/>
      <c r="M454" s="106"/>
      <c r="N454" s="86"/>
      <c r="O454" s="86"/>
      <c r="P454" s="86"/>
      <c r="Q454" s="86"/>
      <c r="R454" s="86"/>
      <c r="S454" s="86"/>
      <c r="T454" s="86"/>
      <c r="U454" s="86"/>
      <c r="V454" s="86"/>
      <c r="W454" s="86"/>
      <c r="X454" s="86"/>
      <c r="Y454" s="86"/>
      <c r="Z454" s="86"/>
      <c r="AA454" s="86"/>
      <c r="AB454" s="86"/>
    </row>
    <row r="455" spans="1:28" x14ac:dyDescent="0.2">
      <c r="A455" s="86"/>
      <c r="B455" s="86"/>
      <c r="C455" s="86"/>
      <c r="D455" s="86"/>
      <c r="E455" s="86"/>
      <c r="F455" s="86"/>
      <c r="G455" s="86"/>
      <c r="H455" s="86"/>
      <c r="I455" s="86"/>
      <c r="J455" s="87"/>
      <c r="K455" s="86"/>
      <c r="L455" s="106"/>
      <c r="M455" s="106"/>
      <c r="N455" s="86"/>
      <c r="O455" s="86"/>
      <c r="P455" s="86"/>
      <c r="Q455" s="86"/>
      <c r="R455" s="86"/>
      <c r="S455" s="86"/>
      <c r="T455" s="86"/>
      <c r="U455" s="86"/>
      <c r="V455" s="86"/>
      <c r="W455" s="86"/>
      <c r="X455" s="86"/>
      <c r="Y455" s="86"/>
      <c r="Z455" s="86"/>
      <c r="AA455" s="86"/>
      <c r="AB455" s="86"/>
    </row>
    <row r="456" spans="1:28" x14ac:dyDescent="0.2">
      <c r="A456" s="86"/>
      <c r="B456" s="86"/>
      <c r="C456" s="86"/>
      <c r="D456" s="86"/>
      <c r="E456" s="86"/>
      <c r="F456" s="86"/>
      <c r="G456" s="86"/>
      <c r="H456" s="86"/>
      <c r="I456" s="86"/>
      <c r="J456" s="87"/>
      <c r="K456" s="86"/>
      <c r="L456" s="106"/>
      <c r="M456" s="106"/>
      <c r="N456" s="86"/>
      <c r="O456" s="86"/>
      <c r="P456" s="86"/>
      <c r="Q456" s="86"/>
      <c r="R456" s="86"/>
      <c r="S456" s="86"/>
      <c r="T456" s="86"/>
      <c r="U456" s="86"/>
      <c r="V456" s="86"/>
      <c r="W456" s="86"/>
      <c r="X456" s="86"/>
      <c r="Y456" s="86"/>
      <c r="Z456" s="86"/>
      <c r="AA456" s="86"/>
      <c r="AB456" s="86"/>
    </row>
    <row r="457" spans="1:28" x14ac:dyDescent="0.2">
      <c r="A457" s="86"/>
      <c r="B457" s="86"/>
      <c r="C457" s="86"/>
      <c r="D457" s="86"/>
      <c r="E457" s="86"/>
      <c r="F457" s="86"/>
      <c r="G457" s="86"/>
      <c r="H457" s="86"/>
      <c r="I457" s="86"/>
      <c r="J457" s="87"/>
      <c r="K457" s="86"/>
      <c r="L457" s="106"/>
      <c r="M457" s="106"/>
      <c r="N457" s="86"/>
      <c r="O457" s="86"/>
      <c r="P457" s="86"/>
      <c r="Q457" s="86"/>
      <c r="R457" s="86"/>
      <c r="S457" s="86"/>
      <c r="T457" s="86"/>
      <c r="U457" s="86"/>
      <c r="V457" s="86"/>
      <c r="W457" s="86"/>
      <c r="X457" s="86"/>
      <c r="Y457" s="86"/>
      <c r="Z457" s="86"/>
      <c r="AA457" s="86"/>
      <c r="AB457" s="86"/>
    </row>
    <row r="458" spans="1:28" x14ac:dyDescent="0.2">
      <c r="A458" s="86"/>
      <c r="B458" s="86"/>
      <c r="C458" s="86"/>
      <c r="D458" s="86"/>
      <c r="E458" s="86"/>
      <c r="F458" s="86"/>
      <c r="G458" s="86"/>
      <c r="H458" s="86"/>
      <c r="I458" s="86"/>
      <c r="J458" s="87"/>
      <c r="K458" s="86"/>
      <c r="L458" s="106"/>
      <c r="M458" s="106"/>
      <c r="N458" s="86"/>
      <c r="O458" s="86"/>
      <c r="P458" s="86"/>
      <c r="Q458" s="86"/>
      <c r="R458" s="86"/>
      <c r="S458" s="86"/>
      <c r="T458" s="86"/>
      <c r="U458" s="86"/>
      <c r="V458" s="86"/>
      <c r="W458" s="86"/>
      <c r="X458" s="86"/>
      <c r="Y458" s="86"/>
      <c r="Z458" s="86"/>
      <c r="AA458" s="86"/>
      <c r="AB458" s="86"/>
    </row>
    <row r="459" spans="1:28" x14ac:dyDescent="0.2">
      <c r="A459" s="86"/>
      <c r="B459" s="86"/>
      <c r="C459" s="86"/>
      <c r="D459" s="86"/>
      <c r="E459" s="86"/>
      <c r="F459" s="86"/>
      <c r="G459" s="86"/>
      <c r="H459" s="86"/>
      <c r="I459" s="86"/>
      <c r="J459" s="87"/>
      <c r="K459" s="86"/>
      <c r="L459" s="106"/>
      <c r="M459" s="106"/>
      <c r="N459" s="86"/>
      <c r="O459" s="86"/>
      <c r="P459" s="86"/>
      <c r="Q459" s="86"/>
      <c r="R459" s="86"/>
      <c r="S459" s="86"/>
      <c r="T459" s="86"/>
      <c r="U459" s="86"/>
      <c r="V459" s="86"/>
      <c r="W459" s="86"/>
      <c r="X459" s="86"/>
      <c r="Y459" s="86"/>
      <c r="Z459" s="86"/>
      <c r="AA459" s="86"/>
      <c r="AB459" s="86"/>
    </row>
    <row r="460" spans="1:28" x14ac:dyDescent="0.2">
      <c r="A460" s="86"/>
      <c r="B460" s="86"/>
      <c r="C460" s="86"/>
      <c r="D460" s="86"/>
      <c r="E460" s="86"/>
      <c r="F460" s="86"/>
      <c r="G460" s="86"/>
      <c r="H460" s="86"/>
      <c r="I460" s="86"/>
      <c r="J460" s="87"/>
      <c r="K460" s="86"/>
      <c r="L460" s="106"/>
      <c r="M460" s="106"/>
      <c r="N460" s="86"/>
      <c r="O460" s="86"/>
      <c r="P460" s="86"/>
      <c r="Q460" s="86"/>
      <c r="R460" s="86"/>
      <c r="S460" s="86"/>
      <c r="T460" s="86"/>
      <c r="U460" s="86"/>
      <c r="V460" s="86"/>
      <c r="W460" s="86"/>
      <c r="X460" s="86"/>
      <c r="Y460" s="86"/>
      <c r="Z460" s="86"/>
      <c r="AA460" s="86"/>
      <c r="AB460" s="86"/>
    </row>
    <row r="461" spans="1:28" x14ac:dyDescent="0.2">
      <c r="A461" s="86"/>
      <c r="B461" s="86"/>
      <c r="C461" s="86"/>
      <c r="D461" s="86"/>
      <c r="E461" s="86"/>
      <c r="F461" s="86"/>
      <c r="G461" s="86"/>
      <c r="H461" s="86"/>
      <c r="I461" s="86"/>
      <c r="J461" s="87"/>
      <c r="K461" s="86"/>
      <c r="L461" s="106"/>
      <c r="M461" s="106"/>
      <c r="N461" s="86"/>
      <c r="O461" s="86"/>
      <c r="P461" s="86"/>
      <c r="Q461" s="86"/>
      <c r="R461" s="86"/>
      <c r="S461" s="86"/>
      <c r="T461" s="86"/>
      <c r="U461" s="86"/>
      <c r="V461" s="86"/>
      <c r="W461" s="86"/>
      <c r="X461" s="86"/>
      <c r="Y461" s="86"/>
      <c r="Z461" s="86"/>
      <c r="AA461" s="86"/>
      <c r="AB461" s="86"/>
    </row>
    <row r="462" spans="1:28" x14ac:dyDescent="0.2">
      <c r="A462" s="86"/>
      <c r="B462" s="86"/>
      <c r="C462" s="86"/>
      <c r="D462" s="86"/>
      <c r="E462" s="86"/>
      <c r="F462" s="86"/>
      <c r="G462" s="86"/>
      <c r="H462" s="86"/>
      <c r="I462" s="86"/>
      <c r="J462" s="87"/>
      <c r="K462" s="86"/>
      <c r="L462" s="106"/>
      <c r="M462" s="106"/>
      <c r="N462" s="86"/>
      <c r="O462" s="86"/>
      <c r="P462" s="86"/>
      <c r="Q462" s="86"/>
      <c r="R462" s="86"/>
      <c r="S462" s="86"/>
      <c r="T462" s="86"/>
      <c r="U462" s="86"/>
      <c r="V462" s="86"/>
      <c r="W462" s="86"/>
      <c r="X462" s="86"/>
      <c r="Y462" s="86"/>
      <c r="Z462" s="86"/>
      <c r="AA462" s="86"/>
      <c r="AB462" s="86"/>
    </row>
    <row r="463" spans="1:28" x14ac:dyDescent="0.2">
      <c r="A463" s="86"/>
      <c r="B463" s="86"/>
      <c r="C463" s="86"/>
      <c r="D463" s="86"/>
      <c r="E463" s="86"/>
      <c r="F463" s="86"/>
      <c r="G463" s="86"/>
      <c r="H463" s="86"/>
      <c r="I463" s="86"/>
      <c r="J463" s="87"/>
      <c r="K463" s="86"/>
      <c r="L463" s="106"/>
      <c r="M463" s="106"/>
      <c r="N463" s="86"/>
      <c r="O463" s="86"/>
      <c r="P463" s="86"/>
      <c r="Q463" s="86"/>
      <c r="R463" s="86"/>
      <c r="S463" s="86"/>
      <c r="T463" s="86"/>
      <c r="U463" s="86"/>
      <c r="V463" s="86"/>
      <c r="W463" s="86"/>
      <c r="X463" s="86"/>
      <c r="Y463" s="86"/>
      <c r="Z463" s="86"/>
      <c r="AA463" s="86"/>
      <c r="AB463" s="86"/>
    </row>
    <row r="464" spans="1:28" x14ac:dyDescent="0.2">
      <c r="A464" s="86"/>
      <c r="B464" s="86"/>
      <c r="C464" s="86"/>
      <c r="D464" s="86"/>
      <c r="E464" s="86"/>
      <c r="F464" s="86"/>
      <c r="G464" s="86"/>
      <c r="H464" s="86"/>
      <c r="I464" s="86"/>
      <c r="J464" s="87"/>
      <c r="K464" s="86"/>
      <c r="L464" s="106"/>
      <c r="M464" s="106"/>
      <c r="N464" s="86"/>
      <c r="O464" s="86"/>
      <c r="P464" s="86"/>
      <c r="Q464" s="86"/>
      <c r="R464" s="86"/>
      <c r="S464" s="86"/>
      <c r="T464" s="86"/>
      <c r="U464" s="86"/>
      <c r="V464" s="86"/>
      <c r="W464" s="86"/>
      <c r="X464" s="86"/>
      <c r="Y464" s="86"/>
      <c r="Z464" s="86"/>
      <c r="AA464" s="86"/>
      <c r="AB464" s="86"/>
    </row>
    <row r="465" spans="1:28" x14ac:dyDescent="0.2">
      <c r="A465" s="86"/>
      <c r="B465" s="86"/>
      <c r="C465" s="86"/>
      <c r="D465" s="86"/>
      <c r="E465" s="86"/>
      <c r="F465" s="86"/>
      <c r="G465" s="86"/>
      <c r="H465" s="86"/>
      <c r="I465" s="86"/>
      <c r="J465" s="87"/>
      <c r="K465" s="86"/>
      <c r="L465" s="106"/>
      <c r="M465" s="106"/>
      <c r="N465" s="86"/>
      <c r="O465" s="86"/>
      <c r="P465" s="86"/>
      <c r="Q465" s="86"/>
      <c r="R465" s="86"/>
      <c r="S465" s="86"/>
      <c r="T465" s="86"/>
      <c r="U465" s="86"/>
      <c r="V465" s="86"/>
      <c r="W465" s="86"/>
      <c r="X465" s="86"/>
      <c r="Y465" s="86"/>
      <c r="Z465" s="86"/>
      <c r="AA465" s="86"/>
      <c r="AB465" s="86"/>
    </row>
    <row r="466" spans="1:28" x14ac:dyDescent="0.2">
      <c r="A466" s="86"/>
      <c r="B466" s="86"/>
      <c r="C466" s="86"/>
      <c r="D466" s="86"/>
      <c r="E466" s="86"/>
      <c r="F466" s="86"/>
      <c r="G466" s="86"/>
      <c r="H466" s="86"/>
      <c r="I466" s="86"/>
      <c r="J466" s="87"/>
      <c r="K466" s="86"/>
      <c r="L466" s="106"/>
      <c r="M466" s="106"/>
      <c r="N466" s="86"/>
      <c r="O466" s="86"/>
      <c r="P466" s="86"/>
      <c r="Q466" s="86"/>
      <c r="R466" s="86"/>
      <c r="S466" s="86"/>
      <c r="T466" s="86"/>
      <c r="U466" s="86"/>
      <c r="V466" s="86"/>
      <c r="W466" s="86"/>
      <c r="X466" s="86"/>
      <c r="Y466" s="86"/>
      <c r="Z466" s="86"/>
      <c r="AA466" s="86"/>
      <c r="AB466" s="86"/>
    </row>
    <row r="467" spans="1:28" x14ac:dyDescent="0.2">
      <c r="A467" s="86"/>
      <c r="B467" s="86"/>
      <c r="C467" s="86"/>
      <c r="D467" s="86"/>
      <c r="E467" s="86"/>
      <c r="F467" s="86"/>
      <c r="G467" s="86"/>
      <c r="H467" s="86"/>
      <c r="I467" s="86"/>
      <c r="J467" s="87"/>
      <c r="K467" s="86"/>
      <c r="L467" s="106"/>
      <c r="M467" s="106"/>
      <c r="N467" s="86"/>
      <c r="O467" s="86"/>
      <c r="P467" s="86"/>
      <c r="Q467" s="86"/>
      <c r="R467" s="86"/>
      <c r="S467" s="86"/>
      <c r="T467" s="86"/>
      <c r="U467" s="86"/>
      <c r="V467" s="86"/>
      <c r="W467" s="86"/>
      <c r="X467" s="86"/>
      <c r="Y467" s="86"/>
      <c r="Z467" s="86"/>
      <c r="AA467" s="86"/>
      <c r="AB467" s="86"/>
    </row>
    <row r="468" spans="1:28" x14ac:dyDescent="0.2">
      <c r="A468" s="86"/>
      <c r="B468" s="86"/>
      <c r="C468" s="86"/>
      <c r="D468" s="86"/>
      <c r="E468" s="86"/>
      <c r="F468" s="86"/>
      <c r="G468" s="86"/>
      <c r="H468" s="86"/>
      <c r="I468" s="86"/>
      <c r="J468" s="87"/>
      <c r="K468" s="86"/>
      <c r="L468" s="106"/>
      <c r="M468" s="106"/>
      <c r="N468" s="86"/>
      <c r="O468" s="86"/>
      <c r="P468" s="86"/>
      <c r="Q468" s="86"/>
      <c r="R468" s="86"/>
      <c r="S468" s="86"/>
      <c r="T468" s="86"/>
      <c r="U468" s="86"/>
      <c r="V468" s="86"/>
      <c r="W468" s="86"/>
      <c r="X468" s="86"/>
      <c r="Y468" s="86"/>
      <c r="Z468" s="86"/>
      <c r="AA468" s="86"/>
      <c r="AB468" s="86"/>
    </row>
    <row r="469" spans="1:28" x14ac:dyDescent="0.2">
      <c r="A469" s="86"/>
      <c r="B469" s="86"/>
      <c r="C469" s="86"/>
      <c r="D469" s="86"/>
      <c r="E469" s="86"/>
      <c r="F469" s="86"/>
      <c r="G469" s="86"/>
      <c r="H469" s="86"/>
      <c r="I469" s="86"/>
      <c r="J469" s="87"/>
      <c r="K469" s="86"/>
      <c r="L469" s="106"/>
      <c r="M469" s="106"/>
      <c r="N469" s="86"/>
      <c r="O469" s="86"/>
      <c r="P469" s="86"/>
      <c r="Q469" s="86"/>
      <c r="R469" s="86"/>
      <c r="S469" s="86"/>
      <c r="T469" s="86"/>
      <c r="U469" s="86"/>
      <c r="V469" s="86"/>
      <c r="W469" s="86"/>
      <c r="X469" s="86"/>
      <c r="Y469" s="86"/>
      <c r="Z469" s="86"/>
      <c r="AA469" s="86"/>
      <c r="AB469" s="86"/>
    </row>
    <row r="470" spans="1:28" x14ac:dyDescent="0.2">
      <c r="A470" s="86"/>
      <c r="B470" s="86"/>
      <c r="C470" s="86"/>
      <c r="D470" s="86"/>
      <c r="E470" s="86"/>
      <c r="F470" s="86"/>
      <c r="G470" s="86"/>
      <c r="H470" s="86"/>
      <c r="I470" s="86"/>
      <c r="J470" s="87"/>
      <c r="K470" s="86"/>
      <c r="L470" s="106"/>
      <c r="M470" s="106"/>
      <c r="N470" s="86"/>
      <c r="O470" s="86"/>
      <c r="P470" s="86"/>
      <c r="Q470" s="86"/>
      <c r="R470" s="86"/>
      <c r="S470" s="86"/>
      <c r="T470" s="86"/>
      <c r="U470" s="86"/>
      <c r="V470" s="86"/>
      <c r="W470" s="86"/>
      <c r="X470" s="86"/>
      <c r="Y470" s="86"/>
      <c r="Z470" s="86"/>
      <c r="AA470" s="86"/>
      <c r="AB470" s="86"/>
    </row>
    <row r="471" spans="1:28" x14ac:dyDescent="0.2">
      <c r="A471" s="86"/>
      <c r="B471" s="86"/>
      <c r="C471" s="86"/>
      <c r="D471" s="86"/>
      <c r="E471" s="86"/>
      <c r="F471" s="86"/>
      <c r="G471" s="86"/>
      <c r="H471" s="86"/>
      <c r="I471" s="86"/>
      <c r="J471" s="87"/>
      <c r="K471" s="86"/>
      <c r="L471" s="106"/>
      <c r="M471" s="106"/>
      <c r="N471" s="86"/>
      <c r="O471" s="86"/>
      <c r="P471" s="86"/>
      <c r="Q471" s="86"/>
      <c r="R471" s="86"/>
      <c r="S471" s="86"/>
      <c r="T471" s="86"/>
      <c r="U471" s="86"/>
      <c r="V471" s="86"/>
      <c r="W471" s="86"/>
      <c r="X471" s="86"/>
      <c r="Y471" s="86"/>
      <c r="Z471" s="86"/>
      <c r="AA471" s="86"/>
      <c r="AB471" s="86"/>
    </row>
    <row r="472" spans="1:28" x14ac:dyDescent="0.2">
      <c r="A472" s="86"/>
      <c r="B472" s="86"/>
      <c r="C472" s="86"/>
      <c r="D472" s="86"/>
      <c r="E472" s="86"/>
      <c r="F472" s="86"/>
      <c r="G472" s="86"/>
      <c r="H472" s="86"/>
      <c r="I472" s="86"/>
      <c r="J472" s="87"/>
      <c r="K472" s="86"/>
      <c r="L472" s="106"/>
      <c r="M472" s="106"/>
      <c r="N472" s="86"/>
      <c r="O472" s="86"/>
      <c r="P472" s="86"/>
      <c r="Q472" s="86"/>
      <c r="R472" s="86"/>
      <c r="S472" s="86"/>
      <c r="T472" s="86"/>
      <c r="U472" s="86"/>
      <c r="V472" s="86"/>
      <c r="W472" s="86"/>
      <c r="X472" s="86"/>
      <c r="Y472" s="86"/>
      <c r="Z472" s="86"/>
      <c r="AA472" s="86"/>
      <c r="AB472" s="86"/>
    </row>
    <row r="473" spans="1:28" x14ac:dyDescent="0.2">
      <c r="A473" s="86"/>
      <c r="B473" s="86"/>
      <c r="C473" s="86"/>
      <c r="D473" s="86"/>
      <c r="E473" s="86"/>
      <c r="F473" s="86"/>
      <c r="G473" s="86"/>
      <c r="H473" s="86"/>
      <c r="I473" s="86"/>
      <c r="J473" s="87"/>
      <c r="K473" s="86"/>
      <c r="L473" s="106"/>
      <c r="M473" s="106"/>
      <c r="N473" s="86"/>
      <c r="O473" s="86"/>
      <c r="P473" s="86"/>
      <c r="Q473" s="86"/>
      <c r="R473" s="86"/>
      <c r="S473" s="86"/>
      <c r="T473" s="86"/>
      <c r="U473" s="86"/>
      <c r="V473" s="86"/>
      <c r="W473" s="86"/>
      <c r="X473" s="86"/>
      <c r="Y473" s="86"/>
      <c r="Z473" s="86"/>
      <c r="AA473" s="86"/>
      <c r="AB473" s="86"/>
    </row>
    <row r="474" spans="1:28" x14ac:dyDescent="0.2">
      <c r="A474" s="86"/>
      <c r="B474" s="86"/>
      <c r="C474" s="86"/>
      <c r="D474" s="86"/>
      <c r="E474" s="86"/>
      <c r="F474" s="86"/>
      <c r="G474" s="86"/>
      <c r="H474" s="86"/>
      <c r="I474" s="86"/>
      <c r="J474" s="87"/>
      <c r="K474" s="86"/>
      <c r="L474" s="106"/>
      <c r="M474" s="106"/>
      <c r="N474" s="86"/>
      <c r="O474" s="86"/>
      <c r="P474" s="86"/>
      <c r="Q474" s="86"/>
      <c r="R474" s="86"/>
      <c r="S474" s="86"/>
      <c r="T474" s="86"/>
      <c r="U474" s="86"/>
      <c r="V474" s="86"/>
      <c r="W474" s="86"/>
      <c r="X474" s="86"/>
      <c r="Y474" s="86"/>
      <c r="Z474" s="86"/>
      <c r="AA474" s="86"/>
      <c r="AB474" s="86"/>
    </row>
    <row r="475" spans="1:28" x14ac:dyDescent="0.2">
      <c r="A475" s="86"/>
      <c r="B475" s="86"/>
      <c r="C475" s="86"/>
      <c r="D475" s="86"/>
      <c r="E475" s="86"/>
      <c r="F475" s="86"/>
      <c r="G475" s="86"/>
      <c r="H475" s="86"/>
      <c r="I475" s="86"/>
      <c r="J475" s="87"/>
      <c r="K475" s="86"/>
      <c r="L475" s="106"/>
      <c r="M475" s="106"/>
      <c r="N475" s="86"/>
      <c r="O475" s="86"/>
      <c r="P475" s="86"/>
      <c r="Q475" s="86"/>
      <c r="R475" s="86"/>
      <c r="S475" s="86"/>
      <c r="T475" s="86"/>
      <c r="U475" s="86"/>
      <c r="V475" s="86"/>
      <c r="W475" s="86"/>
      <c r="X475" s="86"/>
      <c r="Y475" s="86"/>
      <c r="Z475" s="86"/>
      <c r="AA475" s="86"/>
      <c r="AB475" s="86"/>
    </row>
    <row r="476" spans="1:28" x14ac:dyDescent="0.2">
      <c r="A476" s="86"/>
      <c r="B476" s="86"/>
      <c r="C476" s="86"/>
      <c r="D476" s="86"/>
      <c r="E476" s="86"/>
      <c r="F476" s="86"/>
      <c r="G476" s="86"/>
      <c r="H476" s="86"/>
      <c r="I476" s="86"/>
      <c r="J476" s="87"/>
      <c r="K476" s="86"/>
      <c r="L476" s="106"/>
      <c r="M476" s="106"/>
      <c r="N476" s="86"/>
      <c r="O476" s="86"/>
      <c r="P476" s="86"/>
      <c r="Q476" s="86"/>
      <c r="R476" s="86"/>
      <c r="S476" s="86"/>
      <c r="T476" s="86"/>
      <c r="U476" s="86"/>
      <c r="V476" s="86"/>
      <c r="W476" s="86"/>
      <c r="X476" s="86"/>
      <c r="Y476" s="86"/>
      <c r="Z476" s="86"/>
      <c r="AA476" s="86"/>
      <c r="AB476" s="86"/>
    </row>
    <row r="477" spans="1:28" x14ac:dyDescent="0.2">
      <c r="A477" s="86"/>
      <c r="B477" s="86"/>
      <c r="C477" s="86"/>
      <c r="D477" s="86"/>
      <c r="E477" s="86"/>
      <c r="F477" s="86"/>
      <c r="G477" s="86"/>
      <c r="H477" s="86"/>
      <c r="I477" s="86"/>
      <c r="J477" s="87"/>
      <c r="K477" s="86"/>
      <c r="L477" s="106"/>
      <c r="M477" s="106"/>
      <c r="N477" s="86"/>
      <c r="O477" s="86"/>
      <c r="P477" s="86"/>
      <c r="Q477" s="86"/>
      <c r="R477" s="86"/>
      <c r="S477" s="86"/>
      <c r="T477" s="86"/>
      <c r="U477" s="86"/>
      <c r="V477" s="86"/>
      <c r="W477" s="86"/>
      <c r="X477" s="86"/>
      <c r="Y477" s="86"/>
      <c r="Z477" s="86"/>
      <c r="AA477" s="86"/>
      <c r="AB477" s="86"/>
    </row>
    <row r="478" spans="1:28" x14ac:dyDescent="0.2">
      <c r="A478" s="86"/>
      <c r="B478" s="86"/>
      <c r="C478" s="86"/>
      <c r="D478" s="86"/>
      <c r="E478" s="86"/>
      <c r="F478" s="86"/>
      <c r="G478" s="86"/>
      <c r="H478" s="86"/>
      <c r="I478" s="86"/>
      <c r="J478" s="87"/>
      <c r="K478" s="86"/>
      <c r="L478" s="106"/>
      <c r="M478" s="106"/>
      <c r="N478" s="86"/>
      <c r="O478" s="86"/>
      <c r="P478" s="86"/>
      <c r="Q478" s="86"/>
      <c r="R478" s="86"/>
      <c r="S478" s="86"/>
      <c r="T478" s="86"/>
      <c r="U478" s="86"/>
      <c r="V478" s="86"/>
      <c r="W478" s="86"/>
      <c r="X478" s="86"/>
      <c r="Y478" s="86"/>
      <c r="Z478" s="86"/>
      <c r="AA478" s="86"/>
      <c r="AB478" s="86"/>
    </row>
    <row r="479" spans="1:28" x14ac:dyDescent="0.2">
      <c r="A479" s="86"/>
      <c r="B479" s="86"/>
      <c r="C479" s="86"/>
      <c r="D479" s="86"/>
      <c r="E479" s="86"/>
      <c r="F479" s="86"/>
      <c r="G479" s="86"/>
      <c r="H479" s="86"/>
      <c r="I479" s="86"/>
      <c r="J479" s="87"/>
      <c r="K479" s="86"/>
      <c r="L479" s="106"/>
      <c r="M479" s="106"/>
      <c r="N479" s="86"/>
      <c r="O479" s="86"/>
      <c r="P479" s="86"/>
      <c r="Q479" s="86"/>
      <c r="R479" s="86"/>
      <c r="S479" s="86"/>
      <c r="T479" s="86"/>
      <c r="U479" s="86"/>
      <c r="V479" s="86"/>
      <c r="W479" s="86"/>
      <c r="X479" s="86"/>
      <c r="Y479" s="86"/>
      <c r="Z479" s="86"/>
      <c r="AA479" s="86"/>
      <c r="AB479" s="86"/>
    </row>
    <row r="480" spans="1:28" x14ac:dyDescent="0.2">
      <c r="A480" s="86"/>
      <c r="B480" s="86"/>
      <c r="C480" s="86"/>
      <c r="D480" s="86"/>
      <c r="E480" s="86"/>
      <c r="F480" s="86"/>
      <c r="G480" s="86"/>
      <c r="H480" s="86"/>
      <c r="I480" s="86"/>
      <c r="J480" s="87"/>
      <c r="K480" s="86"/>
      <c r="L480" s="106"/>
      <c r="M480" s="106"/>
      <c r="N480" s="86"/>
      <c r="O480" s="86"/>
      <c r="P480" s="86"/>
      <c r="Q480" s="86"/>
      <c r="R480" s="86"/>
      <c r="S480" s="86"/>
      <c r="T480" s="86"/>
      <c r="U480" s="86"/>
      <c r="V480" s="86"/>
      <c r="W480" s="86"/>
      <c r="X480" s="86"/>
      <c r="Y480" s="86"/>
      <c r="Z480" s="86"/>
      <c r="AA480" s="86"/>
      <c r="AB480" s="86"/>
    </row>
    <row r="481" spans="1:28" x14ac:dyDescent="0.2">
      <c r="A481" s="86"/>
      <c r="B481" s="86"/>
      <c r="C481" s="86"/>
      <c r="D481" s="86"/>
      <c r="E481" s="86"/>
      <c r="F481" s="86"/>
      <c r="G481" s="86"/>
      <c r="H481" s="86"/>
      <c r="I481" s="86"/>
      <c r="J481" s="87"/>
      <c r="K481" s="86"/>
      <c r="L481" s="106"/>
      <c r="M481" s="106"/>
      <c r="N481" s="86"/>
      <c r="O481" s="86"/>
      <c r="P481" s="86"/>
      <c r="Q481" s="86"/>
      <c r="R481" s="86"/>
      <c r="S481" s="86"/>
      <c r="T481" s="86"/>
      <c r="U481" s="86"/>
      <c r="V481" s="86"/>
      <c r="W481" s="86"/>
      <c r="X481" s="86"/>
      <c r="Y481" s="86"/>
      <c r="Z481" s="86"/>
      <c r="AA481" s="86"/>
      <c r="AB481" s="86"/>
    </row>
    <row r="482" spans="1:28" x14ac:dyDescent="0.2">
      <c r="A482" s="86"/>
      <c r="B482" s="86"/>
      <c r="C482" s="86"/>
      <c r="D482" s="86"/>
      <c r="E482" s="86"/>
      <c r="F482" s="86"/>
      <c r="G482" s="86"/>
      <c r="H482" s="86"/>
      <c r="I482" s="86"/>
      <c r="J482" s="87"/>
      <c r="K482" s="86"/>
      <c r="L482" s="106"/>
      <c r="M482" s="106"/>
      <c r="N482" s="86"/>
      <c r="O482" s="86"/>
      <c r="P482" s="86"/>
      <c r="Q482" s="86"/>
      <c r="R482" s="86"/>
      <c r="S482" s="86"/>
      <c r="T482" s="86"/>
      <c r="U482" s="86"/>
      <c r="V482" s="86"/>
      <c r="W482" s="86"/>
      <c r="X482" s="86"/>
      <c r="Y482" s="86"/>
      <c r="Z482" s="86"/>
      <c r="AA482" s="86"/>
      <c r="AB482" s="86"/>
    </row>
    <row r="483" spans="1:28" x14ac:dyDescent="0.2">
      <c r="A483" s="86"/>
      <c r="B483" s="86"/>
      <c r="C483" s="86"/>
      <c r="D483" s="86"/>
      <c r="E483" s="86"/>
      <c r="F483" s="86"/>
      <c r="G483" s="86"/>
      <c r="H483" s="86"/>
      <c r="I483" s="86"/>
      <c r="J483" s="87"/>
      <c r="K483" s="86"/>
      <c r="L483" s="106"/>
      <c r="M483" s="106"/>
      <c r="N483" s="86"/>
      <c r="O483" s="86"/>
      <c r="P483" s="86"/>
      <c r="Q483" s="86"/>
      <c r="R483" s="86"/>
      <c r="S483" s="86"/>
      <c r="T483" s="86"/>
      <c r="U483" s="86"/>
      <c r="V483" s="86"/>
      <c r="W483" s="86"/>
      <c r="X483" s="86"/>
      <c r="Y483" s="86"/>
      <c r="Z483" s="86"/>
      <c r="AA483" s="86"/>
      <c r="AB483" s="86"/>
    </row>
    <row r="484" spans="1:28" x14ac:dyDescent="0.2">
      <c r="A484" s="86"/>
      <c r="B484" s="86"/>
      <c r="C484" s="86"/>
      <c r="D484" s="86"/>
      <c r="E484" s="86"/>
      <c r="F484" s="86"/>
      <c r="G484" s="86"/>
      <c r="H484" s="86"/>
      <c r="I484" s="86"/>
      <c r="J484" s="87"/>
      <c r="K484" s="86"/>
      <c r="L484" s="106"/>
      <c r="M484" s="106"/>
      <c r="N484" s="86"/>
      <c r="O484" s="86"/>
      <c r="P484" s="86"/>
      <c r="Q484" s="86"/>
      <c r="R484" s="86"/>
      <c r="S484" s="86"/>
      <c r="T484" s="86"/>
      <c r="U484" s="86"/>
      <c r="V484" s="86"/>
      <c r="W484" s="86"/>
      <c r="X484" s="86"/>
      <c r="Y484" s="86"/>
      <c r="Z484" s="86"/>
      <c r="AA484" s="86"/>
      <c r="AB484" s="86"/>
    </row>
    <row r="485" spans="1:28" x14ac:dyDescent="0.2">
      <c r="A485" s="86"/>
      <c r="B485" s="86"/>
      <c r="C485" s="86"/>
      <c r="D485" s="86"/>
      <c r="E485" s="86"/>
      <c r="F485" s="86"/>
      <c r="G485" s="86"/>
      <c r="H485" s="86"/>
      <c r="I485" s="86"/>
      <c r="J485" s="87"/>
      <c r="K485" s="86"/>
      <c r="L485" s="106"/>
      <c r="M485" s="106"/>
      <c r="N485" s="86"/>
      <c r="O485" s="86"/>
      <c r="P485" s="86"/>
      <c r="Q485" s="86"/>
      <c r="R485" s="86"/>
      <c r="S485" s="86"/>
      <c r="T485" s="86"/>
      <c r="U485" s="86"/>
      <c r="V485" s="86"/>
      <c r="W485" s="86"/>
      <c r="X485" s="86"/>
      <c r="Y485" s="86"/>
      <c r="Z485" s="86"/>
      <c r="AA485" s="86"/>
      <c r="AB485" s="86"/>
    </row>
    <row r="486" spans="1:28" x14ac:dyDescent="0.2">
      <c r="A486" s="86"/>
      <c r="B486" s="86"/>
      <c r="C486" s="86"/>
      <c r="D486" s="86"/>
      <c r="E486" s="86"/>
      <c r="F486" s="86"/>
      <c r="G486" s="86"/>
      <c r="H486" s="86"/>
      <c r="I486" s="86"/>
      <c r="J486" s="87"/>
      <c r="K486" s="86"/>
      <c r="L486" s="106"/>
      <c r="M486" s="106"/>
      <c r="N486" s="86"/>
      <c r="O486" s="86"/>
      <c r="P486" s="86"/>
      <c r="Q486" s="86"/>
      <c r="R486" s="86"/>
      <c r="S486" s="86"/>
      <c r="T486" s="86"/>
      <c r="U486" s="86"/>
      <c r="V486" s="86"/>
      <c r="W486" s="86"/>
      <c r="X486" s="86"/>
      <c r="Y486" s="86"/>
      <c r="Z486" s="86"/>
      <c r="AA486" s="86"/>
      <c r="AB486" s="86"/>
    </row>
    <row r="487" spans="1:28" x14ac:dyDescent="0.2">
      <c r="A487" s="86"/>
      <c r="B487" s="86"/>
      <c r="C487" s="86"/>
      <c r="D487" s="86"/>
      <c r="E487" s="86"/>
      <c r="F487" s="86"/>
      <c r="G487" s="86"/>
      <c r="H487" s="86"/>
      <c r="I487" s="86"/>
      <c r="J487" s="87"/>
      <c r="K487" s="86"/>
      <c r="L487" s="106"/>
      <c r="M487" s="106"/>
      <c r="N487" s="86"/>
      <c r="O487" s="86"/>
      <c r="P487" s="86"/>
      <c r="Q487" s="86"/>
      <c r="R487" s="86"/>
      <c r="S487" s="86"/>
      <c r="T487" s="86"/>
      <c r="U487" s="86"/>
      <c r="V487" s="86"/>
      <c r="W487" s="86"/>
      <c r="X487" s="86"/>
      <c r="Y487" s="86"/>
      <c r="Z487" s="86"/>
      <c r="AA487" s="86"/>
      <c r="AB487" s="86"/>
    </row>
    <row r="488" spans="1:28" x14ac:dyDescent="0.2">
      <c r="A488" s="86"/>
      <c r="B488" s="86"/>
      <c r="C488" s="86"/>
      <c r="D488" s="86"/>
      <c r="E488" s="86"/>
      <c r="F488" s="86"/>
      <c r="G488" s="86"/>
      <c r="H488" s="86"/>
      <c r="I488" s="86"/>
      <c r="J488" s="87"/>
      <c r="K488" s="86"/>
      <c r="L488" s="106"/>
      <c r="M488" s="106"/>
      <c r="N488" s="86"/>
      <c r="O488" s="86"/>
      <c r="P488" s="86"/>
      <c r="Q488" s="86"/>
      <c r="R488" s="86"/>
      <c r="S488" s="86"/>
      <c r="T488" s="86"/>
      <c r="U488" s="86"/>
      <c r="V488" s="86"/>
      <c r="W488" s="86"/>
      <c r="X488" s="86"/>
      <c r="Y488" s="86"/>
      <c r="Z488" s="86"/>
      <c r="AA488" s="86"/>
      <c r="AB488" s="86"/>
    </row>
    <row r="489" spans="1:28" x14ac:dyDescent="0.2">
      <c r="A489" s="86"/>
      <c r="B489" s="86"/>
      <c r="C489" s="86"/>
      <c r="D489" s="86"/>
      <c r="E489" s="86"/>
      <c r="F489" s="86"/>
      <c r="G489" s="86"/>
      <c r="H489" s="86"/>
      <c r="I489" s="86"/>
      <c r="J489" s="87"/>
      <c r="K489" s="86"/>
      <c r="L489" s="106"/>
      <c r="M489" s="106"/>
      <c r="N489" s="86"/>
      <c r="O489" s="86"/>
      <c r="P489" s="86"/>
      <c r="Q489" s="86"/>
      <c r="R489" s="86"/>
      <c r="S489" s="86"/>
      <c r="T489" s="86"/>
      <c r="U489" s="86"/>
      <c r="V489" s="86"/>
      <c r="W489" s="86"/>
      <c r="X489" s="86"/>
      <c r="Y489" s="86"/>
      <c r="Z489" s="86"/>
      <c r="AA489" s="86"/>
      <c r="AB489" s="86"/>
    </row>
    <row r="490" spans="1:28" x14ac:dyDescent="0.2">
      <c r="A490" s="86"/>
      <c r="B490" s="86"/>
      <c r="C490" s="86"/>
      <c r="D490" s="86"/>
      <c r="E490" s="86"/>
      <c r="F490" s="86"/>
      <c r="G490" s="86"/>
      <c r="H490" s="86"/>
      <c r="I490" s="86"/>
      <c r="J490" s="87"/>
      <c r="K490" s="86"/>
      <c r="L490" s="106"/>
      <c r="M490" s="106"/>
      <c r="N490" s="86"/>
      <c r="O490" s="86"/>
      <c r="P490" s="86"/>
      <c r="Q490" s="86"/>
      <c r="R490" s="86"/>
      <c r="S490" s="86"/>
      <c r="T490" s="86"/>
      <c r="U490" s="86"/>
      <c r="V490" s="86"/>
      <c r="W490" s="86"/>
      <c r="X490" s="86"/>
      <c r="Y490" s="86"/>
      <c r="Z490" s="86"/>
      <c r="AA490" s="86"/>
      <c r="AB490" s="86"/>
    </row>
    <row r="491" spans="1:28" x14ac:dyDescent="0.2">
      <c r="A491" s="86"/>
      <c r="B491" s="86"/>
      <c r="C491" s="86"/>
      <c r="D491" s="86"/>
      <c r="E491" s="86"/>
      <c r="F491" s="86"/>
      <c r="G491" s="86"/>
      <c r="H491" s="86"/>
      <c r="I491" s="86"/>
      <c r="J491" s="87"/>
      <c r="K491" s="86"/>
      <c r="L491" s="106"/>
      <c r="M491" s="106"/>
      <c r="N491" s="86"/>
      <c r="O491" s="86"/>
      <c r="P491" s="86"/>
      <c r="Q491" s="86"/>
      <c r="R491" s="86"/>
      <c r="S491" s="86"/>
      <c r="T491" s="86"/>
      <c r="U491" s="86"/>
      <c r="V491" s="86"/>
      <c r="W491" s="86"/>
      <c r="X491" s="86"/>
      <c r="Y491" s="86"/>
      <c r="Z491" s="86"/>
      <c r="AA491" s="86"/>
      <c r="AB491" s="86"/>
    </row>
    <row r="492" spans="1:28" x14ac:dyDescent="0.2">
      <c r="A492" s="86"/>
      <c r="B492" s="86"/>
      <c r="C492" s="86"/>
      <c r="D492" s="86"/>
      <c r="E492" s="86"/>
      <c r="F492" s="86"/>
      <c r="G492" s="86"/>
      <c r="H492" s="86"/>
      <c r="I492" s="86"/>
      <c r="J492" s="87"/>
      <c r="K492" s="86"/>
      <c r="L492" s="106"/>
      <c r="M492" s="106"/>
      <c r="N492" s="86"/>
      <c r="O492" s="86"/>
      <c r="P492" s="86"/>
      <c r="Q492" s="86"/>
      <c r="R492" s="86"/>
      <c r="S492" s="86"/>
      <c r="T492" s="86"/>
      <c r="U492" s="86"/>
      <c r="V492" s="86"/>
      <c r="W492" s="86"/>
      <c r="X492" s="86"/>
      <c r="Y492" s="86"/>
      <c r="Z492" s="86"/>
      <c r="AA492" s="86"/>
      <c r="AB492" s="86"/>
    </row>
    <row r="493" spans="1:28" x14ac:dyDescent="0.2">
      <c r="A493" s="86"/>
      <c r="B493" s="86"/>
      <c r="C493" s="86"/>
      <c r="D493" s="86"/>
      <c r="E493" s="86"/>
      <c r="F493" s="86"/>
      <c r="G493" s="86"/>
      <c r="H493" s="86"/>
      <c r="I493" s="86"/>
      <c r="J493" s="87"/>
      <c r="K493" s="86"/>
      <c r="L493" s="106"/>
      <c r="M493" s="106"/>
      <c r="N493" s="86"/>
      <c r="O493" s="86"/>
      <c r="P493" s="86"/>
      <c r="Q493" s="86"/>
      <c r="R493" s="86"/>
      <c r="S493" s="86"/>
      <c r="T493" s="86"/>
      <c r="U493" s="86"/>
      <c r="V493" s="86"/>
      <c r="W493" s="86"/>
      <c r="X493" s="86"/>
      <c r="Y493" s="86"/>
      <c r="Z493" s="86"/>
      <c r="AA493" s="86"/>
      <c r="AB493" s="86"/>
    </row>
    <row r="494" spans="1:28" x14ac:dyDescent="0.2">
      <c r="A494" s="86"/>
      <c r="B494" s="86"/>
      <c r="C494" s="86"/>
      <c r="D494" s="86"/>
      <c r="E494" s="86"/>
      <c r="F494" s="86"/>
      <c r="G494" s="86"/>
      <c r="H494" s="86"/>
      <c r="I494" s="86"/>
      <c r="J494" s="87"/>
      <c r="K494" s="86"/>
      <c r="L494" s="106"/>
      <c r="M494" s="106"/>
      <c r="N494" s="86"/>
      <c r="O494" s="86"/>
      <c r="P494" s="86"/>
      <c r="Q494" s="86"/>
      <c r="R494" s="86"/>
      <c r="S494" s="86"/>
      <c r="T494" s="86"/>
      <c r="U494" s="86"/>
      <c r="V494" s="86"/>
      <c r="W494" s="86"/>
      <c r="X494" s="86"/>
      <c r="Y494" s="86"/>
      <c r="Z494" s="86"/>
      <c r="AA494" s="86"/>
      <c r="AB494" s="86"/>
    </row>
    <row r="495" spans="1:28" x14ac:dyDescent="0.2">
      <c r="A495" s="86"/>
      <c r="B495" s="86"/>
      <c r="C495" s="86"/>
      <c r="D495" s="86"/>
      <c r="E495" s="86"/>
      <c r="F495" s="86"/>
      <c r="G495" s="86"/>
      <c r="H495" s="86"/>
      <c r="I495" s="86"/>
      <c r="J495" s="87"/>
      <c r="K495" s="86"/>
      <c r="L495" s="106"/>
      <c r="M495" s="106"/>
      <c r="N495" s="86"/>
      <c r="O495" s="86"/>
      <c r="P495" s="86"/>
      <c r="Q495" s="86"/>
      <c r="R495" s="86"/>
      <c r="S495" s="86"/>
      <c r="T495" s="86"/>
      <c r="U495" s="86"/>
      <c r="V495" s="86"/>
      <c r="W495" s="86"/>
      <c r="X495" s="86"/>
      <c r="Y495" s="86"/>
      <c r="Z495" s="86"/>
      <c r="AA495" s="86"/>
      <c r="AB495" s="86"/>
    </row>
    <row r="496" spans="1:28" x14ac:dyDescent="0.2">
      <c r="A496" s="86"/>
      <c r="B496" s="86"/>
      <c r="C496" s="86"/>
      <c r="D496" s="86"/>
      <c r="E496" s="86"/>
      <c r="F496" s="86"/>
      <c r="G496" s="86"/>
      <c r="H496" s="86"/>
      <c r="I496" s="86"/>
      <c r="J496" s="87"/>
      <c r="K496" s="86"/>
      <c r="L496" s="106"/>
      <c r="M496" s="106"/>
      <c r="N496" s="86"/>
      <c r="O496" s="86"/>
      <c r="P496" s="86"/>
      <c r="Q496" s="86"/>
      <c r="R496" s="86"/>
      <c r="S496" s="86"/>
      <c r="T496" s="86"/>
      <c r="U496" s="86"/>
      <c r="V496" s="86"/>
      <c r="W496" s="86"/>
      <c r="X496" s="86"/>
      <c r="Y496" s="86"/>
      <c r="Z496" s="86"/>
      <c r="AA496" s="86"/>
      <c r="AB496" s="86"/>
    </row>
    <row r="497" spans="1:28" x14ac:dyDescent="0.2">
      <c r="A497" s="86"/>
      <c r="B497" s="86"/>
      <c r="C497" s="86"/>
      <c r="D497" s="86"/>
      <c r="E497" s="86"/>
      <c r="F497" s="86"/>
      <c r="G497" s="86"/>
      <c r="H497" s="86"/>
      <c r="I497" s="86"/>
      <c r="J497" s="87"/>
      <c r="K497" s="86"/>
      <c r="L497" s="106"/>
      <c r="M497" s="106"/>
      <c r="N497" s="86"/>
      <c r="O497" s="86"/>
      <c r="P497" s="86"/>
      <c r="Q497" s="86"/>
      <c r="R497" s="86"/>
      <c r="S497" s="86"/>
      <c r="T497" s="86"/>
      <c r="U497" s="86"/>
      <c r="V497" s="86"/>
      <c r="W497" s="86"/>
      <c r="X497" s="86"/>
      <c r="Y497" s="86"/>
      <c r="Z497" s="86"/>
      <c r="AA497" s="86"/>
      <c r="AB497" s="86"/>
    </row>
    <row r="498" spans="1:28" x14ac:dyDescent="0.2">
      <c r="A498" s="86"/>
      <c r="B498" s="86"/>
      <c r="C498" s="86"/>
      <c r="D498" s="86"/>
      <c r="E498" s="86"/>
      <c r="F498" s="86"/>
      <c r="G498" s="86"/>
      <c r="H498" s="86"/>
      <c r="I498" s="86"/>
      <c r="J498" s="87"/>
      <c r="K498" s="86"/>
      <c r="L498" s="106"/>
      <c r="M498" s="106"/>
      <c r="N498" s="86"/>
      <c r="O498" s="86"/>
      <c r="P498" s="86"/>
      <c r="Q498" s="86"/>
      <c r="R498" s="86"/>
      <c r="S498" s="86"/>
      <c r="T498" s="86"/>
      <c r="U498" s="86"/>
      <c r="V498" s="86"/>
      <c r="W498" s="86"/>
      <c r="X498" s="86"/>
      <c r="Y498" s="86"/>
      <c r="Z498" s="86"/>
      <c r="AA498" s="86"/>
      <c r="AB498" s="86"/>
    </row>
    <row r="499" spans="1:28" x14ac:dyDescent="0.2">
      <c r="A499" s="86"/>
      <c r="B499" s="86"/>
      <c r="C499" s="86"/>
      <c r="D499" s="86"/>
      <c r="E499" s="86"/>
      <c r="F499" s="86"/>
      <c r="G499" s="86"/>
      <c r="H499" s="86"/>
      <c r="I499" s="86"/>
      <c r="J499" s="87"/>
      <c r="K499" s="86"/>
      <c r="L499" s="106"/>
      <c r="M499" s="106"/>
      <c r="N499" s="86"/>
      <c r="O499" s="86"/>
      <c r="P499" s="86"/>
      <c r="Q499" s="86"/>
      <c r="R499" s="86"/>
      <c r="S499" s="86"/>
      <c r="T499" s="86"/>
      <c r="U499" s="86"/>
      <c r="V499" s="86"/>
      <c r="W499" s="86"/>
      <c r="X499" s="86"/>
      <c r="Y499" s="86"/>
      <c r="Z499" s="86"/>
      <c r="AA499" s="86"/>
      <c r="AB499" s="86"/>
    </row>
    <row r="500" spans="1:28" x14ac:dyDescent="0.2">
      <c r="A500" s="86"/>
      <c r="B500" s="86"/>
      <c r="C500" s="86"/>
      <c r="D500" s="86"/>
      <c r="E500" s="86"/>
      <c r="F500" s="86"/>
      <c r="G500" s="86"/>
      <c r="H500" s="86"/>
      <c r="I500" s="86"/>
      <c r="J500" s="87"/>
      <c r="K500" s="86"/>
      <c r="L500" s="106"/>
      <c r="M500" s="106"/>
      <c r="N500" s="86"/>
      <c r="O500" s="86"/>
      <c r="P500" s="86"/>
      <c r="Q500" s="86"/>
      <c r="R500" s="86"/>
      <c r="S500" s="86"/>
      <c r="T500" s="86"/>
      <c r="U500" s="86"/>
      <c r="V500" s="86"/>
      <c r="W500" s="86"/>
      <c r="X500" s="86"/>
      <c r="Y500" s="86"/>
      <c r="Z500" s="86"/>
      <c r="AA500" s="86"/>
      <c r="AB500" s="86"/>
    </row>
    <row r="501" spans="1:28" x14ac:dyDescent="0.2">
      <c r="A501" s="86"/>
      <c r="B501" s="86"/>
      <c r="C501" s="86"/>
      <c r="D501" s="86"/>
      <c r="E501" s="86"/>
      <c r="F501" s="86"/>
      <c r="G501" s="86"/>
      <c r="H501" s="86"/>
      <c r="I501" s="86"/>
      <c r="J501" s="87"/>
      <c r="K501" s="86"/>
      <c r="L501" s="106"/>
      <c r="M501" s="106"/>
      <c r="N501" s="86"/>
      <c r="O501" s="86"/>
      <c r="P501" s="86"/>
      <c r="Q501" s="86"/>
      <c r="R501" s="86"/>
      <c r="S501" s="86"/>
      <c r="T501" s="86"/>
      <c r="U501" s="86"/>
      <c r="V501" s="86"/>
      <c r="W501" s="86"/>
      <c r="X501" s="86"/>
      <c r="Y501" s="86"/>
      <c r="Z501" s="86"/>
      <c r="AA501" s="86"/>
      <c r="AB501" s="86"/>
    </row>
    <row r="502" spans="1:28" x14ac:dyDescent="0.2">
      <c r="A502" s="86"/>
      <c r="B502" s="86"/>
      <c r="C502" s="86"/>
      <c r="D502" s="86"/>
      <c r="E502" s="86"/>
      <c r="F502" s="86"/>
      <c r="G502" s="86"/>
      <c r="H502" s="86"/>
      <c r="I502" s="86"/>
      <c r="J502" s="87"/>
      <c r="K502" s="86"/>
      <c r="L502" s="106"/>
      <c r="M502" s="106"/>
      <c r="N502" s="86"/>
      <c r="O502" s="86"/>
      <c r="P502" s="86"/>
      <c r="Q502" s="86"/>
      <c r="R502" s="86"/>
      <c r="S502" s="86"/>
      <c r="T502" s="86"/>
      <c r="U502" s="86"/>
      <c r="V502" s="86"/>
      <c r="W502" s="86"/>
      <c r="X502" s="86"/>
      <c r="Y502" s="86"/>
      <c r="Z502" s="86"/>
      <c r="AA502" s="86"/>
      <c r="AB502" s="86"/>
    </row>
    <row r="503" spans="1:28" x14ac:dyDescent="0.2">
      <c r="A503" s="86"/>
      <c r="B503" s="86"/>
      <c r="C503" s="86"/>
      <c r="D503" s="86"/>
      <c r="E503" s="86"/>
      <c r="F503" s="86"/>
      <c r="G503" s="86"/>
      <c r="H503" s="86"/>
      <c r="I503" s="86"/>
      <c r="J503" s="87"/>
      <c r="K503" s="86"/>
      <c r="L503" s="106"/>
      <c r="M503" s="106"/>
      <c r="N503" s="86"/>
      <c r="O503" s="86"/>
      <c r="P503" s="86"/>
      <c r="Q503" s="86"/>
      <c r="R503" s="86"/>
      <c r="S503" s="86"/>
      <c r="T503" s="86"/>
      <c r="U503" s="86"/>
      <c r="V503" s="86"/>
      <c r="W503" s="86"/>
      <c r="X503" s="86"/>
      <c r="Y503" s="86"/>
      <c r="Z503" s="86"/>
      <c r="AA503" s="86"/>
      <c r="AB503" s="86"/>
    </row>
    <row r="504" spans="1:28" x14ac:dyDescent="0.2">
      <c r="A504" s="86"/>
      <c r="B504" s="86"/>
      <c r="C504" s="86"/>
      <c r="D504" s="86"/>
      <c r="E504" s="86"/>
      <c r="F504" s="86"/>
      <c r="G504" s="86"/>
      <c r="H504" s="86"/>
      <c r="I504" s="86"/>
      <c r="J504" s="87"/>
      <c r="K504" s="86"/>
      <c r="L504" s="106"/>
      <c r="M504" s="106"/>
      <c r="N504" s="86"/>
      <c r="O504" s="86"/>
      <c r="P504" s="86"/>
      <c r="Q504" s="86"/>
      <c r="R504" s="86"/>
      <c r="S504" s="86"/>
      <c r="T504" s="86"/>
      <c r="U504" s="86"/>
      <c r="V504" s="86"/>
      <c r="W504" s="86"/>
      <c r="X504" s="86"/>
      <c r="Y504" s="86"/>
      <c r="Z504" s="86"/>
      <c r="AA504" s="86"/>
      <c r="AB504" s="86"/>
    </row>
    <row r="505" spans="1:28" x14ac:dyDescent="0.2">
      <c r="A505" s="86"/>
      <c r="B505" s="86"/>
      <c r="C505" s="86"/>
      <c r="D505" s="86"/>
      <c r="E505" s="86"/>
      <c r="F505" s="86"/>
      <c r="G505" s="86"/>
      <c r="H505" s="86"/>
      <c r="I505" s="86"/>
      <c r="J505" s="87"/>
      <c r="K505" s="86"/>
      <c r="L505" s="106"/>
      <c r="M505" s="106"/>
      <c r="N505" s="86"/>
      <c r="O505" s="86"/>
      <c r="P505" s="86"/>
      <c r="Q505" s="86"/>
      <c r="R505" s="86"/>
      <c r="S505" s="86"/>
      <c r="T505" s="86"/>
      <c r="U505" s="86"/>
      <c r="V505" s="86"/>
      <c r="W505" s="86"/>
      <c r="X505" s="86"/>
      <c r="Y505" s="86"/>
      <c r="Z505" s="86"/>
      <c r="AA505" s="86"/>
      <c r="AB505" s="86"/>
    </row>
    <row r="506" spans="1:28" x14ac:dyDescent="0.2">
      <c r="A506" s="86"/>
      <c r="B506" s="86"/>
      <c r="C506" s="86"/>
      <c r="D506" s="86"/>
      <c r="E506" s="86"/>
      <c r="F506" s="86"/>
      <c r="G506" s="86"/>
      <c r="H506" s="86"/>
      <c r="I506" s="86"/>
      <c r="J506" s="87"/>
      <c r="K506" s="86"/>
      <c r="L506" s="106"/>
      <c r="M506" s="106"/>
      <c r="N506" s="86"/>
      <c r="O506" s="86"/>
      <c r="P506" s="86"/>
      <c r="Q506" s="86"/>
      <c r="R506" s="86"/>
      <c r="S506" s="86"/>
      <c r="T506" s="86"/>
      <c r="U506" s="86"/>
      <c r="V506" s="86"/>
      <c r="W506" s="86"/>
      <c r="X506" s="86"/>
      <c r="Y506" s="86"/>
      <c r="Z506" s="86"/>
      <c r="AA506" s="86"/>
      <c r="AB506" s="86"/>
    </row>
    <row r="507" spans="1:28" x14ac:dyDescent="0.2">
      <c r="A507" s="86"/>
      <c r="B507" s="86"/>
      <c r="C507" s="86"/>
      <c r="D507" s="86"/>
      <c r="E507" s="86"/>
      <c r="F507" s="86"/>
      <c r="G507" s="86"/>
      <c r="H507" s="86"/>
      <c r="I507" s="86"/>
      <c r="J507" s="87"/>
      <c r="K507" s="86"/>
      <c r="L507" s="106"/>
      <c r="M507" s="106"/>
      <c r="N507" s="86"/>
      <c r="O507" s="86"/>
      <c r="P507" s="86"/>
      <c r="Q507" s="86"/>
      <c r="R507" s="86"/>
      <c r="S507" s="86"/>
      <c r="T507" s="86"/>
      <c r="U507" s="86"/>
      <c r="V507" s="86"/>
      <c r="W507" s="86"/>
      <c r="X507" s="86"/>
      <c r="Y507" s="86"/>
      <c r="Z507" s="86"/>
      <c r="AA507" s="86"/>
      <c r="AB507" s="86"/>
    </row>
    <row r="508" spans="1:28" x14ac:dyDescent="0.2">
      <c r="A508" s="86"/>
      <c r="B508" s="86"/>
      <c r="C508" s="86"/>
      <c r="D508" s="86"/>
      <c r="E508" s="86"/>
      <c r="F508" s="86"/>
      <c r="G508" s="86"/>
      <c r="H508" s="86"/>
      <c r="I508" s="86"/>
      <c r="J508" s="87"/>
      <c r="K508" s="86"/>
      <c r="L508" s="106"/>
      <c r="M508" s="106"/>
      <c r="N508" s="86"/>
      <c r="O508" s="86"/>
      <c r="P508" s="86"/>
      <c r="Q508" s="86"/>
      <c r="R508" s="86"/>
      <c r="S508" s="86"/>
      <c r="T508" s="86"/>
      <c r="U508" s="86"/>
      <c r="V508" s="86"/>
      <c r="W508" s="86"/>
      <c r="X508" s="86"/>
      <c r="Y508" s="86"/>
      <c r="Z508" s="86"/>
      <c r="AA508" s="86"/>
      <c r="AB508" s="86"/>
    </row>
    <row r="509" spans="1:28" x14ac:dyDescent="0.2">
      <c r="A509" s="86"/>
      <c r="B509" s="86"/>
      <c r="C509" s="86"/>
      <c r="D509" s="86"/>
      <c r="E509" s="86"/>
      <c r="F509" s="86"/>
      <c r="G509" s="86"/>
      <c r="H509" s="86"/>
      <c r="I509" s="86"/>
      <c r="J509" s="87"/>
      <c r="K509" s="86"/>
      <c r="L509" s="106"/>
      <c r="M509" s="106"/>
      <c r="N509" s="86"/>
      <c r="O509" s="86"/>
      <c r="P509" s="86"/>
      <c r="Q509" s="86"/>
      <c r="R509" s="86"/>
      <c r="S509" s="86"/>
      <c r="T509" s="86"/>
      <c r="U509" s="86"/>
      <c r="V509" s="86"/>
      <c r="W509" s="86"/>
      <c r="X509" s="86"/>
      <c r="Y509" s="86"/>
      <c r="Z509" s="86"/>
      <c r="AA509" s="86"/>
      <c r="AB509" s="86"/>
    </row>
    <row r="510" spans="1:28" x14ac:dyDescent="0.2">
      <c r="A510" s="86"/>
      <c r="B510" s="86"/>
      <c r="C510" s="86"/>
      <c r="D510" s="86"/>
      <c r="E510" s="86"/>
      <c r="F510" s="86"/>
      <c r="G510" s="86"/>
      <c r="H510" s="86"/>
      <c r="I510" s="86"/>
      <c r="J510" s="87"/>
      <c r="K510" s="86"/>
      <c r="L510" s="106"/>
      <c r="M510" s="106"/>
      <c r="N510" s="86"/>
      <c r="O510" s="86"/>
      <c r="P510" s="86"/>
      <c r="Q510" s="86"/>
      <c r="R510" s="86"/>
      <c r="S510" s="86"/>
      <c r="T510" s="86"/>
      <c r="U510" s="86"/>
      <c r="V510" s="86"/>
      <c r="W510" s="86"/>
      <c r="X510" s="86"/>
      <c r="Y510" s="86"/>
      <c r="Z510" s="86"/>
      <c r="AA510" s="86"/>
      <c r="AB510" s="86"/>
    </row>
    <row r="511" spans="1:28" x14ac:dyDescent="0.2">
      <c r="A511" s="86"/>
      <c r="B511" s="86"/>
      <c r="C511" s="86"/>
      <c r="D511" s="86"/>
      <c r="E511" s="86"/>
      <c r="F511" s="86"/>
      <c r="G511" s="86"/>
      <c r="H511" s="86"/>
      <c r="I511" s="86"/>
      <c r="J511" s="87"/>
      <c r="K511" s="86"/>
      <c r="L511" s="106"/>
      <c r="M511" s="106"/>
      <c r="N511" s="86"/>
      <c r="O511" s="86"/>
      <c r="P511" s="86"/>
      <c r="Q511" s="86"/>
      <c r="R511" s="86"/>
      <c r="S511" s="86"/>
      <c r="T511" s="86"/>
      <c r="U511" s="86"/>
      <c r="V511" s="86"/>
      <c r="W511" s="86"/>
      <c r="X511" s="86"/>
      <c r="Y511" s="86"/>
      <c r="Z511" s="86"/>
      <c r="AA511" s="86"/>
      <c r="AB511" s="86"/>
    </row>
    <row r="512" spans="1:28" x14ac:dyDescent="0.2">
      <c r="A512" s="86"/>
      <c r="B512" s="86"/>
      <c r="C512" s="86"/>
      <c r="D512" s="86"/>
      <c r="E512" s="86"/>
      <c r="F512" s="86"/>
      <c r="G512" s="86"/>
      <c r="H512" s="86"/>
      <c r="I512" s="86"/>
      <c r="J512" s="87"/>
      <c r="K512" s="86"/>
      <c r="L512" s="106"/>
      <c r="M512" s="106"/>
      <c r="N512" s="86"/>
      <c r="O512" s="86"/>
      <c r="P512" s="86"/>
      <c r="Q512" s="86"/>
      <c r="R512" s="86"/>
      <c r="S512" s="86"/>
      <c r="T512" s="86"/>
      <c r="U512" s="86"/>
      <c r="V512" s="86"/>
      <c r="W512" s="86"/>
      <c r="X512" s="86"/>
      <c r="Y512" s="86"/>
      <c r="Z512" s="86"/>
      <c r="AA512" s="86"/>
      <c r="AB512" s="86"/>
    </row>
    <row r="513" spans="1:28" x14ac:dyDescent="0.2">
      <c r="A513" s="86"/>
      <c r="B513" s="86"/>
      <c r="C513" s="86"/>
      <c r="D513" s="86"/>
      <c r="E513" s="86"/>
      <c r="F513" s="86"/>
      <c r="G513" s="86"/>
      <c r="H513" s="86"/>
      <c r="I513" s="86"/>
      <c r="J513" s="87"/>
      <c r="K513" s="86"/>
      <c r="L513" s="106"/>
      <c r="M513" s="106"/>
      <c r="N513" s="86"/>
      <c r="O513" s="86"/>
      <c r="P513" s="86"/>
      <c r="Q513" s="86"/>
      <c r="R513" s="86"/>
      <c r="S513" s="86"/>
      <c r="T513" s="86"/>
      <c r="U513" s="86"/>
      <c r="V513" s="86"/>
      <c r="W513" s="86"/>
      <c r="X513" s="86"/>
      <c r="Y513" s="86"/>
      <c r="Z513" s="86"/>
      <c r="AA513" s="86"/>
      <c r="AB513" s="86"/>
    </row>
    <row r="514" spans="1:28" x14ac:dyDescent="0.2">
      <c r="A514" s="86"/>
      <c r="B514" s="86"/>
      <c r="C514" s="86"/>
      <c r="D514" s="86"/>
      <c r="E514" s="86"/>
      <c r="F514" s="86"/>
      <c r="G514" s="86"/>
      <c r="H514" s="86"/>
      <c r="I514" s="86"/>
      <c r="J514" s="87"/>
      <c r="K514" s="86"/>
      <c r="L514" s="106"/>
      <c r="M514" s="106"/>
      <c r="N514" s="86"/>
      <c r="O514" s="86"/>
      <c r="P514" s="86"/>
      <c r="Q514" s="86"/>
      <c r="R514" s="86"/>
      <c r="S514" s="86"/>
      <c r="T514" s="86"/>
      <c r="U514" s="86"/>
      <c r="V514" s="86"/>
      <c r="W514" s="86"/>
      <c r="X514" s="86"/>
      <c r="Y514" s="86"/>
      <c r="Z514" s="86"/>
      <c r="AA514" s="86"/>
      <c r="AB514" s="86"/>
    </row>
    <row r="515" spans="1:28" x14ac:dyDescent="0.2">
      <c r="A515" s="86"/>
      <c r="B515" s="86"/>
      <c r="C515" s="86"/>
      <c r="D515" s="86"/>
      <c r="E515" s="86"/>
      <c r="F515" s="86"/>
      <c r="G515" s="86"/>
      <c r="H515" s="86"/>
      <c r="I515" s="86"/>
      <c r="J515" s="87"/>
      <c r="K515" s="86"/>
      <c r="L515" s="106"/>
      <c r="M515" s="106"/>
      <c r="N515" s="86"/>
      <c r="O515" s="86"/>
      <c r="P515" s="86"/>
      <c r="Q515" s="86"/>
      <c r="R515" s="86"/>
      <c r="S515" s="86"/>
      <c r="T515" s="86"/>
      <c r="U515" s="86"/>
      <c r="V515" s="86"/>
      <c r="W515" s="86"/>
      <c r="X515" s="86"/>
      <c r="Y515" s="86"/>
      <c r="Z515" s="86"/>
      <c r="AA515" s="86"/>
      <c r="AB515" s="86"/>
    </row>
    <row r="516" spans="1:28" x14ac:dyDescent="0.2">
      <c r="A516" s="86"/>
      <c r="B516" s="86"/>
      <c r="C516" s="86"/>
      <c r="D516" s="86"/>
      <c r="E516" s="86"/>
      <c r="F516" s="86"/>
      <c r="G516" s="86"/>
      <c r="H516" s="86"/>
      <c r="I516" s="86"/>
      <c r="J516" s="87"/>
      <c r="K516" s="86"/>
      <c r="L516" s="106"/>
      <c r="M516" s="106"/>
      <c r="N516" s="86"/>
      <c r="O516" s="86"/>
      <c r="P516" s="86"/>
      <c r="Q516" s="86"/>
      <c r="R516" s="86"/>
      <c r="S516" s="86"/>
      <c r="T516" s="86"/>
      <c r="U516" s="86"/>
      <c r="V516" s="86"/>
      <c r="W516" s="86"/>
      <c r="X516" s="86"/>
      <c r="Y516" s="86"/>
      <c r="Z516" s="86"/>
      <c r="AA516" s="86"/>
      <c r="AB516" s="86"/>
    </row>
    <row r="517" spans="1:28" x14ac:dyDescent="0.2">
      <c r="A517" s="86"/>
      <c r="B517" s="86"/>
      <c r="C517" s="86"/>
      <c r="D517" s="86"/>
      <c r="E517" s="86"/>
      <c r="F517" s="86"/>
      <c r="G517" s="86"/>
      <c r="H517" s="86"/>
      <c r="I517" s="86"/>
      <c r="J517" s="87"/>
      <c r="K517" s="86"/>
      <c r="L517" s="106"/>
      <c r="M517" s="106"/>
      <c r="N517" s="86"/>
      <c r="O517" s="86"/>
      <c r="P517" s="86"/>
      <c r="Q517" s="86"/>
      <c r="R517" s="86"/>
      <c r="S517" s="86"/>
      <c r="T517" s="86"/>
      <c r="U517" s="86"/>
      <c r="V517" s="86"/>
      <c r="W517" s="86"/>
      <c r="X517" s="86"/>
      <c r="Y517" s="86"/>
      <c r="Z517" s="86"/>
      <c r="AA517" s="86"/>
      <c r="AB517" s="86"/>
    </row>
    <row r="518" spans="1:28" x14ac:dyDescent="0.2">
      <c r="A518" s="86"/>
      <c r="B518" s="86"/>
      <c r="C518" s="86"/>
      <c r="D518" s="86"/>
      <c r="E518" s="86"/>
      <c r="F518" s="86"/>
      <c r="G518" s="86"/>
      <c r="H518" s="86"/>
      <c r="I518" s="86"/>
      <c r="J518" s="87"/>
      <c r="K518" s="86"/>
      <c r="L518" s="106"/>
      <c r="M518" s="106"/>
      <c r="N518" s="86"/>
      <c r="O518" s="86"/>
      <c r="P518" s="86"/>
      <c r="Q518" s="86"/>
      <c r="R518" s="86"/>
      <c r="S518" s="86"/>
      <c r="T518" s="86"/>
      <c r="U518" s="86"/>
      <c r="V518" s="86"/>
      <c r="W518" s="86"/>
      <c r="X518" s="86"/>
      <c r="Y518" s="86"/>
      <c r="Z518" s="86"/>
      <c r="AA518" s="86"/>
      <c r="AB518" s="86"/>
    </row>
    <row r="519" spans="1:28" x14ac:dyDescent="0.2">
      <c r="A519" s="86"/>
      <c r="B519" s="86"/>
      <c r="C519" s="86"/>
      <c r="D519" s="86"/>
      <c r="E519" s="86"/>
      <c r="F519" s="86"/>
      <c r="G519" s="86"/>
      <c r="H519" s="86"/>
      <c r="I519" s="86"/>
      <c r="J519" s="87"/>
      <c r="K519" s="86"/>
      <c r="L519" s="106"/>
      <c r="M519" s="106"/>
      <c r="N519" s="86"/>
      <c r="O519" s="86"/>
      <c r="P519" s="86"/>
      <c r="Q519" s="86"/>
      <c r="R519" s="86"/>
      <c r="S519" s="86"/>
      <c r="T519" s="86"/>
      <c r="U519" s="86"/>
      <c r="V519" s="86"/>
      <c r="W519" s="86"/>
      <c r="X519" s="86"/>
      <c r="Y519" s="86"/>
      <c r="Z519" s="86"/>
      <c r="AA519" s="86"/>
      <c r="AB519" s="86"/>
    </row>
    <row r="520" spans="1:28" x14ac:dyDescent="0.2">
      <c r="A520" s="86"/>
      <c r="B520" s="86"/>
      <c r="C520" s="86"/>
      <c r="D520" s="86"/>
      <c r="E520" s="86"/>
      <c r="F520" s="86"/>
      <c r="G520" s="86"/>
      <c r="H520" s="86"/>
      <c r="I520" s="86"/>
      <c r="J520" s="87"/>
      <c r="K520" s="86"/>
      <c r="L520" s="106"/>
      <c r="M520" s="106"/>
      <c r="N520" s="86"/>
      <c r="O520" s="86"/>
      <c r="P520" s="86"/>
      <c r="Q520" s="86"/>
      <c r="R520" s="86"/>
      <c r="S520" s="86"/>
      <c r="T520" s="86"/>
      <c r="U520" s="86"/>
      <c r="V520" s="86"/>
      <c r="W520" s="86"/>
      <c r="X520" s="86"/>
      <c r="Y520" s="86"/>
      <c r="Z520" s="86"/>
      <c r="AA520" s="86"/>
      <c r="AB520" s="86"/>
    </row>
    <row r="521" spans="1:28" x14ac:dyDescent="0.2">
      <c r="A521" s="86"/>
      <c r="B521" s="86"/>
      <c r="C521" s="86"/>
      <c r="D521" s="86"/>
      <c r="E521" s="86"/>
      <c r="F521" s="86"/>
      <c r="G521" s="86"/>
      <c r="H521" s="86"/>
      <c r="I521" s="86"/>
      <c r="J521" s="87"/>
      <c r="K521" s="86"/>
      <c r="L521" s="106"/>
      <c r="M521" s="106"/>
      <c r="N521" s="86"/>
      <c r="O521" s="86"/>
      <c r="P521" s="86"/>
      <c r="Q521" s="86"/>
      <c r="R521" s="86"/>
      <c r="S521" s="86"/>
      <c r="T521" s="86"/>
      <c r="U521" s="86"/>
      <c r="V521" s="86"/>
      <c r="W521" s="86"/>
      <c r="X521" s="86"/>
      <c r="Y521" s="86"/>
      <c r="Z521" s="86"/>
      <c r="AA521" s="86"/>
      <c r="AB521" s="86"/>
    </row>
    <row r="522" spans="1:28" x14ac:dyDescent="0.2">
      <c r="A522" s="86"/>
      <c r="B522" s="86"/>
      <c r="C522" s="86"/>
      <c r="D522" s="86"/>
      <c r="E522" s="86"/>
      <c r="F522" s="86"/>
      <c r="G522" s="86"/>
      <c r="H522" s="86"/>
      <c r="I522" s="86"/>
      <c r="J522" s="87"/>
      <c r="K522" s="86"/>
      <c r="L522" s="106"/>
      <c r="M522" s="106"/>
      <c r="N522" s="86"/>
      <c r="O522" s="86"/>
      <c r="P522" s="86"/>
      <c r="Q522" s="86"/>
      <c r="R522" s="86"/>
      <c r="S522" s="86"/>
      <c r="T522" s="86"/>
      <c r="U522" s="86"/>
      <c r="V522" s="86"/>
      <c r="W522" s="86"/>
      <c r="X522" s="86"/>
      <c r="Y522" s="86"/>
      <c r="Z522" s="86"/>
      <c r="AA522" s="86"/>
      <c r="AB522" s="86"/>
    </row>
    <row r="523" spans="1:28" x14ac:dyDescent="0.2">
      <c r="A523" s="86"/>
      <c r="B523" s="86"/>
      <c r="C523" s="86"/>
      <c r="D523" s="86"/>
      <c r="E523" s="86"/>
      <c r="F523" s="86"/>
      <c r="G523" s="86"/>
      <c r="H523" s="86"/>
      <c r="I523" s="86"/>
      <c r="J523" s="87"/>
      <c r="K523" s="86"/>
      <c r="L523" s="106"/>
      <c r="M523" s="106"/>
      <c r="N523" s="86"/>
      <c r="O523" s="86"/>
      <c r="P523" s="86"/>
      <c r="Q523" s="86"/>
      <c r="R523" s="86"/>
      <c r="S523" s="86"/>
      <c r="T523" s="86"/>
      <c r="U523" s="86"/>
      <c r="V523" s="86"/>
      <c r="W523" s="86"/>
      <c r="X523" s="86"/>
      <c r="Y523" s="86"/>
      <c r="Z523" s="86"/>
      <c r="AA523" s="86"/>
      <c r="AB523" s="86"/>
    </row>
    <row r="524" spans="1:28" x14ac:dyDescent="0.2">
      <c r="A524" s="86"/>
      <c r="B524" s="86"/>
      <c r="C524" s="86"/>
      <c r="D524" s="86"/>
      <c r="E524" s="86"/>
      <c r="F524" s="86"/>
      <c r="G524" s="86"/>
      <c r="H524" s="86"/>
      <c r="I524" s="86"/>
      <c r="J524" s="87"/>
      <c r="K524" s="86"/>
      <c r="L524" s="106"/>
      <c r="M524" s="106"/>
      <c r="N524" s="86"/>
      <c r="O524" s="86"/>
      <c r="P524" s="86"/>
      <c r="Q524" s="86"/>
      <c r="R524" s="86"/>
      <c r="S524" s="86"/>
      <c r="T524" s="86"/>
      <c r="U524" s="86"/>
      <c r="V524" s="86"/>
      <c r="W524" s="86"/>
      <c r="X524" s="86"/>
      <c r="Y524" s="86"/>
      <c r="Z524" s="86"/>
      <c r="AA524" s="86"/>
      <c r="AB524" s="86"/>
    </row>
    <row r="525" spans="1:28" x14ac:dyDescent="0.2">
      <c r="A525" s="86"/>
      <c r="B525" s="86"/>
      <c r="C525" s="86"/>
      <c r="D525" s="86"/>
      <c r="E525" s="86"/>
      <c r="F525" s="86"/>
      <c r="G525" s="86"/>
      <c r="H525" s="86"/>
      <c r="I525" s="86"/>
      <c r="J525" s="87"/>
      <c r="K525" s="86"/>
      <c r="L525" s="106"/>
      <c r="M525" s="106"/>
      <c r="N525" s="86"/>
      <c r="O525" s="86"/>
      <c r="P525" s="86"/>
      <c r="Q525" s="86"/>
      <c r="R525" s="86"/>
      <c r="S525" s="86"/>
      <c r="T525" s="86"/>
      <c r="U525" s="86"/>
      <c r="V525" s="86"/>
      <c r="W525" s="86"/>
      <c r="X525" s="86"/>
      <c r="Y525" s="86"/>
      <c r="Z525" s="86"/>
      <c r="AA525" s="86"/>
      <c r="AB525" s="86"/>
    </row>
    <row r="526" spans="1:28" x14ac:dyDescent="0.2">
      <c r="A526" s="86"/>
      <c r="B526" s="86"/>
      <c r="C526" s="86"/>
      <c r="D526" s="86"/>
      <c r="E526" s="86"/>
      <c r="F526" s="86"/>
      <c r="G526" s="86"/>
      <c r="H526" s="86"/>
      <c r="I526" s="86"/>
      <c r="J526" s="87"/>
      <c r="K526" s="86"/>
      <c r="L526" s="106"/>
      <c r="M526" s="106"/>
      <c r="N526" s="86"/>
      <c r="O526" s="86"/>
      <c r="P526" s="86"/>
      <c r="Q526" s="86"/>
      <c r="R526" s="86"/>
      <c r="S526" s="86"/>
      <c r="T526" s="86"/>
      <c r="U526" s="86"/>
      <c r="V526" s="86"/>
      <c r="W526" s="86"/>
      <c r="X526" s="86"/>
      <c r="Y526" s="86"/>
      <c r="Z526" s="86"/>
      <c r="AA526" s="86"/>
      <c r="AB526" s="86"/>
    </row>
    <row r="527" spans="1:28" x14ac:dyDescent="0.2">
      <c r="A527" s="86"/>
      <c r="B527" s="86"/>
      <c r="C527" s="86"/>
      <c r="D527" s="86"/>
      <c r="E527" s="86"/>
      <c r="F527" s="86"/>
      <c r="G527" s="86"/>
      <c r="H527" s="86"/>
      <c r="I527" s="86"/>
      <c r="J527" s="87"/>
      <c r="K527" s="86"/>
      <c r="L527" s="106"/>
      <c r="M527" s="106"/>
      <c r="N527" s="86"/>
      <c r="O527" s="86"/>
      <c r="P527" s="86"/>
      <c r="Q527" s="86"/>
      <c r="R527" s="86"/>
      <c r="S527" s="86"/>
      <c r="T527" s="86"/>
      <c r="U527" s="86"/>
      <c r="V527" s="86"/>
      <c r="W527" s="86"/>
      <c r="X527" s="86"/>
      <c r="Y527" s="86"/>
      <c r="Z527" s="86"/>
      <c r="AA527" s="86"/>
      <c r="AB527" s="86"/>
    </row>
    <row r="528" spans="1:28" x14ac:dyDescent="0.2">
      <c r="A528" s="86"/>
      <c r="B528" s="86"/>
      <c r="C528" s="86"/>
      <c r="D528" s="86"/>
      <c r="E528" s="86"/>
      <c r="F528" s="86"/>
      <c r="G528" s="86"/>
      <c r="H528" s="86"/>
      <c r="I528" s="86"/>
      <c r="J528" s="87"/>
      <c r="K528" s="86"/>
      <c r="L528" s="106"/>
      <c r="M528" s="106"/>
      <c r="N528" s="86"/>
      <c r="O528" s="86"/>
      <c r="P528" s="86"/>
      <c r="Q528" s="86"/>
      <c r="R528" s="86"/>
      <c r="S528" s="86"/>
      <c r="T528" s="86"/>
      <c r="U528" s="86"/>
      <c r="V528" s="86"/>
      <c r="W528" s="86"/>
      <c r="X528" s="86"/>
      <c r="Y528" s="86"/>
      <c r="Z528" s="86"/>
      <c r="AA528" s="86"/>
      <c r="AB528" s="86"/>
    </row>
    <row r="529" spans="1:28" x14ac:dyDescent="0.2">
      <c r="A529" s="86"/>
      <c r="B529" s="86"/>
      <c r="C529" s="86"/>
      <c r="D529" s="86"/>
      <c r="E529" s="86"/>
      <c r="F529" s="86"/>
      <c r="G529" s="86"/>
      <c r="H529" s="86"/>
      <c r="I529" s="86"/>
      <c r="J529" s="87"/>
      <c r="K529" s="86"/>
      <c r="L529" s="106"/>
      <c r="M529" s="106"/>
      <c r="N529" s="86"/>
      <c r="O529" s="86"/>
      <c r="P529" s="86"/>
      <c r="Q529" s="86"/>
      <c r="R529" s="86"/>
      <c r="S529" s="86"/>
      <c r="T529" s="86"/>
      <c r="U529" s="86"/>
      <c r="V529" s="86"/>
      <c r="W529" s="86"/>
      <c r="X529" s="86"/>
      <c r="Y529" s="86"/>
      <c r="Z529" s="86"/>
      <c r="AA529" s="86"/>
      <c r="AB529" s="86"/>
    </row>
    <row r="530" spans="1:28" x14ac:dyDescent="0.2">
      <c r="A530" s="86"/>
      <c r="B530" s="86"/>
      <c r="C530" s="86"/>
      <c r="D530" s="86"/>
      <c r="E530" s="86"/>
      <c r="F530" s="86"/>
      <c r="G530" s="86"/>
      <c r="H530" s="86"/>
      <c r="I530" s="86"/>
      <c r="J530" s="87"/>
      <c r="K530" s="86"/>
      <c r="L530" s="106"/>
      <c r="M530" s="106"/>
      <c r="N530" s="86"/>
      <c r="O530" s="86"/>
      <c r="P530" s="86"/>
      <c r="Q530" s="86"/>
      <c r="R530" s="86"/>
      <c r="S530" s="86"/>
      <c r="T530" s="86"/>
      <c r="U530" s="86"/>
      <c r="V530" s="86"/>
      <c r="W530" s="86"/>
      <c r="X530" s="86"/>
      <c r="Y530" s="86"/>
      <c r="Z530" s="86"/>
      <c r="AA530" s="86"/>
      <c r="AB530" s="86"/>
    </row>
    <row r="531" spans="1:28" x14ac:dyDescent="0.2">
      <c r="A531" s="86"/>
      <c r="B531" s="86"/>
      <c r="C531" s="86"/>
      <c r="D531" s="86"/>
      <c r="E531" s="86"/>
      <c r="F531" s="86"/>
      <c r="G531" s="86"/>
      <c r="H531" s="86"/>
      <c r="I531" s="86"/>
      <c r="J531" s="87"/>
      <c r="K531" s="86"/>
      <c r="L531" s="106"/>
      <c r="M531" s="106"/>
      <c r="N531" s="86"/>
      <c r="O531" s="86"/>
      <c r="P531" s="86"/>
      <c r="Q531" s="86"/>
      <c r="R531" s="86"/>
      <c r="S531" s="86"/>
      <c r="T531" s="86"/>
      <c r="U531" s="86"/>
      <c r="V531" s="86"/>
      <c r="W531" s="86"/>
      <c r="X531" s="86"/>
      <c r="Y531" s="86"/>
      <c r="Z531" s="86"/>
      <c r="AA531" s="86"/>
      <c r="AB531" s="86"/>
    </row>
    <row r="532" spans="1:28" x14ac:dyDescent="0.2">
      <c r="A532" s="86"/>
      <c r="B532" s="86"/>
      <c r="C532" s="86"/>
      <c r="D532" s="86"/>
      <c r="E532" s="86"/>
      <c r="F532" s="86"/>
      <c r="G532" s="86"/>
      <c r="H532" s="86"/>
      <c r="I532" s="86"/>
      <c r="J532" s="87"/>
      <c r="K532" s="86"/>
      <c r="L532" s="106"/>
      <c r="M532" s="106"/>
      <c r="N532" s="86"/>
      <c r="O532" s="86"/>
      <c r="P532" s="86"/>
      <c r="Q532" s="86"/>
      <c r="R532" s="86"/>
      <c r="S532" s="86"/>
      <c r="T532" s="86"/>
      <c r="U532" s="86"/>
      <c r="V532" s="86"/>
      <c r="W532" s="86"/>
      <c r="X532" s="86"/>
      <c r="Y532" s="86"/>
      <c r="Z532" s="86"/>
      <c r="AA532" s="86"/>
      <c r="AB532" s="86"/>
    </row>
    <row r="533" spans="1:28" x14ac:dyDescent="0.2">
      <c r="A533" s="86"/>
      <c r="B533" s="86"/>
      <c r="C533" s="86"/>
      <c r="D533" s="86"/>
      <c r="E533" s="86"/>
      <c r="F533" s="86"/>
      <c r="G533" s="86"/>
      <c r="H533" s="86"/>
      <c r="I533" s="86"/>
      <c r="J533" s="87"/>
      <c r="K533" s="86"/>
      <c r="L533" s="106"/>
      <c r="M533" s="106"/>
      <c r="N533" s="86"/>
      <c r="O533" s="86"/>
      <c r="P533" s="86"/>
      <c r="Q533" s="86"/>
      <c r="R533" s="86"/>
      <c r="S533" s="86"/>
      <c r="T533" s="86"/>
      <c r="U533" s="86"/>
      <c r="V533" s="86"/>
      <c r="W533" s="86"/>
      <c r="X533" s="86"/>
      <c r="Y533" s="86"/>
      <c r="Z533" s="86"/>
      <c r="AA533" s="86"/>
      <c r="AB533" s="86"/>
    </row>
    <row r="534" spans="1:28" x14ac:dyDescent="0.2">
      <c r="A534" s="86"/>
      <c r="B534" s="86"/>
      <c r="C534" s="86"/>
      <c r="D534" s="86"/>
      <c r="E534" s="86"/>
      <c r="F534" s="86"/>
      <c r="G534" s="86"/>
      <c r="H534" s="86"/>
      <c r="I534" s="86"/>
      <c r="J534" s="87"/>
      <c r="K534" s="86"/>
      <c r="L534" s="106"/>
      <c r="M534" s="106"/>
      <c r="N534" s="86"/>
      <c r="O534" s="86"/>
      <c r="P534" s="86"/>
      <c r="Q534" s="86"/>
      <c r="R534" s="86"/>
      <c r="S534" s="86"/>
      <c r="T534" s="86"/>
      <c r="U534" s="86"/>
      <c r="V534" s="86"/>
      <c r="W534" s="86"/>
      <c r="X534" s="86"/>
      <c r="Y534" s="86"/>
      <c r="Z534" s="86"/>
      <c r="AA534" s="86"/>
      <c r="AB534" s="86"/>
    </row>
    <row r="535" spans="1:28" x14ac:dyDescent="0.2">
      <c r="A535" s="86"/>
      <c r="B535" s="86"/>
      <c r="C535" s="86"/>
      <c r="D535" s="86"/>
      <c r="E535" s="86"/>
      <c r="F535" s="86"/>
      <c r="G535" s="86"/>
      <c r="H535" s="86"/>
      <c r="I535" s="86"/>
      <c r="J535" s="87"/>
      <c r="K535" s="86"/>
      <c r="L535" s="106"/>
      <c r="M535" s="106"/>
      <c r="N535" s="86"/>
      <c r="O535" s="86"/>
      <c r="P535" s="86"/>
      <c r="Q535" s="86"/>
      <c r="R535" s="86"/>
      <c r="S535" s="86"/>
      <c r="T535" s="86"/>
      <c r="U535" s="86"/>
      <c r="V535" s="86"/>
      <c r="W535" s="86"/>
      <c r="X535" s="86"/>
      <c r="Y535" s="86"/>
      <c r="Z535" s="86"/>
      <c r="AA535" s="86"/>
      <c r="AB535" s="86"/>
    </row>
    <row r="536" spans="1:28" x14ac:dyDescent="0.2">
      <c r="A536" s="86"/>
      <c r="B536" s="86"/>
      <c r="C536" s="86"/>
      <c r="D536" s="86"/>
      <c r="E536" s="86"/>
      <c r="F536" s="86"/>
      <c r="G536" s="86"/>
      <c r="H536" s="86"/>
      <c r="I536" s="86"/>
      <c r="J536" s="87"/>
      <c r="K536" s="86"/>
      <c r="L536" s="106"/>
      <c r="M536" s="106"/>
      <c r="N536" s="86"/>
      <c r="O536" s="86"/>
      <c r="P536" s="86"/>
      <c r="Q536" s="86"/>
      <c r="R536" s="86"/>
      <c r="S536" s="86"/>
      <c r="T536" s="86"/>
      <c r="U536" s="86"/>
      <c r="V536" s="86"/>
      <c r="W536" s="86"/>
      <c r="X536" s="86"/>
      <c r="Y536" s="86"/>
      <c r="Z536" s="86"/>
      <c r="AA536" s="86"/>
      <c r="AB536" s="86"/>
    </row>
    <row r="537" spans="1:28" x14ac:dyDescent="0.2">
      <c r="A537" s="86"/>
      <c r="B537" s="86"/>
      <c r="C537" s="86"/>
      <c r="D537" s="86"/>
      <c r="E537" s="86"/>
      <c r="F537" s="86"/>
      <c r="G537" s="86"/>
      <c r="H537" s="86"/>
      <c r="I537" s="86"/>
      <c r="J537" s="87"/>
      <c r="K537" s="86"/>
      <c r="L537" s="106"/>
      <c r="M537" s="106"/>
      <c r="N537" s="86"/>
      <c r="O537" s="86"/>
      <c r="P537" s="86"/>
      <c r="Q537" s="86"/>
      <c r="R537" s="86"/>
      <c r="S537" s="86"/>
      <c r="T537" s="86"/>
      <c r="U537" s="86"/>
      <c r="V537" s="86"/>
      <c r="W537" s="86"/>
      <c r="X537" s="86"/>
      <c r="Y537" s="86"/>
      <c r="Z537" s="86"/>
      <c r="AA537" s="86"/>
      <c r="AB537" s="86"/>
    </row>
    <row r="538" spans="1:28" x14ac:dyDescent="0.2">
      <c r="A538" s="86"/>
      <c r="B538" s="86"/>
      <c r="C538" s="86"/>
      <c r="D538" s="86"/>
      <c r="E538" s="86"/>
      <c r="F538" s="86"/>
      <c r="G538" s="86"/>
      <c r="H538" s="86"/>
      <c r="I538" s="86"/>
      <c r="J538" s="87"/>
      <c r="K538" s="86"/>
      <c r="L538" s="106"/>
      <c r="M538" s="106"/>
      <c r="N538" s="86"/>
      <c r="O538" s="86"/>
      <c r="P538" s="86"/>
      <c r="Q538" s="86"/>
      <c r="R538" s="86"/>
      <c r="S538" s="86"/>
      <c r="T538" s="86"/>
      <c r="U538" s="86"/>
      <c r="V538" s="86"/>
      <c r="W538" s="86"/>
      <c r="X538" s="86"/>
      <c r="Y538" s="86"/>
      <c r="Z538" s="86"/>
      <c r="AA538" s="86"/>
      <c r="AB538" s="86"/>
    </row>
    <row r="539" spans="1:28" x14ac:dyDescent="0.2">
      <c r="A539" s="86"/>
      <c r="B539" s="86"/>
      <c r="C539" s="86"/>
      <c r="D539" s="86"/>
      <c r="E539" s="86"/>
      <c r="F539" s="86"/>
      <c r="G539" s="86"/>
      <c r="H539" s="86"/>
      <c r="I539" s="86"/>
      <c r="J539" s="87"/>
      <c r="K539" s="86"/>
      <c r="L539" s="106"/>
      <c r="M539" s="106"/>
      <c r="N539" s="86"/>
      <c r="O539" s="86"/>
      <c r="P539" s="86"/>
      <c r="Q539" s="86"/>
      <c r="R539" s="86"/>
      <c r="S539" s="86"/>
      <c r="T539" s="86"/>
      <c r="U539" s="86"/>
      <c r="V539" s="86"/>
      <c r="W539" s="86"/>
      <c r="X539" s="86"/>
      <c r="Y539" s="86"/>
      <c r="Z539" s="86"/>
      <c r="AA539" s="86"/>
      <c r="AB539" s="86"/>
    </row>
    <row r="540" spans="1:28" x14ac:dyDescent="0.2">
      <c r="A540" s="86"/>
      <c r="B540" s="86"/>
      <c r="C540" s="86"/>
      <c r="D540" s="86"/>
      <c r="E540" s="86"/>
      <c r="F540" s="86"/>
      <c r="G540" s="86"/>
      <c r="H540" s="86"/>
      <c r="I540" s="86"/>
      <c r="J540" s="87"/>
      <c r="K540" s="86"/>
      <c r="L540" s="106"/>
      <c r="M540" s="106"/>
      <c r="N540" s="86"/>
      <c r="O540" s="86"/>
      <c r="P540" s="86"/>
      <c r="Q540" s="86"/>
      <c r="R540" s="86"/>
      <c r="S540" s="86"/>
      <c r="T540" s="86"/>
      <c r="U540" s="86"/>
      <c r="V540" s="86"/>
      <c r="W540" s="86"/>
      <c r="X540" s="86"/>
      <c r="Y540" s="86"/>
      <c r="Z540" s="86"/>
      <c r="AA540" s="86"/>
      <c r="AB540" s="86"/>
    </row>
    <row r="541" spans="1:28" x14ac:dyDescent="0.2">
      <c r="A541" s="86"/>
      <c r="B541" s="86"/>
      <c r="C541" s="86"/>
      <c r="D541" s="86"/>
      <c r="E541" s="86"/>
      <c r="F541" s="86"/>
      <c r="G541" s="86"/>
      <c r="H541" s="86"/>
      <c r="I541" s="86"/>
      <c r="J541" s="87"/>
      <c r="K541" s="86"/>
      <c r="L541" s="106"/>
      <c r="M541" s="106"/>
      <c r="N541" s="86"/>
      <c r="O541" s="86"/>
      <c r="P541" s="86"/>
      <c r="Q541" s="86"/>
      <c r="R541" s="86"/>
      <c r="S541" s="86"/>
      <c r="T541" s="86"/>
      <c r="U541" s="86"/>
      <c r="V541" s="86"/>
      <c r="W541" s="86"/>
      <c r="X541" s="86"/>
      <c r="Y541" s="86"/>
      <c r="Z541" s="86"/>
      <c r="AA541" s="86"/>
      <c r="AB541" s="86"/>
    </row>
    <row r="542" spans="1:28" x14ac:dyDescent="0.2">
      <c r="A542" s="86"/>
      <c r="B542" s="86"/>
      <c r="C542" s="86"/>
      <c r="D542" s="86"/>
      <c r="E542" s="86"/>
      <c r="F542" s="86"/>
      <c r="G542" s="86"/>
      <c r="H542" s="86"/>
      <c r="I542" s="86"/>
      <c r="J542" s="87"/>
      <c r="K542" s="86"/>
      <c r="L542" s="106"/>
      <c r="M542" s="106"/>
      <c r="N542" s="86"/>
      <c r="O542" s="86"/>
      <c r="P542" s="86"/>
      <c r="Q542" s="86"/>
      <c r="R542" s="86"/>
      <c r="S542" s="86"/>
      <c r="T542" s="86"/>
      <c r="U542" s="86"/>
      <c r="V542" s="86"/>
      <c r="W542" s="86"/>
      <c r="X542" s="86"/>
      <c r="Y542" s="86"/>
      <c r="Z542" s="86"/>
      <c r="AA542" s="86"/>
      <c r="AB542" s="86"/>
    </row>
    <row r="543" spans="1:28" x14ac:dyDescent="0.2">
      <c r="A543" s="86"/>
      <c r="B543" s="86"/>
      <c r="C543" s="86"/>
      <c r="D543" s="86"/>
      <c r="E543" s="86"/>
      <c r="F543" s="86"/>
      <c r="G543" s="86"/>
      <c r="H543" s="86"/>
      <c r="I543" s="86"/>
      <c r="J543" s="87"/>
      <c r="K543" s="86"/>
      <c r="L543" s="106"/>
      <c r="M543" s="106"/>
      <c r="N543" s="86"/>
      <c r="O543" s="86"/>
      <c r="P543" s="86"/>
      <c r="Q543" s="86"/>
      <c r="R543" s="86"/>
      <c r="S543" s="86"/>
      <c r="T543" s="86"/>
      <c r="U543" s="86"/>
      <c r="V543" s="86"/>
      <c r="W543" s="86"/>
      <c r="X543" s="86"/>
      <c r="Y543" s="86"/>
      <c r="Z543" s="86"/>
      <c r="AA543" s="86"/>
      <c r="AB543" s="86"/>
    </row>
    <row r="544" spans="1:28" x14ac:dyDescent="0.2">
      <c r="A544" s="86"/>
      <c r="B544" s="86"/>
      <c r="C544" s="86"/>
      <c r="D544" s="86"/>
      <c r="E544" s="86"/>
      <c r="F544" s="86"/>
      <c r="G544" s="86"/>
      <c r="H544" s="86"/>
      <c r="I544" s="86"/>
      <c r="J544" s="87"/>
      <c r="K544" s="86"/>
      <c r="L544" s="106"/>
      <c r="M544" s="106"/>
      <c r="N544" s="86"/>
      <c r="O544" s="86"/>
      <c r="P544" s="86"/>
      <c r="Q544" s="86"/>
      <c r="R544" s="86"/>
      <c r="S544" s="86"/>
      <c r="T544" s="86"/>
      <c r="U544" s="86"/>
      <c r="V544" s="86"/>
      <c r="W544" s="86"/>
      <c r="X544" s="86"/>
      <c r="Y544" s="86"/>
      <c r="Z544" s="86"/>
      <c r="AA544" s="86"/>
      <c r="AB544" s="86"/>
    </row>
    <row r="545" spans="1:28" x14ac:dyDescent="0.2">
      <c r="A545" s="86"/>
      <c r="B545" s="86"/>
      <c r="C545" s="86"/>
      <c r="D545" s="86"/>
      <c r="E545" s="86"/>
      <c r="F545" s="86"/>
      <c r="G545" s="86"/>
      <c r="H545" s="86"/>
      <c r="I545" s="86"/>
      <c r="J545" s="87"/>
      <c r="K545" s="86"/>
      <c r="L545" s="106"/>
      <c r="M545" s="106"/>
      <c r="N545" s="86"/>
      <c r="O545" s="86"/>
      <c r="P545" s="86"/>
      <c r="Q545" s="86"/>
      <c r="R545" s="86"/>
      <c r="S545" s="86"/>
      <c r="T545" s="86"/>
      <c r="U545" s="86"/>
      <c r="V545" s="86"/>
      <c r="W545" s="86"/>
      <c r="X545" s="86"/>
      <c r="Y545" s="86"/>
      <c r="Z545" s="86"/>
      <c r="AA545" s="86"/>
      <c r="AB545" s="86"/>
    </row>
    <row r="546" spans="1:28" x14ac:dyDescent="0.2">
      <c r="A546" s="86"/>
      <c r="B546" s="86"/>
      <c r="C546" s="86"/>
      <c r="D546" s="86"/>
      <c r="E546" s="86"/>
      <c r="F546" s="86"/>
      <c r="G546" s="86"/>
      <c r="H546" s="86"/>
      <c r="I546" s="86"/>
      <c r="J546" s="87"/>
      <c r="K546" s="86"/>
      <c r="L546" s="106"/>
      <c r="M546" s="106"/>
      <c r="N546" s="86"/>
      <c r="O546" s="86"/>
      <c r="P546" s="86"/>
      <c r="Q546" s="86"/>
      <c r="R546" s="86"/>
      <c r="S546" s="86"/>
      <c r="T546" s="86"/>
      <c r="U546" s="86"/>
      <c r="V546" s="86"/>
      <c r="W546" s="86"/>
      <c r="X546" s="86"/>
      <c r="Y546" s="86"/>
      <c r="Z546" s="86"/>
      <c r="AA546" s="86"/>
      <c r="AB546" s="86"/>
    </row>
    <row r="547" spans="1:28" x14ac:dyDescent="0.2">
      <c r="A547" s="86"/>
      <c r="B547" s="86"/>
      <c r="C547" s="86"/>
      <c r="D547" s="86"/>
      <c r="E547" s="86"/>
      <c r="F547" s="86"/>
      <c r="G547" s="86"/>
      <c r="H547" s="86"/>
      <c r="I547" s="86"/>
      <c r="J547" s="87"/>
      <c r="K547" s="86"/>
      <c r="L547" s="106"/>
      <c r="M547" s="106"/>
      <c r="N547" s="86"/>
      <c r="O547" s="86"/>
      <c r="P547" s="86"/>
      <c r="Q547" s="86"/>
      <c r="R547" s="86"/>
      <c r="S547" s="86"/>
      <c r="T547" s="86"/>
      <c r="U547" s="86"/>
      <c r="V547" s="86"/>
      <c r="W547" s="86"/>
      <c r="X547" s="86"/>
      <c r="Y547" s="86"/>
      <c r="Z547" s="86"/>
      <c r="AA547" s="86"/>
      <c r="AB547" s="86"/>
    </row>
    <row r="548" spans="1:28" x14ac:dyDescent="0.2">
      <c r="A548" s="86"/>
      <c r="B548" s="86"/>
      <c r="C548" s="86"/>
      <c r="D548" s="86"/>
      <c r="E548" s="86"/>
      <c r="F548" s="86"/>
      <c r="G548" s="86"/>
      <c r="H548" s="86"/>
      <c r="I548" s="86"/>
      <c r="J548" s="87"/>
      <c r="K548" s="86"/>
      <c r="L548" s="106"/>
      <c r="M548" s="106"/>
      <c r="N548" s="86"/>
      <c r="O548" s="86"/>
      <c r="P548" s="86"/>
      <c r="Q548" s="86"/>
      <c r="R548" s="86"/>
      <c r="S548" s="86"/>
      <c r="T548" s="86"/>
      <c r="U548" s="86"/>
      <c r="V548" s="86"/>
      <c r="W548" s="86"/>
      <c r="X548" s="86"/>
      <c r="Y548" s="86"/>
      <c r="Z548" s="86"/>
      <c r="AA548" s="86"/>
      <c r="AB548" s="86"/>
    </row>
    <row r="549" spans="1:28" x14ac:dyDescent="0.2">
      <c r="A549" s="86"/>
      <c r="B549" s="86"/>
      <c r="C549" s="86"/>
      <c r="D549" s="86"/>
      <c r="E549" s="86"/>
      <c r="F549" s="86"/>
      <c r="G549" s="86"/>
      <c r="H549" s="86"/>
      <c r="I549" s="86"/>
      <c r="J549" s="87"/>
      <c r="K549" s="86"/>
      <c r="L549" s="106"/>
      <c r="M549" s="106"/>
      <c r="N549" s="86"/>
      <c r="O549" s="86"/>
      <c r="P549" s="86"/>
      <c r="Q549" s="86"/>
      <c r="R549" s="86"/>
      <c r="S549" s="86"/>
      <c r="T549" s="86"/>
      <c r="U549" s="86"/>
      <c r="V549" s="86"/>
      <c r="W549" s="86"/>
      <c r="X549" s="86"/>
      <c r="Y549" s="86"/>
      <c r="Z549" s="86"/>
      <c r="AA549" s="86"/>
      <c r="AB549" s="86"/>
    </row>
    <row r="550" spans="1:28" x14ac:dyDescent="0.2">
      <c r="A550" s="86"/>
      <c r="B550" s="86"/>
      <c r="C550" s="86"/>
      <c r="D550" s="86"/>
      <c r="E550" s="86"/>
      <c r="F550" s="86"/>
      <c r="G550" s="86"/>
      <c r="H550" s="86"/>
      <c r="I550" s="86"/>
      <c r="J550" s="87"/>
      <c r="K550" s="86"/>
      <c r="L550" s="106"/>
      <c r="M550" s="106"/>
      <c r="N550" s="86"/>
      <c r="O550" s="86"/>
      <c r="P550" s="86"/>
      <c r="Q550" s="86"/>
      <c r="R550" s="86"/>
      <c r="S550" s="86"/>
      <c r="T550" s="86"/>
      <c r="U550" s="86"/>
      <c r="V550" s="86"/>
      <c r="W550" s="86"/>
      <c r="X550" s="86"/>
      <c r="Y550" s="86"/>
      <c r="Z550" s="86"/>
      <c r="AA550" s="86"/>
      <c r="AB550" s="86"/>
    </row>
    <row r="551" spans="1:28" x14ac:dyDescent="0.2">
      <c r="A551" s="86"/>
      <c r="B551" s="86"/>
      <c r="C551" s="86"/>
      <c r="D551" s="86"/>
      <c r="E551" s="86"/>
      <c r="F551" s="86"/>
      <c r="G551" s="86"/>
      <c r="H551" s="86"/>
      <c r="I551" s="86"/>
      <c r="J551" s="87"/>
      <c r="K551" s="86"/>
      <c r="L551" s="106"/>
      <c r="M551" s="106"/>
      <c r="N551" s="86"/>
      <c r="O551" s="86"/>
      <c r="P551" s="86"/>
      <c r="Q551" s="86"/>
      <c r="R551" s="86"/>
      <c r="S551" s="86"/>
      <c r="T551" s="86"/>
      <c r="U551" s="86"/>
      <c r="V551" s="86"/>
      <c r="W551" s="86"/>
      <c r="X551" s="86"/>
      <c r="Y551" s="86"/>
      <c r="Z551" s="86"/>
      <c r="AA551" s="86"/>
      <c r="AB551" s="86"/>
    </row>
    <row r="552" spans="1:28" x14ac:dyDescent="0.2">
      <c r="A552" s="86"/>
      <c r="B552" s="86"/>
      <c r="C552" s="86"/>
      <c r="D552" s="86"/>
      <c r="E552" s="86"/>
      <c r="F552" s="86"/>
      <c r="G552" s="86"/>
      <c r="H552" s="86"/>
      <c r="I552" s="86"/>
      <c r="J552" s="87"/>
      <c r="K552" s="86"/>
      <c r="L552" s="106"/>
      <c r="M552" s="106"/>
      <c r="N552" s="86"/>
      <c r="O552" s="86"/>
      <c r="P552" s="86"/>
      <c r="Q552" s="86"/>
      <c r="R552" s="86"/>
      <c r="S552" s="86"/>
      <c r="T552" s="86"/>
      <c r="U552" s="86"/>
      <c r="V552" s="86"/>
      <c r="W552" s="86"/>
      <c r="X552" s="86"/>
      <c r="Y552" s="86"/>
      <c r="Z552" s="86"/>
      <c r="AA552" s="86"/>
      <c r="AB552" s="86"/>
    </row>
    <row r="553" spans="1:28" x14ac:dyDescent="0.2">
      <c r="A553" s="86"/>
      <c r="B553" s="86"/>
      <c r="C553" s="86"/>
      <c r="D553" s="86"/>
      <c r="E553" s="86"/>
      <c r="F553" s="86"/>
      <c r="G553" s="86"/>
      <c r="H553" s="86"/>
      <c r="I553" s="86"/>
      <c r="J553" s="87"/>
      <c r="K553" s="86"/>
      <c r="L553" s="106"/>
      <c r="M553" s="106"/>
      <c r="N553" s="86"/>
      <c r="O553" s="86"/>
      <c r="P553" s="86"/>
      <c r="Q553" s="86"/>
      <c r="R553" s="86"/>
      <c r="S553" s="86"/>
      <c r="T553" s="86"/>
      <c r="U553" s="86"/>
      <c r="V553" s="86"/>
      <c r="W553" s="86"/>
      <c r="X553" s="86"/>
      <c r="Y553" s="86"/>
      <c r="Z553" s="86"/>
      <c r="AA553" s="86"/>
      <c r="AB553" s="86"/>
    </row>
    <row r="554" spans="1:28" x14ac:dyDescent="0.2">
      <c r="A554" s="86"/>
      <c r="B554" s="86"/>
      <c r="C554" s="86"/>
      <c r="D554" s="86"/>
      <c r="E554" s="86"/>
      <c r="F554" s="86"/>
      <c r="G554" s="86"/>
      <c r="H554" s="86"/>
      <c r="I554" s="86"/>
      <c r="J554" s="87"/>
      <c r="K554" s="86"/>
      <c r="L554" s="106"/>
      <c r="M554" s="106"/>
      <c r="N554" s="86"/>
      <c r="O554" s="86"/>
      <c r="P554" s="86"/>
      <c r="Q554" s="86"/>
      <c r="R554" s="86"/>
      <c r="S554" s="86"/>
      <c r="T554" s="86"/>
      <c r="U554" s="86"/>
      <c r="V554" s="86"/>
      <c r="W554" s="86"/>
      <c r="X554" s="86"/>
      <c r="Y554" s="86"/>
      <c r="Z554" s="86"/>
      <c r="AA554" s="86"/>
      <c r="AB554" s="86"/>
    </row>
    <row r="555" spans="1:28" x14ac:dyDescent="0.2">
      <c r="A555" s="86"/>
      <c r="B555" s="86"/>
      <c r="C555" s="86"/>
      <c r="D555" s="86"/>
      <c r="E555" s="86"/>
      <c r="F555" s="86"/>
      <c r="G555" s="86"/>
      <c r="H555" s="86"/>
      <c r="I555" s="86"/>
      <c r="J555" s="87"/>
      <c r="K555" s="86"/>
      <c r="L555" s="106"/>
      <c r="M555" s="106"/>
      <c r="N555" s="86"/>
      <c r="O555" s="86"/>
      <c r="P555" s="86"/>
      <c r="Q555" s="86"/>
      <c r="R555" s="86"/>
      <c r="S555" s="86"/>
      <c r="T555" s="86"/>
      <c r="U555" s="86"/>
      <c r="V555" s="86"/>
      <c r="W555" s="86"/>
      <c r="X555" s="86"/>
      <c r="Y555" s="86"/>
      <c r="Z555" s="86"/>
      <c r="AA555" s="86"/>
      <c r="AB555" s="86"/>
    </row>
    <row r="556" spans="1:28" x14ac:dyDescent="0.2">
      <c r="A556" s="86"/>
      <c r="B556" s="86"/>
      <c r="C556" s="86"/>
      <c r="D556" s="86"/>
      <c r="E556" s="86"/>
      <c r="F556" s="86"/>
      <c r="G556" s="86"/>
      <c r="H556" s="86"/>
      <c r="I556" s="86"/>
      <c r="J556" s="87"/>
      <c r="K556" s="86"/>
      <c r="L556" s="106"/>
      <c r="M556" s="106"/>
      <c r="N556" s="86"/>
      <c r="O556" s="86"/>
      <c r="P556" s="86"/>
      <c r="Q556" s="86"/>
      <c r="R556" s="86"/>
      <c r="S556" s="86"/>
      <c r="T556" s="86"/>
      <c r="U556" s="86"/>
      <c r="V556" s="86"/>
      <c r="W556" s="86"/>
      <c r="X556" s="86"/>
      <c r="Y556" s="86"/>
      <c r="Z556" s="86"/>
      <c r="AA556" s="86"/>
      <c r="AB556" s="86"/>
    </row>
    <row r="557" spans="1:28" x14ac:dyDescent="0.2">
      <c r="A557" s="86"/>
      <c r="B557" s="86"/>
      <c r="C557" s="86"/>
      <c r="D557" s="86"/>
      <c r="E557" s="86"/>
      <c r="F557" s="86"/>
      <c r="G557" s="86"/>
      <c r="H557" s="86"/>
      <c r="I557" s="86"/>
      <c r="J557" s="87"/>
      <c r="K557" s="86"/>
      <c r="L557" s="106"/>
      <c r="M557" s="106"/>
      <c r="N557" s="86"/>
      <c r="O557" s="86"/>
      <c r="P557" s="86"/>
      <c r="Q557" s="86"/>
      <c r="R557" s="86"/>
      <c r="S557" s="86"/>
      <c r="T557" s="86"/>
      <c r="U557" s="86"/>
      <c r="V557" s="86"/>
      <c r="W557" s="86"/>
      <c r="X557" s="86"/>
      <c r="Y557" s="86"/>
      <c r="Z557" s="86"/>
      <c r="AA557" s="86"/>
      <c r="AB557" s="86"/>
    </row>
    <row r="558" spans="1:28" x14ac:dyDescent="0.2">
      <c r="A558" s="86"/>
      <c r="B558" s="86"/>
      <c r="C558" s="86"/>
      <c r="D558" s="86"/>
      <c r="E558" s="86"/>
      <c r="F558" s="86"/>
      <c r="G558" s="86"/>
      <c r="H558" s="86"/>
      <c r="I558" s="86"/>
      <c r="J558" s="87"/>
      <c r="K558" s="86"/>
      <c r="L558" s="106"/>
      <c r="M558" s="106"/>
      <c r="N558" s="86"/>
      <c r="O558" s="86"/>
      <c r="P558" s="86"/>
      <c r="Q558" s="86"/>
      <c r="R558" s="86"/>
      <c r="S558" s="86"/>
      <c r="T558" s="86"/>
      <c r="U558" s="86"/>
      <c r="V558" s="86"/>
      <c r="W558" s="86"/>
      <c r="X558" s="86"/>
      <c r="Y558" s="86"/>
      <c r="Z558" s="86"/>
      <c r="AA558" s="86"/>
      <c r="AB558" s="86"/>
    </row>
    <row r="559" spans="1:28" x14ac:dyDescent="0.2">
      <c r="A559" s="86"/>
      <c r="B559" s="86"/>
      <c r="C559" s="86"/>
      <c r="D559" s="86"/>
      <c r="E559" s="86"/>
      <c r="F559" s="86"/>
      <c r="G559" s="86"/>
      <c r="H559" s="86"/>
      <c r="I559" s="86"/>
      <c r="J559" s="87"/>
      <c r="K559" s="86"/>
      <c r="L559" s="106"/>
      <c r="M559" s="106"/>
      <c r="N559" s="86"/>
      <c r="O559" s="86"/>
      <c r="P559" s="86"/>
      <c r="Q559" s="86"/>
      <c r="R559" s="86"/>
      <c r="S559" s="86"/>
      <c r="T559" s="86"/>
      <c r="U559" s="86"/>
      <c r="V559" s="86"/>
      <c r="W559" s="86"/>
      <c r="X559" s="86"/>
      <c r="Y559" s="86"/>
      <c r="Z559" s="86"/>
      <c r="AA559" s="86"/>
      <c r="AB559" s="86"/>
    </row>
    <row r="560" spans="1:28" x14ac:dyDescent="0.2">
      <c r="A560" s="86"/>
      <c r="B560" s="86"/>
      <c r="C560" s="86"/>
      <c r="D560" s="86"/>
      <c r="E560" s="86"/>
      <c r="F560" s="86"/>
      <c r="G560" s="86"/>
      <c r="H560" s="86"/>
      <c r="I560" s="86"/>
      <c r="J560" s="87"/>
      <c r="K560" s="86"/>
      <c r="L560" s="106"/>
      <c r="M560" s="106"/>
      <c r="N560" s="86"/>
      <c r="O560" s="86"/>
      <c r="P560" s="86"/>
      <c r="Q560" s="86"/>
      <c r="R560" s="86"/>
      <c r="S560" s="86"/>
      <c r="T560" s="86"/>
      <c r="U560" s="86"/>
      <c r="V560" s="86"/>
      <c r="W560" s="86"/>
      <c r="X560" s="86"/>
      <c r="Y560" s="86"/>
      <c r="Z560" s="86"/>
      <c r="AA560" s="86"/>
      <c r="AB560" s="86"/>
    </row>
    <row r="561" spans="1:28" x14ac:dyDescent="0.2">
      <c r="A561" s="86"/>
      <c r="B561" s="86"/>
      <c r="C561" s="86"/>
      <c r="D561" s="86"/>
      <c r="E561" s="86"/>
      <c r="F561" s="86"/>
      <c r="G561" s="86"/>
      <c r="H561" s="86"/>
      <c r="I561" s="86"/>
      <c r="J561" s="87"/>
      <c r="K561" s="86"/>
      <c r="L561" s="106"/>
      <c r="M561" s="106"/>
      <c r="N561" s="86"/>
      <c r="O561" s="86"/>
      <c r="P561" s="86"/>
      <c r="Q561" s="86"/>
      <c r="R561" s="86"/>
      <c r="S561" s="86"/>
      <c r="T561" s="86"/>
      <c r="U561" s="86"/>
      <c r="V561" s="86"/>
      <c r="W561" s="86"/>
      <c r="X561" s="86"/>
      <c r="Y561" s="86"/>
      <c r="Z561" s="86"/>
      <c r="AA561" s="86"/>
      <c r="AB561" s="86"/>
    </row>
    <row r="562" spans="1:28" x14ac:dyDescent="0.2">
      <c r="A562" s="86"/>
      <c r="B562" s="86"/>
      <c r="C562" s="86"/>
      <c r="D562" s="86"/>
      <c r="E562" s="86"/>
      <c r="F562" s="86"/>
      <c r="G562" s="86"/>
      <c r="H562" s="86"/>
      <c r="I562" s="86"/>
      <c r="J562" s="87"/>
      <c r="K562" s="86"/>
      <c r="L562" s="106"/>
      <c r="M562" s="106"/>
      <c r="N562" s="86"/>
      <c r="O562" s="86"/>
      <c r="P562" s="86"/>
      <c r="Q562" s="86"/>
      <c r="R562" s="86"/>
      <c r="S562" s="86"/>
      <c r="T562" s="86"/>
      <c r="U562" s="86"/>
      <c r="V562" s="86"/>
      <c r="W562" s="86"/>
      <c r="X562" s="86"/>
      <c r="Y562" s="86"/>
      <c r="Z562" s="86"/>
      <c r="AA562" s="86"/>
      <c r="AB562" s="86"/>
    </row>
    <row r="563" spans="1:28" x14ac:dyDescent="0.2">
      <c r="A563" s="86"/>
      <c r="B563" s="86"/>
      <c r="C563" s="86"/>
      <c r="D563" s="86"/>
      <c r="E563" s="86"/>
      <c r="F563" s="86"/>
      <c r="G563" s="86"/>
      <c r="H563" s="86"/>
      <c r="I563" s="86"/>
      <c r="J563" s="87"/>
      <c r="K563" s="86"/>
      <c r="L563" s="106"/>
      <c r="M563" s="106"/>
      <c r="N563" s="86"/>
      <c r="O563" s="86"/>
      <c r="P563" s="86"/>
      <c r="Q563" s="86"/>
      <c r="R563" s="86"/>
      <c r="S563" s="86"/>
      <c r="T563" s="86"/>
      <c r="U563" s="86"/>
      <c r="V563" s="86"/>
      <c r="W563" s="86"/>
      <c r="X563" s="86"/>
      <c r="Y563" s="86"/>
      <c r="Z563" s="86"/>
      <c r="AA563" s="86"/>
      <c r="AB563" s="86"/>
    </row>
    <row r="564" spans="1:28" x14ac:dyDescent="0.2">
      <c r="A564" s="86"/>
      <c r="B564" s="86"/>
      <c r="C564" s="86"/>
      <c r="D564" s="86"/>
      <c r="E564" s="86"/>
      <c r="F564" s="86"/>
      <c r="G564" s="86"/>
      <c r="H564" s="86"/>
      <c r="I564" s="86"/>
      <c r="J564" s="87"/>
      <c r="K564" s="86"/>
      <c r="L564" s="106"/>
      <c r="M564" s="106"/>
      <c r="N564" s="86"/>
      <c r="O564" s="86"/>
      <c r="P564" s="86"/>
      <c r="Q564" s="86"/>
      <c r="R564" s="86"/>
      <c r="S564" s="86"/>
      <c r="T564" s="86"/>
      <c r="U564" s="86"/>
      <c r="V564" s="86"/>
      <c r="W564" s="86"/>
      <c r="X564" s="86"/>
      <c r="Y564" s="86"/>
      <c r="Z564" s="86"/>
      <c r="AA564" s="86"/>
      <c r="AB564" s="86"/>
    </row>
    <row r="565" spans="1:28" x14ac:dyDescent="0.2">
      <c r="A565" s="86"/>
      <c r="B565" s="86"/>
      <c r="C565" s="86"/>
      <c r="D565" s="86"/>
      <c r="E565" s="86"/>
      <c r="F565" s="86"/>
      <c r="G565" s="86"/>
      <c r="H565" s="86"/>
      <c r="I565" s="86"/>
      <c r="J565" s="87"/>
      <c r="K565" s="86"/>
      <c r="L565" s="106"/>
      <c r="M565" s="106"/>
      <c r="N565" s="86"/>
      <c r="O565" s="86"/>
      <c r="P565" s="86"/>
      <c r="Q565" s="86"/>
      <c r="R565" s="86"/>
      <c r="S565" s="86"/>
      <c r="T565" s="86"/>
      <c r="U565" s="86"/>
      <c r="V565" s="86"/>
      <c r="W565" s="86"/>
      <c r="X565" s="86"/>
      <c r="Y565" s="86"/>
      <c r="Z565" s="86"/>
      <c r="AA565" s="86"/>
      <c r="AB565" s="86"/>
    </row>
    <row r="566" spans="1:28" x14ac:dyDescent="0.2">
      <c r="A566" s="86"/>
      <c r="B566" s="86"/>
      <c r="C566" s="86"/>
      <c r="D566" s="86"/>
      <c r="E566" s="86"/>
      <c r="F566" s="86"/>
      <c r="G566" s="86"/>
      <c r="H566" s="86"/>
      <c r="I566" s="86"/>
      <c r="J566" s="87"/>
      <c r="K566" s="86"/>
      <c r="L566" s="106"/>
      <c r="M566" s="106"/>
      <c r="N566" s="86"/>
      <c r="O566" s="86"/>
      <c r="P566" s="86"/>
      <c r="Q566" s="86"/>
      <c r="R566" s="86"/>
      <c r="S566" s="86"/>
      <c r="T566" s="86"/>
      <c r="U566" s="86"/>
      <c r="V566" s="86"/>
      <c r="W566" s="86"/>
      <c r="X566" s="86"/>
      <c r="Y566" s="86"/>
      <c r="Z566" s="86"/>
      <c r="AA566" s="86"/>
      <c r="AB566" s="86"/>
    </row>
    <row r="567" spans="1:28" x14ac:dyDescent="0.2">
      <c r="A567" s="86"/>
      <c r="B567" s="86"/>
      <c r="C567" s="86"/>
      <c r="D567" s="86"/>
      <c r="E567" s="86"/>
      <c r="F567" s="86"/>
      <c r="G567" s="86"/>
      <c r="H567" s="86"/>
      <c r="I567" s="86"/>
      <c r="J567" s="87"/>
      <c r="K567" s="86"/>
      <c r="L567" s="106"/>
      <c r="M567" s="106"/>
      <c r="N567" s="86"/>
      <c r="O567" s="86"/>
      <c r="P567" s="86"/>
      <c r="Q567" s="86"/>
      <c r="R567" s="86"/>
      <c r="S567" s="86"/>
      <c r="T567" s="86"/>
      <c r="U567" s="86"/>
      <c r="V567" s="86"/>
      <c r="W567" s="86"/>
      <c r="X567" s="86"/>
      <c r="Y567" s="86"/>
      <c r="Z567" s="86"/>
      <c r="AA567" s="86"/>
      <c r="AB567" s="86"/>
    </row>
    <row r="568" spans="1:28" x14ac:dyDescent="0.2">
      <c r="A568" s="86"/>
      <c r="B568" s="86"/>
      <c r="C568" s="86"/>
      <c r="D568" s="86"/>
      <c r="E568" s="86"/>
      <c r="F568" s="86"/>
      <c r="G568" s="86"/>
      <c r="H568" s="86"/>
      <c r="I568" s="86"/>
      <c r="J568" s="87"/>
      <c r="K568" s="86"/>
      <c r="L568" s="106"/>
      <c r="M568" s="106"/>
      <c r="N568" s="86"/>
      <c r="O568" s="86"/>
      <c r="P568" s="86"/>
      <c r="Q568" s="86"/>
      <c r="R568" s="86"/>
      <c r="S568" s="86"/>
      <c r="T568" s="86"/>
      <c r="U568" s="86"/>
      <c r="V568" s="86"/>
      <c r="W568" s="86"/>
      <c r="X568" s="86"/>
      <c r="Y568" s="86"/>
      <c r="Z568" s="86"/>
      <c r="AA568" s="86"/>
      <c r="AB568" s="86"/>
    </row>
    <row r="569" spans="1:28" x14ac:dyDescent="0.2">
      <c r="A569" s="86"/>
      <c r="B569" s="86"/>
      <c r="C569" s="86"/>
      <c r="D569" s="86"/>
      <c r="E569" s="86"/>
      <c r="F569" s="86"/>
      <c r="G569" s="86"/>
      <c r="H569" s="86"/>
      <c r="I569" s="86"/>
      <c r="J569" s="87"/>
      <c r="K569" s="86"/>
      <c r="L569" s="106"/>
      <c r="M569" s="106"/>
      <c r="N569" s="86"/>
      <c r="O569" s="86"/>
      <c r="P569" s="86"/>
      <c r="Q569" s="86"/>
      <c r="R569" s="86"/>
      <c r="S569" s="86"/>
      <c r="T569" s="86"/>
      <c r="U569" s="86"/>
      <c r="V569" s="86"/>
      <c r="W569" s="86"/>
      <c r="X569" s="86"/>
      <c r="Y569" s="86"/>
      <c r="Z569" s="86"/>
      <c r="AA569" s="86"/>
      <c r="AB569" s="86"/>
    </row>
    <row r="570" spans="1:28" x14ac:dyDescent="0.2">
      <c r="A570" s="86"/>
      <c r="B570" s="86"/>
      <c r="C570" s="86"/>
      <c r="D570" s="86"/>
      <c r="E570" s="86"/>
      <c r="F570" s="86"/>
      <c r="G570" s="86"/>
      <c r="H570" s="86"/>
      <c r="I570" s="86"/>
      <c r="J570" s="87"/>
      <c r="K570" s="86"/>
      <c r="L570" s="106"/>
      <c r="M570" s="106"/>
      <c r="N570" s="86"/>
      <c r="O570" s="86"/>
      <c r="P570" s="86"/>
      <c r="Q570" s="86"/>
      <c r="R570" s="86"/>
      <c r="S570" s="86"/>
      <c r="T570" s="86"/>
      <c r="U570" s="86"/>
      <c r="V570" s="86"/>
      <c r="W570" s="86"/>
      <c r="X570" s="86"/>
      <c r="Y570" s="86"/>
      <c r="Z570" s="86"/>
      <c r="AA570" s="86"/>
      <c r="AB570" s="86"/>
    </row>
    <row r="571" spans="1:28" x14ac:dyDescent="0.2">
      <c r="A571" s="86"/>
      <c r="B571" s="86"/>
      <c r="C571" s="86"/>
      <c r="D571" s="86"/>
      <c r="E571" s="86"/>
      <c r="F571" s="86"/>
      <c r="G571" s="86"/>
      <c r="H571" s="86"/>
      <c r="I571" s="86"/>
      <c r="J571" s="87"/>
      <c r="K571" s="86"/>
      <c r="L571" s="106"/>
      <c r="M571" s="106"/>
      <c r="N571" s="86"/>
      <c r="O571" s="86"/>
      <c r="P571" s="86"/>
      <c r="Q571" s="86"/>
      <c r="R571" s="86"/>
      <c r="S571" s="86"/>
      <c r="T571" s="86"/>
      <c r="U571" s="86"/>
      <c r="V571" s="86"/>
      <c r="W571" s="86"/>
      <c r="X571" s="86"/>
      <c r="Y571" s="86"/>
      <c r="Z571" s="86"/>
      <c r="AA571" s="86"/>
      <c r="AB571" s="86"/>
    </row>
    <row r="572" spans="1:28" x14ac:dyDescent="0.2">
      <c r="A572" s="86"/>
      <c r="B572" s="86"/>
      <c r="C572" s="86"/>
      <c r="D572" s="86"/>
      <c r="E572" s="86"/>
      <c r="F572" s="86"/>
      <c r="G572" s="86"/>
      <c r="H572" s="86"/>
      <c r="I572" s="86"/>
      <c r="J572" s="87"/>
      <c r="K572" s="86"/>
      <c r="L572" s="106"/>
      <c r="M572" s="106"/>
      <c r="N572" s="86"/>
      <c r="O572" s="86"/>
      <c r="P572" s="86"/>
      <c r="Q572" s="86"/>
      <c r="R572" s="86"/>
      <c r="S572" s="86"/>
      <c r="T572" s="86"/>
      <c r="U572" s="86"/>
      <c r="V572" s="86"/>
      <c r="W572" s="86"/>
      <c r="X572" s="86"/>
      <c r="Y572" s="86"/>
      <c r="Z572" s="86"/>
      <c r="AA572" s="86"/>
      <c r="AB572" s="86"/>
    </row>
    <row r="573" spans="1:28" x14ac:dyDescent="0.2">
      <c r="A573" s="86"/>
      <c r="B573" s="86"/>
      <c r="C573" s="86"/>
      <c r="D573" s="86"/>
      <c r="E573" s="86"/>
      <c r="F573" s="86"/>
      <c r="G573" s="86"/>
      <c r="H573" s="86"/>
      <c r="I573" s="86"/>
      <c r="J573" s="87"/>
      <c r="K573" s="86"/>
      <c r="L573" s="106"/>
      <c r="M573" s="106"/>
      <c r="N573" s="86"/>
      <c r="O573" s="86"/>
      <c r="P573" s="86"/>
      <c r="Q573" s="86"/>
      <c r="R573" s="86"/>
      <c r="S573" s="86"/>
      <c r="T573" s="86"/>
      <c r="U573" s="86"/>
      <c r="V573" s="86"/>
      <c r="W573" s="86"/>
      <c r="X573" s="86"/>
      <c r="Y573" s="86"/>
      <c r="Z573" s="86"/>
      <c r="AA573" s="86"/>
      <c r="AB573" s="86"/>
    </row>
    <row r="574" spans="1:28" x14ac:dyDescent="0.2">
      <c r="A574" s="86"/>
      <c r="B574" s="86"/>
      <c r="C574" s="86"/>
      <c r="D574" s="86"/>
      <c r="E574" s="86"/>
      <c r="F574" s="86"/>
      <c r="G574" s="86"/>
      <c r="H574" s="86"/>
      <c r="I574" s="86"/>
      <c r="J574" s="87"/>
      <c r="K574" s="86"/>
      <c r="L574" s="106"/>
      <c r="M574" s="106"/>
      <c r="N574" s="86"/>
      <c r="O574" s="86"/>
      <c r="P574" s="86"/>
      <c r="Q574" s="86"/>
      <c r="R574" s="86"/>
      <c r="S574" s="86"/>
      <c r="T574" s="86"/>
      <c r="U574" s="86"/>
      <c r="V574" s="86"/>
      <c r="W574" s="86"/>
      <c r="X574" s="86"/>
      <c r="Y574" s="86"/>
      <c r="Z574" s="86"/>
      <c r="AA574" s="86"/>
      <c r="AB574" s="86"/>
    </row>
    <row r="575" spans="1:28" x14ac:dyDescent="0.2">
      <c r="A575" s="86"/>
      <c r="B575" s="86"/>
      <c r="C575" s="86"/>
      <c r="D575" s="86"/>
      <c r="E575" s="86"/>
      <c r="F575" s="86"/>
      <c r="G575" s="86"/>
      <c r="H575" s="86"/>
      <c r="I575" s="86"/>
      <c r="J575" s="87"/>
      <c r="K575" s="86"/>
      <c r="L575" s="106"/>
      <c r="M575" s="106"/>
      <c r="N575" s="86"/>
      <c r="O575" s="86"/>
      <c r="P575" s="86"/>
      <c r="Q575" s="86"/>
      <c r="R575" s="86"/>
      <c r="S575" s="86"/>
      <c r="T575" s="86"/>
      <c r="U575" s="86"/>
      <c r="V575" s="86"/>
      <c r="W575" s="86"/>
      <c r="X575" s="86"/>
      <c r="Y575" s="86"/>
      <c r="Z575" s="86"/>
      <c r="AA575" s="86"/>
      <c r="AB575" s="86"/>
    </row>
    <row r="576" spans="1:28" x14ac:dyDescent="0.2">
      <c r="A576" s="86"/>
      <c r="B576" s="86"/>
      <c r="C576" s="86"/>
      <c r="D576" s="86"/>
      <c r="E576" s="86"/>
      <c r="F576" s="86"/>
      <c r="G576" s="86"/>
      <c r="H576" s="86"/>
      <c r="I576" s="86"/>
      <c r="J576" s="87"/>
      <c r="K576" s="86"/>
      <c r="L576" s="106"/>
      <c r="M576" s="106"/>
      <c r="N576" s="86"/>
      <c r="O576" s="86"/>
      <c r="P576" s="86"/>
      <c r="Q576" s="86"/>
      <c r="R576" s="86"/>
      <c r="S576" s="86"/>
      <c r="T576" s="86"/>
      <c r="U576" s="86"/>
      <c r="V576" s="86"/>
      <c r="W576" s="86"/>
      <c r="X576" s="86"/>
      <c r="Y576" s="86"/>
      <c r="Z576" s="86"/>
      <c r="AA576" s="86"/>
      <c r="AB576" s="86"/>
    </row>
    <row r="577" spans="1:28" x14ac:dyDescent="0.2">
      <c r="A577" s="86"/>
      <c r="B577" s="86"/>
      <c r="C577" s="86"/>
      <c r="D577" s="86"/>
      <c r="E577" s="86"/>
      <c r="F577" s="86"/>
      <c r="G577" s="86"/>
      <c r="H577" s="86"/>
      <c r="I577" s="86"/>
      <c r="J577" s="87"/>
      <c r="K577" s="86"/>
      <c r="L577" s="106"/>
      <c r="M577" s="106"/>
      <c r="N577" s="86"/>
      <c r="O577" s="86"/>
      <c r="P577" s="86"/>
      <c r="Q577" s="86"/>
      <c r="R577" s="86"/>
      <c r="S577" s="86"/>
      <c r="T577" s="86"/>
      <c r="U577" s="86"/>
      <c r="V577" s="86"/>
      <c r="W577" s="86"/>
      <c r="X577" s="86"/>
      <c r="Y577" s="86"/>
      <c r="Z577" s="86"/>
      <c r="AA577" s="86"/>
      <c r="AB577" s="86"/>
    </row>
    <row r="578" spans="1:28" x14ac:dyDescent="0.2">
      <c r="A578" s="86"/>
      <c r="B578" s="86"/>
      <c r="C578" s="86"/>
      <c r="D578" s="86"/>
      <c r="E578" s="86"/>
      <c r="F578" s="86"/>
      <c r="G578" s="86"/>
      <c r="H578" s="86"/>
      <c r="I578" s="86"/>
      <c r="J578" s="87"/>
      <c r="K578" s="86"/>
      <c r="L578" s="106"/>
      <c r="M578" s="106"/>
      <c r="N578" s="86"/>
      <c r="O578" s="86"/>
      <c r="P578" s="86"/>
      <c r="Q578" s="86"/>
      <c r="R578" s="86"/>
      <c r="S578" s="86"/>
      <c r="T578" s="86"/>
      <c r="U578" s="86"/>
      <c r="V578" s="86"/>
      <c r="W578" s="86"/>
      <c r="X578" s="86"/>
      <c r="Y578" s="86"/>
      <c r="Z578" s="86"/>
      <c r="AA578" s="86"/>
      <c r="AB578" s="86"/>
    </row>
    <row r="579" spans="1:28" x14ac:dyDescent="0.2">
      <c r="A579" s="86"/>
      <c r="B579" s="86"/>
      <c r="C579" s="86"/>
      <c r="D579" s="86"/>
      <c r="E579" s="86"/>
      <c r="F579" s="86"/>
      <c r="G579" s="86"/>
      <c r="H579" s="86"/>
      <c r="I579" s="86"/>
      <c r="J579" s="87"/>
      <c r="K579" s="86"/>
      <c r="L579" s="106"/>
      <c r="M579" s="106"/>
      <c r="N579" s="86"/>
      <c r="O579" s="86"/>
      <c r="P579" s="86"/>
      <c r="Q579" s="86"/>
      <c r="R579" s="86"/>
      <c r="S579" s="86"/>
      <c r="T579" s="86"/>
      <c r="U579" s="86"/>
      <c r="V579" s="86"/>
      <c r="W579" s="86"/>
      <c r="X579" s="86"/>
      <c r="Y579" s="86"/>
      <c r="Z579" s="86"/>
      <c r="AA579" s="86"/>
      <c r="AB579" s="86"/>
    </row>
    <row r="580" spans="1:28" x14ac:dyDescent="0.2">
      <c r="A580" s="86"/>
      <c r="B580" s="86"/>
      <c r="C580" s="86"/>
      <c r="D580" s="86"/>
      <c r="E580" s="86"/>
      <c r="F580" s="86"/>
      <c r="G580" s="86"/>
      <c r="H580" s="86"/>
      <c r="I580" s="86"/>
      <c r="J580" s="87"/>
      <c r="K580" s="86"/>
      <c r="L580" s="106"/>
      <c r="M580" s="106"/>
      <c r="N580" s="86"/>
      <c r="O580" s="86"/>
      <c r="P580" s="86"/>
      <c r="Q580" s="86"/>
      <c r="R580" s="86"/>
      <c r="S580" s="86"/>
      <c r="T580" s="86"/>
      <c r="U580" s="86"/>
      <c r="V580" s="86"/>
      <c r="W580" s="86"/>
      <c r="X580" s="86"/>
      <c r="Y580" s="86"/>
      <c r="Z580" s="86"/>
      <c r="AA580" s="86"/>
      <c r="AB580" s="86"/>
    </row>
    <row r="581" spans="1:28" x14ac:dyDescent="0.2">
      <c r="A581" s="86"/>
      <c r="B581" s="86"/>
      <c r="C581" s="86"/>
      <c r="D581" s="86"/>
      <c r="E581" s="86"/>
      <c r="F581" s="86"/>
      <c r="G581" s="86"/>
      <c r="H581" s="86"/>
      <c r="I581" s="86"/>
      <c r="J581" s="87"/>
      <c r="K581" s="86"/>
      <c r="L581" s="106"/>
      <c r="M581" s="106"/>
      <c r="N581" s="86"/>
      <c r="O581" s="86"/>
      <c r="P581" s="86"/>
      <c r="Q581" s="86"/>
      <c r="R581" s="86"/>
      <c r="S581" s="86"/>
      <c r="T581" s="86"/>
      <c r="U581" s="86"/>
      <c r="V581" s="86"/>
      <c r="W581" s="86"/>
      <c r="X581" s="86"/>
      <c r="Y581" s="86"/>
      <c r="Z581" s="86"/>
      <c r="AA581" s="86"/>
      <c r="AB581" s="86"/>
    </row>
    <row r="582" spans="1:28" x14ac:dyDescent="0.2">
      <c r="A582" s="86"/>
      <c r="B582" s="86"/>
      <c r="C582" s="86"/>
      <c r="D582" s="86"/>
      <c r="E582" s="86"/>
      <c r="F582" s="86"/>
      <c r="G582" s="86"/>
      <c r="H582" s="86"/>
      <c r="I582" s="86"/>
      <c r="J582" s="87"/>
      <c r="K582" s="86"/>
      <c r="L582" s="106"/>
      <c r="M582" s="106"/>
      <c r="N582" s="86"/>
      <c r="O582" s="86"/>
      <c r="P582" s="86"/>
      <c r="Q582" s="86"/>
      <c r="R582" s="86"/>
      <c r="S582" s="86"/>
      <c r="T582" s="86"/>
      <c r="U582" s="86"/>
      <c r="V582" s="86"/>
      <c r="W582" s="86"/>
      <c r="X582" s="86"/>
      <c r="Y582" s="86"/>
      <c r="Z582" s="86"/>
      <c r="AA582" s="86"/>
      <c r="AB582" s="86"/>
    </row>
    <row r="583" spans="1:28" x14ac:dyDescent="0.2">
      <c r="A583" s="86"/>
      <c r="B583" s="86"/>
      <c r="C583" s="86"/>
      <c r="D583" s="86"/>
      <c r="E583" s="86"/>
      <c r="F583" s="86"/>
      <c r="G583" s="86"/>
      <c r="H583" s="86"/>
      <c r="I583" s="86"/>
      <c r="J583" s="87"/>
      <c r="K583" s="86"/>
      <c r="L583" s="106"/>
      <c r="M583" s="106"/>
      <c r="N583" s="86"/>
      <c r="O583" s="86"/>
      <c r="P583" s="86"/>
      <c r="Q583" s="86"/>
      <c r="R583" s="86"/>
      <c r="S583" s="86"/>
      <c r="T583" s="86"/>
      <c r="U583" s="86"/>
      <c r="V583" s="86"/>
      <c r="W583" s="86"/>
      <c r="X583" s="86"/>
      <c r="Y583" s="86"/>
      <c r="Z583" s="86"/>
      <c r="AA583" s="86"/>
      <c r="AB583" s="86"/>
    </row>
    <row r="584" spans="1:28" x14ac:dyDescent="0.2">
      <c r="A584" s="86"/>
      <c r="B584" s="86"/>
      <c r="C584" s="86"/>
      <c r="D584" s="86"/>
      <c r="E584" s="86"/>
      <c r="F584" s="86"/>
      <c r="G584" s="86"/>
      <c r="H584" s="86"/>
      <c r="I584" s="86"/>
      <c r="J584" s="87"/>
      <c r="K584" s="86"/>
      <c r="L584" s="106"/>
      <c r="M584" s="106"/>
      <c r="N584" s="86"/>
      <c r="O584" s="86"/>
      <c r="P584" s="86"/>
      <c r="Q584" s="86"/>
      <c r="R584" s="86"/>
      <c r="S584" s="86"/>
      <c r="T584" s="86"/>
      <c r="U584" s="86"/>
      <c r="V584" s="86"/>
      <c r="W584" s="86"/>
      <c r="X584" s="86"/>
      <c r="Y584" s="86"/>
      <c r="Z584" s="86"/>
      <c r="AA584" s="86"/>
      <c r="AB584" s="86"/>
    </row>
    <row r="585" spans="1:28" x14ac:dyDescent="0.2">
      <c r="A585" s="86"/>
      <c r="B585" s="86"/>
      <c r="C585" s="86"/>
      <c r="D585" s="86"/>
      <c r="E585" s="86"/>
      <c r="F585" s="86"/>
      <c r="G585" s="86"/>
      <c r="H585" s="86"/>
      <c r="I585" s="86"/>
      <c r="J585" s="87"/>
      <c r="K585" s="86"/>
      <c r="L585" s="106"/>
      <c r="M585" s="106"/>
      <c r="N585" s="86"/>
      <c r="O585" s="86"/>
      <c r="P585" s="86"/>
      <c r="Q585" s="86"/>
      <c r="R585" s="86"/>
      <c r="S585" s="86"/>
      <c r="T585" s="86"/>
      <c r="U585" s="86"/>
      <c r="V585" s="86"/>
      <c r="W585" s="86"/>
      <c r="X585" s="86"/>
      <c r="Y585" s="86"/>
      <c r="Z585" s="86"/>
      <c r="AA585" s="86"/>
      <c r="AB585" s="86"/>
    </row>
    <row r="586" spans="1:28" x14ac:dyDescent="0.2">
      <c r="A586" s="86"/>
      <c r="B586" s="86"/>
      <c r="C586" s="86"/>
      <c r="D586" s="86"/>
      <c r="E586" s="86"/>
      <c r="F586" s="86"/>
      <c r="G586" s="86"/>
      <c r="H586" s="86"/>
      <c r="I586" s="86"/>
      <c r="J586" s="87"/>
      <c r="K586" s="86"/>
      <c r="L586" s="106"/>
      <c r="M586" s="106"/>
      <c r="N586" s="86"/>
      <c r="O586" s="86"/>
      <c r="P586" s="86"/>
      <c r="Q586" s="86"/>
      <c r="R586" s="86"/>
      <c r="S586" s="86"/>
      <c r="T586" s="86"/>
      <c r="U586" s="86"/>
      <c r="V586" s="86"/>
      <c r="W586" s="86"/>
      <c r="X586" s="86"/>
      <c r="Y586" s="86"/>
      <c r="Z586" s="86"/>
      <c r="AA586" s="86"/>
      <c r="AB586" s="86"/>
    </row>
    <row r="587" spans="1:28" x14ac:dyDescent="0.2">
      <c r="A587" s="86"/>
      <c r="B587" s="86"/>
      <c r="C587" s="86"/>
      <c r="D587" s="86"/>
      <c r="E587" s="86"/>
      <c r="F587" s="86"/>
      <c r="G587" s="86"/>
      <c r="H587" s="86"/>
      <c r="I587" s="86"/>
      <c r="J587" s="87"/>
      <c r="K587" s="86"/>
      <c r="L587" s="106"/>
      <c r="M587" s="106"/>
      <c r="N587" s="86"/>
      <c r="O587" s="86"/>
      <c r="P587" s="86"/>
      <c r="Q587" s="86"/>
      <c r="R587" s="86"/>
      <c r="S587" s="86"/>
      <c r="T587" s="86"/>
      <c r="U587" s="86"/>
      <c r="V587" s="86"/>
      <c r="W587" s="86"/>
      <c r="X587" s="86"/>
      <c r="Y587" s="86"/>
      <c r="Z587" s="86"/>
      <c r="AA587" s="86"/>
      <c r="AB587" s="86"/>
    </row>
    <row r="588" spans="1:28" x14ac:dyDescent="0.2">
      <c r="A588" s="86"/>
      <c r="B588" s="86"/>
      <c r="C588" s="86"/>
      <c r="D588" s="86"/>
      <c r="E588" s="86"/>
      <c r="F588" s="86"/>
      <c r="G588" s="86"/>
      <c r="H588" s="86"/>
      <c r="I588" s="86"/>
      <c r="J588" s="87"/>
      <c r="K588" s="86"/>
      <c r="L588" s="106"/>
      <c r="M588" s="106"/>
      <c r="N588" s="86"/>
      <c r="O588" s="86"/>
      <c r="P588" s="86"/>
      <c r="Q588" s="86"/>
      <c r="R588" s="86"/>
      <c r="S588" s="86"/>
      <c r="T588" s="86"/>
      <c r="U588" s="86"/>
      <c r="V588" s="86"/>
      <c r="W588" s="86"/>
      <c r="X588" s="86"/>
      <c r="Y588" s="86"/>
      <c r="Z588" s="86"/>
      <c r="AA588" s="86"/>
      <c r="AB588" s="86"/>
    </row>
    <row r="589" spans="1:28" x14ac:dyDescent="0.2">
      <c r="A589" s="86"/>
      <c r="B589" s="86"/>
      <c r="C589" s="86"/>
      <c r="D589" s="86"/>
      <c r="E589" s="86"/>
      <c r="F589" s="86"/>
      <c r="G589" s="86"/>
      <c r="H589" s="86"/>
      <c r="I589" s="86"/>
      <c r="J589" s="87"/>
      <c r="K589" s="86"/>
      <c r="L589" s="106"/>
      <c r="M589" s="106"/>
      <c r="N589" s="86"/>
      <c r="O589" s="86"/>
      <c r="P589" s="86"/>
      <c r="Q589" s="86"/>
      <c r="R589" s="86"/>
      <c r="S589" s="86"/>
      <c r="T589" s="86"/>
      <c r="U589" s="86"/>
      <c r="V589" s="86"/>
      <c r="W589" s="86"/>
      <c r="X589" s="86"/>
      <c r="Y589" s="86"/>
      <c r="Z589" s="86"/>
      <c r="AA589" s="86"/>
      <c r="AB589" s="86"/>
    </row>
    <row r="590" spans="1:28" x14ac:dyDescent="0.2">
      <c r="A590" s="86"/>
      <c r="B590" s="86"/>
      <c r="C590" s="86"/>
      <c r="D590" s="86"/>
      <c r="E590" s="86"/>
      <c r="F590" s="86"/>
      <c r="G590" s="86"/>
      <c r="H590" s="86"/>
      <c r="I590" s="86"/>
      <c r="J590" s="87"/>
      <c r="K590" s="86"/>
      <c r="L590" s="106"/>
      <c r="M590" s="106"/>
      <c r="N590" s="86"/>
      <c r="O590" s="86"/>
      <c r="P590" s="86"/>
      <c r="Q590" s="86"/>
      <c r="R590" s="86"/>
      <c r="S590" s="86"/>
      <c r="T590" s="86"/>
      <c r="U590" s="86"/>
      <c r="V590" s="86"/>
      <c r="W590" s="86"/>
      <c r="X590" s="86"/>
      <c r="Y590" s="86"/>
      <c r="Z590" s="86"/>
      <c r="AA590" s="86"/>
      <c r="AB590" s="86"/>
    </row>
    <row r="591" spans="1:28" x14ac:dyDescent="0.2">
      <c r="A591" s="86"/>
      <c r="B591" s="86"/>
      <c r="C591" s="86"/>
      <c r="D591" s="86"/>
      <c r="E591" s="86"/>
      <c r="F591" s="86"/>
      <c r="G591" s="86"/>
      <c r="H591" s="86"/>
      <c r="I591" s="86"/>
      <c r="J591" s="87"/>
      <c r="K591" s="86"/>
      <c r="L591" s="106"/>
      <c r="M591" s="106"/>
      <c r="N591" s="86"/>
      <c r="O591" s="86"/>
      <c r="P591" s="86"/>
      <c r="Q591" s="86"/>
      <c r="R591" s="86"/>
      <c r="S591" s="86"/>
      <c r="T591" s="86"/>
      <c r="U591" s="86"/>
      <c r="V591" s="86"/>
      <c r="W591" s="86"/>
      <c r="X591" s="86"/>
      <c r="Y591" s="86"/>
      <c r="Z591" s="86"/>
      <c r="AA591" s="86"/>
      <c r="AB591" s="86"/>
    </row>
    <row r="592" spans="1:28" x14ac:dyDescent="0.2">
      <c r="A592" s="86"/>
      <c r="B592" s="86"/>
      <c r="C592" s="86"/>
      <c r="D592" s="86"/>
      <c r="E592" s="86"/>
      <c r="F592" s="86"/>
      <c r="G592" s="86"/>
      <c r="H592" s="86"/>
      <c r="I592" s="86"/>
      <c r="J592" s="87"/>
      <c r="K592" s="86"/>
      <c r="L592" s="106"/>
      <c r="M592" s="106"/>
      <c r="N592" s="86"/>
      <c r="O592" s="86"/>
      <c r="P592" s="86"/>
      <c r="Q592" s="86"/>
      <c r="R592" s="86"/>
      <c r="S592" s="86"/>
      <c r="T592" s="86"/>
      <c r="U592" s="86"/>
      <c r="V592" s="86"/>
      <c r="W592" s="86"/>
      <c r="X592" s="86"/>
      <c r="Y592" s="86"/>
      <c r="Z592" s="86"/>
      <c r="AA592" s="86"/>
      <c r="AB592" s="86"/>
    </row>
    <row r="593" spans="1:28" x14ac:dyDescent="0.2">
      <c r="A593" s="86"/>
      <c r="B593" s="86"/>
      <c r="C593" s="86"/>
      <c r="D593" s="86"/>
      <c r="E593" s="86"/>
      <c r="F593" s="86"/>
      <c r="G593" s="86"/>
      <c r="H593" s="86"/>
      <c r="I593" s="86"/>
      <c r="J593" s="87"/>
      <c r="K593" s="86"/>
      <c r="L593" s="106"/>
      <c r="M593" s="106"/>
      <c r="N593" s="86"/>
      <c r="O593" s="86"/>
      <c r="P593" s="86"/>
      <c r="Q593" s="86"/>
      <c r="R593" s="86"/>
      <c r="S593" s="86"/>
      <c r="T593" s="86"/>
      <c r="U593" s="86"/>
      <c r="V593" s="86"/>
      <c r="W593" s="86"/>
      <c r="X593" s="86"/>
      <c r="Y593" s="86"/>
      <c r="Z593" s="86"/>
      <c r="AA593" s="86"/>
      <c r="AB593" s="86"/>
    </row>
    <row r="594" spans="1:28" x14ac:dyDescent="0.2">
      <c r="A594" s="86"/>
      <c r="B594" s="86"/>
      <c r="C594" s="86"/>
      <c r="D594" s="86"/>
      <c r="E594" s="86"/>
      <c r="F594" s="86"/>
      <c r="G594" s="86"/>
      <c r="H594" s="86"/>
      <c r="I594" s="86"/>
      <c r="J594" s="87"/>
      <c r="K594" s="86"/>
      <c r="L594" s="106"/>
      <c r="M594" s="106"/>
      <c r="N594" s="86"/>
      <c r="O594" s="86"/>
      <c r="P594" s="86"/>
      <c r="Q594" s="86"/>
      <c r="R594" s="86"/>
      <c r="S594" s="86"/>
      <c r="T594" s="86"/>
      <c r="U594" s="86"/>
      <c r="V594" s="86"/>
      <c r="W594" s="86"/>
      <c r="X594" s="86"/>
      <c r="Y594" s="86"/>
      <c r="Z594" s="86"/>
      <c r="AA594" s="86"/>
      <c r="AB594" s="86"/>
    </row>
    <row r="595" spans="1:28" x14ac:dyDescent="0.2">
      <c r="A595" s="86"/>
      <c r="B595" s="86"/>
      <c r="C595" s="86"/>
      <c r="D595" s="86"/>
      <c r="E595" s="86"/>
      <c r="F595" s="86"/>
      <c r="G595" s="86"/>
      <c r="H595" s="86"/>
      <c r="I595" s="86"/>
      <c r="J595" s="87"/>
      <c r="K595" s="86"/>
      <c r="L595" s="106"/>
      <c r="M595" s="106"/>
      <c r="N595" s="86"/>
      <c r="O595" s="86"/>
      <c r="P595" s="86"/>
      <c r="Q595" s="86"/>
      <c r="R595" s="86"/>
      <c r="S595" s="86"/>
      <c r="T595" s="86"/>
      <c r="U595" s="86"/>
      <c r="V595" s="86"/>
      <c r="W595" s="86"/>
      <c r="X595" s="86"/>
      <c r="Y595" s="86"/>
      <c r="Z595" s="86"/>
      <c r="AA595" s="86"/>
      <c r="AB595" s="86"/>
    </row>
    <row r="596" spans="1:28" x14ac:dyDescent="0.2">
      <c r="A596" s="86"/>
      <c r="B596" s="86"/>
      <c r="C596" s="86"/>
      <c r="D596" s="86"/>
      <c r="E596" s="86"/>
      <c r="F596" s="86"/>
      <c r="G596" s="86"/>
      <c r="H596" s="86"/>
      <c r="I596" s="86"/>
      <c r="J596" s="87"/>
      <c r="K596" s="86"/>
      <c r="L596" s="106"/>
      <c r="M596" s="106"/>
      <c r="N596" s="86"/>
      <c r="O596" s="86"/>
      <c r="P596" s="86"/>
      <c r="Q596" s="86"/>
      <c r="R596" s="86"/>
      <c r="S596" s="86"/>
      <c r="T596" s="86"/>
      <c r="U596" s="86"/>
      <c r="V596" s="86"/>
      <c r="W596" s="86"/>
      <c r="X596" s="86"/>
      <c r="Y596" s="86"/>
      <c r="Z596" s="86"/>
      <c r="AA596" s="86"/>
      <c r="AB596" s="86"/>
    </row>
    <row r="597" spans="1:28" x14ac:dyDescent="0.2">
      <c r="A597" s="86"/>
      <c r="B597" s="86"/>
      <c r="C597" s="86"/>
      <c r="D597" s="86"/>
      <c r="E597" s="86"/>
      <c r="F597" s="86"/>
      <c r="G597" s="86"/>
      <c r="H597" s="86"/>
      <c r="I597" s="86"/>
      <c r="J597" s="87"/>
      <c r="K597" s="86"/>
      <c r="L597" s="106"/>
      <c r="M597" s="106"/>
      <c r="N597" s="86"/>
      <c r="O597" s="86"/>
      <c r="P597" s="86"/>
      <c r="Q597" s="86"/>
      <c r="R597" s="86"/>
      <c r="S597" s="86"/>
      <c r="T597" s="86"/>
      <c r="U597" s="86"/>
      <c r="V597" s="86"/>
      <c r="W597" s="86"/>
      <c r="X597" s="86"/>
      <c r="Y597" s="86"/>
      <c r="Z597" s="86"/>
      <c r="AA597" s="86"/>
      <c r="AB597" s="86"/>
    </row>
    <row r="598" spans="1:28" x14ac:dyDescent="0.2">
      <c r="A598" s="86"/>
      <c r="B598" s="86"/>
      <c r="C598" s="86"/>
      <c r="D598" s="86"/>
      <c r="E598" s="86"/>
      <c r="F598" s="86"/>
      <c r="G598" s="86"/>
      <c r="H598" s="86"/>
      <c r="I598" s="86"/>
      <c r="J598" s="87"/>
      <c r="K598" s="86"/>
      <c r="L598" s="106"/>
      <c r="M598" s="106"/>
      <c r="N598" s="86"/>
      <c r="O598" s="86"/>
      <c r="P598" s="86"/>
      <c r="Q598" s="86"/>
      <c r="R598" s="86"/>
      <c r="S598" s="86"/>
      <c r="T598" s="86"/>
      <c r="U598" s="86"/>
      <c r="V598" s="86"/>
      <c r="W598" s="86"/>
      <c r="X598" s="86"/>
      <c r="Y598" s="86"/>
      <c r="Z598" s="86"/>
      <c r="AA598" s="86"/>
      <c r="AB598" s="86"/>
    </row>
    <row r="599" spans="1:28" x14ac:dyDescent="0.2">
      <c r="A599" s="86"/>
      <c r="B599" s="86"/>
      <c r="C599" s="86"/>
      <c r="D599" s="86"/>
      <c r="E599" s="86"/>
      <c r="F599" s="86"/>
      <c r="G599" s="86"/>
      <c r="H599" s="86"/>
      <c r="I599" s="86"/>
      <c r="J599" s="87"/>
      <c r="K599" s="86"/>
      <c r="L599" s="106"/>
      <c r="M599" s="106"/>
      <c r="N599" s="86"/>
      <c r="O599" s="86"/>
      <c r="P599" s="86"/>
      <c r="Q599" s="86"/>
      <c r="R599" s="86"/>
      <c r="S599" s="86"/>
      <c r="T599" s="86"/>
      <c r="U599" s="86"/>
      <c r="V599" s="86"/>
      <c r="W599" s="86"/>
      <c r="X599" s="86"/>
      <c r="Y599" s="86"/>
      <c r="Z599" s="86"/>
      <c r="AA599" s="86"/>
      <c r="AB599" s="86"/>
    </row>
    <row r="600" spans="1:28" x14ac:dyDescent="0.2">
      <c r="A600" s="86"/>
      <c r="B600" s="86"/>
      <c r="C600" s="86"/>
      <c r="D600" s="86"/>
      <c r="E600" s="86"/>
      <c r="F600" s="86"/>
      <c r="G600" s="86"/>
      <c r="H600" s="86"/>
      <c r="I600" s="86"/>
      <c r="J600" s="87"/>
      <c r="K600" s="86"/>
      <c r="L600" s="106"/>
      <c r="M600" s="106"/>
      <c r="N600" s="86"/>
      <c r="O600" s="86"/>
      <c r="P600" s="86"/>
      <c r="Q600" s="86"/>
      <c r="R600" s="86"/>
      <c r="S600" s="86"/>
      <c r="T600" s="86"/>
      <c r="U600" s="86"/>
      <c r="V600" s="86"/>
      <c r="W600" s="86"/>
      <c r="X600" s="86"/>
      <c r="Y600" s="86"/>
      <c r="Z600" s="86"/>
      <c r="AA600" s="86"/>
      <c r="AB600" s="86"/>
    </row>
    <row r="601" spans="1:28" x14ac:dyDescent="0.2">
      <c r="A601" s="86"/>
      <c r="B601" s="86"/>
      <c r="C601" s="86"/>
      <c r="D601" s="86"/>
      <c r="E601" s="86"/>
      <c r="F601" s="86"/>
      <c r="G601" s="86"/>
      <c r="H601" s="86"/>
      <c r="I601" s="86"/>
      <c r="J601" s="87"/>
      <c r="K601" s="86"/>
      <c r="L601" s="106"/>
      <c r="M601" s="106"/>
      <c r="N601" s="86"/>
      <c r="O601" s="86"/>
      <c r="P601" s="86"/>
      <c r="Q601" s="86"/>
      <c r="R601" s="86"/>
      <c r="S601" s="86"/>
      <c r="T601" s="86"/>
      <c r="U601" s="86"/>
      <c r="V601" s="86"/>
      <c r="W601" s="86"/>
      <c r="X601" s="86"/>
      <c r="Y601" s="86"/>
      <c r="Z601" s="86"/>
      <c r="AA601" s="86"/>
      <c r="AB601" s="86"/>
    </row>
    <row r="602" spans="1:28" x14ac:dyDescent="0.2">
      <c r="A602" s="86"/>
      <c r="B602" s="86"/>
      <c r="C602" s="86"/>
      <c r="D602" s="86"/>
      <c r="E602" s="86"/>
      <c r="F602" s="86"/>
      <c r="G602" s="86"/>
      <c r="H602" s="86"/>
      <c r="I602" s="86"/>
      <c r="J602" s="87"/>
      <c r="K602" s="86"/>
      <c r="L602" s="106"/>
      <c r="M602" s="106"/>
      <c r="N602" s="86"/>
      <c r="O602" s="86"/>
      <c r="P602" s="86"/>
      <c r="Q602" s="86"/>
      <c r="R602" s="86"/>
      <c r="S602" s="86"/>
      <c r="T602" s="86"/>
      <c r="U602" s="86"/>
      <c r="V602" s="86"/>
      <c r="W602" s="86"/>
      <c r="X602" s="86"/>
      <c r="Y602" s="86"/>
      <c r="Z602" s="86"/>
      <c r="AA602" s="86"/>
      <c r="AB602" s="86"/>
    </row>
    <row r="603" spans="1:28" x14ac:dyDescent="0.2">
      <c r="A603" s="86"/>
      <c r="B603" s="86"/>
      <c r="C603" s="86"/>
      <c r="D603" s="86"/>
      <c r="E603" s="86"/>
      <c r="F603" s="86"/>
      <c r="G603" s="86"/>
      <c r="H603" s="86"/>
      <c r="I603" s="86"/>
      <c r="J603" s="87"/>
      <c r="K603" s="86"/>
      <c r="L603" s="106"/>
      <c r="M603" s="106"/>
      <c r="N603" s="86"/>
      <c r="O603" s="86"/>
      <c r="P603" s="86"/>
      <c r="Q603" s="86"/>
      <c r="R603" s="86"/>
      <c r="S603" s="86"/>
      <c r="T603" s="86"/>
      <c r="U603" s="86"/>
      <c r="V603" s="86"/>
      <c r="W603" s="86"/>
      <c r="X603" s="86"/>
      <c r="Y603" s="86"/>
      <c r="Z603" s="86"/>
      <c r="AA603" s="86"/>
      <c r="AB603" s="86"/>
    </row>
    <row r="604" spans="1:28" x14ac:dyDescent="0.2">
      <c r="A604" s="86"/>
      <c r="B604" s="86"/>
      <c r="C604" s="86"/>
      <c r="D604" s="86"/>
      <c r="E604" s="86"/>
      <c r="F604" s="86"/>
      <c r="G604" s="86"/>
      <c r="H604" s="86"/>
      <c r="I604" s="86"/>
      <c r="J604" s="87"/>
      <c r="K604" s="86"/>
      <c r="L604" s="106"/>
      <c r="M604" s="106"/>
      <c r="N604" s="86"/>
      <c r="O604" s="86"/>
      <c r="P604" s="86"/>
      <c r="Q604" s="86"/>
      <c r="R604" s="86"/>
      <c r="S604" s="86"/>
      <c r="T604" s="86"/>
      <c r="U604" s="86"/>
      <c r="V604" s="86"/>
      <c r="W604" s="86"/>
      <c r="X604" s="86"/>
      <c r="Y604" s="86"/>
      <c r="Z604" s="86"/>
      <c r="AA604" s="86"/>
      <c r="AB604" s="86"/>
    </row>
    <row r="605" spans="1:28" x14ac:dyDescent="0.2">
      <c r="A605" s="86"/>
      <c r="B605" s="86"/>
      <c r="C605" s="86"/>
      <c r="D605" s="86"/>
      <c r="E605" s="86"/>
      <c r="F605" s="86"/>
      <c r="G605" s="86"/>
      <c r="H605" s="86"/>
      <c r="I605" s="86"/>
      <c r="J605" s="87"/>
      <c r="K605" s="86"/>
      <c r="L605" s="106"/>
      <c r="M605" s="106"/>
      <c r="N605" s="86"/>
      <c r="O605" s="86"/>
      <c r="P605" s="86"/>
      <c r="Q605" s="86"/>
      <c r="R605" s="86"/>
      <c r="S605" s="86"/>
      <c r="T605" s="86"/>
      <c r="U605" s="86"/>
      <c r="V605" s="86"/>
      <c r="W605" s="86"/>
      <c r="X605" s="86"/>
      <c r="Y605" s="86"/>
      <c r="Z605" s="86"/>
      <c r="AA605" s="86"/>
      <c r="AB605" s="86"/>
    </row>
    <row r="606" spans="1:28" x14ac:dyDescent="0.2">
      <c r="A606" s="86"/>
      <c r="B606" s="86"/>
      <c r="C606" s="86"/>
      <c r="D606" s="86"/>
      <c r="E606" s="86"/>
      <c r="F606" s="86"/>
      <c r="G606" s="86"/>
      <c r="H606" s="86"/>
      <c r="I606" s="86"/>
      <c r="J606" s="87"/>
      <c r="K606" s="86"/>
      <c r="L606" s="106"/>
      <c r="M606" s="106"/>
      <c r="N606" s="86"/>
      <c r="O606" s="86"/>
      <c r="P606" s="86"/>
      <c r="Q606" s="86"/>
      <c r="R606" s="86"/>
      <c r="S606" s="86"/>
      <c r="T606" s="86"/>
      <c r="U606" s="86"/>
      <c r="V606" s="86"/>
      <c r="W606" s="86"/>
      <c r="X606" s="86"/>
      <c r="Y606" s="86"/>
      <c r="Z606" s="86"/>
      <c r="AA606" s="86"/>
      <c r="AB606" s="86"/>
    </row>
    <row r="607" spans="1:28" x14ac:dyDescent="0.2">
      <c r="A607" s="86"/>
      <c r="B607" s="86"/>
      <c r="C607" s="86"/>
      <c r="D607" s="86"/>
      <c r="E607" s="86"/>
      <c r="F607" s="86"/>
      <c r="G607" s="86"/>
      <c r="H607" s="86"/>
      <c r="I607" s="86"/>
      <c r="J607" s="87"/>
      <c r="K607" s="86"/>
      <c r="L607" s="106"/>
      <c r="M607" s="106"/>
      <c r="N607" s="86"/>
      <c r="O607" s="86"/>
      <c r="P607" s="86"/>
      <c r="Q607" s="86"/>
      <c r="R607" s="86"/>
      <c r="S607" s="86"/>
      <c r="T607" s="86"/>
      <c r="U607" s="86"/>
      <c r="V607" s="86"/>
      <c r="W607" s="86"/>
      <c r="X607" s="86"/>
      <c r="Y607" s="86"/>
      <c r="Z607" s="86"/>
      <c r="AA607" s="86"/>
      <c r="AB607" s="86"/>
    </row>
    <row r="608" spans="1:28" x14ac:dyDescent="0.2">
      <c r="A608" s="86"/>
      <c r="B608" s="86"/>
      <c r="C608" s="86"/>
      <c r="D608" s="86"/>
      <c r="E608" s="86"/>
      <c r="F608" s="86"/>
      <c r="G608" s="86"/>
      <c r="H608" s="86"/>
      <c r="I608" s="86"/>
      <c r="J608" s="87"/>
      <c r="K608" s="86"/>
      <c r="L608" s="106"/>
      <c r="M608" s="106"/>
      <c r="N608" s="86"/>
      <c r="O608" s="86"/>
      <c r="P608" s="86"/>
      <c r="Q608" s="86"/>
      <c r="R608" s="86"/>
      <c r="S608" s="86"/>
      <c r="T608" s="86"/>
      <c r="U608" s="86"/>
      <c r="V608" s="86"/>
      <c r="W608" s="86"/>
      <c r="X608" s="86"/>
      <c r="Y608" s="86"/>
      <c r="Z608" s="86"/>
      <c r="AA608" s="86"/>
      <c r="AB608" s="86"/>
    </row>
    <row r="609" spans="1:28" x14ac:dyDescent="0.2">
      <c r="A609" s="86"/>
      <c r="B609" s="86"/>
      <c r="C609" s="86"/>
      <c r="D609" s="86"/>
      <c r="E609" s="86"/>
      <c r="F609" s="86"/>
      <c r="G609" s="86"/>
      <c r="H609" s="86"/>
      <c r="I609" s="86"/>
      <c r="J609" s="87"/>
      <c r="K609" s="86"/>
      <c r="L609" s="106"/>
      <c r="M609" s="106"/>
      <c r="N609" s="86"/>
      <c r="O609" s="86"/>
      <c r="P609" s="86"/>
      <c r="Q609" s="86"/>
      <c r="R609" s="86"/>
      <c r="S609" s="86"/>
      <c r="T609" s="86"/>
      <c r="U609" s="86"/>
      <c r="V609" s="86"/>
      <c r="W609" s="86"/>
      <c r="X609" s="86"/>
      <c r="Y609" s="86"/>
      <c r="Z609" s="86"/>
      <c r="AA609" s="86"/>
      <c r="AB609" s="86"/>
    </row>
    <row r="610" spans="1:28" x14ac:dyDescent="0.2">
      <c r="A610" s="86"/>
      <c r="B610" s="86"/>
      <c r="C610" s="86"/>
      <c r="D610" s="86"/>
      <c r="E610" s="86"/>
      <c r="F610" s="86"/>
      <c r="G610" s="86"/>
      <c r="H610" s="86"/>
      <c r="I610" s="86"/>
      <c r="J610" s="87"/>
      <c r="K610" s="86"/>
      <c r="L610" s="106"/>
      <c r="M610" s="106"/>
      <c r="N610" s="86"/>
      <c r="O610" s="86"/>
      <c r="P610" s="86"/>
      <c r="Q610" s="86"/>
      <c r="R610" s="86"/>
      <c r="S610" s="86"/>
      <c r="T610" s="86"/>
      <c r="U610" s="86"/>
      <c r="V610" s="86"/>
      <c r="W610" s="86"/>
      <c r="X610" s="86"/>
      <c r="Y610" s="86"/>
      <c r="Z610" s="86"/>
      <c r="AA610" s="86"/>
      <c r="AB610" s="86"/>
    </row>
    <row r="611" spans="1:28" x14ac:dyDescent="0.2">
      <c r="A611" s="86"/>
      <c r="B611" s="86"/>
      <c r="C611" s="86"/>
      <c r="D611" s="86"/>
      <c r="E611" s="86"/>
      <c r="F611" s="86"/>
      <c r="G611" s="86"/>
      <c r="H611" s="86"/>
      <c r="I611" s="86"/>
      <c r="J611" s="87"/>
      <c r="K611" s="86"/>
      <c r="L611" s="106"/>
      <c r="M611" s="106"/>
      <c r="N611" s="86"/>
      <c r="O611" s="86"/>
      <c r="P611" s="86"/>
      <c r="Q611" s="86"/>
      <c r="R611" s="86"/>
      <c r="S611" s="86"/>
      <c r="T611" s="86"/>
      <c r="U611" s="86"/>
      <c r="V611" s="86"/>
      <c r="W611" s="86"/>
      <c r="X611" s="86"/>
      <c r="Y611" s="86"/>
      <c r="Z611" s="86"/>
      <c r="AA611" s="86"/>
      <c r="AB611" s="86"/>
    </row>
    <row r="612" spans="1:28" x14ac:dyDescent="0.2">
      <c r="A612" s="86"/>
      <c r="B612" s="86"/>
      <c r="C612" s="86"/>
      <c r="D612" s="86"/>
      <c r="E612" s="86"/>
      <c r="F612" s="86"/>
      <c r="G612" s="86"/>
      <c r="H612" s="86"/>
      <c r="I612" s="86"/>
      <c r="J612" s="87"/>
      <c r="K612" s="86"/>
      <c r="L612" s="106"/>
      <c r="M612" s="106"/>
      <c r="N612" s="86"/>
      <c r="O612" s="86"/>
      <c r="P612" s="86"/>
      <c r="Q612" s="86"/>
      <c r="R612" s="86"/>
      <c r="S612" s="86"/>
      <c r="T612" s="86"/>
      <c r="U612" s="86"/>
      <c r="V612" s="86"/>
      <c r="W612" s="86"/>
      <c r="X612" s="86"/>
      <c r="Y612" s="86"/>
      <c r="Z612" s="86"/>
      <c r="AA612" s="86"/>
      <c r="AB612" s="86"/>
    </row>
    <row r="613" spans="1:28" x14ac:dyDescent="0.2">
      <c r="A613" s="86"/>
      <c r="B613" s="86"/>
      <c r="C613" s="86"/>
      <c r="D613" s="86"/>
      <c r="E613" s="86"/>
      <c r="F613" s="86"/>
      <c r="G613" s="86"/>
      <c r="H613" s="86"/>
      <c r="I613" s="86"/>
      <c r="J613" s="87"/>
      <c r="K613" s="86"/>
      <c r="L613" s="106"/>
      <c r="M613" s="106"/>
      <c r="N613" s="86"/>
      <c r="O613" s="86"/>
      <c r="P613" s="86"/>
      <c r="Q613" s="86"/>
      <c r="R613" s="86"/>
      <c r="S613" s="86"/>
      <c r="T613" s="86"/>
      <c r="U613" s="86"/>
      <c r="V613" s="86"/>
      <c r="W613" s="86"/>
      <c r="X613" s="86"/>
      <c r="Y613" s="86"/>
      <c r="Z613" s="86"/>
      <c r="AA613" s="86"/>
      <c r="AB613" s="86"/>
    </row>
    <row r="614" spans="1:28" x14ac:dyDescent="0.2">
      <c r="A614" s="86"/>
      <c r="B614" s="86"/>
      <c r="C614" s="86"/>
      <c r="D614" s="86"/>
      <c r="E614" s="86"/>
      <c r="F614" s="86"/>
      <c r="G614" s="86"/>
      <c r="H614" s="86"/>
      <c r="I614" s="86"/>
      <c r="J614" s="87"/>
      <c r="K614" s="86"/>
      <c r="L614" s="106"/>
      <c r="M614" s="106"/>
      <c r="N614" s="86"/>
      <c r="O614" s="86"/>
      <c r="P614" s="86"/>
      <c r="Q614" s="86"/>
      <c r="R614" s="86"/>
      <c r="S614" s="86"/>
      <c r="T614" s="86"/>
      <c r="U614" s="86"/>
      <c r="V614" s="86"/>
      <c r="W614" s="86"/>
      <c r="X614" s="86"/>
      <c r="Y614" s="86"/>
      <c r="Z614" s="86"/>
      <c r="AA614" s="86"/>
      <c r="AB614" s="86"/>
    </row>
    <row r="615" spans="1:28" x14ac:dyDescent="0.2">
      <c r="A615" s="86"/>
      <c r="B615" s="86"/>
      <c r="C615" s="86"/>
      <c r="D615" s="86"/>
      <c r="E615" s="86"/>
      <c r="F615" s="86"/>
      <c r="G615" s="86"/>
      <c r="H615" s="86"/>
      <c r="I615" s="86"/>
      <c r="J615" s="87"/>
      <c r="K615" s="86"/>
      <c r="L615" s="106"/>
      <c r="M615" s="106"/>
      <c r="N615" s="86"/>
      <c r="O615" s="86"/>
      <c r="P615" s="86"/>
      <c r="Q615" s="86"/>
      <c r="R615" s="86"/>
      <c r="S615" s="86"/>
      <c r="T615" s="86"/>
      <c r="U615" s="86"/>
      <c r="V615" s="86"/>
      <c r="W615" s="86"/>
      <c r="X615" s="86"/>
      <c r="Y615" s="86"/>
      <c r="Z615" s="86"/>
      <c r="AA615" s="86"/>
      <c r="AB615" s="86"/>
    </row>
    <row r="616" spans="1:28" x14ac:dyDescent="0.2">
      <c r="A616" s="86"/>
      <c r="B616" s="86"/>
      <c r="C616" s="86"/>
      <c r="D616" s="86"/>
      <c r="E616" s="86"/>
      <c r="F616" s="86"/>
      <c r="G616" s="86"/>
      <c r="H616" s="86"/>
      <c r="I616" s="86"/>
      <c r="J616" s="87"/>
      <c r="K616" s="86"/>
      <c r="L616" s="106"/>
      <c r="M616" s="106"/>
      <c r="N616" s="86"/>
      <c r="O616" s="86"/>
      <c r="P616" s="86"/>
      <c r="Q616" s="86"/>
      <c r="R616" s="86"/>
      <c r="S616" s="86"/>
      <c r="T616" s="86"/>
      <c r="U616" s="86"/>
      <c r="V616" s="86"/>
      <c r="W616" s="86"/>
      <c r="X616" s="86"/>
      <c r="Y616" s="86"/>
      <c r="Z616" s="86"/>
      <c r="AA616" s="86"/>
      <c r="AB616" s="86"/>
    </row>
    <row r="617" spans="1:28" x14ac:dyDescent="0.2">
      <c r="A617" s="86"/>
      <c r="B617" s="86"/>
      <c r="C617" s="86"/>
      <c r="D617" s="86"/>
      <c r="E617" s="86"/>
      <c r="F617" s="86"/>
      <c r="G617" s="86"/>
      <c r="H617" s="86"/>
      <c r="I617" s="86"/>
      <c r="J617" s="87"/>
      <c r="K617" s="86"/>
      <c r="L617" s="106"/>
      <c r="M617" s="106"/>
      <c r="N617" s="86"/>
      <c r="O617" s="86"/>
      <c r="P617" s="86"/>
      <c r="Q617" s="86"/>
      <c r="R617" s="86"/>
      <c r="S617" s="86"/>
      <c r="T617" s="86"/>
      <c r="U617" s="86"/>
      <c r="V617" s="86"/>
      <c r="W617" s="86"/>
      <c r="X617" s="86"/>
      <c r="Y617" s="86"/>
      <c r="Z617" s="86"/>
      <c r="AA617" s="86"/>
      <c r="AB617" s="86"/>
    </row>
    <row r="618" spans="1:28" x14ac:dyDescent="0.2">
      <c r="A618" s="86"/>
      <c r="B618" s="86"/>
      <c r="C618" s="86"/>
      <c r="D618" s="86"/>
      <c r="E618" s="86"/>
      <c r="F618" s="86"/>
      <c r="G618" s="86"/>
      <c r="H618" s="86"/>
      <c r="I618" s="86"/>
      <c r="J618" s="87"/>
      <c r="K618" s="86"/>
      <c r="L618" s="106"/>
      <c r="M618" s="106"/>
      <c r="N618" s="86"/>
      <c r="O618" s="86"/>
      <c r="P618" s="86"/>
      <c r="Q618" s="86"/>
      <c r="R618" s="86"/>
      <c r="S618" s="86"/>
      <c r="T618" s="86"/>
      <c r="U618" s="86"/>
      <c r="V618" s="86"/>
      <c r="W618" s="86"/>
      <c r="X618" s="86"/>
      <c r="Y618" s="86"/>
      <c r="Z618" s="86"/>
      <c r="AA618" s="86"/>
      <c r="AB618" s="86"/>
    </row>
    <row r="619" spans="1:28" x14ac:dyDescent="0.2">
      <c r="A619" s="86"/>
      <c r="B619" s="86"/>
      <c r="C619" s="86"/>
      <c r="D619" s="86"/>
      <c r="E619" s="86"/>
      <c r="F619" s="86"/>
      <c r="G619" s="86"/>
      <c r="H619" s="86"/>
      <c r="I619" s="86"/>
      <c r="J619" s="87"/>
      <c r="K619" s="86"/>
      <c r="L619" s="106"/>
      <c r="M619" s="106"/>
      <c r="N619" s="86"/>
      <c r="O619" s="86"/>
      <c r="P619" s="86"/>
      <c r="Q619" s="86"/>
      <c r="R619" s="86"/>
      <c r="S619" s="86"/>
      <c r="T619" s="86"/>
      <c r="U619" s="86"/>
      <c r="V619" s="86"/>
      <c r="W619" s="86"/>
      <c r="X619" s="86"/>
      <c r="Y619" s="86"/>
      <c r="Z619" s="86"/>
      <c r="AA619" s="86"/>
      <c r="AB619" s="86"/>
    </row>
    <row r="620" spans="1:28" x14ac:dyDescent="0.2">
      <c r="A620" s="86"/>
      <c r="B620" s="86"/>
      <c r="C620" s="86"/>
      <c r="D620" s="86"/>
      <c r="E620" s="86"/>
      <c r="F620" s="86"/>
      <c r="G620" s="86"/>
      <c r="H620" s="86"/>
      <c r="I620" s="86"/>
      <c r="J620" s="87"/>
      <c r="K620" s="86"/>
      <c r="L620" s="106"/>
      <c r="M620" s="106"/>
      <c r="N620" s="86"/>
      <c r="O620" s="86"/>
      <c r="P620" s="86"/>
      <c r="Q620" s="86"/>
      <c r="R620" s="86"/>
      <c r="S620" s="86"/>
      <c r="T620" s="86"/>
      <c r="U620" s="86"/>
      <c r="V620" s="86"/>
      <c r="W620" s="86"/>
      <c r="X620" s="86"/>
      <c r="Y620" s="86"/>
      <c r="Z620" s="86"/>
      <c r="AA620" s="86"/>
      <c r="AB620" s="86"/>
    </row>
    <row r="621" spans="1:28" x14ac:dyDescent="0.2">
      <c r="A621" s="86"/>
      <c r="B621" s="86"/>
      <c r="C621" s="86"/>
      <c r="D621" s="86"/>
      <c r="E621" s="86"/>
      <c r="F621" s="86"/>
      <c r="G621" s="86"/>
      <c r="H621" s="86"/>
      <c r="I621" s="86"/>
      <c r="J621" s="87"/>
      <c r="K621" s="86"/>
      <c r="L621" s="106"/>
      <c r="M621" s="106"/>
      <c r="N621" s="86"/>
      <c r="O621" s="86"/>
      <c r="P621" s="86"/>
      <c r="Q621" s="86"/>
      <c r="R621" s="86"/>
      <c r="S621" s="86"/>
      <c r="T621" s="86"/>
      <c r="U621" s="86"/>
      <c r="V621" s="86"/>
      <c r="W621" s="86"/>
      <c r="X621" s="86"/>
      <c r="Y621" s="86"/>
      <c r="Z621" s="86"/>
      <c r="AA621" s="86"/>
      <c r="AB621" s="86"/>
    </row>
    <row r="622" spans="1:28" x14ac:dyDescent="0.2">
      <c r="A622" s="86"/>
      <c r="B622" s="86"/>
      <c r="C622" s="86"/>
      <c r="D622" s="86"/>
      <c r="E622" s="86"/>
      <c r="F622" s="86"/>
      <c r="G622" s="86"/>
      <c r="H622" s="86"/>
      <c r="I622" s="86"/>
      <c r="J622" s="87"/>
      <c r="K622" s="86"/>
      <c r="L622" s="106"/>
      <c r="M622" s="106"/>
      <c r="N622" s="86"/>
      <c r="O622" s="86"/>
      <c r="P622" s="86"/>
      <c r="Q622" s="86"/>
      <c r="R622" s="86"/>
      <c r="S622" s="86"/>
      <c r="T622" s="86"/>
      <c r="U622" s="86"/>
      <c r="V622" s="86"/>
      <c r="W622" s="86"/>
      <c r="X622" s="86"/>
      <c r="Y622" s="86"/>
      <c r="Z622" s="86"/>
      <c r="AA622" s="86"/>
      <c r="AB622" s="86"/>
    </row>
    <row r="623" spans="1:28" x14ac:dyDescent="0.2">
      <c r="A623" s="86"/>
      <c r="B623" s="86"/>
      <c r="C623" s="86"/>
      <c r="D623" s="86"/>
      <c r="E623" s="86"/>
      <c r="F623" s="86"/>
      <c r="G623" s="86"/>
      <c r="H623" s="86"/>
      <c r="I623" s="86"/>
      <c r="J623" s="87"/>
      <c r="K623" s="86"/>
      <c r="L623" s="106"/>
      <c r="M623" s="106"/>
      <c r="N623" s="86"/>
      <c r="O623" s="86"/>
      <c r="P623" s="86"/>
      <c r="Q623" s="86"/>
      <c r="R623" s="86"/>
      <c r="S623" s="86"/>
      <c r="T623" s="86"/>
      <c r="U623" s="86"/>
      <c r="V623" s="86"/>
      <c r="W623" s="86"/>
      <c r="X623" s="86"/>
      <c r="Y623" s="86"/>
      <c r="Z623" s="86"/>
      <c r="AA623" s="86"/>
      <c r="AB623" s="86"/>
    </row>
    <row r="624" spans="1:28" x14ac:dyDescent="0.2">
      <c r="A624" s="86"/>
      <c r="B624" s="86"/>
      <c r="C624" s="86"/>
      <c r="D624" s="86"/>
      <c r="E624" s="86"/>
      <c r="F624" s="86"/>
      <c r="G624" s="86"/>
      <c r="H624" s="86"/>
      <c r="I624" s="86"/>
      <c r="J624" s="87"/>
      <c r="K624" s="86"/>
      <c r="L624" s="106"/>
      <c r="M624" s="106"/>
      <c r="N624" s="86"/>
      <c r="O624" s="86"/>
      <c r="P624" s="86"/>
      <c r="Q624" s="86"/>
      <c r="R624" s="86"/>
      <c r="S624" s="86"/>
      <c r="T624" s="86"/>
      <c r="U624" s="86"/>
      <c r="V624" s="86"/>
      <c r="W624" s="86"/>
      <c r="X624" s="86"/>
      <c r="Y624" s="86"/>
      <c r="Z624" s="86"/>
      <c r="AA624" s="86"/>
      <c r="AB624" s="86"/>
    </row>
    <row r="625" spans="1:28" x14ac:dyDescent="0.2">
      <c r="A625" s="86"/>
      <c r="B625" s="86"/>
      <c r="C625" s="86"/>
      <c r="D625" s="86"/>
      <c r="E625" s="86"/>
      <c r="F625" s="86"/>
      <c r="G625" s="86"/>
      <c r="H625" s="86"/>
      <c r="I625" s="86"/>
      <c r="J625" s="87"/>
      <c r="K625" s="86"/>
      <c r="L625" s="106"/>
      <c r="M625" s="106"/>
      <c r="N625" s="86"/>
      <c r="O625" s="86"/>
      <c r="P625" s="86"/>
      <c r="Q625" s="86"/>
      <c r="R625" s="86"/>
      <c r="S625" s="86"/>
      <c r="T625" s="86"/>
      <c r="U625" s="86"/>
      <c r="V625" s="86"/>
      <c r="W625" s="86"/>
      <c r="X625" s="86"/>
      <c r="Y625" s="86"/>
      <c r="Z625" s="86"/>
      <c r="AA625" s="86"/>
      <c r="AB625" s="86"/>
    </row>
    <row r="626" spans="1:28" x14ac:dyDescent="0.2">
      <c r="A626" s="86"/>
      <c r="B626" s="86"/>
      <c r="C626" s="86"/>
      <c r="D626" s="86"/>
      <c r="E626" s="86"/>
      <c r="F626" s="86"/>
      <c r="G626" s="86"/>
      <c r="H626" s="86"/>
      <c r="I626" s="86"/>
      <c r="J626" s="87"/>
      <c r="K626" s="86"/>
      <c r="L626" s="106"/>
      <c r="M626" s="106"/>
      <c r="N626" s="86"/>
      <c r="O626" s="86"/>
      <c r="P626" s="86"/>
      <c r="Q626" s="86"/>
      <c r="R626" s="86"/>
      <c r="S626" s="86"/>
      <c r="T626" s="86"/>
      <c r="U626" s="86"/>
      <c r="V626" s="86"/>
      <c r="W626" s="86"/>
      <c r="X626" s="86"/>
      <c r="Y626" s="86"/>
      <c r="Z626" s="86"/>
      <c r="AA626" s="86"/>
      <c r="AB626" s="86"/>
    </row>
    <row r="627" spans="1:28" x14ac:dyDescent="0.2">
      <c r="A627" s="86"/>
      <c r="B627" s="86"/>
      <c r="C627" s="86"/>
      <c r="D627" s="86"/>
      <c r="E627" s="86"/>
      <c r="F627" s="86"/>
      <c r="G627" s="86"/>
      <c r="H627" s="86"/>
      <c r="I627" s="86"/>
      <c r="J627" s="87"/>
      <c r="K627" s="86"/>
      <c r="L627" s="106"/>
      <c r="M627" s="106"/>
      <c r="N627" s="86"/>
      <c r="O627" s="86"/>
      <c r="P627" s="86"/>
      <c r="Q627" s="86"/>
      <c r="R627" s="86"/>
      <c r="S627" s="86"/>
      <c r="T627" s="86"/>
      <c r="U627" s="86"/>
      <c r="V627" s="86"/>
      <c r="W627" s="86"/>
      <c r="X627" s="86"/>
      <c r="Y627" s="86"/>
      <c r="Z627" s="86"/>
      <c r="AA627" s="86"/>
      <c r="AB627" s="86"/>
    </row>
    <row r="628" spans="1:28" x14ac:dyDescent="0.2">
      <c r="A628" s="86"/>
      <c r="B628" s="86"/>
      <c r="C628" s="86"/>
      <c r="D628" s="86"/>
      <c r="E628" s="86"/>
      <c r="F628" s="86"/>
      <c r="G628" s="86"/>
      <c r="H628" s="86"/>
      <c r="I628" s="86"/>
      <c r="J628" s="87"/>
      <c r="K628" s="86"/>
      <c r="L628" s="106"/>
      <c r="M628" s="106"/>
      <c r="N628" s="86"/>
      <c r="O628" s="86"/>
      <c r="P628" s="86"/>
      <c r="Q628" s="86"/>
      <c r="R628" s="86"/>
      <c r="S628" s="86"/>
      <c r="T628" s="86"/>
      <c r="U628" s="86"/>
      <c r="V628" s="86"/>
      <c r="W628" s="86"/>
      <c r="X628" s="86"/>
      <c r="Y628" s="86"/>
      <c r="Z628" s="86"/>
      <c r="AA628" s="86"/>
      <c r="AB628" s="86"/>
    </row>
    <row r="629" spans="1:28" x14ac:dyDescent="0.2">
      <c r="A629" s="86"/>
      <c r="B629" s="86"/>
      <c r="C629" s="86"/>
      <c r="D629" s="86"/>
      <c r="E629" s="86"/>
      <c r="F629" s="86"/>
      <c r="G629" s="86"/>
      <c r="H629" s="86"/>
      <c r="I629" s="86"/>
      <c r="J629" s="87"/>
      <c r="K629" s="86"/>
      <c r="L629" s="106"/>
      <c r="M629" s="106"/>
      <c r="N629" s="86"/>
      <c r="O629" s="86"/>
      <c r="P629" s="86"/>
      <c r="Q629" s="86"/>
      <c r="R629" s="86"/>
      <c r="S629" s="86"/>
      <c r="T629" s="86"/>
      <c r="U629" s="86"/>
      <c r="V629" s="86"/>
      <c r="W629" s="86"/>
      <c r="X629" s="86"/>
      <c r="Y629" s="86"/>
      <c r="Z629" s="86"/>
      <c r="AA629" s="86"/>
      <c r="AB629" s="86"/>
    </row>
    <row r="630" spans="1:28" x14ac:dyDescent="0.2">
      <c r="A630" s="86"/>
      <c r="B630" s="86"/>
      <c r="C630" s="86"/>
      <c r="D630" s="86"/>
      <c r="E630" s="86"/>
      <c r="F630" s="86"/>
      <c r="G630" s="86"/>
      <c r="H630" s="86"/>
      <c r="I630" s="86"/>
      <c r="J630" s="87"/>
      <c r="K630" s="86"/>
      <c r="L630" s="106"/>
      <c r="M630" s="106"/>
      <c r="N630" s="86"/>
      <c r="O630" s="86"/>
      <c r="P630" s="86"/>
      <c r="Q630" s="86"/>
      <c r="R630" s="86"/>
      <c r="S630" s="86"/>
      <c r="T630" s="86"/>
      <c r="U630" s="86"/>
      <c r="V630" s="86"/>
      <c r="W630" s="86"/>
      <c r="X630" s="86"/>
      <c r="Y630" s="86"/>
      <c r="Z630" s="86"/>
      <c r="AA630" s="86"/>
      <c r="AB630" s="86"/>
    </row>
    <row r="631" spans="1:28" x14ac:dyDescent="0.2">
      <c r="A631" s="86"/>
      <c r="B631" s="86"/>
      <c r="C631" s="86"/>
      <c r="D631" s="86"/>
      <c r="E631" s="86"/>
      <c r="F631" s="86"/>
      <c r="G631" s="86"/>
      <c r="H631" s="86"/>
      <c r="I631" s="86"/>
      <c r="J631" s="87"/>
      <c r="K631" s="86"/>
      <c r="L631" s="106"/>
      <c r="M631" s="106"/>
      <c r="N631" s="86"/>
      <c r="O631" s="86"/>
      <c r="P631" s="86"/>
      <c r="Q631" s="86"/>
      <c r="R631" s="86"/>
      <c r="S631" s="86"/>
      <c r="T631" s="86"/>
      <c r="U631" s="86"/>
      <c r="V631" s="86"/>
      <c r="W631" s="86"/>
      <c r="X631" s="86"/>
      <c r="Y631" s="86"/>
      <c r="Z631" s="86"/>
      <c r="AA631" s="86"/>
      <c r="AB631" s="86"/>
    </row>
    <row r="632" spans="1:28" x14ac:dyDescent="0.2">
      <c r="A632" s="86"/>
      <c r="B632" s="86"/>
      <c r="C632" s="86"/>
      <c r="D632" s="86"/>
      <c r="E632" s="86"/>
      <c r="F632" s="86"/>
      <c r="G632" s="86"/>
      <c r="H632" s="86"/>
      <c r="I632" s="86"/>
      <c r="J632" s="87"/>
      <c r="K632" s="86"/>
      <c r="L632" s="106"/>
      <c r="M632" s="106"/>
      <c r="N632" s="86"/>
      <c r="O632" s="86"/>
      <c r="P632" s="86"/>
      <c r="Q632" s="86"/>
      <c r="R632" s="86"/>
      <c r="S632" s="86"/>
      <c r="T632" s="86"/>
      <c r="U632" s="86"/>
      <c r="V632" s="86"/>
      <c r="W632" s="86"/>
      <c r="X632" s="86"/>
      <c r="Y632" s="86"/>
      <c r="Z632" s="86"/>
      <c r="AA632" s="86"/>
      <c r="AB632" s="86"/>
    </row>
    <row r="633" spans="1:28" x14ac:dyDescent="0.2">
      <c r="A633" s="86"/>
      <c r="B633" s="86"/>
      <c r="C633" s="86"/>
      <c r="D633" s="86"/>
      <c r="E633" s="86"/>
      <c r="F633" s="86"/>
      <c r="G633" s="86"/>
      <c r="H633" s="86"/>
      <c r="I633" s="86"/>
      <c r="J633" s="87"/>
      <c r="K633" s="86"/>
      <c r="L633" s="106"/>
      <c r="M633" s="106"/>
      <c r="N633" s="86"/>
      <c r="O633" s="86"/>
      <c r="P633" s="86"/>
      <c r="Q633" s="86"/>
      <c r="R633" s="86"/>
      <c r="S633" s="86"/>
      <c r="T633" s="86"/>
      <c r="U633" s="86"/>
      <c r="V633" s="86"/>
      <c r="W633" s="86"/>
      <c r="X633" s="86"/>
      <c r="Y633" s="86"/>
      <c r="Z633" s="86"/>
      <c r="AA633" s="86"/>
      <c r="AB633" s="86"/>
    </row>
    <row r="634" spans="1:28" x14ac:dyDescent="0.2">
      <c r="A634" s="86"/>
      <c r="B634" s="86"/>
      <c r="C634" s="86"/>
      <c r="D634" s="86"/>
      <c r="E634" s="86"/>
      <c r="F634" s="86"/>
      <c r="G634" s="86"/>
      <c r="H634" s="86"/>
      <c r="I634" s="86"/>
      <c r="J634" s="87"/>
      <c r="K634" s="86"/>
      <c r="L634" s="106"/>
      <c r="M634" s="106"/>
      <c r="N634" s="86"/>
      <c r="O634" s="86"/>
      <c r="P634" s="86"/>
      <c r="Q634" s="86"/>
      <c r="R634" s="86"/>
      <c r="S634" s="86"/>
      <c r="T634" s="86"/>
      <c r="U634" s="86"/>
      <c r="V634" s="86"/>
      <c r="W634" s="86"/>
      <c r="X634" s="86"/>
      <c r="Y634" s="86"/>
      <c r="Z634" s="86"/>
      <c r="AA634" s="86"/>
      <c r="AB634" s="86"/>
    </row>
    <row r="635" spans="1:28" x14ac:dyDescent="0.2">
      <c r="A635" s="86"/>
      <c r="B635" s="86"/>
      <c r="C635" s="86"/>
      <c r="D635" s="86"/>
      <c r="E635" s="86"/>
      <c r="F635" s="86"/>
      <c r="G635" s="86"/>
      <c r="H635" s="86"/>
      <c r="I635" s="86"/>
      <c r="J635" s="87"/>
      <c r="K635" s="86"/>
      <c r="L635" s="106"/>
      <c r="M635" s="106"/>
      <c r="N635" s="86"/>
      <c r="O635" s="86"/>
      <c r="P635" s="86"/>
      <c r="Q635" s="86"/>
      <c r="R635" s="86"/>
      <c r="S635" s="86"/>
      <c r="T635" s="86"/>
      <c r="U635" s="86"/>
      <c r="V635" s="86"/>
      <c r="W635" s="86"/>
      <c r="X635" s="86"/>
      <c r="Y635" s="86"/>
      <c r="Z635" s="86"/>
      <c r="AA635" s="86"/>
      <c r="AB635" s="86"/>
    </row>
    <row r="636" spans="1:28" x14ac:dyDescent="0.2">
      <c r="A636" s="86"/>
      <c r="B636" s="86"/>
      <c r="C636" s="86"/>
      <c r="D636" s="86"/>
      <c r="E636" s="86"/>
      <c r="F636" s="86"/>
      <c r="G636" s="86"/>
      <c r="H636" s="86"/>
      <c r="I636" s="86"/>
      <c r="J636" s="87"/>
      <c r="K636" s="86"/>
      <c r="L636" s="106"/>
      <c r="M636" s="106"/>
      <c r="N636" s="86"/>
      <c r="O636" s="86"/>
      <c r="P636" s="86"/>
      <c r="Q636" s="86"/>
      <c r="R636" s="86"/>
      <c r="S636" s="86"/>
      <c r="T636" s="86"/>
      <c r="U636" s="86"/>
      <c r="V636" s="86"/>
      <c r="W636" s="86"/>
      <c r="X636" s="86"/>
      <c r="Y636" s="86"/>
      <c r="Z636" s="86"/>
      <c r="AA636" s="86"/>
      <c r="AB636" s="86"/>
    </row>
    <row r="637" spans="1:28" x14ac:dyDescent="0.2">
      <c r="A637" s="86"/>
      <c r="B637" s="86"/>
      <c r="C637" s="86"/>
      <c r="D637" s="86"/>
      <c r="E637" s="86"/>
      <c r="F637" s="86"/>
      <c r="G637" s="86"/>
      <c r="H637" s="86"/>
      <c r="I637" s="86"/>
      <c r="J637" s="87"/>
      <c r="K637" s="86"/>
      <c r="L637" s="106"/>
      <c r="M637" s="106"/>
      <c r="N637" s="86"/>
      <c r="O637" s="86"/>
      <c r="P637" s="86"/>
      <c r="Q637" s="86"/>
      <c r="R637" s="86"/>
      <c r="S637" s="86"/>
      <c r="T637" s="86"/>
      <c r="U637" s="86"/>
      <c r="V637" s="86"/>
      <c r="W637" s="86"/>
      <c r="X637" s="86"/>
      <c r="Y637" s="86"/>
      <c r="Z637" s="86"/>
      <c r="AA637" s="86"/>
      <c r="AB637" s="86"/>
    </row>
    <row r="638" spans="1:28" x14ac:dyDescent="0.2">
      <c r="A638" s="86"/>
      <c r="B638" s="86"/>
      <c r="C638" s="86"/>
      <c r="D638" s="86"/>
      <c r="E638" s="86"/>
      <c r="F638" s="86"/>
      <c r="G638" s="86"/>
      <c r="H638" s="86"/>
      <c r="I638" s="86"/>
      <c r="J638" s="87"/>
      <c r="K638" s="86"/>
      <c r="L638" s="106"/>
      <c r="M638" s="106"/>
      <c r="N638" s="86"/>
      <c r="O638" s="86"/>
      <c r="P638" s="86"/>
      <c r="Q638" s="86"/>
      <c r="R638" s="86"/>
      <c r="S638" s="86"/>
      <c r="T638" s="86"/>
      <c r="U638" s="86"/>
      <c r="V638" s="86"/>
      <c r="W638" s="86"/>
      <c r="X638" s="86"/>
      <c r="Y638" s="86"/>
      <c r="Z638" s="86"/>
      <c r="AA638" s="86"/>
      <c r="AB638" s="86"/>
    </row>
    <row r="639" spans="1:28" x14ac:dyDescent="0.2">
      <c r="A639" s="86"/>
      <c r="B639" s="86"/>
      <c r="C639" s="86"/>
      <c r="D639" s="86"/>
      <c r="E639" s="86"/>
      <c r="F639" s="86"/>
      <c r="G639" s="86"/>
      <c r="H639" s="86"/>
      <c r="I639" s="86"/>
      <c r="J639" s="87"/>
      <c r="K639" s="86"/>
      <c r="L639" s="106"/>
      <c r="M639" s="106"/>
      <c r="N639" s="86"/>
      <c r="O639" s="86"/>
      <c r="P639" s="86"/>
      <c r="Q639" s="86"/>
      <c r="R639" s="86"/>
      <c r="S639" s="86"/>
      <c r="T639" s="86"/>
      <c r="U639" s="86"/>
      <c r="V639" s="86"/>
      <c r="W639" s="86"/>
      <c r="X639" s="86"/>
      <c r="Y639" s="86"/>
      <c r="Z639" s="86"/>
      <c r="AA639" s="86"/>
      <c r="AB639" s="86"/>
    </row>
    <row r="640" spans="1:28" x14ac:dyDescent="0.2">
      <c r="A640" s="86"/>
      <c r="B640" s="86"/>
      <c r="C640" s="86"/>
      <c r="D640" s="86"/>
      <c r="E640" s="86"/>
      <c r="F640" s="86"/>
      <c r="G640" s="86"/>
      <c r="H640" s="86"/>
      <c r="I640" s="86"/>
      <c r="J640" s="87"/>
      <c r="K640" s="86"/>
      <c r="L640" s="106"/>
      <c r="M640" s="106"/>
      <c r="N640" s="86"/>
      <c r="O640" s="86"/>
      <c r="P640" s="86"/>
      <c r="Q640" s="86"/>
      <c r="R640" s="86"/>
      <c r="S640" s="86"/>
      <c r="T640" s="86"/>
      <c r="U640" s="86"/>
      <c r="V640" s="86"/>
      <c r="W640" s="86"/>
      <c r="X640" s="86"/>
      <c r="Y640" s="86"/>
      <c r="Z640" s="86"/>
      <c r="AA640" s="86"/>
      <c r="AB640" s="86"/>
    </row>
    <row r="641" spans="1:28" x14ac:dyDescent="0.2">
      <c r="A641" s="86"/>
      <c r="B641" s="86"/>
      <c r="C641" s="86"/>
      <c r="D641" s="86"/>
      <c r="E641" s="86"/>
      <c r="F641" s="86"/>
      <c r="G641" s="86"/>
      <c r="H641" s="86"/>
      <c r="I641" s="86"/>
      <c r="J641" s="87"/>
      <c r="K641" s="86"/>
      <c r="L641" s="106"/>
      <c r="M641" s="106"/>
      <c r="N641" s="86"/>
      <c r="O641" s="86"/>
      <c r="P641" s="86"/>
      <c r="Q641" s="86"/>
      <c r="R641" s="86"/>
      <c r="S641" s="86"/>
      <c r="T641" s="86"/>
      <c r="U641" s="86"/>
      <c r="V641" s="86"/>
      <c r="W641" s="86"/>
      <c r="X641" s="86"/>
      <c r="Y641" s="86"/>
      <c r="Z641" s="86"/>
      <c r="AA641" s="86"/>
      <c r="AB641" s="86"/>
    </row>
    <row r="642" spans="1:28" x14ac:dyDescent="0.2">
      <c r="A642" s="86"/>
      <c r="B642" s="86"/>
      <c r="C642" s="86"/>
      <c r="D642" s="86"/>
      <c r="E642" s="86"/>
      <c r="F642" s="86"/>
      <c r="G642" s="86"/>
      <c r="H642" s="86"/>
      <c r="I642" s="86"/>
      <c r="J642" s="87"/>
      <c r="K642" s="86"/>
      <c r="L642" s="106"/>
      <c r="M642" s="106"/>
      <c r="N642" s="86"/>
      <c r="O642" s="86"/>
      <c r="P642" s="86"/>
      <c r="Q642" s="86"/>
      <c r="R642" s="86"/>
      <c r="S642" s="86"/>
      <c r="T642" s="86"/>
      <c r="U642" s="86"/>
      <c r="V642" s="86"/>
      <c r="W642" s="86"/>
      <c r="X642" s="86"/>
      <c r="Y642" s="86"/>
      <c r="Z642" s="86"/>
      <c r="AA642" s="86"/>
      <c r="AB642" s="86"/>
    </row>
    <row r="643" spans="1:28" x14ac:dyDescent="0.2">
      <c r="A643" s="86"/>
      <c r="B643" s="86"/>
      <c r="C643" s="86"/>
      <c r="D643" s="86"/>
      <c r="E643" s="86"/>
      <c r="F643" s="86"/>
      <c r="G643" s="86"/>
      <c r="H643" s="86"/>
      <c r="I643" s="86"/>
      <c r="J643" s="87"/>
      <c r="K643" s="86"/>
      <c r="L643" s="106"/>
      <c r="M643" s="106"/>
      <c r="N643" s="86"/>
      <c r="O643" s="86"/>
      <c r="P643" s="86"/>
      <c r="Q643" s="86"/>
      <c r="R643" s="86"/>
      <c r="S643" s="86"/>
      <c r="T643" s="86"/>
      <c r="U643" s="86"/>
      <c r="V643" s="86"/>
      <c r="W643" s="86"/>
      <c r="X643" s="86"/>
      <c r="Y643" s="86"/>
      <c r="Z643" s="86"/>
      <c r="AA643" s="86"/>
      <c r="AB643" s="86"/>
    </row>
    <row r="644" spans="1:28" x14ac:dyDescent="0.2">
      <c r="A644" s="86"/>
      <c r="B644" s="86"/>
      <c r="C644" s="86"/>
      <c r="D644" s="86"/>
      <c r="E644" s="86"/>
      <c r="F644" s="86"/>
      <c r="G644" s="86"/>
      <c r="H644" s="86"/>
      <c r="I644" s="86"/>
      <c r="J644" s="87"/>
      <c r="K644" s="86"/>
      <c r="L644" s="106"/>
      <c r="M644" s="106"/>
      <c r="N644" s="86"/>
      <c r="O644" s="86"/>
      <c r="P644" s="86"/>
      <c r="Q644" s="86"/>
      <c r="R644" s="86"/>
      <c r="S644" s="86"/>
      <c r="T644" s="86"/>
      <c r="U644" s="86"/>
      <c r="V644" s="86"/>
      <c r="W644" s="86"/>
      <c r="X644" s="86"/>
      <c r="Y644" s="86"/>
      <c r="Z644" s="86"/>
      <c r="AA644" s="86"/>
      <c r="AB644" s="86"/>
    </row>
    <row r="645" spans="1:28" x14ac:dyDescent="0.2">
      <c r="A645" s="86"/>
      <c r="B645" s="86"/>
      <c r="C645" s="86"/>
      <c r="D645" s="86"/>
      <c r="E645" s="86"/>
      <c r="F645" s="86"/>
      <c r="G645" s="86"/>
      <c r="H645" s="86"/>
      <c r="I645" s="86"/>
      <c r="J645" s="87"/>
      <c r="K645" s="86"/>
      <c r="L645" s="106"/>
      <c r="M645" s="106"/>
      <c r="N645" s="86"/>
      <c r="O645" s="86"/>
      <c r="P645" s="86"/>
      <c r="Q645" s="86"/>
      <c r="R645" s="86"/>
      <c r="S645" s="86"/>
      <c r="T645" s="86"/>
      <c r="U645" s="86"/>
      <c r="V645" s="86"/>
      <c r="W645" s="86"/>
      <c r="X645" s="86"/>
      <c r="Y645" s="86"/>
      <c r="Z645" s="86"/>
      <c r="AA645" s="86"/>
      <c r="AB645" s="86"/>
    </row>
    <row r="646" spans="1:28" x14ac:dyDescent="0.2">
      <c r="A646" s="86"/>
      <c r="B646" s="86"/>
      <c r="C646" s="86"/>
      <c r="D646" s="86"/>
      <c r="E646" s="86"/>
      <c r="F646" s="86"/>
      <c r="G646" s="86"/>
      <c r="H646" s="86"/>
      <c r="I646" s="86"/>
      <c r="J646" s="87"/>
      <c r="K646" s="86"/>
      <c r="L646" s="106"/>
      <c r="M646" s="106"/>
      <c r="N646" s="86"/>
      <c r="O646" s="86"/>
      <c r="P646" s="86"/>
      <c r="Q646" s="86"/>
      <c r="R646" s="86"/>
      <c r="S646" s="86"/>
      <c r="T646" s="86"/>
      <c r="U646" s="86"/>
      <c r="V646" s="86"/>
      <c r="W646" s="86"/>
      <c r="X646" s="86"/>
      <c r="Y646" s="86"/>
      <c r="Z646" s="86"/>
      <c r="AA646" s="86"/>
      <c r="AB646" s="86"/>
    </row>
    <row r="647" spans="1:28" x14ac:dyDescent="0.2">
      <c r="A647" s="86"/>
      <c r="B647" s="86"/>
      <c r="C647" s="86"/>
      <c r="D647" s="86"/>
      <c r="E647" s="86"/>
      <c r="F647" s="86"/>
      <c r="G647" s="86"/>
      <c r="H647" s="86"/>
      <c r="I647" s="86"/>
      <c r="J647" s="87"/>
      <c r="K647" s="86"/>
      <c r="L647" s="106"/>
      <c r="M647" s="106"/>
      <c r="N647" s="86"/>
      <c r="O647" s="86"/>
      <c r="P647" s="86"/>
      <c r="Q647" s="86"/>
      <c r="R647" s="86"/>
      <c r="S647" s="86"/>
      <c r="T647" s="86"/>
      <c r="U647" s="86"/>
      <c r="V647" s="86"/>
      <c r="W647" s="86"/>
      <c r="X647" s="86"/>
      <c r="Y647" s="86"/>
      <c r="Z647" s="86"/>
      <c r="AA647" s="86"/>
      <c r="AB647" s="86"/>
    </row>
    <row r="648" spans="1:28" x14ac:dyDescent="0.2">
      <c r="A648" s="86"/>
      <c r="B648" s="86"/>
      <c r="C648" s="86"/>
      <c r="D648" s="86"/>
      <c r="E648" s="86"/>
      <c r="F648" s="86"/>
      <c r="G648" s="86"/>
      <c r="H648" s="86"/>
      <c r="I648" s="86"/>
      <c r="J648" s="87"/>
      <c r="K648" s="86"/>
      <c r="L648" s="106"/>
      <c r="M648" s="106"/>
      <c r="N648" s="86"/>
      <c r="O648" s="86"/>
      <c r="P648" s="86"/>
      <c r="Q648" s="86"/>
      <c r="R648" s="86"/>
      <c r="S648" s="86"/>
      <c r="T648" s="86"/>
      <c r="U648" s="86"/>
      <c r="V648" s="86"/>
      <c r="W648" s="86"/>
      <c r="X648" s="86"/>
      <c r="Y648" s="86"/>
      <c r="Z648" s="86"/>
      <c r="AA648" s="86"/>
      <c r="AB648" s="86"/>
    </row>
    <row r="649" spans="1:28" x14ac:dyDescent="0.2">
      <c r="A649" s="86"/>
      <c r="B649" s="86"/>
      <c r="C649" s="86"/>
      <c r="D649" s="86"/>
      <c r="E649" s="86"/>
      <c r="F649" s="86"/>
      <c r="G649" s="86"/>
      <c r="H649" s="86"/>
      <c r="I649" s="86"/>
      <c r="J649" s="87"/>
      <c r="K649" s="86"/>
      <c r="L649" s="106"/>
      <c r="M649" s="106"/>
      <c r="N649" s="86"/>
      <c r="O649" s="86"/>
      <c r="P649" s="86"/>
      <c r="Q649" s="86"/>
      <c r="R649" s="86"/>
      <c r="S649" s="86"/>
      <c r="T649" s="86"/>
      <c r="U649" s="86"/>
      <c r="V649" s="86"/>
      <c r="W649" s="86"/>
      <c r="X649" s="86"/>
      <c r="Y649" s="86"/>
      <c r="Z649" s="86"/>
      <c r="AA649" s="86"/>
      <c r="AB649" s="86"/>
    </row>
    <row r="650" spans="1:28" x14ac:dyDescent="0.2">
      <c r="A650" s="86"/>
      <c r="B650" s="86"/>
      <c r="C650" s="86"/>
      <c r="D650" s="86"/>
      <c r="E650" s="86"/>
      <c r="F650" s="86"/>
      <c r="G650" s="86"/>
      <c r="H650" s="86"/>
      <c r="I650" s="86"/>
      <c r="J650" s="87"/>
      <c r="K650" s="86"/>
      <c r="L650" s="106"/>
      <c r="M650" s="106"/>
      <c r="N650" s="86"/>
      <c r="O650" s="86"/>
      <c r="P650" s="86"/>
      <c r="Q650" s="86"/>
      <c r="R650" s="86"/>
      <c r="S650" s="86"/>
      <c r="T650" s="86"/>
      <c r="U650" s="86"/>
      <c r="V650" s="86"/>
      <c r="W650" s="86"/>
      <c r="X650" s="86"/>
      <c r="Y650" s="86"/>
      <c r="Z650" s="86"/>
      <c r="AA650" s="86"/>
      <c r="AB650" s="86"/>
    </row>
    <row r="651" spans="1:28" x14ac:dyDescent="0.2">
      <c r="A651" s="86"/>
      <c r="B651" s="86"/>
      <c r="C651" s="86"/>
      <c r="D651" s="86"/>
      <c r="E651" s="86"/>
      <c r="F651" s="86"/>
      <c r="G651" s="86"/>
      <c r="H651" s="86"/>
      <c r="I651" s="86"/>
      <c r="J651" s="87"/>
      <c r="K651" s="86"/>
      <c r="L651" s="106"/>
      <c r="M651" s="106"/>
      <c r="N651" s="86"/>
      <c r="O651" s="86"/>
      <c r="P651" s="86"/>
      <c r="Q651" s="86"/>
      <c r="R651" s="86"/>
      <c r="S651" s="86"/>
      <c r="T651" s="86"/>
      <c r="U651" s="86"/>
      <c r="V651" s="86"/>
      <c r="W651" s="86"/>
      <c r="X651" s="86"/>
      <c r="Y651" s="86"/>
      <c r="Z651" s="86"/>
      <c r="AA651" s="86"/>
      <c r="AB651" s="86"/>
    </row>
    <row r="652" spans="1:28" x14ac:dyDescent="0.2">
      <c r="A652" s="86"/>
      <c r="B652" s="86"/>
      <c r="C652" s="86"/>
      <c r="D652" s="86"/>
      <c r="E652" s="86"/>
      <c r="F652" s="86"/>
      <c r="G652" s="86"/>
      <c r="H652" s="86"/>
      <c r="I652" s="86"/>
      <c r="J652" s="87"/>
      <c r="K652" s="86"/>
      <c r="L652" s="106"/>
      <c r="M652" s="106"/>
      <c r="N652" s="86"/>
      <c r="O652" s="86"/>
      <c r="P652" s="86"/>
      <c r="Q652" s="86"/>
      <c r="R652" s="86"/>
      <c r="S652" s="86"/>
      <c r="T652" s="86"/>
      <c r="U652" s="86"/>
      <c r="V652" s="86"/>
      <c r="W652" s="86"/>
      <c r="X652" s="86"/>
      <c r="Y652" s="86"/>
      <c r="Z652" s="86"/>
      <c r="AA652" s="86"/>
      <c r="AB652" s="86"/>
    </row>
    <row r="653" spans="1:28" x14ac:dyDescent="0.2">
      <c r="A653" s="86"/>
      <c r="B653" s="86"/>
      <c r="C653" s="86"/>
      <c r="D653" s="86"/>
      <c r="E653" s="86"/>
      <c r="F653" s="86"/>
      <c r="G653" s="86"/>
      <c r="H653" s="86"/>
      <c r="I653" s="86"/>
      <c r="J653" s="87"/>
      <c r="K653" s="86"/>
      <c r="L653" s="106"/>
      <c r="M653" s="106"/>
      <c r="N653" s="86"/>
      <c r="O653" s="86"/>
      <c r="P653" s="86"/>
      <c r="Q653" s="86"/>
      <c r="R653" s="86"/>
      <c r="S653" s="86"/>
      <c r="T653" s="86"/>
      <c r="U653" s="86"/>
      <c r="V653" s="86"/>
      <c r="W653" s="86"/>
      <c r="X653" s="86"/>
      <c r="Y653" s="86"/>
      <c r="Z653" s="86"/>
      <c r="AA653" s="86"/>
      <c r="AB653" s="86"/>
    </row>
    <row r="654" spans="1:28" x14ac:dyDescent="0.2">
      <c r="A654" s="86"/>
      <c r="B654" s="86"/>
      <c r="C654" s="86"/>
      <c r="D654" s="86"/>
      <c r="E654" s="86"/>
      <c r="F654" s="86"/>
      <c r="G654" s="86"/>
      <c r="H654" s="86"/>
      <c r="I654" s="86"/>
      <c r="J654" s="87"/>
      <c r="K654" s="86"/>
      <c r="L654" s="106"/>
      <c r="M654" s="106"/>
      <c r="N654" s="86"/>
      <c r="O654" s="86"/>
      <c r="P654" s="86"/>
      <c r="Q654" s="86"/>
      <c r="R654" s="86"/>
      <c r="S654" s="86"/>
      <c r="T654" s="86"/>
      <c r="U654" s="86"/>
      <c r="V654" s="86"/>
      <c r="W654" s="86"/>
      <c r="X654" s="86"/>
      <c r="Y654" s="86"/>
      <c r="Z654" s="86"/>
      <c r="AA654" s="86"/>
      <c r="AB654" s="86"/>
    </row>
    <row r="655" spans="1:28" x14ac:dyDescent="0.2">
      <c r="A655" s="86"/>
      <c r="B655" s="86"/>
      <c r="C655" s="86"/>
      <c r="D655" s="86"/>
      <c r="E655" s="86"/>
      <c r="F655" s="86"/>
      <c r="G655" s="86"/>
      <c r="H655" s="86"/>
      <c r="I655" s="86"/>
      <c r="J655" s="87"/>
      <c r="K655" s="86"/>
      <c r="L655" s="106"/>
      <c r="M655" s="106"/>
      <c r="N655" s="86"/>
      <c r="O655" s="86"/>
      <c r="P655" s="86"/>
      <c r="Q655" s="86"/>
      <c r="R655" s="86"/>
      <c r="S655" s="86"/>
      <c r="T655" s="86"/>
      <c r="U655" s="86"/>
      <c r="V655" s="86"/>
      <c r="W655" s="86"/>
      <c r="X655" s="86"/>
      <c r="Y655" s="86"/>
      <c r="Z655" s="86"/>
      <c r="AA655" s="86"/>
      <c r="AB655" s="86"/>
    </row>
    <row r="656" spans="1:28" x14ac:dyDescent="0.2">
      <c r="A656" s="86"/>
      <c r="B656" s="86"/>
      <c r="C656" s="86"/>
      <c r="D656" s="86"/>
      <c r="E656" s="86"/>
      <c r="F656" s="86"/>
      <c r="G656" s="86"/>
      <c r="H656" s="86"/>
      <c r="I656" s="86"/>
      <c r="J656" s="87"/>
      <c r="K656" s="86"/>
      <c r="L656" s="106"/>
      <c r="M656" s="106"/>
      <c r="N656" s="86"/>
      <c r="O656" s="86"/>
      <c r="P656" s="86"/>
      <c r="Q656" s="86"/>
      <c r="R656" s="86"/>
      <c r="S656" s="86"/>
      <c r="T656" s="86"/>
      <c r="U656" s="86"/>
      <c r="V656" s="86"/>
      <c r="W656" s="86"/>
      <c r="X656" s="86"/>
      <c r="Y656" s="86"/>
      <c r="Z656" s="86"/>
      <c r="AA656" s="86"/>
      <c r="AB656" s="86"/>
    </row>
    <row r="657" spans="1:28" x14ac:dyDescent="0.2">
      <c r="A657" s="86"/>
      <c r="B657" s="86"/>
      <c r="C657" s="86"/>
      <c r="D657" s="86"/>
      <c r="E657" s="86"/>
      <c r="F657" s="86"/>
      <c r="G657" s="86"/>
      <c r="H657" s="86"/>
      <c r="I657" s="86"/>
      <c r="J657" s="87"/>
      <c r="K657" s="86"/>
      <c r="L657" s="106"/>
      <c r="M657" s="106"/>
      <c r="N657" s="86"/>
      <c r="O657" s="86"/>
      <c r="P657" s="86"/>
      <c r="Q657" s="86"/>
      <c r="R657" s="86"/>
      <c r="S657" s="86"/>
      <c r="T657" s="86"/>
      <c r="U657" s="86"/>
      <c r="V657" s="86"/>
      <c r="W657" s="86"/>
      <c r="X657" s="86"/>
      <c r="Y657" s="86"/>
      <c r="Z657" s="86"/>
      <c r="AA657" s="86"/>
      <c r="AB657" s="86"/>
    </row>
    <row r="658" spans="1:28" x14ac:dyDescent="0.2">
      <c r="A658" s="86"/>
      <c r="B658" s="86"/>
      <c r="C658" s="86"/>
      <c r="D658" s="86"/>
      <c r="E658" s="86"/>
      <c r="F658" s="86"/>
      <c r="G658" s="86"/>
      <c r="H658" s="86"/>
      <c r="I658" s="86"/>
      <c r="J658" s="87"/>
      <c r="K658" s="86"/>
      <c r="L658" s="106"/>
      <c r="M658" s="106"/>
      <c r="N658" s="86"/>
      <c r="O658" s="86"/>
      <c r="P658" s="86"/>
      <c r="Q658" s="86"/>
      <c r="R658" s="86"/>
      <c r="S658" s="86"/>
      <c r="T658" s="86"/>
      <c r="U658" s="86"/>
      <c r="V658" s="86"/>
      <c r="W658" s="86"/>
      <c r="X658" s="86"/>
      <c r="Y658" s="86"/>
      <c r="Z658" s="86"/>
      <c r="AA658" s="86"/>
      <c r="AB658" s="86"/>
    </row>
    <row r="659" spans="1:28" x14ac:dyDescent="0.2">
      <c r="A659" s="86"/>
      <c r="B659" s="86"/>
      <c r="C659" s="86"/>
      <c r="D659" s="86"/>
      <c r="E659" s="86"/>
      <c r="F659" s="86"/>
      <c r="G659" s="86"/>
      <c r="H659" s="86"/>
      <c r="I659" s="86"/>
      <c r="J659" s="87"/>
      <c r="K659" s="86"/>
      <c r="L659" s="106"/>
      <c r="M659" s="106"/>
      <c r="N659" s="86"/>
      <c r="O659" s="86"/>
      <c r="P659" s="86"/>
      <c r="Q659" s="86"/>
      <c r="R659" s="86"/>
      <c r="S659" s="86"/>
      <c r="T659" s="86"/>
      <c r="U659" s="86"/>
      <c r="V659" s="86"/>
      <c r="W659" s="86"/>
      <c r="X659" s="86"/>
      <c r="Y659" s="86"/>
      <c r="Z659" s="86"/>
      <c r="AA659" s="86"/>
      <c r="AB659" s="86"/>
    </row>
    <row r="660" spans="1:28" x14ac:dyDescent="0.2">
      <c r="A660" s="86"/>
      <c r="B660" s="86"/>
      <c r="C660" s="86"/>
      <c r="D660" s="86"/>
      <c r="E660" s="86"/>
      <c r="F660" s="86"/>
      <c r="G660" s="86"/>
      <c r="H660" s="86"/>
      <c r="I660" s="86"/>
      <c r="J660" s="87"/>
      <c r="K660" s="86"/>
      <c r="L660" s="106"/>
      <c r="M660" s="106"/>
      <c r="N660" s="86"/>
      <c r="O660" s="86"/>
      <c r="P660" s="86"/>
      <c r="Q660" s="86"/>
      <c r="R660" s="86"/>
      <c r="S660" s="86"/>
      <c r="T660" s="86"/>
      <c r="U660" s="86"/>
      <c r="V660" s="86"/>
      <c r="W660" s="86"/>
      <c r="X660" s="86"/>
      <c r="Y660" s="86"/>
      <c r="Z660" s="86"/>
      <c r="AA660" s="86"/>
      <c r="AB660" s="86"/>
    </row>
    <row r="661" spans="1:28" x14ac:dyDescent="0.2">
      <c r="A661" s="86"/>
      <c r="B661" s="86"/>
      <c r="C661" s="86"/>
      <c r="D661" s="86"/>
      <c r="E661" s="86"/>
      <c r="F661" s="86"/>
      <c r="G661" s="86"/>
      <c r="H661" s="86"/>
      <c r="I661" s="86"/>
      <c r="J661" s="87"/>
      <c r="K661" s="86"/>
      <c r="L661" s="106"/>
      <c r="M661" s="106"/>
      <c r="N661" s="86"/>
      <c r="O661" s="86"/>
      <c r="P661" s="86"/>
      <c r="Q661" s="86"/>
      <c r="R661" s="86"/>
      <c r="S661" s="86"/>
      <c r="T661" s="86"/>
      <c r="U661" s="86"/>
      <c r="V661" s="86"/>
      <c r="W661" s="86"/>
      <c r="X661" s="86"/>
      <c r="Y661" s="86"/>
      <c r="Z661" s="86"/>
      <c r="AA661" s="86"/>
      <c r="AB661" s="86"/>
    </row>
    <row r="662" spans="1:28" x14ac:dyDescent="0.2">
      <c r="A662" s="86"/>
      <c r="B662" s="86"/>
      <c r="C662" s="86"/>
      <c r="D662" s="86"/>
      <c r="E662" s="86"/>
      <c r="F662" s="86"/>
      <c r="G662" s="86"/>
      <c r="H662" s="86"/>
      <c r="I662" s="86"/>
      <c r="J662" s="87"/>
      <c r="K662" s="86"/>
      <c r="L662" s="106"/>
      <c r="M662" s="106"/>
      <c r="N662" s="86"/>
      <c r="O662" s="86"/>
      <c r="P662" s="86"/>
      <c r="Q662" s="86"/>
      <c r="R662" s="86"/>
      <c r="S662" s="86"/>
      <c r="T662" s="86"/>
      <c r="U662" s="86"/>
      <c r="V662" s="86"/>
      <c r="W662" s="86"/>
      <c r="X662" s="86"/>
      <c r="Y662" s="86"/>
      <c r="Z662" s="86"/>
      <c r="AA662" s="86"/>
      <c r="AB662" s="86"/>
    </row>
    <row r="663" spans="1:28" x14ac:dyDescent="0.2">
      <c r="A663" s="86"/>
      <c r="B663" s="86"/>
      <c r="C663" s="86"/>
      <c r="D663" s="86"/>
      <c r="E663" s="86"/>
      <c r="F663" s="86"/>
      <c r="G663" s="86"/>
      <c r="H663" s="86"/>
      <c r="I663" s="86"/>
      <c r="J663" s="87"/>
      <c r="K663" s="86"/>
      <c r="L663" s="106"/>
      <c r="M663" s="106"/>
      <c r="N663" s="86"/>
      <c r="O663" s="86"/>
      <c r="P663" s="86"/>
      <c r="Q663" s="86"/>
      <c r="R663" s="86"/>
      <c r="S663" s="86"/>
      <c r="T663" s="86"/>
      <c r="U663" s="86"/>
      <c r="V663" s="86"/>
      <c r="W663" s="86"/>
      <c r="X663" s="86"/>
      <c r="Y663" s="86"/>
      <c r="Z663" s="86"/>
      <c r="AA663" s="86"/>
      <c r="AB663" s="86"/>
    </row>
    <row r="664" spans="1:28" x14ac:dyDescent="0.2">
      <c r="A664" s="86"/>
      <c r="B664" s="86"/>
      <c r="C664" s="86"/>
      <c r="D664" s="86"/>
      <c r="E664" s="86"/>
      <c r="F664" s="86"/>
      <c r="G664" s="86"/>
      <c r="H664" s="86"/>
      <c r="I664" s="86"/>
      <c r="J664" s="87"/>
      <c r="K664" s="86"/>
      <c r="L664" s="106"/>
      <c r="M664" s="106"/>
      <c r="N664" s="86"/>
      <c r="O664" s="86"/>
      <c r="P664" s="86"/>
      <c r="Q664" s="86"/>
      <c r="R664" s="86"/>
      <c r="S664" s="86"/>
      <c r="T664" s="86"/>
      <c r="U664" s="86"/>
      <c r="V664" s="86"/>
      <c r="W664" s="86"/>
      <c r="X664" s="86"/>
      <c r="Y664" s="86"/>
      <c r="Z664" s="86"/>
      <c r="AA664" s="86"/>
      <c r="AB664" s="86"/>
    </row>
    <row r="665" spans="1:28" x14ac:dyDescent="0.2">
      <c r="A665" s="86"/>
      <c r="B665" s="86"/>
      <c r="C665" s="86"/>
      <c r="D665" s="86"/>
      <c r="E665" s="86"/>
      <c r="F665" s="86"/>
      <c r="G665" s="86"/>
      <c r="H665" s="86"/>
      <c r="I665" s="86"/>
      <c r="J665" s="87"/>
      <c r="K665" s="86"/>
      <c r="L665" s="106"/>
      <c r="M665" s="106"/>
      <c r="N665" s="86"/>
      <c r="O665" s="86"/>
      <c r="P665" s="86"/>
      <c r="Q665" s="86"/>
      <c r="R665" s="86"/>
      <c r="S665" s="86"/>
      <c r="T665" s="86"/>
      <c r="U665" s="86"/>
      <c r="V665" s="86"/>
      <c r="W665" s="86"/>
      <c r="X665" s="86"/>
      <c r="Y665" s="86"/>
      <c r="Z665" s="86"/>
      <c r="AA665" s="86"/>
      <c r="AB665" s="86"/>
    </row>
    <row r="666" spans="1:28" x14ac:dyDescent="0.2">
      <c r="A666" s="86"/>
      <c r="B666" s="86"/>
      <c r="C666" s="86"/>
      <c r="D666" s="86"/>
      <c r="E666" s="86"/>
      <c r="F666" s="86"/>
      <c r="G666" s="86"/>
      <c r="H666" s="86"/>
      <c r="I666" s="86"/>
      <c r="J666" s="87"/>
      <c r="K666" s="86"/>
      <c r="L666" s="106"/>
      <c r="M666" s="106"/>
      <c r="N666" s="86"/>
      <c r="O666" s="86"/>
      <c r="P666" s="86"/>
      <c r="Q666" s="86"/>
      <c r="R666" s="86"/>
      <c r="S666" s="86"/>
      <c r="T666" s="86"/>
      <c r="U666" s="86"/>
      <c r="V666" s="86"/>
      <c r="W666" s="86"/>
      <c r="X666" s="86"/>
      <c r="Y666" s="86"/>
      <c r="Z666" s="86"/>
      <c r="AA666" s="86"/>
      <c r="AB666" s="86"/>
    </row>
    <row r="667" spans="1:28" x14ac:dyDescent="0.2">
      <c r="A667" s="86"/>
      <c r="B667" s="86"/>
      <c r="C667" s="86"/>
      <c r="D667" s="86"/>
      <c r="E667" s="86"/>
      <c r="F667" s="86"/>
      <c r="G667" s="86"/>
      <c r="H667" s="86"/>
      <c r="I667" s="86"/>
      <c r="J667" s="87"/>
      <c r="K667" s="86"/>
      <c r="L667" s="106"/>
      <c r="M667" s="106"/>
      <c r="N667" s="86"/>
      <c r="O667" s="86"/>
      <c r="P667" s="86"/>
      <c r="Q667" s="86"/>
      <c r="R667" s="86"/>
      <c r="S667" s="86"/>
      <c r="T667" s="86"/>
      <c r="U667" s="86"/>
      <c r="V667" s="86"/>
      <c r="W667" s="86"/>
      <c r="X667" s="86"/>
      <c r="Y667" s="86"/>
      <c r="Z667" s="86"/>
      <c r="AA667" s="86"/>
      <c r="AB667" s="86"/>
    </row>
    <row r="668" spans="1:28" x14ac:dyDescent="0.2">
      <c r="A668" s="86"/>
      <c r="B668" s="86"/>
      <c r="C668" s="86"/>
      <c r="D668" s="86"/>
      <c r="E668" s="86"/>
      <c r="F668" s="86"/>
      <c r="G668" s="86"/>
      <c r="H668" s="86"/>
      <c r="I668" s="86"/>
      <c r="J668" s="87"/>
      <c r="K668" s="86"/>
      <c r="L668" s="106"/>
      <c r="M668" s="106"/>
      <c r="N668" s="86"/>
      <c r="O668" s="86"/>
      <c r="P668" s="86"/>
      <c r="Q668" s="86"/>
      <c r="R668" s="86"/>
      <c r="S668" s="86"/>
      <c r="T668" s="86"/>
      <c r="U668" s="86"/>
      <c r="V668" s="86"/>
      <c r="W668" s="86"/>
      <c r="X668" s="86"/>
      <c r="Y668" s="86"/>
      <c r="Z668" s="86"/>
      <c r="AA668" s="86"/>
      <c r="AB668" s="86"/>
    </row>
    <row r="669" spans="1:28" x14ac:dyDescent="0.2">
      <c r="A669" s="86"/>
      <c r="B669" s="86"/>
      <c r="C669" s="86"/>
      <c r="D669" s="86"/>
      <c r="E669" s="86"/>
      <c r="F669" s="86"/>
      <c r="G669" s="86"/>
      <c r="H669" s="86"/>
      <c r="I669" s="86"/>
      <c r="J669" s="87"/>
      <c r="K669" s="86"/>
      <c r="L669" s="106"/>
      <c r="M669" s="106"/>
      <c r="N669" s="86"/>
      <c r="O669" s="86"/>
      <c r="P669" s="86"/>
      <c r="Q669" s="86"/>
      <c r="R669" s="86"/>
      <c r="S669" s="86"/>
      <c r="T669" s="86"/>
      <c r="U669" s="86"/>
      <c r="V669" s="86"/>
      <c r="W669" s="86"/>
      <c r="X669" s="86"/>
      <c r="Y669" s="86"/>
      <c r="Z669" s="86"/>
      <c r="AA669" s="86"/>
      <c r="AB669" s="86"/>
    </row>
    <row r="670" spans="1:28" x14ac:dyDescent="0.2">
      <c r="A670" s="86"/>
      <c r="B670" s="86"/>
      <c r="C670" s="86"/>
      <c r="D670" s="86"/>
      <c r="E670" s="86"/>
      <c r="F670" s="86"/>
      <c r="G670" s="86"/>
      <c r="H670" s="86"/>
      <c r="I670" s="86"/>
      <c r="J670" s="87"/>
      <c r="K670" s="86"/>
      <c r="L670" s="106"/>
      <c r="M670" s="106"/>
      <c r="N670" s="86"/>
      <c r="O670" s="86"/>
      <c r="P670" s="86"/>
      <c r="Q670" s="86"/>
      <c r="R670" s="86"/>
      <c r="S670" s="86"/>
      <c r="T670" s="86"/>
      <c r="U670" s="86"/>
      <c r="V670" s="86"/>
      <c r="W670" s="86"/>
      <c r="X670" s="86"/>
      <c r="Y670" s="86"/>
      <c r="Z670" s="86"/>
      <c r="AA670" s="86"/>
      <c r="AB670" s="86"/>
    </row>
    <row r="671" spans="1:28" x14ac:dyDescent="0.2">
      <c r="A671" s="86"/>
      <c r="B671" s="86"/>
      <c r="C671" s="86"/>
      <c r="D671" s="86"/>
      <c r="E671" s="86"/>
      <c r="F671" s="86"/>
      <c r="G671" s="86"/>
      <c r="H671" s="86"/>
      <c r="I671" s="86"/>
      <c r="J671" s="87"/>
      <c r="K671" s="86"/>
      <c r="L671" s="106"/>
      <c r="M671" s="106"/>
      <c r="N671" s="86"/>
      <c r="O671" s="86"/>
      <c r="P671" s="86"/>
      <c r="Q671" s="86"/>
      <c r="R671" s="86"/>
      <c r="S671" s="86"/>
      <c r="T671" s="86"/>
      <c r="U671" s="86"/>
      <c r="V671" s="86"/>
      <c r="W671" s="86"/>
      <c r="X671" s="86"/>
      <c r="Y671" s="86"/>
      <c r="Z671" s="86"/>
      <c r="AA671" s="86"/>
      <c r="AB671" s="86"/>
    </row>
    <row r="672" spans="1:28" x14ac:dyDescent="0.2">
      <c r="A672" s="86"/>
      <c r="B672" s="86"/>
      <c r="C672" s="86"/>
      <c r="D672" s="86"/>
      <c r="E672" s="86"/>
      <c r="F672" s="86"/>
      <c r="G672" s="86"/>
      <c r="H672" s="86"/>
      <c r="I672" s="86"/>
      <c r="J672" s="87"/>
      <c r="K672" s="86"/>
      <c r="L672" s="106"/>
      <c r="M672" s="106"/>
      <c r="N672" s="86"/>
      <c r="O672" s="86"/>
      <c r="P672" s="86"/>
      <c r="Q672" s="86"/>
      <c r="R672" s="86"/>
      <c r="S672" s="86"/>
      <c r="T672" s="86"/>
      <c r="U672" s="86"/>
      <c r="V672" s="86"/>
      <c r="W672" s="86"/>
      <c r="X672" s="86"/>
      <c r="Y672" s="86"/>
      <c r="Z672" s="86"/>
      <c r="AA672" s="86"/>
      <c r="AB672" s="86"/>
    </row>
    <row r="673" spans="1:28" x14ac:dyDescent="0.2">
      <c r="A673" s="86"/>
      <c r="B673" s="86"/>
      <c r="C673" s="86"/>
      <c r="D673" s="86"/>
      <c r="E673" s="86"/>
      <c r="F673" s="86"/>
      <c r="G673" s="86"/>
      <c r="H673" s="86"/>
      <c r="I673" s="86"/>
      <c r="J673" s="87"/>
      <c r="K673" s="86"/>
      <c r="L673" s="106"/>
      <c r="M673" s="106"/>
      <c r="N673" s="86"/>
      <c r="O673" s="86"/>
      <c r="P673" s="86"/>
      <c r="Q673" s="86"/>
      <c r="R673" s="86"/>
      <c r="S673" s="86"/>
      <c r="T673" s="86"/>
      <c r="U673" s="86"/>
      <c r="V673" s="86"/>
      <c r="W673" s="86"/>
      <c r="X673" s="86"/>
      <c r="Y673" s="86"/>
      <c r="Z673" s="86"/>
      <c r="AA673" s="86"/>
      <c r="AB673" s="86"/>
    </row>
    <row r="674" spans="1:28" x14ac:dyDescent="0.2">
      <c r="A674" s="86"/>
      <c r="B674" s="86"/>
      <c r="C674" s="86"/>
      <c r="D674" s="86"/>
      <c r="E674" s="86"/>
      <c r="F674" s="86"/>
      <c r="G674" s="86"/>
      <c r="H674" s="86"/>
      <c r="I674" s="86"/>
      <c r="J674" s="87"/>
      <c r="K674" s="86"/>
      <c r="L674" s="106"/>
      <c r="M674" s="106"/>
      <c r="N674" s="86"/>
      <c r="O674" s="86"/>
      <c r="P674" s="86"/>
      <c r="Q674" s="86"/>
      <c r="R674" s="86"/>
      <c r="S674" s="86"/>
      <c r="T674" s="86"/>
      <c r="U674" s="86"/>
      <c r="V674" s="86"/>
      <c r="W674" s="86"/>
      <c r="X674" s="86"/>
      <c r="Y674" s="86"/>
      <c r="Z674" s="86"/>
      <c r="AA674" s="86"/>
      <c r="AB674" s="86"/>
    </row>
    <row r="675" spans="1:28" x14ac:dyDescent="0.2">
      <c r="A675" s="86"/>
      <c r="B675" s="86"/>
      <c r="C675" s="86"/>
      <c r="D675" s="86"/>
      <c r="E675" s="86"/>
      <c r="F675" s="86"/>
      <c r="G675" s="86"/>
      <c r="H675" s="86"/>
      <c r="I675" s="86"/>
      <c r="J675" s="87"/>
      <c r="K675" s="86"/>
      <c r="L675" s="106"/>
      <c r="M675" s="106"/>
      <c r="N675" s="86"/>
      <c r="O675" s="86"/>
      <c r="P675" s="86"/>
      <c r="Q675" s="86"/>
      <c r="R675" s="86"/>
      <c r="S675" s="86"/>
      <c r="T675" s="86"/>
      <c r="U675" s="86"/>
      <c r="V675" s="86"/>
      <c r="W675" s="86"/>
      <c r="X675" s="86"/>
      <c r="Y675" s="86"/>
      <c r="Z675" s="86"/>
      <c r="AA675" s="86"/>
      <c r="AB675" s="86"/>
    </row>
    <row r="676" spans="1:28" x14ac:dyDescent="0.2">
      <c r="A676" s="86"/>
      <c r="B676" s="86"/>
      <c r="C676" s="86"/>
      <c r="D676" s="86"/>
      <c r="E676" s="86"/>
      <c r="F676" s="86"/>
      <c r="G676" s="86"/>
      <c r="H676" s="86"/>
      <c r="I676" s="86"/>
      <c r="J676" s="87"/>
      <c r="K676" s="86"/>
      <c r="L676" s="106"/>
      <c r="M676" s="106"/>
      <c r="N676" s="86"/>
      <c r="O676" s="86"/>
      <c r="P676" s="86"/>
      <c r="Q676" s="86"/>
      <c r="R676" s="86"/>
      <c r="S676" s="86"/>
      <c r="T676" s="86"/>
      <c r="U676" s="86"/>
      <c r="V676" s="86"/>
      <c r="W676" s="86"/>
      <c r="X676" s="86"/>
      <c r="Y676" s="86"/>
      <c r="Z676" s="86"/>
      <c r="AA676" s="86"/>
      <c r="AB676" s="86"/>
    </row>
    <row r="677" spans="1:28" x14ac:dyDescent="0.2">
      <c r="A677" s="86"/>
      <c r="B677" s="86"/>
      <c r="C677" s="86"/>
      <c r="D677" s="86"/>
      <c r="E677" s="86"/>
      <c r="F677" s="86"/>
      <c r="G677" s="86"/>
      <c r="H677" s="86"/>
      <c r="I677" s="86"/>
      <c r="J677" s="87"/>
      <c r="K677" s="86"/>
      <c r="L677" s="106"/>
      <c r="M677" s="106"/>
      <c r="N677" s="86"/>
      <c r="O677" s="86"/>
      <c r="P677" s="86"/>
      <c r="Q677" s="86"/>
      <c r="R677" s="86"/>
      <c r="S677" s="86"/>
      <c r="T677" s="86"/>
      <c r="U677" s="86"/>
      <c r="V677" s="86"/>
      <c r="W677" s="86"/>
      <c r="X677" s="86"/>
      <c r="Y677" s="86"/>
      <c r="Z677" s="86"/>
      <c r="AA677" s="86"/>
      <c r="AB677" s="86"/>
    </row>
    <row r="678" spans="1:28" x14ac:dyDescent="0.2">
      <c r="A678" s="86"/>
      <c r="B678" s="86"/>
      <c r="C678" s="86"/>
      <c r="D678" s="86"/>
      <c r="E678" s="86"/>
      <c r="F678" s="86"/>
      <c r="G678" s="86"/>
      <c r="H678" s="86"/>
      <c r="I678" s="86"/>
      <c r="J678" s="87"/>
      <c r="K678" s="86"/>
      <c r="L678" s="106"/>
      <c r="M678" s="106"/>
      <c r="N678" s="86"/>
      <c r="O678" s="86"/>
      <c r="P678" s="86"/>
      <c r="Q678" s="86"/>
      <c r="R678" s="86"/>
      <c r="S678" s="86"/>
      <c r="T678" s="86"/>
      <c r="U678" s="86"/>
      <c r="V678" s="86"/>
      <c r="W678" s="86"/>
      <c r="X678" s="86"/>
      <c r="Y678" s="86"/>
      <c r="Z678" s="86"/>
      <c r="AA678" s="86"/>
      <c r="AB678" s="86"/>
    </row>
    <row r="679" spans="1:28" x14ac:dyDescent="0.2">
      <c r="A679" s="86"/>
      <c r="B679" s="86"/>
      <c r="C679" s="86"/>
      <c r="D679" s="86"/>
      <c r="E679" s="86"/>
      <c r="F679" s="86"/>
      <c r="G679" s="86"/>
      <c r="H679" s="86"/>
      <c r="I679" s="86"/>
      <c r="J679" s="87"/>
      <c r="K679" s="86"/>
      <c r="L679" s="106"/>
      <c r="M679" s="106"/>
      <c r="N679" s="86"/>
      <c r="O679" s="86"/>
      <c r="P679" s="86"/>
      <c r="Q679" s="86"/>
      <c r="R679" s="86"/>
      <c r="S679" s="86"/>
      <c r="T679" s="86"/>
      <c r="U679" s="86"/>
      <c r="V679" s="86"/>
      <c r="W679" s="86"/>
      <c r="X679" s="86"/>
      <c r="Y679" s="86"/>
      <c r="Z679" s="86"/>
      <c r="AA679" s="86"/>
      <c r="AB679" s="86"/>
    </row>
    <row r="680" spans="1:28" x14ac:dyDescent="0.2">
      <c r="A680" s="86"/>
      <c r="B680" s="86"/>
      <c r="C680" s="86"/>
      <c r="D680" s="86"/>
      <c r="E680" s="86"/>
      <c r="F680" s="86"/>
      <c r="G680" s="86"/>
      <c r="H680" s="86"/>
      <c r="I680" s="86"/>
      <c r="J680" s="87"/>
      <c r="K680" s="86"/>
      <c r="L680" s="106"/>
      <c r="M680" s="106"/>
      <c r="N680" s="86"/>
      <c r="O680" s="86"/>
      <c r="P680" s="86"/>
      <c r="Q680" s="86"/>
      <c r="R680" s="86"/>
      <c r="S680" s="86"/>
      <c r="T680" s="86"/>
      <c r="U680" s="86"/>
      <c r="V680" s="86"/>
      <c r="W680" s="86"/>
      <c r="X680" s="86"/>
      <c r="Y680" s="86"/>
      <c r="Z680" s="86"/>
      <c r="AA680" s="86"/>
      <c r="AB680" s="86"/>
    </row>
    <row r="681" spans="1:28" x14ac:dyDescent="0.2">
      <c r="A681" s="86"/>
      <c r="B681" s="86"/>
      <c r="C681" s="86"/>
      <c r="D681" s="86"/>
      <c r="E681" s="86"/>
      <c r="F681" s="86"/>
      <c r="G681" s="86"/>
      <c r="H681" s="86"/>
      <c r="I681" s="86"/>
      <c r="J681" s="87"/>
      <c r="K681" s="86"/>
      <c r="L681" s="106"/>
      <c r="M681" s="106"/>
      <c r="N681" s="86"/>
      <c r="O681" s="86"/>
      <c r="P681" s="86"/>
      <c r="Q681" s="86"/>
      <c r="R681" s="86"/>
      <c r="S681" s="86"/>
      <c r="T681" s="86"/>
      <c r="U681" s="86"/>
      <c r="V681" s="86"/>
      <c r="W681" s="86"/>
      <c r="X681" s="86"/>
      <c r="Y681" s="86"/>
      <c r="Z681" s="86"/>
      <c r="AA681" s="86"/>
      <c r="AB681" s="86"/>
    </row>
    <row r="682" spans="1:28" x14ac:dyDescent="0.2">
      <c r="A682" s="86"/>
      <c r="B682" s="86"/>
      <c r="C682" s="86"/>
      <c r="D682" s="86"/>
      <c r="E682" s="86"/>
      <c r="F682" s="86"/>
      <c r="G682" s="86"/>
      <c r="H682" s="86"/>
      <c r="I682" s="86"/>
      <c r="J682" s="87"/>
      <c r="K682" s="86"/>
      <c r="L682" s="106"/>
      <c r="M682" s="106"/>
      <c r="N682" s="86"/>
      <c r="O682" s="86"/>
      <c r="P682" s="86"/>
      <c r="Q682" s="86"/>
      <c r="R682" s="86"/>
      <c r="S682" s="86"/>
      <c r="T682" s="86"/>
      <c r="U682" s="86"/>
      <c r="V682" s="86"/>
      <c r="W682" s="86"/>
      <c r="X682" s="86"/>
      <c r="Y682" s="86"/>
      <c r="Z682" s="86"/>
      <c r="AA682" s="86"/>
      <c r="AB682" s="86"/>
    </row>
    <row r="683" spans="1:28" x14ac:dyDescent="0.2">
      <c r="A683" s="86"/>
      <c r="B683" s="86"/>
      <c r="C683" s="86"/>
      <c r="D683" s="86"/>
      <c r="E683" s="86"/>
      <c r="F683" s="86"/>
      <c r="G683" s="86"/>
      <c r="H683" s="86"/>
      <c r="I683" s="86"/>
      <c r="J683" s="87"/>
      <c r="K683" s="86"/>
      <c r="L683" s="106"/>
      <c r="M683" s="106"/>
      <c r="N683" s="86"/>
      <c r="O683" s="86"/>
      <c r="P683" s="86"/>
      <c r="Q683" s="86"/>
      <c r="R683" s="86"/>
      <c r="S683" s="86"/>
      <c r="T683" s="86"/>
      <c r="U683" s="86"/>
      <c r="V683" s="86"/>
      <c r="W683" s="86"/>
      <c r="X683" s="86"/>
      <c r="Y683" s="86"/>
      <c r="Z683" s="86"/>
      <c r="AA683" s="86"/>
      <c r="AB683" s="86"/>
    </row>
    <row r="684" spans="1:28" x14ac:dyDescent="0.2">
      <c r="A684" s="86"/>
      <c r="B684" s="86"/>
      <c r="C684" s="86"/>
      <c r="D684" s="86"/>
      <c r="E684" s="86"/>
      <c r="F684" s="86"/>
      <c r="G684" s="86"/>
      <c r="H684" s="86"/>
      <c r="I684" s="86"/>
      <c r="J684" s="87"/>
      <c r="K684" s="86"/>
      <c r="L684" s="106"/>
      <c r="M684" s="106"/>
      <c r="N684" s="86"/>
      <c r="O684" s="86"/>
      <c r="P684" s="86"/>
      <c r="Q684" s="86"/>
      <c r="R684" s="86"/>
      <c r="S684" s="86"/>
      <c r="T684" s="86"/>
      <c r="U684" s="86"/>
      <c r="V684" s="86"/>
      <c r="W684" s="86"/>
      <c r="X684" s="86"/>
      <c r="Y684" s="86"/>
      <c r="Z684" s="86"/>
      <c r="AA684" s="86"/>
      <c r="AB684" s="86"/>
    </row>
    <row r="685" spans="1:28" x14ac:dyDescent="0.2">
      <c r="A685" s="86"/>
      <c r="B685" s="86"/>
      <c r="C685" s="86"/>
      <c r="D685" s="86"/>
      <c r="E685" s="86"/>
      <c r="F685" s="86"/>
      <c r="G685" s="86"/>
      <c r="H685" s="86"/>
      <c r="I685" s="86"/>
      <c r="J685" s="87"/>
      <c r="K685" s="86"/>
      <c r="L685" s="106"/>
      <c r="M685" s="106"/>
      <c r="N685" s="86"/>
      <c r="O685" s="86"/>
      <c r="P685" s="86"/>
      <c r="Q685" s="86"/>
      <c r="R685" s="86"/>
      <c r="S685" s="86"/>
      <c r="T685" s="86"/>
      <c r="U685" s="86"/>
      <c r="V685" s="86"/>
      <c r="W685" s="86"/>
      <c r="X685" s="86"/>
      <c r="Y685" s="86"/>
      <c r="Z685" s="86"/>
      <c r="AA685" s="86"/>
      <c r="AB685" s="86"/>
    </row>
    <row r="686" spans="1:28" x14ac:dyDescent="0.2">
      <c r="A686" s="86"/>
      <c r="B686" s="86"/>
      <c r="C686" s="86"/>
      <c r="D686" s="86"/>
      <c r="E686" s="86"/>
      <c r="F686" s="86"/>
      <c r="G686" s="86"/>
      <c r="H686" s="86"/>
      <c r="I686" s="86"/>
      <c r="J686" s="87"/>
      <c r="K686" s="86"/>
      <c r="L686" s="106"/>
      <c r="M686" s="106"/>
      <c r="N686" s="86"/>
      <c r="O686" s="86"/>
      <c r="P686" s="86"/>
      <c r="Q686" s="86"/>
      <c r="R686" s="86"/>
      <c r="S686" s="86"/>
      <c r="T686" s="86"/>
      <c r="U686" s="86"/>
      <c r="V686" s="86"/>
      <c r="W686" s="86"/>
      <c r="X686" s="86"/>
      <c r="Y686" s="86"/>
      <c r="Z686" s="86"/>
      <c r="AA686" s="86"/>
      <c r="AB686" s="86"/>
    </row>
    <row r="687" spans="1:28" x14ac:dyDescent="0.2">
      <c r="A687" s="86"/>
      <c r="B687" s="86"/>
      <c r="C687" s="86"/>
      <c r="D687" s="86"/>
      <c r="E687" s="86"/>
      <c r="F687" s="86"/>
      <c r="G687" s="86"/>
      <c r="H687" s="86"/>
      <c r="I687" s="86"/>
      <c r="J687" s="87"/>
      <c r="K687" s="86"/>
      <c r="L687" s="106"/>
      <c r="M687" s="106"/>
      <c r="N687" s="86"/>
      <c r="O687" s="86"/>
      <c r="P687" s="86"/>
      <c r="Q687" s="86"/>
      <c r="R687" s="86"/>
      <c r="S687" s="86"/>
      <c r="T687" s="86"/>
      <c r="U687" s="86"/>
      <c r="V687" s="86"/>
      <c r="W687" s="86"/>
      <c r="X687" s="86"/>
      <c r="Y687" s="86"/>
      <c r="Z687" s="86"/>
      <c r="AA687" s="86"/>
      <c r="AB687" s="86"/>
    </row>
    <row r="688" spans="1:28" x14ac:dyDescent="0.2">
      <c r="A688" s="86"/>
      <c r="B688" s="86"/>
      <c r="C688" s="86"/>
      <c r="D688" s="86"/>
      <c r="E688" s="86"/>
      <c r="F688" s="86"/>
      <c r="G688" s="86"/>
      <c r="H688" s="86"/>
      <c r="I688" s="86"/>
      <c r="J688" s="87"/>
      <c r="K688" s="86"/>
      <c r="L688" s="106"/>
      <c r="M688" s="106"/>
      <c r="N688" s="86"/>
      <c r="O688" s="86"/>
      <c r="P688" s="86"/>
      <c r="Q688" s="86"/>
      <c r="R688" s="86"/>
      <c r="S688" s="86"/>
      <c r="T688" s="86"/>
      <c r="U688" s="86"/>
      <c r="V688" s="86"/>
      <c r="W688" s="86"/>
      <c r="X688" s="86"/>
      <c r="Y688" s="86"/>
      <c r="Z688" s="86"/>
      <c r="AA688" s="86"/>
      <c r="AB688" s="86"/>
    </row>
    <row r="689" spans="1:28" x14ac:dyDescent="0.2">
      <c r="A689" s="86"/>
      <c r="B689" s="86"/>
      <c r="C689" s="86"/>
      <c r="D689" s="86"/>
      <c r="E689" s="86"/>
      <c r="F689" s="86"/>
      <c r="G689" s="86"/>
      <c r="H689" s="86"/>
      <c r="I689" s="86"/>
      <c r="J689" s="87"/>
      <c r="K689" s="86"/>
      <c r="L689" s="106"/>
      <c r="M689" s="106"/>
      <c r="N689" s="86"/>
      <c r="O689" s="86"/>
      <c r="P689" s="86"/>
      <c r="Q689" s="86"/>
      <c r="R689" s="86"/>
      <c r="S689" s="86"/>
      <c r="T689" s="86"/>
      <c r="U689" s="86"/>
      <c r="V689" s="86"/>
      <c r="W689" s="86"/>
      <c r="X689" s="86"/>
      <c r="Y689" s="86"/>
      <c r="Z689" s="86"/>
      <c r="AA689" s="86"/>
      <c r="AB689" s="86"/>
    </row>
    <row r="690" spans="1:28" x14ac:dyDescent="0.2">
      <c r="A690" s="86"/>
      <c r="B690" s="86"/>
      <c r="C690" s="86"/>
      <c r="D690" s="86"/>
      <c r="E690" s="86"/>
      <c r="F690" s="86"/>
      <c r="G690" s="86"/>
      <c r="H690" s="86"/>
      <c r="I690" s="86"/>
      <c r="J690" s="87"/>
      <c r="K690" s="86"/>
      <c r="L690" s="106"/>
      <c r="M690" s="106"/>
      <c r="N690" s="86"/>
      <c r="O690" s="86"/>
      <c r="P690" s="86"/>
      <c r="Q690" s="86"/>
      <c r="R690" s="86"/>
      <c r="S690" s="86"/>
      <c r="T690" s="86"/>
      <c r="U690" s="86"/>
      <c r="V690" s="86"/>
      <c r="W690" s="86"/>
      <c r="X690" s="86"/>
      <c r="Y690" s="86"/>
      <c r="Z690" s="86"/>
      <c r="AA690" s="86"/>
      <c r="AB690" s="86"/>
    </row>
    <row r="691" spans="1:28" x14ac:dyDescent="0.2">
      <c r="A691" s="86"/>
      <c r="B691" s="86"/>
      <c r="C691" s="86"/>
      <c r="D691" s="86"/>
      <c r="E691" s="86"/>
      <c r="F691" s="86"/>
      <c r="G691" s="86"/>
      <c r="H691" s="86"/>
      <c r="I691" s="86"/>
      <c r="J691" s="87"/>
      <c r="K691" s="86"/>
      <c r="L691" s="106"/>
      <c r="M691" s="106"/>
      <c r="N691" s="86"/>
      <c r="O691" s="86"/>
      <c r="P691" s="86"/>
      <c r="Q691" s="86"/>
      <c r="R691" s="86"/>
      <c r="S691" s="86"/>
      <c r="T691" s="86"/>
      <c r="U691" s="86"/>
      <c r="V691" s="86"/>
      <c r="W691" s="86"/>
      <c r="X691" s="86"/>
      <c r="Y691" s="86"/>
      <c r="Z691" s="86"/>
      <c r="AA691" s="86"/>
      <c r="AB691" s="86"/>
    </row>
    <row r="692" spans="1:28" x14ac:dyDescent="0.2">
      <c r="A692" s="86"/>
      <c r="B692" s="86"/>
      <c r="C692" s="86"/>
      <c r="D692" s="86"/>
      <c r="E692" s="86"/>
      <c r="F692" s="86"/>
      <c r="G692" s="86"/>
      <c r="H692" s="86"/>
      <c r="I692" s="86"/>
      <c r="J692" s="87"/>
      <c r="K692" s="86"/>
      <c r="L692" s="106"/>
      <c r="M692" s="106"/>
      <c r="N692" s="86"/>
      <c r="O692" s="86"/>
      <c r="P692" s="86"/>
      <c r="Q692" s="86"/>
      <c r="R692" s="86"/>
      <c r="S692" s="86"/>
      <c r="T692" s="86"/>
      <c r="U692" s="86"/>
      <c r="V692" s="86"/>
      <c r="W692" s="86"/>
      <c r="X692" s="86"/>
      <c r="Y692" s="86"/>
      <c r="Z692" s="86"/>
      <c r="AA692" s="86"/>
      <c r="AB692" s="86"/>
    </row>
    <row r="693" spans="1:28" x14ac:dyDescent="0.2">
      <c r="A693" s="86"/>
      <c r="B693" s="86"/>
      <c r="C693" s="86"/>
      <c r="D693" s="86"/>
      <c r="E693" s="86"/>
      <c r="F693" s="86"/>
      <c r="G693" s="86"/>
      <c r="H693" s="86"/>
      <c r="I693" s="86"/>
      <c r="J693" s="87"/>
      <c r="K693" s="86"/>
      <c r="L693" s="106"/>
      <c r="M693" s="106"/>
      <c r="N693" s="86"/>
      <c r="O693" s="86"/>
      <c r="P693" s="86"/>
      <c r="Q693" s="86"/>
      <c r="R693" s="86"/>
      <c r="S693" s="86"/>
      <c r="T693" s="86"/>
      <c r="U693" s="86"/>
      <c r="V693" s="86"/>
      <c r="W693" s="86"/>
      <c r="X693" s="86"/>
      <c r="Y693" s="86"/>
      <c r="Z693" s="86"/>
      <c r="AA693" s="86"/>
      <c r="AB693" s="86"/>
    </row>
    <row r="694" spans="1:28" x14ac:dyDescent="0.2">
      <c r="A694" s="86"/>
      <c r="B694" s="86"/>
      <c r="C694" s="86"/>
      <c r="D694" s="86"/>
      <c r="E694" s="86"/>
      <c r="F694" s="86"/>
      <c r="G694" s="86"/>
      <c r="H694" s="86"/>
      <c r="I694" s="86"/>
      <c r="J694" s="87"/>
      <c r="K694" s="86"/>
      <c r="L694" s="106"/>
      <c r="M694" s="106"/>
      <c r="N694" s="86"/>
      <c r="O694" s="86"/>
      <c r="P694" s="86"/>
      <c r="Q694" s="86"/>
      <c r="R694" s="86"/>
      <c r="S694" s="86"/>
      <c r="T694" s="86"/>
      <c r="U694" s="86"/>
      <c r="V694" s="86"/>
      <c r="W694" s="86"/>
      <c r="X694" s="86"/>
      <c r="Y694" s="86"/>
      <c r="Z694" s="86"/>
      <c r="AA694" s="86"/>
      <c r="AB694" s="86"/>
    </row>
    <row r="695" spans="1:28" x14ac:dyDescent="0.2">
      <c r="A695" s="86"/>
      <c r="B695" s="86"/>
      <c r="C695" s="86"/>
      <c r="D695" s="86"/>
      <c r="E695" s="86"/>
      <c r="F695" s="86"/>
      <c r="G695" s="86"/>
      <c r="H695" s="86"/>
      <c r="I695" s="86"/>
      <c r="J695" s="87"/>
      <c r="K695" s="86"/>
      <c r="L695" s="106"/>
      <c r="M695" s="106"/>
      <c r="N695" s="86"/>
      <c r="O695" s="86"/>
      <c r="P695" s="86"/>
      <c r="Q695" s="86"/>
      <c r="R695" s="86"/>
      <c r="S695" s="86"/>
      <c r="T695" s="86"/>
      <c r="U695" s="86"/>
      <c r="V695" s="86"/>
      <c r="W695" s="86"/>
      <c r="X695" s="86"/>
      <c r="Y695" s="86"/>
      <c r="Z695" s="86"/>
      <c r="AA695" s="86"/>
      <c r="AB695" s="86"/>
    </row>
    <row r="696" spans="1:28" x14ac:dyDescent="0.2">
      <c r="A696" s="86"/>
      <c r="B696" s="86"/>
      <c r="C696" s="86"/>
      <c r="D696" s="86"/>
      <c r="E696" s="86"/>
      <c r="F696" s="86"/>
      <c r="G696" s="86"/>
      <c r="H696" s="86"/>
      <c r="I696" s="86"/>
      <c r="J696" s="87"/>
      <c r="K696" s="86"/>
      <c r="L696" s="106"/>
      <c r="M696" s="106"/>
      <c r="N696" s="86"/>
      <c r="O696" s="86"/>
      <c r="P696" s="86"/>
      <c r="Q696" s="86"/>
      <c r="R696" s="86"/>
      <c r="S696" s="86"/>
      <c r="T696" s="86"/>
      <c r="U696" s="86"/>
      <c r="V696" s="86"/>
      <c r="W696" s="86"/>
      <c r="X696" s="86"/>
      <c r="Y696" s="86"/>
      <c r="Z696" s="86"/>
      <c r="AA696" s="86"/>
      <c r="AB696" s="86"/>
    </row>
    <row r="697" spans="1:28" x14ac:dyDescent="0.2">
      <c r="A697" s="86"/>
      <c r="B697" s="86"/>
      <c r="C697" s="86"/>
      <c r="D697" s="86"/>
      <c r="E697" s="86"/>
      <c r="F697" s="86"/>
      <c r="G697" s="86"/>
      <c r="H697" s="86"/>
      <c r="I697" s="86"/>
      <c r="J697" s="87"/>
      <c r="K697" s="86"/>
      <c r="L697" s="106"/>
      <c r="M697" s="106"/>
      <c r="N697" s="86"/>
      <c r="O697" s="86"/>
      <c r="P697" s="86"/>
      <c r="Q697" s="86"/>
      <c r="R697" s="86"/>
      <c r="S697" s="86"/>
      <c r="T697" s="86"/>
      <c r="U697" s="86"/>
      <c r="V697" s="86"/>
      <c r="W697" s="86"/>
      <c r="X697" s="86"/>
      <c r="Y697" s="86"/>
      <c r="Z697" s="86"/>
      <c r="AA697" s="86"/>
      <c r="AB697" s="86"/>
    </row>
    <row r="698" spans="1:28" x14ac:dyDescent="0.2">
      <c r="A698" s="86"/>
      <c r="B698" s="86"/>
      <c r="C698" s="86"/>
      <c r="D698" s="86"/>
      <c r="E698" s="86"/>
      <c r="F698" s="86"/>
      <c r="G698" s="86"/>
      <c r="H698" s="86"/>
      <c r="I698" s="86"/>
      <c r="J698" s="87"/>
      <c r="K698" s="86"/>
      <c r="L698" s="106"/>
      <c r="M698" s="106"/>
      <c r="N698" s="86"/>
      <c r="O698" s="86"/>
      <c r="P698" s="86"/>
      <c r="Q698" s="86"/>
      <c r="R698" s="86"/>
      <c r="S698" s="86"/>
      <c r="T698" s="86"/>
      <c r="U698" s="86"/>
      <c r="V698" s="86"/>
      <c r="W698" s="86"/>
      <c r="X698" s="86"/>
      <c r="Y698" s="86"/>
      <c r="Z698" s="86"/>
      <c r="AA698" s="86"/>
      <c r="AB698" s="86"/>
    </row>
    <row r="699" spans="1:28" x14ac:dyDescent="0.2">
      <c r="A699" s="86"/>
      <c r="B699" s="86"/>
      <c r="C699" s="86"/>
      <c r="D699" s="86"/>
      <c r="E699" s="86"/>
      <c r="F699" s="86"/>
      <c r="G699" s="86"/>
      <c r="H699" s="86"/>
      <c r="I699" s="86"/>
      <c r="J699" s="87"/>
      <c r="K699" s="86"/>
      <c r="L699" s="106"/>
      <c r="M699" s="106"/>
      <c r="N699" s="86"/>
      <c r="O699" s="86"/>
      <c r="P699" s="86"/>
      <c r="Q699" s="86"/>
      <c r="R699" s="86"/>
      <c r="S699" s="86"/>
      <c r="T699" s="86"/>
      <c r="U699" s="86"/>
      <c r="V699" s="86"/>
      <c r="W699" s="86"/>
      <c r="X699" s="86"/>
      <c r="Y699" s="86"/>
      <c r="Z699" s="86"/>
      <c r="AA699" s="86"/>
      <c r="AB699" s="86"/>
    </row>
    <row r="700" spans="1:28" x14ac:dyDescent="0.2">
      <c r="A700" s="86"/>
      <c r="B700" s="86"/>
      <c r="C700" s="86"/>
      <c r="D700" s="86"/>
      <c r="E700" s="86"/>
      <c r="F700" s="86"/>
      <c r="G700" s="86"/>
      <c r="H700" s="86"/>
      <c r="I700" s="86"/>
      <c r="J700" s="87"/>
      <c r="K700" s="86"/>
      <c r="L700" s="106"/>
      <c r="M700" s="106"/>
      <c r="N700" s="86"/>
      <c r="O700" s="86"/>
      <c r="P700" s="86"/>
      <c r="Q700" s="86"/>
      <c r="R700" s="86"/>
      <c r="S700" s="86"/>
      <c r="T700" s="86"/>
      <c r="U700" s="86"/>
      <c r="V700" s="86"/>
      <c r="W700" s="86"/>
      <c r="X700" s="86"/>
      <c r="Y700" s="86"/>
      <c r="Z700" s="86"/>
      <c r="AA700" s="86"/>
      <c r="AB700" s="86"/>
    </row>
    <row r="701" spans="1:28" x14ac:dyDescent="0.2">
      <c r="A701" s="86"/>
      <c r="B701" s="86"/>
      <c r="C701" s="86"/>
      <c r="D701" s="86"/>
      <c r="E701" s="86"/>
      <c r="F701" s="86"/>
      <c r="G701" s="86"/>
      <c r="H701" s="86"/>
      <c r="I701" s="86"/>
      <c r="J701" s="87"/>
      <c r="K701" s="86"/>
      <c r="L701" s="106"/>
      <c r="M701" s="106"/>
      <c r="N701" s="86"/>
      <c r="O701" s="86"/>
      <c r="P701" s="86"/>
      <c r="Q701" s="86"/>
      <c r="R701" s="86"/>
      <c r="S701" s="86"/>
      <c r="T701" s="86"/>
      <c r="U701" s="86"/>
      <c r="V701" s="86"/>
      <c r="W701" s="86"/>
      <c r="X701" s="86"/>
      <c r="Y701" s="86"/>
      <c r="Z701" s="86"/>
      <c r="AA701" s="86"/>
      <c r="AB701" s="86"/>
    </row>
    <row r="702" spans="1:28" x14ac:dyDescent="0.2">
      <c r="A702" s="86"/>
      <c r="B702" s="86"/>
      <c r="C702" s="86"/>
      <c r="D702" s="86"/>
      <c r="E702" s="86"/>
      <c r="F702" s="86"/>
      <c r="G702" s="86"/>
      <c r="H702" s="86"/>
      <c r="I702" s="86"/>
      <c r="J702" s="87"/>
      <c r="K702" s="86"/>
      <c r="L702" s="106"/>
      <c r="M702" s="106"/>
      <c r="N702" s="86"/>
      <c r="O702" s="86"/>
      <c r="P702" s="86"/>
      <c r="Q702" s="86"/>
      <c r="R702" s="86"/>
      <c r="S702" s="86"/>
      <c r="T702" s="86"/>
      <c r="U702" s="86"/>
      <c r="V702" s="86"/>
      <c r="W702" s="86"/>
      <c r="X702" s="86"/>
      <c r="Y702" s="86"/>
      <c r="Z702" s="86"/>
      <c r="AA702" s="86"/>
      <c r="AB702" s="86"/>
    </row>
    <row r="703" spans="1:28" x14ac:dyDescent="0.2">
      <c r="A703" s="86"/>
      <c r="B703" s="86"/>
      <c r="C703" s="86"/>
      <c r="D703" s="86"/>
      <c r="E703" s="86"/>
      <c r="F703" s="86"/>
      <c r="G703" s="86"/>
      <c r="H703" s="86"/>
      <c r="I703" s="86"/>
      <c r="J703" s="87"/>
      <c r="K703" s="86"/>
      <c r="L703" s="106"/>
      <c r="M703" s="106"/>
      <c r="N703" s="86"/>
      <c r="O703" s="86"/>
      <c r="P703" s="86"/>
      <c r="Q703" s="86"/>
      <c r="R703" s="86"/>
      <c r="S703" s="86"/>
      <c r="T703" s="86"/>
      <c r="U703" s="86"/>
      <c r="V703" s="86"/>
      <c r="W703" s="86"/>
      <c r="X703" s="86"/>
      <c r="Y703" s="86"/>
      <c r="Z703" s="86"/>
      <c r="AA703" s="86"/>
      <c r="AB703" s="86"/>
    </row>
    <row r="704" spans="1:28" x14ac:dyDescent="0.2">
      <c r="A704" s="86"/>
      <c r="B704" s="86"/>
      <c r="C704" s="86"/>
      <c r="D704" s="86"/>
      <c r="E704" s="86"/>
      <c r="F704" s="86"/>
      <c r="G704" s="86"/>
      <c r="H704" s="86"/>
      <c r="I704" s="86"/>
      <c r="J704" s="87"/>
      <c r="K704" s="86"/>
      <c r="L704" s="106"/>
      <c r="M704" s="106"/>
      <c r="N704" s="86"/>
      <c r="O704" s="86"/>
      <c r="P704" s="86"/>
      <c r="Q704" s="86"/>
      <c r="R704" s="86"/>
      <c r="S704" s="86"/>
      <c r="T704" s="86"/>
      <c r="U704" s="86"/>
      <c r="V704" s="86"/>
      <c r="W704" s="86"/>
      <c r="X704" s="86"/>
      <c r="Y704" s="86"/>
      <c r="Z704" s="86"/>
      <c r="AA704" s="86"/>
      <c r="AB704" s="86"/>
    </row>
    <row r="705" spans="1:28" x14ac:dyDescent="0.2">
      <c r="A705" s="86"/>
      <c r="B705" s="86"/>
      <c r="C705" s="86"/>
      <c r="D705" s="86"/>
      <c r="E705" s="86"/>
      <c r="F705" s="86"/>
      <c r="G705" s="86"/>
      <c r="H705" s="86"/>
      <c r="I705" s="86"/>
      <c r="J705" s="87"/>
      <c r="K705" s="86"/>
      <c r="L705" s="106"/>
      <c r="M705" s="106"/>
      <c r="N705" s="86"/>
      <c r="O705" s="86"/>
      <c r="P705" s="86"/>
      <c r="Q705" s="86"/>
      <c r="R705" s="86"/>
      <c r="S705" s="86"/>
      <c r="T705" s="86"/>
      <c r="U705" s="86"/>
      <c r="V705" s="86"/>
      <c r="W705" s="86"/>
      <c r="X705" s="86"/>
      <c r="Y705" s="86"/>
      <c r="Z705" s="86"/>
      <c r="AA705" s="86"/>
      <c r="AB705" s="86"/>
    </row>
    <row r="706" spans="1:28" x14ac:dyDescent="0.2">
      <c r="A706" s="86"/>
      <c r="B706" s="86"/>
      <c r="C706" s="86"/>
      <c r="D706" s="86"/>
      <c r="E706" s="86"/>
      <c r="F706" s="86"/>
      <c r="G706" s="86"/>
      <c r="H706" s="86"/>
      <c r="I706" s="86"/>
      <c r="J706" s="87"/>
      <c r="K706" s="86"/>
      <c r="L706" s="106"/>
      <c r="M706" s="106"/>
      <c r="N706" s="86"/>
      <c r="O706" s="86"/>
      <c r="P706" s="86"/>
      <c r="Q706" s="86"/>
      <c r="R706" s="86"/>
      <c r="S706" s="86"/>
      <c r="T706" s="86"/>
      <c r="U706" s="86"/>
      <c r="V706" s="86"/>
      <c r="W706" s="86"/>
      <c r="X706" s="86"/>
      <c r="Y706" s="86"/>
      <c r="Z706" s="86"/>
      <c r="AA706" s="86"/>
      <c r="AB706" s="86"/>
    </row>
    <row r="707" spans="1:28" x14ac:dyDescent="0.2">
      <c r="A707" s="86"/>
      <c r="B707" s="86"/>
      <c r="C707" s="86"/>
      <c r="D707" s="86"/>
      <c r="E707" s="86"/>
      <c r="F707" s="86"/>
      <c r="G707" s="86"/>
      <c r="H707" s="86"/>
      <c r="I707" s="86"/>
      <c r="J707" s="87"/>
      <c r="K707" s="86"/>
      <c r="L707" s="106"/>
      <c r="M707" s="106"/>
      <c r="N707" s="86"/>
      <c r="O707" s="86"/>
      <c r="P707" s="86"/>
      <c r="Q707" s="86"/>
      <c r="R707" s="86"/>
      <c r="S707" s="86"/>
      <c r="T707" s="86"/>
      <c r="U707" s="86"/>
      <c r="V707" s="86"/>
      <c r="W707" s="86"/>
      <c r="X707" s="86"/>
      <c r="Y707" s="86"/>
      <c r="Z707" s="86"/>
      <c r="AA707" s="86"/>
      <c r="AB707" s="86"/>
    </row>
    <row r="708" spans="1:28" x14ac:dyDescent="0.2">
      <c r="A708" s="86"/>
      <c r="B708" s="86"/>
      <c r="C708" s="86"/>
      <c r="D708" s="86"/>
      <c r="E708" s="86"/>
      <c r="F708" s="86"/>
      <c r="G708" s="86"/>
      <c r="H708" s="86"/>
      <c r="I708" s="86"/>
      <c r="J708" s="87"/>
      <c r="K708" s="86"/>
      <c r="L708" s="106"/>
      <c r="M708" s="106"/>
      <c r="N708" s="86"/>
      <c r="O708" s="86"/>
      <c r="P708" s="86"/>
      <c r="Q708" s="86"/>
      <c r="R708" s="86"/>
      <c r="S708" s="86"/>
      <c r="T708" s="86"/>
      <c r="U708" s="86"/>
      <c r="V708" s="86"/>
      <c r="W708" s="86"/>
      <c r="X708" s="86"/>
      <c r="Y708" s="86"/>
      <c r="Z708" s="86"/>
      <c r="AA708" s="86"/>
      <c r="AB708" s="86"/>
    </row>
    <row r="709" spans="1:28" x14ac:dyDescent="0.2">
      <c r="A709" s="86"/>
      <c r="B709" s="86"/>
      <c r="C709" s="86"/>
      <c r="D709" s="86"/>
      <c r="E709" s="86"/>
      <c r="F709" s="86"/>
      <c r="G709" s="86"/>
      <c r="H709" s="86"/>
      <c r="I709" s="86"/>
      <c r="J709" s="87"/>
      <c r="K709" s="86"/>
      <c r="L709" s="106"/>
      <c r="M709" s="106"/>
      <c r="N709" s="86"/>
      <c r="O709" s="86"/>
      <c r="P709" s="86"/>
      <c r="Q709" s="86"/>
      <c r="R709" s="86"/>
      <c r="S709" s="86"/>
      <c r="T709" s="86"/>
      <c r="U709" s="86"/>
      <c r="V709" s="86"/>
      <c r="W709" s="86"/>
      <c r="X709" s="86"/>
      <c r="Y709" s="86"/>
      <c r="Z709" s="86"/>
      <c r="AA709" s="86"/>
      <c r="AB709" s="86"/>
    </row>
    <row r="710" spans="1:28" x14ac:dyDescent="0.2">
      <c r="A710" s="86"/>
      <c r="B710" s="86"/>
      <c r="C710" s="86"/>
      <c r="D710" s="86"/>
      <c r="E710" s="86"/>
      <c r="F710" s="86"/>
      <c r="G710" s="86"/>
      <c r="H710" s="86"/>
      <c r="I710" s="86"/>
      <c r="J710" s="87"/>
      <c r="K710" s="86"/>
      <c r="L710" s="106"/>
      <c r="M710" s="106"/>
      <c r="N710" s="86"/>
      <c r="O710" s="86"/>
      <c r="P710" s="86"/>
      <c r="Q710" s="86"/>
      <c r="R710" s="86"/>
      <c r="S710" s="86"/>
      <c r="T710" s="86"/>
      <c r="U710" s="86"/>
      <c r="V710" s="86"/>
      <c r="W710" s="86"/>
      <c r="X710" s="86"/>
      <c r="Y710" s="86"/>
      <c r="Z710" s="86"/>
      <c r="AA710" s="86"/>
      <c r="AB710" s="86"/>
    </row>
    <row r="711" spans="1:28" x14ac:dyDescent="0.2">
      <c r="A711" s="86"/>
      <c r="B711" s="86"/>
      <c r="C711" s="86"/>
      <c r="D711" s="86"/>
      <c r="E711" s="86"/>
      <c r="F711" s="86"/>
      <c r="G711" s="86"/>
      <c r="H711" s="86"/>
      <c r="I711" s="86"/>
      <c r="J711" s="87"/>
      <c r="K711" s="86"/>
      <c r="L711" s="106"/>
      <c r="M711" s="106"/>
      <c r="N711" s="86"/>
      <c r="O711" s="86"/>
      <c r="P711" s="86"/>
      <c r="Q711" s="86"/>
      <c r="R711" s="86"/>
      <c r="S711" s="86"/>
      <c r="T711" s="86"/>
      <c r="U711" s="86"/>
      <c r="V711" s="86"/>
      <c r="W711" s="86"/>
      <c r="X711" s="86"/>
      <c r="Y711" s="86"/>
      <c r="Z711" s="86"/>
      <c r="AA711" s="86"/>
      <c r="AB711" s="86"/>
    </row>
    <row r="712" spans="1:28" x14ac:dyDescent="0.2">
      <c r="A712" s="86"/>
      <c r="B712" s="86"/>
      <c r="C712" s="86"/>
      <c r="D712" s="86"/>
      <c r="E712" s="86"/>
      <c r="F712" s="86"/>
      <c r="G712" s="86"/>
      <c r="H712" s="86"/>
      <c r="I712" s="86"/>
      <c r="J712" s="87"/>
      <c r="K712" s="86"/>
      <c r="L712" s="106"/>
      <c r="M712" s="106"/>
      <c r="N712" s="86"/>
      <c r="O712" s="86"/>
      <c r="P712" s="86"/>
      <c r="Q712" s="86"/>
      <c r="R712" s="86"/>
      <c r="S712" s="86"/>
      <c r="T712" s="86"/>
      <c r="U712" s="86"/>
      <c r="V712" s="86"/>
      <c r="W712" s="86"/>
      <c r="X712" s="86"/>
      <c r="Y712" s="86"/>
      <c r="Z712" s="86"/>
      <c r="AA712" s="86"/>
      <c r="AB712" s="86"/>
    </row>
    <row r="713" spans="1:28" x14ac:dyDescent="0.2">
      <c r="A713" s="86"/>
      <c r="B713" s="86"/>
      <c r="C713" s="86"/>
      <c r="D713" s="86"/>
      <c r="E713" s="86"/>
      <c r="F713" s="86"/>
      <c r="G713" s="86"/>
      <c r="H713" s="86"/>
      <c r="I713" s="86"/>
      <c r="J713" s="87"/>
      <c r="K713" s="86"/>
      <c r="L713" s="106"/>
      <c r="M713" s="106"/>
      <c r="N713" s="86"/>
      <c r="O713" s="86"/>
      <c r="P713" s="86"/>
      <c r="Q713" s="86"/>
      <c r="R713" s="86"/>
      <c r="S713" s="86"/>
      <c r="T713" s="86"/>
      <c r="U713" s="86"/>
      <c r="V713" s="86"/>
      <c r="W713" s="86"/>
      <c r="X713" s="86"/>
      <c r="Y713" s="86"/>
      <c r="Z713" s="86"/>
      <c r="AA713" s="86"/>
      <c r="AB713" s="86"/>
    </row>
    <row r="714" spans="1:28" x14ac:dyDescent="0.2">
      <c r="A714" s="86"/>
      <c r="B714" s="86"/>
      <c r="C714" s="86"/>
      <c r="D714" s="86"/>
      <c r="E714" s="86"/>
      <c r="F714" s="86"/>
      <c r="G714" s="86"/>
      <c r="H714" s="86"/>
      <c r="I714" s="86"/>
      <c r="J714" s="87"/>
      <c r="K714" s="86"/>
      <c r="L714" s="106"/>
      <c r="M714" s="106"/>
      <c r="N714" s="86"/>
      <c r="O714" s="86"/>
      <c r="P714" s="86"/>
      <c r="Q714" s="86"/>
      <c r="R714" s="86"/>
      <c r="S714" s="86"/>
      <c r="T714" s="86"/>
      <c r="U714" s="86"/>
      <c r="V714" s="86"/>
      <c r="W714" s="86"/>
      <c r="X714" s="86"/>
      <c r="Y714" s="86"/>
      <c r="Z714" s="86"/>
      <c r="AA714" s="86"/>
      <c r="AB714" s="86"/>
    </row>
    <row r="715" spans="1:28" x14ac:dyDescent="0.2">
      <c r="A715" s="86"/>
      <c r="B715" s="86"/>
      <c r="C715" s="86"/>
      <c r="D715" s="86"/>
      <c r="E715" s="86"/>
      <c r="F715" s="86"/>
      <c r="G715" s="86"/>
      <c r="H715" s="86"/>
      <c r="I715" s="86"/>
      <c r="J715" s="87"/>
      <c r="K715" s="86"/>
      <c r="L715" s="106"/>
      <c r="M715" s="106"/>
      <c r="N715" s="86"/>
      <c r="O715" s="86"/>
      <c r="P715" s="86"/>
      <c r="Q715" s="86"/>
      <c r="R715" s="86"/>
      <c r="S715" s="86"/>
      <c r="T715" s="86"/>
      <c r="U715" s="86"/>
      <c r="V715" s="86"/>
      <c r="W715" s="86"/>
      <c r="X715" s="86"/>
      <c r="Y715" s="86"/>
      <c r="Z715" s="86"/>
      <c r="AA715" s="86"/>
      <c r="AB715" s="86"/>
    </row>
    <row r="716" spans="1:28" x14ac:dyDescent="0.2">
      <c r="A716" s="86"/>
      <c r="B716" s="86"/>
      <c r="C716" s="86"/>
      <c r="D716" s="86"/>
      <c r="E716" s="86"/>
      <c r="F716" s="86"/>
      <c r="G716" s="86"/>
      <c r="H716" s="86"/>
      <c r="I716" s="86"/>
      <c r="J716" s="87"/>
      <c r="K716" s="86"/>
      <c r="L716" s="106"/>
      <c r="M716" s="106"/>
      <c r="N716" s="86"/>
      <c r="O716" s="86"/>
      <c r="P716" s="86"/>
      <c r="Q716" s="86"/>
      <c r="R716" s="86"/>
      <c r="S716" s="86"/>
      <c r="T716" s="86"/>
      <c r="U716" s="86"/>
      <c r="V716" s="86"/>
      <c r="W716" s="86"/>
      <c r="X716" s="86"/>
      <c r="Y716" s="86"/>
      <c r="Z716" s="86"/>
      <c r="AA716" s="86"/>
      <c r="AB716" s="86"/>
    </row>
    <row r="717" spans="1:28" x14ac:dyDescent="0.2">
      <c r="A717" s="86"/>
      <c r="B717" s="86"/>
      <c r="C717" s="86"/>
      <c r="D717" s="86"/>
      <c r="E717" s="86"/>
      <c r="F717" s="86"/>
      <c r="G717" s="86"/>
      <c r="H717" s="86"/>
      <c r="I717" s="86"/>
      <c r="J717" s="87"/>
      <c r="K717" s="86"/>
      <c r="L717" s="106"/>
      <c r="M717" s="106"/>
      <c r="N717" s="86"/>
      <c r="O717" s="86"/>
      <c r="P717" s="86"/>
      <c r="Q717" s="86"/>
      <c r="R717" s="86"/>
      <c r="S717" s="86"/>
      <c r="T717" s="86"/>
      <c r="U717" s="86"/>
      <c r="V717" s="86"/>
      <c r="W717" s="86"/>
      <c r="X717" s="86"/>
      <c r="Y717" s="86"/>
      <c r="Z717" s="86"/>
      <c r="AA717" s="86"/>
      <c r="AB717" s="86"/>
    </row>
    <row r="718" spans="1:28" x14ac:dyDescent="0.2">
      <c r="A718" s="86"/>
      <c r="B718" s="86"/>
      <c r="C718" s="86"/>
      <c r="D718" s="86"/>
      <c r="E718" s="86"/>
      <c r="F718" s="86"/>
      <c r="G718" s="86"/>
      <c r="H718" s="86"/>
      <c r="I718" s="86"/>
      <c r="J718" s="87"/>
      <c r="K718" s="86"/>
      <c r="L718" s="106"/>
      <c r="M718" s="106"/>
      <c r="N718" s="86"/>
      <c r="O718" s="86"/>
      <c r="P718" s="86"/>
      <c r="Q718" s="86"/>
      <c r="R718" s="86"/>
      <c r="S718" s="86"/>
      <c r="T718" s="86"/>
      <c r="U718" s="86"/>
      <c r="V718" s="86"/>
      <c r="W718" s="86"/>
      <c r="X718" s="86"/>
      <c r="Y718" s="86"/>
      <c r="Z718" s="86"/>
      <c r="AA718" s="86"/>
      <c r="AB718" s="86"/>
    </row>
    <row r="719" spans="1:28" x14ac:dyDescent="0.2">
      <c r="A719" s="86"/>
      <c r="B719" s="86"/>
      <c r="C719" s="86"/>
      <c r="D719" s="86"/>
      <c r="E719" s="86"/>
      <c r="F719" s="86"/>
      <c r="G719" s="86"/>
      <c r="H719" s="86"/>
      <c r="I719" s="86"/>
      <c r="J719" s="87"/>
      <c r="K719" s="86"/>
      <c r="L719" s="106"/>
      <c r="M719" s="106"/>
      <c r="N719" s="86"/>
      <c r="O719" s="86"/>
      <c r="P719" s="86"/>
      <c r="Q719" s="86"/>
      <c r="R719" s="86"/>
      <c r="S719" s="86"/>
      <c r="T719" s="86"/>
      <c r="U719" s="86"/>
      <c r="V719" s="86"/>
      <c r="W719" s="86"/>
      <c r="X719" s="86"/>
      <c r="Y719" s="86"/>
      <c r="Z719" s="86"/>
      <c r="AA719" s="86"/>
      <c r="AB719" s="86"/>
    </row>
    <row r="720" spans="1:28" x14ac:dyDescent="0.2">
      <c r="A720" s="86"/>
      <c r="B720" s="86"/>
      <c r="C720" s="86"/>
      <c r="D720" s="86"/>
      <c r="E720" s="86"/>
      <c r="F720" s="86"/>
      <c r="G720" s="86"/>
      <c r="H720" s="86"/>
      <c r="I720" s="86"/>
      <c r="J720" s="87"/>
      <c r="K720" s="86"/>
      <c r="L720" s="106"/>
      <c r="M720" s="106"/>
      <c r="N720" s="86"/>
      <c r="O720" s="86"/>
      <c r="P720" s="86"/>
      <c r="Q720" s="86"/>
      <c r="R720" s="86"/>
      <c r="S720" s="86"/>
      <c r="T720" s="86"/>
      <c r="U720" s="86"/>
      <c r="V720" s="86"/>
      <c r="W720" s="86"/>
      <c r="X720" s="86"/>
      <c r="Y720" s="86"/>
      <c r="Z720" s="86"/>
      <c r="AA720" s="86"/>
      <c r="AB720" s="86"/>
    </row>
    <row r="721" spans="1:28" x14ac:dyDescent="0.2">
      <c r="A721" s="86"/>
      <c r="B721" s="86"/>
      <c r="C721" s="86"/>
      <c r="D721" s="86"/>
      <c r="E721" s="86"/>
      <c r="F721" s="86"/>
      <c r="G721" s="86"/>
      <c r="H721" s="86"/>
      <c r="I721" s="86"/>
      <c r="J721" s="87"/>
      <c r="K721" s="86"/>
      <c r="L721" s="106"/>
      <c r="M721" s="106"/>
      <c r="N721" s="86"/>
      <c r="O721" s="86"/>
      <c r="P721" s="86"/>
      <c r="Q721" s="86"/>
      <c r="R721" s="86"/>
      <c r="S721" s="86"/>
      <c r="T721" s="86"/>
      <c r="U721" s="86"/>
      <c r="V721" s="86"/>
      <c r="W721" s="86"/>
      <c r="X721" s="86"/>
      <c r="Y721" s="86"/>
      <c r="Z721" s="86"/>
      <c r="AA721" s="86"/>
      <c r="AB721" s="86"/>
    </row>
    <row r="722" spans="1:28" x14ac:dyDescent="0.2">
      <c r="A722" s="86"/>
      <c r="B722" s="86"/>
      <c r="C722" s="86"/>
      <c r="D722" s="86"/>
      <c r="E722" s="86"/>
      <c r="F722" s="86"/>
      <c r="G722" s="86"/>
      <c r="H722" s="86"/>
      <c r="I722" s="86"/>
      <c r="J722" s="87"/>
      <c r="K722" s="86"/>
      <c r="L722" s="106"/>
      <c r="M722" s="106"/>
      <c r="N722" s="86"/>
      <c r="O722" s="86"/>
      <c r="P722" s="86"/>
      <c r="Q722" s="86"/>
      <c r="R722" s="86"/>
      <c r="S722" s="86"/>
      <c r="T722" s="86"/>
      <c r="U722" s="86"/>
      <c r="V722" s="86"/>
      <c r="W722" s="86"/>
      <c r="X722" s="86"/>
      <c r="Y722" s="86"/>
      <c r="Z722" s="86"/>
      <c r="AA722" s="86"/>
      <c r="AB722" s="86"/>
    </row>
    <row r="723" spans="1:28" x14ac:dyDescent="0.2">
      <c r="A723" s="86"/>
      <c r="B723" s="86"/>
      <c r="C723" s="86"/>
      <c r="D723" s="86"/>
      <c r="E723" s="86"/>
      <c r="F723" s="86"/>
      <c r="G723" s="86"/>
      <c r="H723" s="86"/>
      <c r="I723" s="86"/>
      <c r="J723" s="87"/>
      <c r="K723" s="86"/>
      <c r="L723" s="106"/>
      <c r="M723" s="106"/>
      <c r="N723" s="86"/>
      <c r="O723" s="86"/>
      <c r="P723" s="86"/>
      <c r="Q723" s="86"/>
      <c r="R723" s="86"/>
      <c r="S723" s="86"/>
      <c r="T723" s="86"/>
      <c r="U723" s="86"/>
      <c r="V723" s="86"/>
      <c r="W723" s="86"/>
      <c r="X723" s="86"/>
      <c r="Y723" s="86"/>
      <c r="Z723" s="86"/>
      <c r="AA723" s="86"/>
      <c r="AB723" s="86"/>
    </row>
    <row r="724" spans="1:28" x14ac:dyDescent="0.2">
      <c r="A724" s="86"/>
      <c r="B724" s="86"/>
      <c r="C724" s="86"/>
      <c r="D724" s="86"/>
      <c r="E724" s="86"/>
      <c r="F724" s="86"/>
      <c r="G724" s="86"/>
      <c r="H724" s="86"/>
      <c r="I724" s="86"/>
      <c r="J724" s="87"/>
      <c r="K724" s="86"/>
      <c r="L724" s="106"/>
      <c r="M724" s="106"/>
      <c r="N724" s="86"/>
      <c r="O724" s="86"/>
      <c r="P724" s="86"/>
      <c r="Q724" s="86"/>
      <c r="R724" s="86"/>
      <c r="S724" s="86"/>
      <c r="T724" s="86"/>
      <c r="U724" s="86"/>
      <c r="V724" s="86"/>
      <c r="W724" s="86"/>
      <c r="X724" s="86"/>
      <c r="Y724" s="86"/>
      <c r="Z724" s="86"/>
      <c r="AA724" s="86"/>
      <c r="AB724" s="86"/>
    </row>
    <row r="725" spans="1:28" x14ac:dyDescent="0.2">
      <c r="A725" s="86"/>
      <c r="B725" s="86"/>
      <c r="C725" s="86"/>
      <c r="D725" s="86"/>
      <c r="E725" s="86"/>
      <c r="F725" s="86"/>
      <c r="G725" s="86"/>
      <c r="H725" s="86"/>
      <c r="I725" s="86"/>
      <c r="J725" s="87"/>
      <c r="K725" s="86"/>
      <c r="L725" s="106"/>
      <c r="M725" s="106"/>
      <c r="N725" s="86"/>
      <c r="O725" s="86"/>
      <c r="P725" s="86"/>
      <c r="Q725" s="86"/>
      <c r="R725" s="86"/>
      <c r="S725" s="86"/>
      <c r="T725" s="86"/>
      <c r="U725" s="86"/>
      <c r="V725" s="86"/>
      <c r="W725" s="86"/>
      <c r="X725" s="86"/>
      <c r="Y725" s="86"/>
      <c r="Z725" s="86"/>
      <c r="AA725" s="86"/>
      <c r="AB725" s="86"/>
    </row>
    <row r="726" spans="1:28" x14ac:dyDescent="0.2">
      <c r="A726" s="86"/>
      <c r="B726" s="86"/>
      <c r="C726" s="86"/>
      <c r="D726" s="86"/>
      <c r="E726" s="86"/>
      <c r="F726" s="86"/>
      <c r="G726" s="86"/>
      <c r="H726" s="86"/>
      <c r="I726" s="86"/>
      <c r="J726" s="87"/>
      <c r="K726" s="86"/>
      <c r="L726" s="106"/>
      <c r="M726" s="106"/>
      <c r="N726" s="86"/>
      <c r="O726" s="86"/>
      <c r="P726" s="86"/>
      <c r="Q726" s="86"/>
      <c r="R726" s="86"/>
      <c r="S726" s="86"/>
      <c r="T726" s="86"/>
      <c r="U726" s="86"/>
      <c r="V726" s="86"/>
      <c r="W726" s="86"/>
      <c r="X726" s="86"/>
      <c r="Y726" s="86"/>
      <c r="Z726" s="86"/>
      <c r="AA726" s="86"/>
      <c r="AB726" s="86"/>
    </row>
    <row r="727" spans="1:28" x14ac:dyDescent="0.2">
      <c r="A727" s="86"/>
      <c r="B727" s="86"/>
      <c r="C727" s="86"/>
      <c r="D727" s="86"/>
      <c r="E727" s="86"/>
      <c r="F727" s="86"/>
      <c r="G727" s="86"/>
      <c r="H727" s="86"/>
      <c r="I727" s="86"/>
      <c r="J727" s="87"/>
      <c r="K727" s="86"/>
      <c r="L727" s="106"/>
      <c r="M727" s="106"/>
      <c r="N727" s="86"/>
      <c r="O727" s="86"/>
      <c r="P727" s="86"/>
      <c r="Q727" s="86"/>
      <c r="R727" s="86"/>
      <c r="S727" s="86"/>
      <c r="T727" s="86"/>
      <c r="U727" s="86"/>
      <c r="V727" s="86"/>
      <c r="W727" s="86"/>
      <c r="X727" s="86"/>
      <c r="Y727" s="86"/>
      <c r="Z727" s="86"/>
      <c r="AA727" s="86"/>
      <c r="AB727" s="86"/>
    </row>
    <row r="728" spans="1:28" x14ac:dyDescent="0.2">
      <c r="A728" s="86"/>
      <c r="B728" s="86"/>
      <c r="C728" s="86"/>
      <c r="D728" s="86"/>
      <c r="E728" s="86"/>
      <c r="F728" s="86"/>
      <c r="G728" s="86"/>
      <c r="H728" s="86"/>
      <c r="I728" s="86"/>
      <c r="J728" s="87"/>
      <c r="K728" s="86"/>
      <c r="L728" s="106"/>
      <c r="M728" s="106"/>
      <c r="N728" s="86"/>
      <c r="O728" s="86"/>
      <c r="P728" s="86"/>
      <c r="Q728" s="86"/>
      <c r="R728" s="86"/>
      <c r="S728" s="86"/>
      <c r="T728" s="86"/>
      <c r="U728" s="86"/>
      <c r="V728" s="86"/>
      <c r="W728" s="86"/>
      <c r="X728" s="86"/>
      <c r="Y728" s="86"/>
      <c r="Z728" s="86"/>
      <c r="AA728" s="86"/>
      <c r="AB728" s="86"/>
    </row>
    <row r="729" spans="1:28" x14ac:dyDescent="0.2">
      <c r="A729" s="86"/>
      <c r="B729" s="86"/>
      <c r="C729" s="86"/>
      <c r="D729" s="86"/>
      <c r="E729" s="86"/>
      <c r="F729" s="86"/>
      <c r="G729" s="86"/>
      <c r="H729" s="86"/>
      <c r="I729" s="86"/>
      <c r="J729" s="87"/>
      <c r="K729" s="86"/>
      <c r="L729" s="106"/>
      <c r="M729" s="106"/>
      <c r="N729" s="86"/>
      <c r="O729" s="86"/>
      <c r="P729" s="86"/>
      <c r="Q729" s="86"/>
      <c r="R729" s="86"/>
      <c r="S729" s="86"/>
      <c r="T729" s="86"/>
      <c r="U729" s="86"/>
      <c r="V729" s="86"/>
      <c r="W729" s="86"/>
      <c r="X729" s="86"/>
      <c r="Y729" s="86"/>
      <c r="Z729" s="86"/>
      <c r="AA729" s="86"/>
      <c r="AB729" s="86"/>
    </row>
    <row r="730" spans="1:28" x14ac:dyDescent="0.2">
      <c r="A730" s="86"/>
      <c r="B730" s="86"/>
      <c r="C730" s="86"/>
      <c r="D730" s="86"/>
      <c r="E730" s="86"/>
      <c r="F730" s="86"/>
      <c r="G730" s="86"/>
      <c r="H730" s="86"/>
      <c r="I730" s="86"/>
      <c r="J730" s="87"/>
      <c r="K730" s="86"/>
      <c r="L730" s="106"/>
      <c r="M730" s="106"/>
      <c r="N730" s="86"/>
      <c r="O730" s="86"/>
      <c r="P730" s="86"/>
      <c r="Q730" s="86"/>
      <c r="R730" s="86"/>
      <c r="S730" s="86"/>
      <c r="T730" s="86"/>
      <c r="U730" s="86"/>
      <c r="V730" s="86"/>
      <c r="W730" s="86"/>
      <c r="X730" s="86"/>
      <c r="Y730" s="86"/>
      <c r="Z730" s="86"/>
      <c r="AA730" s="86"/>
      <c r="AB730" s="86"/>
    </row>
    <row r="731" spans="1:28" x14ac:dyDescent="0.2">
      <c r="A731" s="86"/>
      <c r="B731" s="86"/>
      <c r="C731" s="86"/>
      <c r="D731" s="86"/>
      <c r="E731" s="86"/>
      <c r="F731" s="86"/>
      <c r="G731" s="86"/>
      <c r="H731" s="86"/>
      <c r="I731" s="86"/>
      <c r="J731" s="87"/>
      <c r="K731" s="86"/>
      <c r="L731" s="106"/>
      <c r="M731" s="106"/>
      <c r="N731" s="86"/>
      <c r="O731" s="86"/>
      <c r="P731" s="86"/>
      <c r="Q731" s="86"/>
      <c r="R731" s="86"/>
      <c r="S731" s="86"/>
      <c r="T731" s="86"/>
      <c r="U731" s="86"/>
      <c r="V731" s="86"/>
      <c r="W731" s="86"/>
      <c r="X731" s="86"/>
      <c r="Y731" s="86"/>
      <c r="Z731" s="86"/>
      <c r="AA731" s="86"/>
      <c r="AB731" s="86"/>
    </row>
    <row r="732" spans="1:28" x14ac:dyDescent="0.2">
      <c r="A732" s="86"/>
      <c r="B732" s="86"/>
      <c r="C732" s="86"/>
      <c r="D732" s="86"/>
      <c r="E732" s="86"/>
      <c r="F732" s="86"/>
      <c r="G732" s="86"/>
      <c r="H732" s="86"/>
      <c r="I732" s="86"/>
      <c r="J732" s="87"/>
      <c r="K732" s="86"/>
      <c r="L732" s="106"/>
      <c r="M732" s="106"/>
      <c r="N732" s="86"/>
      <c r="O732" s="86"/>
      <c r="P732" s="86"/>
      <c r="Q732" s="86"/>
      <c r="R732" s="86"/>
      <c r="S732" s="86"/>
      <c r="T732" s="86"/>
      <c r="U732" s="86"/>
      <c r="V732" s="86"/>
      <c r="W732" s="86"/>
      <c r="X732" s="86"/>
      <c r="Y732" s="86"/>
      <c r="Z732" s="86"/>
      <c r="AA732" s="86"/>
      <c r="AB732" s="86"/>
    </row>
    <row r="733" spans="1:28" x14ac:dyDescent="0.2">
      <c r="A733" s="86"/>
      <c r="B733" s="86"/>
      <c r="C733" s="86"/>
      <c r="D733" s="86"/>
      <c r="E733" s="86"/>
      <c r="F733" s="86"/>
      <c r="G733" s="86"/>
      <c r="H733" s="86"/>
      <c r="I733" s="86"/>
      <c r="J733" s="87"/>
      <c r="K733" s="86"/>
      <c r="L733" s="106"/>
      <c r="M733" s="106"/>
      <c r="N733" s="86"/>
      <c r="O733" s="86"/>
      <c r="P733" s="86"/>
      <c r="Q733" s="86"/>
      <c r="R733" s="86"/>
      <c r="S733" s="86"/>
      <c r="T733" s="86"/>
      <c r="U733" s="86"/>
      <c r="V733" s="86"/>
      <c r="W733" s="86"/>
      <c r="X733" s="86"/>
      <c r="Y733" s="86"/>
      <c r="Z733" s="86"/>
      <c r="AA733" s="86"/>
      <c r="AB733" s="86"/>
    </row>
    <row r="734" spans="1:28" x14ac:dyDescent="0.2">
      <c r="A734" s="86"/>
      <c r="B734" s="86"/>
      <c r="C734" s="86"/>
      <c r="D734" s="86"/>
      <c r="E734" s="86"/>
      <c r="F734" s="86"/>
      <c r="G734" s="86"/>
      <c r="H734" s="86"/>
      <c r="I734" s="86"/>
      <c r="J734" s="87"/>
      <c r="K734" s="86"/>
      <c r="L734" s="106"/>
      <c r="M734" s="106"/>
      <c r="N734" s="86"/>
      <c r="O734" s="86"/>
      <c r="P734" s="86"/>
      <c r="Q734" s="86"/>
      <c r="R734" s="86"/>
      <c r="S734" s="86"/>
      <c r="T734" s="86"/>
      <c r="U734" s="86"/>
      <c r="V734" s="86"/>
      <c r="W734" s="86"/>
      <c r="X734" s="86"/>
      <c r="Y734" s="86"/>
      <c r="Z734" s="86"/>
      <c r="AA734" s="86"/>
      <c r="AB734" s="86"/>
    </row>
    <row r="735" spans="1:28" x14ac:dyDescent="0.2">
      <c r="A735" s="86"/>
      <c r="B735" s="86"/>
      <c r="C735" s="86"/>
      <c r="D735" s="86"/>
      <c r="E735" s="86"/>
      <c r="F735" s="86"/>
      <c r="G735" s="86"/>
      <c r="H735" s="86"/>
      <c r="I735" s="86"/>
      <c r="J735" s="87"/>
      <c r="K735" s="86"/>
      <c r="L735" s="106"/>
      <c r="M735" s="106"/>
      <c r="N735" s="86"/>
      <c r="O735" s="86"/>
      <c r="P735" s="86"/>
      <c r="Q735" s="86"/>
      <c r="R735" s="86"/>
      <c r="S735" s="86"/>
      <c r="T735" s="86"/>
      <c r="U735" s="86"/>
      <c r="V735" s="86"/>
      <c r="W735" s="86"/>
      <c r="X735" s="86"/>
      <c r="Y735" s="86"/>
      <c r="Z735" s="86"/>
      <c r="AA735" s="86"/>
      <c r="AB735" s="86"/>
    </row>
    <row r="736" spans="1:28" x14ac:dyDescent="0.2">
      <c r="A736" s="86"/>
      <c r="B736" s="86"/>
      <c r="C736" s="86"/>
      <c r="D736" s="86"/>
      <c r="E736" s="86"/>
      <c r="F736" s="86"/>
      <c r="G736" s="86"/>
      <c r="H736" s="86"/>
      <c r="I736" s="86"/>
      <c r="J736" s="87"/>
      <c r="K736" s="86"/>
      <c r="L736" s="106"/>
      <c r="M736" s="106"/>
      <c r="N736" s="86"/>
      <c r="O736" s="86"/>
      <c r="P736" s="86"/>
      <c r="Q736" s="86"/>
      <c r="R736" s="86"/>
      <c r="S736" s="86"/>
      <c r="T736" s="86"/>
      <c r="U736" s="86"/>
      <c r="V736" s="86"/>
      <c r="W736" s="86"/>
      <c r="X736" s="86"/>
      <c r="Y736" s="86"/>
      <c r="Z736" s="86"/>
      <c r="AA736" s="86"/>
      <c r="AB736" s="86"/>
    </row>
    <row r="737" spans="1:28" x14ac:dyDescent="0.2">
      <c r="A737" s="86"/>
      <c r="B737" s="86"/>
      <c r="C737" s="86"/>
      <c r="D737" s="86"/>
      <c r="E737" s="86"/>
      <c r="F737" s="86"/>
      <c r="G737" s="86"/>
      <c r="H737" s="86"/>
      <c r="I737" s="86"/>
      <c r="J737" s="87"/>
      <c r="K737" s="86"/>
      <c r="L737" s="106"/>
      <c r="M737" s="106"/>
      <c r="N737" s="86"/>
      <c r="O737" s="86"/>
      <c r="P737" s="86"/>
      <c r="Q737" s="86"/>
      <c r="R737" s="86"/>
      <c r="S737" s="86"/>
      <c r="T737" s="86"/>
      <c r="U737" s="86"/>
      <c r="V737" s="86"/>
      <c r="W737" s="86"/>
      <c r="X737" s="86"/>
      <c r="Y737" s="86"/>
      <c r="Z737" s="86"/>
      <c r="AA737" s="86"/>
      <c r="AB737" s="86"/>
    </row>
    <row r="738" spans="1:28" x14ac:dyDescent="0.2">
      <c r="A738" s="86"/>
      <c r="B738" s="86"/>
      <c r="C738" s="86"/>
      <c r="D738" s="86"/>
      <c r="E738" s="86"/>
      <c r="F738" s="86"/>
      <c r="G738" s="86"/>
      <c r="H738" s="86"/>
      <c r="I738" s="86"/>
      <c r="J738" s="87"/>
      <c r="K738" s="86"/>
      <c r="L738" s="106"/>
      <c r="M738" s="106"/>
      <c r="N738" s="86"/>
      <c r="O738" s="86"/>
      <c r="P738" s="86"/>
      <c r="Q738" s="86"/>
      <c r="R738" s="86"/>
      <c r="S738" s="86"/>
      <c r="T738" s="86"/>
      <c r="U738" s="86"/>
      <c r="V738" s="86"/>
      <c r="W738" s="86"/>
      <c r="X738" s="86"/>
      <c r="Y738" s="86"/>
      <c r="Z738" s="86"/>
      <c r="AA738" s="86"/>
      <c r="AB738" s="86"/>
    </row>
    <row r="739" spans="1:28" x14ac:dyDescent="0.2">
      <c r="A739" s="86"/>
      <c r="B739" s="86"/>
      <c r="C739" s="86"/>
      <c r="D739" s="86"/>
      <c r="E739" s="86"/>
      <c r="F739" s="86"/>
      <c r="G739" s="86"/>
      <c r="H739" s="86"/>
      <c r="I739" s="86"/>
      <c r="J739" s="87"/>
      <c r="K739" s="86"/>
      <c r="L739" s="106"/>
      <c r="M739" s="106"/>
      <c r="N739" s="86"/>
      <c r="O739" s="86"/>
      <c r="P739" s="86"/>
      <c r="Q739" s="86"/>
      <c r="R739" s="86"/>
      <c r="S739" s="86"/>
      <c r="T739" s="86"/>
      <c r="U739" s="86"/>
      <c r="V739" s="86"/>
      <c r="W739" s="86"/>
      <c r="X739" s="86"/>
      <c r="Y739" s="86"/>
      <c r="Z739" s="86"/>
      <c r="AA739" s="86"/>
      <c r="AB739" s="86"/>
    </row>
    <row r="740" spans="1:28" x14ac:dyDescent="0.2">
      <c r="A740" s="86"/>
      <c r="B740" s="86"/>
      <c r="C740" s="86"/>
      <c r="D740" s="86"/>
      <c r="E740" s="86"/>
      <c r="F740" s="86"/>
      <c r="G740" s="86"/>
      <c r="H740" s="86"/>
      <c r="I740" s="86"/>
      <c r="J740" s="87"/>
      <c r="K740" s="86"/>
      <c r="L740" s="106"/>
      <c r="M740" s="106"/>
      <c r="N740" s="86"/>
      <c r="O740" s="86"/>
      <c r="P740" s="86"/>
      <c r="Q740" s="86"/>
      <c r="R740" s="86"/>
      <c r="S740" s="86"/>
      <c r="T740" s="86"/>
      <c r="U740" s="86"/>
      <c r="V740" s="86"/>
      <c r="W740" s="86"/>
      <c r="X740" s="86"/>
      <c r="Y740" s="86"/>
      <c r="Z740" s="86"/>
      <c r="AA740" s="86"/>
      <c r="AB740" s="86"/>
    </row>
    <row r="741" spans="1:28" x14ac:dyDescent="0.2">
      <c r="A741" s="86"/>
      <c r="B741" s="86"/>
      <c r="C741" s="86"/>
      <c r="D741" s="86"/>
      <c r="E741" s="86"/>
      <c r="F741" s="86"/>
      <c r="G741" s="86"/>
      <c r="H741" s="86"/>
      <c r="I741" s="86"/>
      <c r="J741" s="87"/>
      <c r="K741" s="86"/>
      <c r="L741" s="106"/>
      <c r="M741" s="106"/>
      <c r="N741" s="86"/>
      <c r="O741" s="86"/>
      <c r="P741" s="86"/>
      <c r="Q741" s="86"/>
      <c r="R741" s="86"/>
      <c r="S741" s="86"/>
      <c r="T741" s="86"/>
      <c r="U741" s="86"/>
      <c r="V741" s="86"/>
      <c r="W741" s="86"/>
      <c r="X741" s="86"/>
      <c r="Y741" s="86"/>
      <c r="Z741" s="86"/>
      <c r="AA741" s="86"/>
      <c r="AB741" s="86"/>
    </row>
    <row r="742" spans="1:28" x14ac:dyDescent="0.2">
      <c r="A742" s="86"/>
      <c r="B742" s="86"/>
      <c r="C742" s="86"/>
      <c r="D742" s="86"/>
      <c r="E742" s="86"/>
      <c r="F742" s="86"/>
      <c r="G742" s="86"/>
      <c r="H742" s="86"/>
      <c r="I742" s="86"/>
      <c r="J742" s="87"/>
      <c r="K742" s="86"/>
      <c r="L742" s="106"/>
      <c r="M742" s="106"/>
      <c r="N742" s="86"/>
      <c r="O742" s="86"/>
      <c r="P742" s="86"/>
      <c r="Q742" s="86"/>
      <c r="R742" s="86"/>
      <c r="S742" s="86"/>
      <c r="T742" s="86"/>
      <c r="U742" s="86"/>
      <c r="V742" s="86"/>
      <c r="W742" s="86"/>
      <c r="X742" s="86"/>
      <c r="Y742" s="86"/>
      <c r="Z742" s="86"/>
      <c r="AA742" s="86"/>
      <c r="AB742" s="86"/>
    </row>
    <row r="743" spans="1:28" x14ac:dyDescent="0.2">
      <c r="A743" s="86"/>
      <c r="B743" s="86"/>
      <c r="C743" s="86"/>
      <c r="D743" s="86"/>
      <c r="E743" s="86"/>
      <c r="F743" s="86"/>
      <c r="G743" s="86"/>
      <c r="H743" s="86"/>
      <c r="I743" s="86"/>
      <c r="J743" s="87"/>
      <c r="K743" s="86"/>
      <c r="L743" s="106"/>
      <c r="M743" s="106"/>
      <c r="N743" s="86"/>
      <c r="O743" s="86"/>
      <c r="P743" s="86"/>
      <c r="Q743" s="86"/>
      <c r="R743" s="86"/>
      <c r="S743" s="86"/>
      <c r="T743" s="86"/>
      <c r="U743" s="86"/>
      <c r="V743" s="86"/>
      <c r="W743" s="86"/>
      <c r="X743" s="86"/>
      <c r="Y743" s="86"/>
      <c r="Z743" s="86"/>
      <c r="AA743" s="86"/>
      <c r="AB743" s="86"/>
    </row>
    <row r="744" spans="1:28" x14ac:dyDescent="0.2">
      <c r="A744" s="86"/>
      <c r="B744" s="86"/>
      <c r="C744" s="86"/>
      <c r="D744" s="86"/>
      <c r="E744" s="86"/>
      <c r="F744" s="86"/>
      <c r="G744" s="86"/>
      <c r="H744" s="86"/>
      <c r="I744" s="86"/>
      <c r="J744" s="87"/>
      <c r="K744" s="86"/>
      <c r="L744" s="106"/>
      <c r="M744" s="106"/>
      <c r="N744" s="86"/>
      <c r="O744" s="86"/>
      <c r="P744" s="86"/>
      <c r="Q744" s="86"/>
      <c r="R744" s="86"/>
      <c r="S744" s="86"/>
      <c r="T744" s="86"/>
      <c r="U744" s="86"/>
      <c r="V744" s="86"/>
      <c r="W744" s="86"/>
      <c r="X744" s="86"/>
      <c r="Y744" s="86"/>
      <c r="Z744" s="86"/>
      <c r="AA744" s="86"/>
      <c r="AB744" s="86"/>
    </row>
    <row r="745" spans="1:28" x14ac:dyDescent="0.2">
      <c r="A745" s="86"/>
      <c r="B745" s="86"/>
      <c r="C745" s="86"/>
      <c r="D745" s="86"/>
      <c r="E745" s="86"/>
      <c r="F745" s="86"/>
      <c r="G745" s="86"/>
      <c r="H745" s="86"/>
      <c r="I745" s="86"/>
      <c r="J745" s="87"/>
      <c r="K745" s="86"/>
      <c r="L745" s="106"/>
      <c r="M745" s="106"/>
      <c r="N745" s="86"/>
      <c r="O745" s="86"/>
      <c r="P745" s="86"/>
      <c r="Q745" s="86"/>
      <c r="R745" s="86"/>
      <c r="S745" s="86"/>
      <c r="T745" s="86"/>
      <c r="U745" s="86"/>
      <c r="V745" s="86"/>
      <c r="W745" s="86"/>
      <c r="X745" s="86"/>
      <c r="Y745" s="86"/>
      <c r="Z745" s="86"/>
      <c r="AA745" s="86"/>
      <c r="AB745" s="86"/>
    </row>
    <row r="746" spans="1:28" x14ac:dyDescent="0.2">
      <c r="A746" s="86"/>
      <c r="B746" s="86"/>
      <c r="C746" s="86"/>
      <c r="D746" s="86"/>
      <c r="E746" s="86"/>
      <c r="F746" s="86"/>
      <c r="G746" s="86"/>
      <c r="H746" s="86"/>
      <c r="I746" s="86"/>
      <c r="J746" s="87"/>
      <c r="K746" s="86"/>
      <c r="L746" s="106"/>
      <c r="M746" s="106"/>
      <c r="N746" s="86"/>
      <c r="O746" s="86"/>
      <c r="P746" s="86"/>
      <c r="Q746" s="86"/>
      <c r="R746" s="86"/>
      <c r="S746" s="86"/>
      <c r="T746" s="86"/>
      <c r="U746" s="86"/>
      <c r="V746" s="86"/>
      <c r="W746" s="86"/>
      <c r="X746" s="86"/>
      <c r="Y746" s="86"/>
      <c r="Z746" s="86"/>
      <c r="AA746" s="86"/>
      <c r="AB746" s="86"/>
    </row>
    <row r="747" spans="1:28" x14ac:dyDescent="0.2">
      <c r="A747" s="86"/>
      <c r="B747" s="86"/>
      <c r="C747" s="86"/>
      <c r="D747" s="86"/>
      <c r="E747" s="86"/>
      <c r="F747" s="86"/>
      <c r="G747" s="86"/>
      <c r="H747" s="86"/>
      <c r="I747" s="86"/>
      <c r="J747" s="87"/>
      <c r="K747" s="86"/>
      <c r="L747" s="106"/>
      <c r="M747" s="106"/>
      <c r="N747" s="86"/>
      <c r="O747" s="86"/>
      <c r="P747" s="86"/>
      <c r="Q747" s="86"/>
      <c r="R747" s="86"/>
      <c r="S747" s="86"/>
      <c r="T747" s="86"/>
      <c r="U747" s="86"/>
      <c r="V747" s="86"/>
      <c r="W747" s="86"/>
      <c r="X747" s="86"/>
      <c r="Y747" s="86"/>
      <c r="Z747" s="86"/>
      <c r="AA747" s="86"/>
      <c r="AB747" s="86"/>
    </row>
    <row r="748" spans="1:28" x14ac:dyDescent="0.2">
      <c r="A748" s="86"/>
      <c r="B748" s="86"/>
      <c r="C748" s="86"/>
      <c r="D748" s="86"/>
      <c r="E748" s="86"/>
      <c r="F748" s="86"/>
      <c r="G748" s="86"/>
      <c r="H748" s="86"/>
      <c r="I748" s="86"/>
      <c r="J748" s="87"/>
      <c r="K748" s="86"/>
      <c r="L748" s="106"/>
      <c r="M748" s="106"/>
      <c r="N748" s="86"/>
      <c r="O748" s="86"/>
      <c r="P748" s="86"/>
      <c r="Q748" s="86"/>
      <c r="R748" s="86"/>
      <c r="S748" s="86"/>
      <c r="T748" s="86"/>
      <c r="U748" s="86"/>
      <c r="V748" s="86"/>
      <c r="W748" s="86"/>
      <c r="X748" s="86"/>
      <c r="Y748" s="86"/>
      <c r="Z748" s="86"/>
      <c r="AA748" s="86"/>
      <c r="AB748" s="86"/>
    </row>
    <row r="749" spans="1:28" x14ac:dyDescent="0.2">
      <c r="A749" s="86"/>
      <c r="B749" s="86"/>
      <c r="C749" s="86"/>
      <c r="D749" s="86"/>
      <c r="E749" s="86"/>
      <c r="F749" s="86"/>
      <c r="G749" s="86"/>
      <c r="H749" s="86"/>
      <c r="I749" s="86"/>
      <c r="J749" s="87"/>
      <c r="K749" s="86"/>
      <c r="L749" s="106"/>
      <c r="M749" s="106"/>
      <c r="N749" s="86"/>
      <c r="O749" s="86"/>
      <c r="P749" s="86"/>
      <c r="Q749" s="86"/>
      <c r="R749" s="86"/>
      <c r="S749" s="86"/>
      <c r="T749" s="86"/>
      <c r="U749" s="86"/>
      <c r="V749" s="86"/>
      <c r="W749" s="86"/>
      <c r="X749" s="86"/>
      <c r="Y749" s="86"/>
      <c r="Z749" s="86"/>
      <c r="AA749" s="86"/>
      <c r="AB749" s="86"/>
    </row>
    <row r="750" spans="1:28" x14ac:dyDescent="0.2">
      <c r="A750" s="86"/>
      <c r="B750" s="86"/>
      <c r="C750" s="86"/>
      <c r="D750" s="86"/>
      <c r="E750" s="86"/>
      <c r="F750" s="86"/>
      <c r="G750" s="86"/>
      <c r="H750" s="86"/>
      <c r="I750" s="86"/>
      <c r="J750" s="87"/>
      <c r="K750" s="86"/>
      <c r="L750" s="106"/>
      <c r="M750" s="106"/>
      <c r="N750" s="86"/>
      <c r="O750" s="86"/>
      <c r="P750" s="86"/>
      <c r="Q750" s="86"/>
      <c r="R750" s="86"/>
      <c r="S750" s="86"/>
      <c r="T750" s="86"/>
      <c r="U750" s="86"/>
      <c r="V750" s="86"/>
      <c r="W750" s="86"/>
      <c r="X750" s="86"/>
      <c r="Y750" s="86"/>
      <c r="Z750" s="86"/>
      <c r="AA750" s="86"/>
      <c r="AB750" s="86"/>
    </row>
    <row r="751" spans="1:28" x14ac:dyDescent="0.2">
      <c r="A751" s="86"/>
      <c r="B751" s="86"/>
      <c r="C751" s="86"/>
      <c r="D751" s="86"/>
      <c r="E751" s="86"/>
      <c r="F751" s="86"/>
      <c r="G751" s="86"/>
      <c r="H751" s="86"/>
      <c r="I751" s="86"/>
      <c r="J751" s="87"/>
      <c r="K751" s="86"/>
      <c r="L751" s="106"/>
      <c r="M751" s="106"/>
      <c r="N751" s="86"/>
      <c r="O751" s="86"/>
      <c r="P751" s="86"/>
      <c r="Q751" s="86"/>
      <c r="R751" s="86"/>
      <c r="S751" s="86"/>
      <c r="T751" s="86"/>
      <c r="U751" s="86"/>
      <c r="V751" s="86"/>
      <c r="W751" s="86"/>
      <c r="X751" s="86"/>
      <c r="Y751" s="86"/>
      <c r="Z751" s="86"/>
      <c r="AA751" s="86"/>
      <c r="AB751" s="86"/>
    </row>
    <row r="752" spans="1:28" x14ac:dyDescent="0.2">
      <c r="A752" s="86"/>
      <c r="B752" s="86"/>
      <c r="C752" s="86"/>
      <c r="D752" s="86"/>
      <c r="E752" s="86"/>
      <c r="F752" s="86"/>
      <c r="G752" s="86"/>
      <c r="H752" s="86"/>
      <c r="I752" s="86"/>
      <c r="J752" s="87"/>
      <c r="K752" s="86"/>
      <c r="L752" s="106"/>
      <c r="M752" s="106"/>
      <c r="N752" s="86"/>
      <c r="O752" s="86"/>
      <c r="P752" s="86"/>
      <c r="Q752" s="86"/>
      <c r="R752" s="86"/>
      <c r="S752" s="86"/>
      <c r="T752" s="86"/>
      <c r="U752" s="86"/>
      <c r="V752" s="86"/>
      <c r="W752" s="86"/>
      <c r="X752" s="86"/>
      <c r="Y752" s="86"/>
      <c r="Z752" s="86"/>
      <c r="AA752" s="86"/>
      <c r="AB752" s="86"/>
    </row>
    <row r="753" spans="1:28" x14ac:dyDescent="0.2">
      <c r="A753" s="86"/>
      <c r="B753" s="86"/>
      <c r="C753" s="86"/>
      <c r="D753" s="86"/>
      <c r="E753" s="86"/>
      <c r="F753" s="86"/>
      <c r="G753" s="86"/>
      <c r="H753" s="86"/>
      <c r="I753" s="86"/>
      <c r="J753" s="87"/>
      <c r="K753" s="86"/>
      <c r="L753" s="106"/>
      <c r="M753" s="106"/>
      <c r="N753" s="86"/>
      <c r="O753" s="86"/>
      <c r="P753" s="86"/>
      <c r="Q753" s="86"/>
      <c r="R753" s="86"/>
      <c r="S753" s="86"/>
      <c r="T753" s="86"/>
      <c r="U753" s="86"/>
      <c r="V753" s="86"/>
      <c r="W753" s="86"/>
      <c r="X753" s="86"/>
      <c r="Y753" s="86"/>
      <c r="Z753" s="86"/>
      <c r="AA753" s="86"/>
      <c r="AB753" s="86"/>
    </row>
    <row r="754" spans="1:28" x14ac:dyDescent="0.2">
      <c r="A754" s="86"/>
      <c r="B754" s="86"/>
      <c r="C754" s="86"/>
      <c r="D754" s="86"/>
      <c r="E754" s="86"/>
      <c r="F754" s="86"/>
      <c r="G754" s="86"/>
      <c r="H754" s="86"/>
      <c r="I754" s="86"/>
      <c r="J754" s="87"/>
      <c r="K754" s="86"/>
      <c r="L754" s="106"/>
      <c r="M754" s="106"/>
      <c r="N754" s="86"/>
      <c r="O754" s="86"/>
      <c r="P754" s="86"/>
      <c r="Q754" s="86"/>
      <c r="R754" s="86"/>
      <c r="S754" s="86"/>
      <c r="T754" s="86"/>
      <c r="U754" s="86"/>
      <c r="V754" s="86"/>
      <c r="W754" s="86"/>
      <c r="X754" s="86"/>
      <c r="Y754" s="86"/>
      <c r="Z754" s="86"/>
      <c r="AA754" s="86"/>
      <c r="AB754" s="86"/>
    </row>
    <row r="755" spans="1:28" x14ac:dyDescent="0.2">
      <c r="A755" s="86"/>
      <c r="B755" s="86"/>
      <c r="C755" s="86"/>
      <c r="D755" s="86"/>
      <c r="E755" s="86"/>
      <c r="F755" s="86"/>
      <c r="G755" s="86"/>
      <c r="H755" s="86"/>
      <c r="I755" s="86"/>
      <c r="J755" s="87"/>
      <c r="K755" s="86"/>
      <c r="L755" s="106"/>
      <c r="M755" s="106"/>
      <c r="N755" s="86"/>
      <c r="O755" s="86"/>
      <c r="P755" s="86"/>
      <c r="Q755" s="86"/>
      <c r="R755" s="86"/>
      <c r="S755" s="86"/>
      <c r="T755" s="86"/>
      <c r="U755" s="86"/>
      <c r="V755" s="86"/>
      <c r="W755" s="86"/>
      <c r="X755" s="86"/>
      <c r="Y755" s="86"/>
      <c r="Z755" s="86"/>
      <c r="AA755" s="86"/>
      <c r="AB755" s="86"/>
    </row>
    <row r="756" spans="1:28" x14ac:dyDescent="0.2">
      <c r="A756" s="86"/>
      <c r="B756" s="86"/>
      <c r="C756" s="86"/>
      <c r="D756" s="86"/>
      <c r="E756" s="86"/>
      <c r="F756" s="86"/>
      <c r="G756" s="86"/>
      <c r="H756" s="86"/>
      <c r="I756" s="86"/>
      <c r="J756" s="87"/>
      <c r="K756" s="86"/>
      <c r="L756" s="106"/>
      <c r="M756" s="106"/>
      <c r="N756" s="86"/>
      <c r="O756" s="86"/>
      <c r="P756" s="86"/>
      <c r="Q756" s="86"/>
      <c r="R756" s="86"/>
      <c r="S756" s="86"/>
      <c r="T756" s="86"/>
      <c r="U756" s="86"/>
      <c r="V756" s="86"/>
      <c r="W756" s="86"/>
      <c r="X756" s="86"/>
      <c r="Y756" s="86"/>
      <c r="Z756" s="86"/>
      <c r="AA756" s="86"/>
      <c r="AB756" s="86"/>
    </row>
    <row r="757" spans="1:28" x14ac:dyDescent="0.2">
      <c r="A757" s="86"/>
      <c r="B757" s="86"/>
      <c r="C757" s="86"/>
      <c r="D757" s="86"/>
      <c r="E757" s="86"/>
      <c r="F757" s="86"/>
      <c r="G757" s="86"/>
      <c r="H757" s="86"/>
      <c r="I757" s="86"/>
      <c r="J757" s="87"/>
      <c r="K757" s="86"/>
      <c r="L757" s="106"/>
      <c r="M757" s="106"/>
      <c r="N757" s="86"/>
      <c r="O757" s="86"/>
      <c r="P757" s="86"/>
      <c r="Q757" s="86"/>
      <c r="R757" s="86"/>
      <c r="S757" s="86"/>
      <c r="T757" s="86"/>
      <c r="U757" s="86"/>
      <c r="V757" s="86"/>
      <c r="W757" s="86"/>
      <c r="X757" s="86"/>
      <c r="Y757" s="86"/>
      <c r="Z757" s="86"/>
      <c r="AA757" s="86"/>
      <c r="AB757" s="86"/>
    </row>
    <row r="758" spans="1:28" x14ac:dyDescent="0.2">
      <c r="A758" s="86"/>
      <c r="B758" s="86"/>
      <c r="C758" s="86"/>
      <c r="D758" s="86"/>
      <c r="E758" s="86"/>
      <c r="F758" s="86"/>
      <c r="G758" s="86"/>
      <c r="H758" s="86"/>
      <c r="I758" s="86"/>
      <c r="J758" s="87"/>
      <c r="K758" s="86"/>
      <c r="L758" s="106"/>
      <c r="M758" s="106"/>
      <c r="N758" s="86"/>
      <c r="O758" s="86"/>
      <c r="P758" s="86"/>
      <c r="Q758" s="86"/>
      <c r="R758" s="86"/>
      <c r="S758" s="86"/>
      <c r="T758" s="86"/>
      <c r="U758" s="86"/>
      <c r="V758" s="86"/>
      <c r="W758" s="86"/>
      <c r="X758" s="86"/>
      <c r="Y758" s="86"/>
      <c r="Z758" s="86"/>
      <c r="AA758" s="86"/>
      <c r="AB758" s="86"/>
    </row>
    <row r="759" spans="1:28" x14ac:dyDescent="0.2">
      <c r="A759" s="86"/>
      <c r="B759" s="86"/>
      <c r="C759" s="86"/>
      <c r="D759" s="86"/>
      <c r="E759" s="86"/>
      <c r="F759" s="86"/>
      <c r="G759" s="86"/>
      <c r="H759" s="86"/>
      <c r="I759" s="86"/>
      <c r="J759" s="87"/>
      <c r="K759" s="86"/>
      <c r="L759" s="106"/>
      <c r="M759" s="106"/>
      <c r="N759" s="86"/>
      <c r="O759" s="86"/>
      <c r="P759" s="86"/>
      <c r="Q759" s="86"/>
      <c r="R759" s="86"/>
      <c r="S759" s="86"/>
      <c r="T759" s="86"/>
      <c r="U759" s="86"/>
      <c r="V759" s="86"/>
      <c r="W759" s="86"/>
      <c r="X759" s="86"/>
      <c r="Y759" s="86"/>
      <c r="Z759" s="86"/>
      <c r="AA759" s="86"/>
      <c r="AB759" s="86"/>
    </row>
    <row r="760" spans="1:28" x14ac:dyDescent="0.2">
      <c r="A760" s="86"/>
      <c r="B760" s="86"/>
      <c r="C760" s="86"/>
      <c r="D760" s="86"/>
      <c r="E760" s="86"/>
      <c r="F760" s="86"/>
      <c r="G760" s="86"/>
      <c r="H760" s="86"/>
      <c r="I760" s="86"/>
      <c r="J760" s="87"/>
      <c r="K760" s="86"/>
      <c r="L760" s="106"/>
      <c r="M760" s="106"/>
      <c r="N760" s="86"/>
      <c r="O760" s="86"/>
      <c r="P760" s="86"/>
      <c r="Q760" s="86"/>
      <c r="R760" s="86"/>
      <c r="S760" s="86"/>
      <c r="T760" s="86"/>
      <c r="U760" s="86"/>
      <c r="V760" s="86"/>
      <c r="W760" s="86"/>
      <c r="X760" s="86"/>
      <c r="Y760" s="86"/>
      <c r="Z760" s="86"/>
      <c r="AA760" s="86"/>
      <c r="AB760" s="86"/>
    </row>
    <row r="761" spans="1:28" x14ac:dyDescent="0.2">
      <c r="A761" s="86"/>
      <c r="B761" s="86"/>
      <c r="C761" s="86"/>
      <c r="D761" s="86"/>
      <c r="E761" s="86"/>
      <c r="F761" s="86"/>
      <c r="G761" s="86"/>
      <c r="H761" s="86"/>
      <c r="I761" s="86"/>
      <c r="J761" s="87"/>
      <c r="K761" s="86"/>
      <c r="L761" s="106"/>
      <c r="M761" s="106"/>
      <c r="N761" s="86"/>
      <c r="O761" s="86"/>
      <c r="P761" s="86"/>
      <c r="Q761" s="86"/>
      <c r="R761" s="86"/>
      <c r="S761" s="86"/>
      <c r="T761" s="86"/>
      <c r="U761" s="86"/>
      <c r="V761" s="86"/>
      <c r="W761" s="86"/>
      <c r="X761" s="86"/>
      <c r="Y761" s="86"/>
      <c r="Z761" s="86"/>
      <c r="AA761" s="86"/>
      <c r="AB761" s="86"/>
    </row>
    <row r="762" spans="1:28" x14ac:dyDescent="0.2">
      <c r="A762" s="86"/>
      <c r="B762" s="86"/>
      <c r="C762" s="86"/>
      <c r="D762" s="86"/>
      <c r="E762" s="86"/>
      <c r="F762" s="86"/>
      <c r="G762" s="86"/>
      <c r="H762" s="86"/>
      <c r="I762" s="86"/>
      <c r="J762" s="87"/>
      <c r="K762" s="86"/>
      <c r="L762" s="106"/>
      <c r="M762" s="106"/>
      <c r="N762" s="86"/>
      <c r="O762" s="86"/>
      <c r="P762" s="86"/>
      <c r="Q762" s="86"/>
      <c r="R762" s="86"/>
      <c r="S762" s="86"/>
      <c r="T762" s="86"/>
      <c r="U762" s="86"/>
      <c r="V762" s="86"/>
      <c r="W762" s="86"/>
      <c r="X762" s="86"/>
      <c r="Y762" s="86"/>
      <c r="Z762" s="86"/>
      <c r="AA762" s="86"/>
      <c r="AB762" s="86"/>
    </row>
    <row r="763" spans="1:28" x14ac:dyDescent="0.2">
      <c r="A763" s="86"/>
      <c r="B763" s="86"/>
      <c r="C763" s="86"/>
      <c r="D763" s="86"/>
      <c r="E763" s="86"/>
      <c r="F763" s="86"/>
      <c r="G763" s="86"/>
      <c r="H763" s="86"/>
      <c r="I763" s="86"/>
      <c r="J763" s="87"/>
      <c r="K763" s="86"/>
      <c r="L763" s="106"/>
      <c r="M763" s="106"/>
      <c r="N763" s="86"/>
      <c r="O763" s="86"/>
      <c r="P763" s="86"/>
      <c r="Q763" s="86"/>
      <c r="R763" s="86"/>
      <c r="S763" s="86"/>
      <c r="T763" s="86"/>
      <c r="U763" s="86"/>
      <c r="V763" s="86"/>
      <c r="W763" s="86"/>
      <c r="X763" s="86"/>
      <c r="Y763" s="86"/>
      <c r="Z763" s="86"/>
      <c r="AA763" s="86"/>
      <c r="AB763" s="86"/>
    </row>
    <row r="764" spans="1:28" x14ac:dyDescent="0.2">
      <c r="A764" s="86"/>
      <c r="B764" s="86"/>
      <c r="C764" s="86"/>
      <c r="D764" s="86"/>
      <c r="E764" s="86"/>
      <c r="F764" s="86"/>
      <c r="G764" s="86"/>
      <c r="H764" s="86"/>
      <c r="I764" s="86"/>
      <c r="J764" s="87"/>
      <c r="K764" s="86"/>
      <c r="L764" s="106"/>
      <c r="M764" s="106"/>
      <c r="N764" s="86"/>
      <c r="O764" s="86"/>
      <c r="P764" s="86"/>
      <c r="Q764" s="86"/>
      <c r="R764" s="86"/>
      <c r="S764" s="86"/>
      <c r="T764" s="86"/>
      <c r="U764" s="86"/>
      <c r="V764" s="86"/>
      <c r="W764" s="86"/>
      <c r="X764" s="86"/>
      <c r="Y764" s="86"/>
      <c r="Z764" s="86"/>
      <c r="AA764" s="86"/>
      <c r="AB764" s="86"/>
    </row>
    <row r="765" spans="1:28" x14ac:dyDescent="0.2">
      <c r="A765" s="86"/>
      <c r="B765" s="86"/>
      <c r="C765" s="86"/>
      <c r="D765" s="86"/>
      <c r="E765" s="86"/>
      <c r="F765" s="86"/>
      <c r="G765" s="86"/>
      <c r="H765" s="86"/>
      <c r="I765" s="86"/>
      <c r="J765" s="87"/>
      <c r="K765" s="86"/>
      <c r="L765" s="106"/>
      <c r="M765" s="106"/>
      <c r="N765" s="86"/>
      <c r="O765" s="86"/>
      <c r="P765" s="86"/>
      <c r="Q765" s="86"/>
      <c r="R765" s="86"/>
      <c r="S765" s="86"/>
      <c r="T765" s="86"/>
      <c r="U765" s="86"/>
      <c r="V765" s="86"/>
      <c r="W765" s="86"/>
      <c r="X765" s="86"/>
      <c r="Y765" s="86"/>
      <c r="Z765" s="86"/>
      <c r="AA765" s="86"/>
      <c r="AB765" s="86"/>
    </row>
    <row r="766" spans="1:28" x14ac:dyDescent="0.2">
      <c r="A766" s="86"/>
      <c r="B766" s="86"/>
      <c r="C766" s="86"/>
      <c r="D766" s="86"/>
      <c r="E766" s="86"/>
      <c r="F766" s="86"/>
      <c r="G766" s="86"/>
      <c r="H766" s="86"/>
      <c r="I766" s="86"/>
      <c r="J766" s="87"/>
      <c r="K766" s="86"/>
      <c r="L766" s="106"/>
      <c r="M766" s="106"/>
      <c r="N766" s="86"/>
      <c r="O766" s="86"/>
      <c r="P766" s="86"/>
      <c r="Q766" s="86"/>
      <c r="R766" s="86"/>
      <c r="S766" s="86"/>
      <c r="T766" s="86"/>
      <c r="U766" s="86"/>
      <c r="V766" s="86"/>
      <c r="W766" s="86"/>
      <c r="X766" s="86"/>
      <c r="Y766" s="86"/>
      <c r="Z766" s="86"/>
      <c r="AA766" s="86"/>
      <c r="AB766" s="86"/>
    </row>
    <row r="767" spans="1:28" x14ac:dyDescent="0.2">
      <c r="A767" s="86"/>
      <c r="B767" s="86"/>
      <c r="C767" s="86"/>
      <c r="D767" s="86"/>
      <c r="E767" s="86"/>
      <c r="F767" s="86"/>
      <c r="G767" s="86"/>
      <c r="H767" s="86"/>
      <c r="I767" s="86"/>
      <c r="J767" s="87"/>
      <c r="K767" s="86"/>
      <c r="L767" s="106"/>
      <c r="M767" s="106"/>
      <c r="N767" s="86"/>
      <c r="O767" s="86"/>
      <c r="P767" s="86"/>
      <c r="Q767" s="86"/>
      <c r="R767" s="86"/>
      <c r="S767" s="86"/>
      <c r="T767" s="86"/>
      <c r="U767" s="86"/>
      <c r="V767" s="86"/>
      <c r="W767" s="86"/>
      <c r="X767" s="86"/>
      <c r="Y767" s="86"/>
      <c r="Z767" s="86"/>
      <c r="AA767" s="86"/>
      <c r="AB767" s="86"/>
    </row>
    <row r="768" spans="1:28" x14ac:dyDescent="0.2">
      <c r="A768" s="86"/>
      <c r="B768" s="86"/>
      <c r="C768" s="86"/>
      <c r="D768" s="86"/>
      <c r="E768" s="86"/>
      <c r="F768" s="86"/>
      <c r="G768" s="86"/>
      <c r="H768" s="86"/>
      <c r="I768" s="86"/>
      <c r="J768" s="87"/>
      <c r="K768" s="86"/>
      <c r="L768" s="106"/>
      <c r="M768" s="106"/>
      <c r="N768" s="86"/>
      <c r="O768" s="86"/>
      <c r="P768" s="86"/>
      <c r="Q768" s="86"/>
      <c r="R768" s="86"/>
      <c r="S768" s="86"/>
      <c r="T768" s="86"/>
      <c r="U768" s="86"/>
      <c r="V768" s="86"/>
      <c r="W768" s="86"/>
      <c r="X768" s="86"/>
      <c r="Y768" s="86"/>
      <c r="Z768" s="86"/>
      <c r="AA768" s="86"/>
      <c r="AB768" s="86"/>
    </row>
    <row r="769" spans="1:28" x14ac:dyDescent="0.2">
      <c r="A769" s="86"/>
      <c r="B769" s="86"/>
      <c r="C769" s="86"/>
      <c r="D769" s="86"/>
      <c r="E769" s="86"/>
      <c r="F769" s="86"/>
      <c r="G769" s="86"/>
      <c r="H769" s="86"/>
      <c r="I769" s="86"/>
      <c r="J769" s="87"/>
      <c r="K769" s="86"/>
      <c r="L769" s="106"/>
      <c r="M769" s="106"/>
      <c r="N769" s="86"/>
      <c r="O769" s="86"/>
      <c r="P769" s="86"/>
      <c r="Q769" s="86"/>
      <c r="R769" s="86"/>
      <c r="S769" s="86"/>
      <c r="T769" s="86"/>
      <c r="U769" s="86"/>
      <c r="V769" s="86"/>
      <c r="W769" s="86"/>
      <c r="X769" s="86"/>
      <c r="Y769" s="86"/>
      <c r="Z769" s="86"/>
      <c r="AA769" s="86"/>
      <c r="AB769" s="86"/>
    </row>
    <row r="770" spans="1:28" x14ac:dyDescent="0.2">
      <c r="A770" s="86"/>
      <c r="B770" s="86"/>
      <c r="C770" s="86"/>
      <c r="D770" s="86"/>
      <c r="E770" s="86"/>
      <c r="F770" s="86"/>
      <c r="G770" s="86"/>
      <c r="H770" s="86"/>
      <c r="I770" s="86"/>
      <c r="J770" s="87"/>
      <c r="K770" s="86"/>
      <c r="L770" s="106"/>
      <c r="M770" s="106"/>
      <c r="N770" s="86"/>
      <c r="O770" s="86"/>
      <c r="P770" s="86"/>
      <c r="Q770" s="86"/>
      <c r="R770" s="86"/>
      <c r="S770" s="86"/>
      <c r="T770" s="86"/>
      <c r="U770" s="86"/>
      <c r="V770" s="86"/>
      <c r="W770" s="86"/>
      <c r="X770" s="86"/>
      <c r="Y770" s="86"/>
      <c r="Z770" s="86"/>
      <c r="AA770" s="86"/>
      <c r="AB770" s="86"/>
    </row>
    <row r="771" spans="1:28" x14ac:dyDescent="0.2">
      <c r="A771" s="86"/>
      <c r="B771" s="86"/>
      <c r="C771" s="86"/>
      <c r="D771" s="86"/>
      <c r="E771" s="86"/>
      <c r="F771" s="86"/>
      <c r="G771" s="86"/>
      <c r="H771" s="86"/>
      <c r="I771" s="86"/>
      <c r="J771" s="87"/>
      <c r="K771" s="86"/>
      <c r="L771" s="106"/>
      <c r="M771" s="106"/>
      <c r="N771" s="86"/>
      <c r="O771" s="86"/>
      <c r="P771" s="86"/>
      <c r="Q771" s="86"/>
      <c r="R771" s="86"/>
      <c r="S771" s="86"/>
      <c r="T771" s="86"/>
      <c r="U771" s="86"/>
      <c r="V771" s="86"/>
      <c r="W771" s="86"/>
      <c r="X771" s="86"/>
      <c r="Y771" s="86"/>
      <c r="Z771" s="86"/>
      <c r="AA771" s="86"/>
      <c r="AB771" s="86"/>
    </row>
    <row r="772" spans="1:28" x14ac:dyDescent="0.2">
      <c r="A772" s="86"/>
      <c r="B772" s="86"/>
      <c r="C772" s="86"/>
      <c r="D772" s="86"/>
      <c r="E772" s="86"/>
      <c r="F772" s="86"/>
      <c r="G772" s="86"/>
      <c r="H772" s="86"/>
      <c r="I772" s="86"/>
      <c r="J772" s="87"/>
      <c r="K772" s="86"/>
      <c r="L772" s="106"/>
      <c r="M772" s="106"/>
      <c r="N772" s="86"/>
      <c r="O772" s="86"/>
      <c r="P772" s="86"/>
      <c r="Q772" s="86"/>
      <c r="R772" s="86"/>
      <c r="S772" s="86"/>
      <c r="T772" s="86"/>
      <c r="U772" s="86"/>
      <c r="V772" s="86"/>
      <c r="W772" s="86"/>
      <c r="X772" s="86"/>
      <c r="Y772" s="86"/>
      <c r="Z772" s="86"/>
      <c r="AA772" s="86"/>
      <c r="AB772" s="86"/>
    </row>
    <row r="773" spans="1:28" x14ac:dyDescent="0.2">
      <c r="A773" s="86"/>
      <c r="B773" s="86"/>
      <c r="C773" s="86"/>
      <c r="D773" s="86"/>
      <c r="E773" s="86"/>
      <c r="F773" s="86"/>
      <c r="G773" s="86"/>
      <c r="H773" s="86"/>
      <c r="I773" s="86"/>
      <c r="J773" s="87"/>
      <c r="K773" s="86"/>
      <c r="L773" s="106"/>
      <c r="M773" s="106"/>
      <c r="N773" s="86"/>
      <c r="O773" s="86"/>
      <c r="P773" s="86"/>
      <c r="Q773" s="86"/>
      <c r="R773" s="86"/>
      <c r="S773" s="86"/>
      <c r="T773" s="86"/>
      <c r="U773" s="86"/>
      <c r="V773" s="86"/>
      <c r="W773" s="86"/>
      <c r="X773" s="86"/>
      <c r="Y773" s="86"/>
      <c r="Z773" s="86"/>
      <c r="AA773" s="86"/>
      <c r="AB773" s="86"/>
    </row>
    <row r="774" spans="1:28" x14ac:dyDescent="0.2">
      <c r="A774" s="86"/>
      <c r="B774" s="86"/>
      <c r="C774" s="86"/>
      <c r="D774" s="86"/>
      <c r="E774" s="86"/>
      <c r="F774" s="86"/>
      <c r="G774" s="86"/>
      <c r="H774" s="86"/>
      <c r="I774" s="86"/>
      <c r="J774" s="87"/>
      <c r="K774" s="86"/>
      <c r="L774" s="106"/>
      <c r="M774" s="106"/>
      <c r="N774" s="86"/>
      <c r="O774" s="86"/>
      <c r="P774" s="86"/>
      <c r="Q774" s="86"/>
      <c r="R774" s="86"/>
      <c r="S774" s="86"/>
      <c r="T774" s="86"/>
      <c r="U774" s="86"/>
      <c r="V774" s="86"/>
      <c r="W774" s="86"/>
      <c r="X774" s="86"/>
      <c r="Y774" s="86"/>
      <c r="Z774" s="86"/>
      <c r="AA774" s="86"/>
      <c r="AB774" s="86"/>
    </row>
    <row r="775" spans="1:28" x14ac:dyDescent="0.2">
      <c r="A775" s="86"/>
      <c r="B775" s="86"/>
      <c r="C775" s="86"/>
      <c r="D775" s="86"/>
      <c r="E775" s="86"/>
      <c r="F775" s="86"/>
      <c r="G775" s="86"/>
      <c r="H775" s="86"/>
      <c r="I775" s="86"/>
      <c r="J775" s="87"/>
      <c r="K775" s="86"/>
      <c r="L775" s="106"/>
      <c r="M775" s="106"/>
      <c r="N775" s="86"/>
      <c r="O775" s="86"/>
      <c r="P775" s="86"/>
      <c r="Q775" s="86"/>
      <c r="R775" s="86"/>
      <c r="S775" s="86"/>
      <c r="T775" s="86"/>
      <c r="U775" s="86"/>
      <c r="V775" s="86"/>
      <c r="W775" s="86"/>
      <c r="X775" s="86"/>
      <c r="Y775" s="86"/>
      <c r="Z775" s="86"/>
      <c r="AA775" s="86"/>
      <c r="AB775" s="86"/>
    </row>
    <row r="776" spans="1:28" x14ac:dyDescent="0.2">
      <c r="A776" s="86"/>
      <c r="B776" s="86"/>
      <c r="C776" s="86"/>
      <c r="D776" s="86"/>
      <c r="E776" s="86"/>
      <c r="F776" s="86"/>
      <c r="G776" s="86"/>
      <c r="H776" s="86"/>
      <c r="I776" s="86"/>
      <c r="J776" s="87"/>
      <c r="K776" s="86"/>
      <c r="L776" s="106"/>
      <c r="M776" s="106"/>
      <c r="N776" s="86"/>
      <c r="O776" s="86"/>
      <c r="P776" s="86"/>
      <c r="Q776" s="86"/>
      <c r="R776" s="86"/>
      <c r="S776" s="86"/>
      <c r="T776" s="86"/>
      <c r="U776" s="86"/>
      <c r="V776" s="86"/>
      <c r="W776" s="86"/>
      <c r="X776" s="86"/>
      <c r="Y776" s="86"/>
      <c r="Z776" s="86"/>
      <c r="AA776" s="86"/>
      <c r="AB776" s="86"/>
    </row>
    <row r="777" spans="1:28" x14ac:dyDescent="0.2">
      <c r="A777" s="86"/>
      <c r="B777" s="86"/>
      <c r="C777" s="86"/>
      <c r="D777" s="86"/>
      <c r="E777" s="86"/>
      <c r="F777" s="86"/>
      <c r="G777" s="86"/>
      <c r="H777" s="86"/>
      <c r="I777" s="86"/>
      <c r="J777" s="87"/>
      <c r="K777" s="86"/>
      <c r="L777" s="106"/>
      <c r="M777" s="106"/>
      <c r="N777" s="86"/>
      <c r="O777" s="86"/>
      <c r="P777" s="86"/>
      <c r="Q777" s="86"/>
      <c r="R777" s="86"/>
      <c r="S777" s="86"/>
      <c r="T777" s="86"/>
      <c r="U777" s="86"/>
      <c r="V777" s="86"/>
      <c r="W777" s="86"/>
      <c r="X777" s="86"/>
      <c r="Y777" s="86"/>
      <c r="Z777" s="86"/>
      <c r="AA777" s="86"/>
      <c r="AB777" s="86"/>
    </row>
    <row r="778" spans="1:28" x14ac:dyDescent="0.2">
      <c r="A778" s="86"/>
      <c r="B778" s="86"/>
      <c r="C778" s="86"/>
      <c r="D778" s="86"/>
      <c r="E778" s="86"/>
      <c r="F778" s="86"/>
      <c r="G778" s="86"/>
      <c r="H778" s="86"/>
      <c r="I778" s="86"/>
      <c r="J778" s="87"/>
      <c r="K778" s="86"/>
      <c r="L778" s="106"/>
      <c r="M778" s="106"/>
      <c r="N778" s="86"/>
      <c r="O778" s="86"/>
      <c r="P778" s="86"/>
      <c r="Q778" s="86"/>
      <c r="R778" s="86"/>
      <c r="S778" s="86"/>
      <c r="T778" s="86"/>
      <c r="U778" s="86"/>
      <c r="V778" s="86"/>
      <c r="W778" s="86"/>
      <c r="X778" s="86"/>
      <c r="Y778" s="86"/>
      <c r="Z778" s="86"/>
      <c r="AA778" s="86"/>
      <c r="AB778" s="86"/>
    </row>
    <row r="779" spans="1:28" x14ac:dyDescent="0.2">
      <c r="A779" s="86"/>
      <c r="B779" s="86"/>
      <c r="C779" s="86"/>
      <c r="D779" s="86"/>
      <c r="E779" s="86"/>
      <c r="F779" s="86"/>
      <c r="G779" s="86"/>
      <c r="H779" s="86"/>
      <c r="I779" s="86"/>
      <c r="J779" s="87"/>
      <c r="K779" s="86"/>
      <c r="L779" s="106"/>
      <c r="M779" s="106"/>
      <c r="N779" s="86"/>
      <c r="O779" s="86"/>
      <c r="P779" s="86"/>
      <c r="Q779" s="86"/>
      <c r="R779" s="86"/>
      <c r="S779" s="86"/>
      <c r="T779" s="86"/>
      <c r="U779" s="86"/>
      <c r="V779" s="86"/>
      <c r="W779" s="86"/>
      <c r="X779" s="86"/>
      <c r="Y779" s="86"/>
      <c r="Z779" s="86"/>
      <c r="AA779" s="86"/>
      <c r="AB779" s="86"/>
    </row>
    <row r="780" spans="1:28" x14ac:dyDescent="0.2">
      <c r="A780" s="86"/>
      <c r="B780" s="86"/>
      <c r="C780" s="86"/>
      <c r="D780" s="86"/>
      <c r="E780" s="86"/>
      <c r="F780" s="86"/>
      <c r="G780" s="86"/>
      <c r="H780" s="86"/>
      <c r="I780" s="86"/>
      <c r="J780" s="87"/>
      <c r="K780" s="86"/>
      <c r="L780" s="106"/>
      <c r="M780" s="106"/>
      <c r="N780" s="86"/>
      <c r="O780" s="86"/>
      <c r="P780" s="86"/>
      <c r="Q780" s="86"/>
      <c r="R780" s="86"/>
      <c r="S780" s="86"/>
      <c r="T780" s="86"/>
      <c r="U780" s="86"/>
      <c r="V780" s="86"/>
      <c r="W780" s="86"/>
      <c r="X780" s="86"/>
      <c r="Y780" s="86"/>
      <c r="Z780" s="86"/>
      <c r="AA780" s="86"/>
      <c r="AB780" s="86"/>
    </row>
    <row r="781" spans="1:28" x14ac:dyDescent="0.2">
      <c r="A781" s="86"/>
      <c r="B781" s="86"/>
      <c r="C781" s="86"/>
      <c r="D781" s="86"/>
      <c r="E781" s="86"/>
      <c r="F781" s="86"/>
      <c r="G781" s="86"/>
      <c r="H781" s="86"/>
      <c r="I781" s="86"/>
      <c r="J781" s="87"/>
      <c r="K781" s="86"/>
      <c r="L781" s="106"/>
      <c r="M781" s="106"/>
      <c r="N781" s="86"/>
      <c r="O781" s="86"/>
      <c r="P781" s="86"/>
      <c r="Q781" s="86"/>
      <c r="R781" s="86"/>
      <c r="S781" s="86"/>
      <c r="T781" s="86"/>
      <c r="U781" s="86"/>
      <c r="V781" s="86"/>
      <c r="W781" s="86"/>
      <c r="X781" s="86"/>
      <c r="Y781" s="86"/>
      <c r="Z781" s="86"/>
      <c r="AA781" s="86"/>
      <c r="AB781" s="86"/>
    </row>
    <row r="782" spans="1:28" x14ac:dyDescent="0.2">
      <c r="A782" s="86"/>
      <c r="B782" s="86"/>
      <c r="C782" s="86"/>
      <c r="D782" s="86"/>
      <c r="E782" s="86"/>
      <c r="F782" s="86"/>
      <c r="G782" s="86"/>
      <c r="H782" s="86"/>
      <c r="I782" s="86"/>
      <c r="J782" s="87"/>
      <c r="K782" s="86"/>
      <c r="L782" s="106"/>
      <c r="M782" s="106"/>
      <c r="N782" s="86"/>
      <c r="O782" s="86"/>
      <c r="P782" s="86"/>
      <c r="Q782" s="86"/>
      <c r="R782" s="86"/>
      <c r="S782" s="86"/>
      <c r="T782" s="86"/>
      <c r="U782" s="86"/>
      <c r="V782" s="86"/>
      <c r="W782" s="86"/>
      <c r="X782" s="86"/>
      <c r="Y782" s="86"/>
      <c r="Z782" s="86"/>
      <c r="AA782" s="86"/>
      <c r="AB782" s="86"/>
    </row>
    <row r="783" spans="1:28" x14ac:dyDescent="0.2">
      <c r="A783" s="86"/>
      <c r="B783" s="86"/>
      <c r="C783" s="86"/>
      <c r="D783" s="86"/>
      <c r="E783" s="86"/>
      <c r="F783" s="86"/>
      <c r="G783" s="86"/>
      <c r="H783" s="86"/>
      <c r="I783" s="86"/>
      <c r="J783" s="87"/>
      <c r="K783" s="86"/>
      <c r="L783" s="106"/>
      <c r="M783" s="106"/>
      <c r="N783" s="86"/>
      <c r="O783" s="86"/>
      <c r="P783" s="86"/>
      <c r="Q783" s="86"/>
      <c r="R783" s="86"/>
      <c r="S783" s="86"/>
      <c r="T783" s="86"/>
      <c r="U783" s="86"/>
      <c r="V783" s="86"/>
      <c r="W783" s="86"/>
      <c r="X783" s="86"/>
      <c r="Y783" s="86"/>
      <c r="Z783" s="86"/>
      <c r="AA783" s="86"/>
      <c r="AB783" s="86"/>
    </row>
    <row r="784" spans="1:28" x14ac:dyDescent="0.2">
      <c r="A784" s="86"/>
      <c r="B784" s="86"/>
      <c r="C784" s="86"/>
      <c r="D784" s="86"/>
      <c r="E784" s="86"/>
      <c r="F784" s="86"/>
      <c r="G784" s="86"/>
      <c r="H784" s="86"/>
      <c r="I784" s="86"/>
      <c r="J784" s="87"/>
      <c r="K784" s="86"/>
      <c r="L784" s="106"/>
      <c r="M784" s="106"/>
      <c r="N784" s="86"/>
      <c r="O784" s="86"/>
      <c r="P784" s="86"/>
      <c r="Q784" s="86"/>
      <c r="R784" s="86"/>
      <c r="S784" s="86"/>
      <c r="T784" s="86"/>
      <c r="U784" s="86"/>
      <c r="V784" s="86"/>
      <c r="W784" s="86"/>
      <c r="X784" s="86"/>
      <c r="Y784" s="86"/>
      <c r="Z784" s="86"/>
      <c r="AA784" s="86"/>
      <c r="AB784" s="86"/>
    </row>
    <row r="785" spans="1:28" x14ac:dyDescent="0.2">
      <c r="A785" s="86"/>
      <c r="B785" s="86"/>
      <c r="C785" s="86"/>
      <c r="D785" s="86"/>
      <c r="E785" s="86"/>
      <c r="F785" s="86"/>
      <c r="G785" s="86"/>
      <c r="H785" s="86"/>
      <c r="I785" s="86"/>
      <c r="J785" s="87"/>
      <c r="K785" s="86"/>
      <c r="L785" s="106"/>
      <c r="M785" s="106"/>
      <c r="N785" s="86"/>
      <c r="O785" s="86"/>
      <c r="P785" s="86"/>
      <c r="Q785" s="86"/>
      <c r="R785" s="86"/>
      <c r="S785" s="86"/>
      <c r="T785" s="86"/>
      <c r="U785" s="86"/>
      <c r="V785" s="86"/>
      <c r="W785" s="86"/>
      <c r="X785" s="86"/>
      <c r="Y785" s="86"/>
      <c r="Z785" s="86"/>
      <c r="AA785" s="86"/>
      <c r="AB785" s="86"/>
    </row>
    <row r="786" spans="1:28" x14ac:dyDescent="0.2">
      <c r="A786" s="86"/>
      <c r="B786" s="86"/>
      <c r="C786" s="86"/>
      <c r="D786" s="86"/>
      <c r="E786" s="86"/>
      <c r="F786" s="86"/>
      <c r="G786" s="86"/>
      <c r="H786" s="86"/>
      <c r="I786" s="86"/>
      <c r="J786" s="87"/>
      <c r="K786" s="86"/>
      <c r="L786" s="106"/>
      <c r="M786" s="106"/>
      <c r="N786" s="86"/>
      <c r="O786" s="86"/>
      <c r="P786" s="86"/>
      <c r="Q786" s="86"/>
      <c r="R786" s="86"/>
      <c r="S786" s="86"/>
      <c r="T786" s="86"/>
      <c r="U786" s="86"/>
      <c r="V786" s="86"/>
      <c r="W786" s="86"/>
      <c r="X786" s="86"/>
      <c r="Y786" s="86"/>
      <c r="Z786" s="86"/>
      <c r="AA786" s="86"/>
      <c r="AB786" s="86"/>
    </row>
    <row r="787" spans="1:28" x14ac:dyDescent="0.2">
      <c r="A787" s="86"/>
      <c r="B787" s="86"/>
      <c r="C787" s="86"/>
      <c r="D787" s="86"/>
      <c r="E787" s="86"/>
      <c r="F787" s="86"/>
      <c r="G787" s="86"/>
      <c r="H787" s="86"/>
      <c r="I787" s="86"/>
      <c r="J787" s="87"/>
      <c r="K787" s="86"/>
      <c r="L787" s="106"/>
      <c r="M787" s="106"/>
      <c r="N787" s="86"/>
      <c r="O787" s="86"/>
      <c r="P787" s="86"/>
      <c r="Q787" s="86"/>
      <c r="R787" s="86"/>
      <c r="S787" s="86"/>
      <c r="T787" s="86"/>
      <c r="U787" s="86"/>
      <c r="V787" s="86"/>
      <c r="W787" s="86"/>
      <c r="X787" s="86"/>
      <c r="Y787" s="86"/>
      <c r="Z787" s="86"/>
      <c r="AA787" s="86"/>
      <c r="AB787" s="86"/>
    </row>
    <row r="788" spans="1:28" x14ac:dyDescent="0.2">
      <c r="A788" s="86"/>
      <c r="B788" s="86"/>
      <c r="C788" s="86"/>
      <c r="D788" s="86"/>
      <c r="E788" s="86"/>
      <c r="F788" s="86"/>
      <c r="G788" s="86"/>
      <c r="H788" s="86"/>
      <c r="I788" s="86"/>
      <c r="J788" s="87"/>
      <c r="K788" s="86"/>
      <c r="L788" s="106"/>
      <c r="M788" s="106"/>
      <c r="N788" s="86"/>
      <c r="O788" s="86"/>
      <c r="P788" s="86"/>
      <c r="Q788" s="86"/>
      <c r="R788" s="86"/>
      <c r="S788" s="86"/>
      <c r="T788" s="86"/>
      <c r="U788" s="86"/>
      <c r="V788" s="86"/>
      <c r="W788" s="86"/>
      <c r="X788" s="86"/>
      <c r="Y788" s="86"/>
      <c r="Z788" s="86"/>
      <c r="AA788" s="86"/>
      <c r="AB788" s="86"/>
    </row>
    <row r="789" spans="1:28" x14ac:dyDescent="0.2">
      <c r="A789" s="86"/>
      <c r="B789" s="86"/>
      <c r="C789" s="86"/>
      <c r="D789" s="86"/>
      <c r="E789" s="86"/>
      <c r="F789" s="86"/>
      <c r="G789" s="86"/>
      <c r="H789" s="86"/>
      <c r="I789" s="86"/>
      <c r="J789" s="87"/>
      <c r="K789" s="86"/>
      <c r="L789" s="106"/>
      <c r="M789" s="106"/>
      <c r="N789" s="86"/>
      <c r="O789" s="86"/>
      <c r="P789" s="86"/>
      <c r="Q789" s="86"/>
      <c r="R789" s="86"/>
      <c r="S789" s="86"/>
      <c r="T789" s="86"/>
      <c r="U789" s="86"/>
      <c r="V789" s="86"/>
      <c r="W789" s="86"/>
      <c r="X789" s="86"/>
      <c r="Y789" s="86"/>
      <c r="Z789" s="86"/>
      <c r="AA789" s="86"/>
      <c r="AB789" s="86"/>
    </row>
    <row r="790" spans="1:28" x14ac:dyDescent="0.2">
      <c r="A790" s="86"/>
      <c r="B790" s="86"/>
      <c r="C790" s="86"/>
      <c r="D790" s="86"/>
      <c r="E790" s="86"/>
      <c r="F790" s="86"/>
      <c r="G790" s="86"/>
      <c r="H790" s="86"/>
      <c r="I790" s="86"/>
      <c r="J790" s="87"/>
      <c r="K790" s="86"/>
      <c r="L790" s="106"/>
      <c r="M790" s="106"/>
      <c r="N790" s="86"/>
      <c r="O790" s="86"/>
      <c r="P790" s="86"/>
      <c r="Q790" s="86"/>
      <c r="R790" s="86"/>
      <c r="S790" s="86"/>
      <c r="T790" s="86"/>
      <c r="U790" s="86"/>
      <c r="V790" s="86"/>
      <c r="W790" s="86"/>
      <c r="X790" s="86"/>
      <c r="Y790" s="86"/>
      <c r="Z790" s="86"/>
      <c r="AA790" s="86"/>
      <c r="AB790" s="86"/>
    </row>
    <row r="791" spans="1:28" x14ac:dyDescent="0.2">
      <c r="A791" s="86"/>
      <c r="B791" s="86"/>
      <c r="C791" s="86"/>
      <c r="D791" s="86"/>
      <c r="E791" s="86"/>
      <c r="F791" s="86"/>
      <c r="G791" s="86"/>
      <c r="H791" s="86"/>
      <c r="I791" s="86"/>
      <c r="J791" s="87"/>
      <c r="K791" s="86"/>
      <c r="L791" s="106"/>
      <c r="M791" s="106"/>
      <c r="N791" s="86"/>
      <c r="O791" s="86"/>
      <c r="P791" s="86"/>
      <c r="Q791" s="86"/>
      <c r="R791" s="86"/>
      <c r="S791" s="86"/>
      <c r="T791" s="86"/>
      <c r="U791" s="86"/>
      <c r="V791" s="86"/>
      <c r="W791" s="86"/>
      <c r="X791" s="86"/>
      <c r="Y791" s="86"/>
      <c r="Z791" s="86"/>
      <c r="AA791" s="86"/>
      <c r="AB791" s="86"/>
    </row>
    <row r="792" spans="1:28" x14ac:dyDescent="0.2">
      <c r="A792" s="86"/>
      <c r="B792" s="86"/>
      <c r="C792" s="86"/>
      <c r="D792" s="86"/>
      <c r="E792" s="86"/>
      <c r="F792" s="86"/>
      <c r="G792" s="86"/>
      <c r="H792" s="86"/>
      <c r="I792" s="86"/>
      <c r="J792" s="87"/>
      <c r="K792" s="86"/>
      <c r="L792" s="106"/>
      <c r="M792" s="106"/>
      <c r="N792" s="86"/>
      <c r="O792" s="86"/>
      <c r="P792" s="86"/>
      <c r="Q792" s="86"/>
      <c r="R792" s="86"/>
      <c r="S792" s="86"/>
      <c r="T792" s="86"/>
      <c r="U792" s="86"/>
      <c r="V792" s="86"/>
      <c r="W792" s="86"/>
      <c r="X792" s="86"/>
      <c r="Y792" s="86"/>
      <c r="Z792" s="86"/>
      <c r="AA792" s="86"/>
      <c r="AB792" s="86"/>
    </row>
    <row r="793" spans="1:28" x14ac:dyDescent="0.2">
      <c r="A793" s="86"/>
      <c r="B793" s="86"/>
      <c r="C793" s="86"/>
      <c r="D793" s="86"/>
      <c r="E793" s="86"/>
      <c r="F793" s="86"/>
      <c r="G793" s="86"/>
      <c r="H793" s="86"/>
      <c r="I793" s="86"/>
      <c r="J793" s="87"/>
      <c r="K793" s="86"/>
      <c r="L793" s="106"/>
      <c r="M793" s="106"/>
      <c r="N793" s="86"/>
      <c r="O793" s="86"/>
      <c r="P793" s="86"/>
      <c r="Q793" s="86"/>
      <c r="R793" s="86"/>
      <c r="S793" s="86"/>
      <c r="T793" s="86"/>
      <c r="U793" s="86"/>
      <c r="V793" s="86"/>
      <c r="W793" s="86"/>
      <c r="X793" s="86"/>
      <c r="Y793" s="86"/>
      <c r="Z793" s="86"/>
      <c r="AA793" s="86"/>
      <c r="AB793" s="86"/>
    </row>
    <row r="794" spans="1:28" x14ac:dyDescent="0.2">
      <c r="A794" s="86"/>
      <c r="B794" s="86"/>
      <c r="C794" s="86"/>
      <c r="D794" s="86"/>
      <c r="E794" s="86"/>
      <c r="F794" s="86"/>
      <c r="G794" s="86"/>
      <c r="H794" s="86"/>
      <c r="I794" s="86"/>
      <c r="J794" s="87"/>
      <c r="K794" s="86"/>
      <c r="L794" s="106"/>
      <c r="M794" s="106"/>
      <c r="N794" s="86"/>
      <c r="O794" s="86"/>
      <c r="P794" s="86"/>
      <c r="Q794" s="86"/>
      <c r="R794" s="86"/>
      <c r="S794" s="86"/>
      <c r="T794" s="86"/>
      <c r="U794" s="86"/>
      <c r="V794" s="86"/>
      <c r="W794" s="86"/>
      <c r="X794" s="86"/>
      <c r="Y794" s="86"/>
      <c r="Z794" s="86"/>
      <c r="AA794" s="86"/>
      <c r="AB794" s="86"/>
    </row>
    <row r="795" spans="1:28" x14ac:dyDescent="0.2">
      <c r="A795" s="86"/>
      <c r="B795" s="86"/>
      <c r="C795" s="86"/>
      <c r="D795" s="86"/>
      <c r="E795" s="86"/>
      <c r="F795" s="86"/>
      <c r="G795" s="86"/>
      <c r="H795" s="86"/>
      <c r="I795" s="86"/>
      <c r="J795" s="87"/>
      <c r="K795" s="86"/>
      <c r="L795" s="106"/>
      <c r="M795" s="106"/>
      <c r="N795" s="86"/>
      <c r="O795" s="86"/>
      <c r="P795" s="86"/>
      <c r="Q795" s="86"/>
      <c r="R795" s="86"/>
      <c r="S795" s="86"/>
      <c r="T795" s="86"/>
      <c r="U795" s="86"/>
      <c r="V795" s="86"/>
      <c r="W795" s="86"/>
      <c r="X795" s="86"/>
      <c r="Y795" s="86"/>
      <c r="Z795" s="86"/>
      <c r="AA795" s="86"/>
      <c r="AB795" s="86"/>
    </row>
    <row r="796" spans="1:28" x14ac:dyDescent="0.2">
      <c r="A796" s="86"/>
      <c r="B796" s="86"/>
      <c r="C796" s="86"/>
      <c r="D796" s="86"/>
      <c r="E796" s="86"/>
      <c r="F796" s="86"/>
      <c r="G796" s="86"/>
      <c r="H796" s="86"/>
      <c r="I796" s="86"/>
      <c r="J796" s="87"/>
      <c r="K796" s="86"/>
      <c r="L796" s="106"/>
      <c r="M796" s="106"/>
      <c r="N796" s="86"/>
      <c r="O796" s="86"/>
      <c r="P796" s="86"/>
      <c r="Q796" s="86"/>
      <c r="R796" s="86"/>
      <c r="S796" s="86"/>
      <c r="T796" s="86"/>
      <c r="U796" s="86"/>
      <c r="V796" s="86"/>
      <c r="W796" s="86"/>
      <c r="X796" s="86"/>
      <c r="Y796" s="86"/>
      <c r="Z796" s="86"/>
      <c r="AA796" s="86"/>
      <c r="AB796" s="86"/>
    </row>
    <row r="797" spans="1:28" x14ac:dyDescent="0.2">
      <c r="A797" s="86"/>
      <c r="B797" s="86"/>
      <c r="C797" s="86"/>
      <c r="D797" s="86"/>
      <c r="E797" s="86"/>
      <c r="F797" s="86"/>
      <c r="G797" s="86"/>
      <c r="H797" s="86"/>
      <c r="I797" s="86"/>
      <c r="J797" s="87"/>
      <c r="K797" s="86"/>
      <c r="L797" s="106"/>
      <c r="M797" s="106"/>
      <c r="N797" s="86"/>
      <c r="O797" s="86"/>
      <c r="P797" s="86"/>
      <c r="Q797" s="86"/>
      <c r="R797" s="86"/>
      <c r="S797" s="86"/>
      <c r="T797" s="86"/>
      <c r="U797" s="86"/>
      <c r="V797" s="86"/>
      <c r="W797" s="86"/>
      <c r="X797" s="86"/>
      <c r="Y797" s="86"/>
      <c r="Z797" s="86"/>
      <c r="AA797" s="86"/>
      <c r="AB797" s="86"/>
    </row>
    <row r="798" spans="1:28" x14ac:dyDescent="0.2">
      <c r="A798" s="86"/>
      <c r="B798" s="86"/>
      <c r="C798" s="86"/>
      <c r="D798" s="86"/>
      <c r="E798" s="86"/>
      <c r="F798" s="86"/>
      <c r="G798" s="86"/>
      <c r="H798" s="86"/>
      <c r="I798" s="86"/>
      <c r="J798" s="87"/>
      <c r="K798" s="86"/>
      <c r="L798" s="106"/>
      <c r="M798" s="106"/>
      <c r="N798" s="86"/>
      <c r="O798" s="86"/>
      <c r="P798" s="86"/>
      <c r="Q798" s="86"/>
      <c r="R798" s="86"/>
      <c r="S798" s="86"/>
      <c r="T798" s="86"/>
      <c r="U798" s="86"/>
      <c r="V798" s="86"/>
      <c r="W798" s="86"/>
      <c r="X798" s="86"/>
      <c r="Y798" s="86"/>
      <c r="Z798" s="86"/>
      <c r="AA798" s="86"/>
      <c r="AB798" s="86"/>
    </row>
    <row r="799" spans="1:28" x14ac:dyDescent="0.2">
      <c r="A799" s="86"/>
      <c r="B799" s="86"/>
      <c r="C799" s="86"/>
      <c r="D799" s="86"/>
      <c r="E799" s="86"/>
      <c r="F799" s="86"/>
      <c r="G799" s="86"/>
      <c r="H799" s="86"/>
      <c r="I799" s="86"/>
      <c r="J799" s="87"/>
      <c r="K799" s="86"/>
      <c r="L799" s="106"/>
      <c r="M799" s="106"/>
      <c r="N799" s="86"/>
      <c r="O799" s="86"/>
      <c r="P799" s="86"/>
      <c r="Q799" s="86"/>
      <c r="R799" s="86"/>
      <c r="S799" s="86"/>
      <c r="T799" s="86"/>
      <c r="U799" s="86"/>
      <c r="V799" s="86"/>
      <c r="W799" s="86"/>
      <c r="X799" s="86"/>
      <c r="Y799" s="86"/>
      <c r="Z799" s="86"/>
      <c r="AA799" s="86"/>
      <c r="AB799" s="86"/>
    </row>
    <row r="800" spans="1:28" x14ac:dyDescent="0.2">
      <c r="A800" s="86"/>
      <c r="B800" s="86"/>
      <c r="C800" s="86"/>
      <c r="D800" s="86"/>
      <c r="E800" s="86"/>
      <c r="F800" s="86"/>
      <c r="G800" s="86"/>
      <c r="H800" s="86"/>
      <c r="I800" s="86"/>
      <c r="J800" s="87"/>
      <c r="K800" s="86"/>
      <c r="L800" s="106"/>
      <c r="M800" s="106"/>
      <c r="N800" s="86"/>
      <c r="O800" s="86"/>
      <c r="P800" s="86"/>
      <c r="Q800" s="86"/>
      <c r="R800" s="86"/>
      <c r="S800" s="86"/>
      <c r="T800" s="86"/>
      <c r="U800" s="86"/>
      <c r="V800" s="86"/>
      <c r="W800" s="86"/>
      <c r="X800" s="86"/>
      <c r="Y800" s="86"/>
      <c r="Z800" s="86"/>
      <c r="AA800" s="86"/>
      <c r="AB800" s="86"/>
    </row>
    <row r="801" spans="1:28" x14ac:dyDescent="0.2">
      <c r="A801" s="86"/>
      <c r="B801" s="86"/>
      <c r="C801" s="86"/>
      <c r="D801" s="86"/>
      <c r="E801" s="86"/>
      <c r="F801" s="86"/>
      <c r="G801" s="86"/>
      <c r="H801" s="86"/>
      <c r="I801" s="86"/>
      <c r="J801" s="87"/>
      <c r="K801" s="86"/>
      <c r="L801" s="106"/>
      <c r="M801" s="106"/>
      <c r="N801" s="86"/>
      <c r="O801" s="86"/>
      <c r="P801" s="86"/>
      <c r="Q801" s="86"/>
      <c r="R801" s="86"/>
      <c r="S801" s="86"/>
      <c r="T801" s="86"/>
      <c r="U801" s="86"/>
      <c r="V801" s="86"/>
      <c r="W801" s="86"/>
      <c r="X801" s="86"/>
      <c r="Y801" s="86"/>
      <c r="Z801" s="86"/>
      <c r="AA801" s="86"/>
      <c r="AB801" s="86"/>
    </row>
    <row r="802" spans="1:28" x14ac:dyDescent="0.2">
      <c r="A802" s="86"/>
      <c r="B802" s="86"/>
      <c r="C802" s="86"/>
      <c r="D802" s="86"/>
      <c r="E802" s="86"/>
      <c r="F802" s="86"/>
      <c r="G802" s="86"/>
      <c r="H802" s="86"/>
      <c r="I802" s="86"/>
      <c r="J802" s="87"/>
      <c r="K802" s="86"/>
      <c r="L802" s="106"/>
      <c r="M802" s="106"/>
      <c r="N802" s="86"/>
      <c r="O802" s="86"/>
      <c r="P802" s="86"/>
      <c r="Q802" s="86"/>
      <c r="R802" s="86"/>
      <c r="S802" s="86"/>
      <c r="T802" s="86"/>
      <c r="U802" s="86"/>
      <c r="V802" s="86"/>
      <c r="W802" s="86"/>
      <c r="X802" s="86"/>
      <c r="Y802" s="86"/>
      <c r="Z802" s="86"/>
      <c r="AA802" s="86"/>
      <c r="AB802" s="86"/>
    </row>
    <row r="803" spans="1:28" x14ac:dyDescent="0.2">
      <c r="A803" s="86"/>
      <c r="B803" s="86"/>
      <c r="C803" s="86"/>
      <c r="D803" s="86"/>
      <c r="E803" s="86"/>
      <c r="F803" s="86"/>
      <c r="G803" s="86"/>
      <c r="H803" s="86"/>
      <c r="I803" s="86"/>
      <c r="J803" s="87"/>
      <c r="K803" s="86"/>
      <c r="L803" s="106"/>
      <c r="M803" s="106"/>
      <c r="N803" s="86"/>
      <c r="O803" s="86"/>
      <c r="P803" s="86"/>
      <c r="Q803" s="86"/>
      <c r="R803" s="86"/>
      <c r="S803" s="86"/>
      <c r="T803" s="86"/>
      <c r="U803" s="86"/>
      <c r="V803" s="86"/>
      <c r="W803" s="86"/>
      <c r="X803" s="86"/>
      <c r="Y803" s="86"/>
      <c r="Z803" s="86"/>
      <c r="AA803" s="86"/>
      <c r="AB803" s="86"/>
    </row>
    <row r="804" spans="1:28" x14ac:dyDescent="0.2">
      <c r="A804" s="86"/>
      <c r="B804" s="86"/>
      <c r="C804" s="86"/>
      <c r="D804" s="86"/>
      <c r="E804" s="86"/>
      <c r="F804" s="86"/>
      <c r="G804" s="86"/>
      <c r="H804" s="86"/>
      <c r="I804" s="86"/>
      <c r="J804" s="87"/>
      <c r="K804" s="86"/>
      <c r="L804" s="106"/>
      <c r="M804" s="106"/>
      <c r="N804" s="86"/>
      <c r="O804" s="86"/>
      <c r="P804" s="86"/>
      <c r="Q804" s="86"/>
      <c r="R804" s="86"/>
      <c r="S804" s="86"/>
      <c r="T804" s="86"/>
      <c r="U804" s="86"/>
      <c r="V804" s="86"/>
      <c r="W804" s="86"/>
      <c r="X804" s="86"/>
      <c r="Y804" s="86"/>
      <c r="Z804" s="86"/>
      <c r="AA804" s="86"/>
      <c r="AB804" s="86"/>
    </row>
    <row r="805" spans="1:28" x14ac:dyDescent="0.2">
      <c r="A805" s="86"/>
      <c r="B805" s="86"/>
      <c r="C805" s="86"/>
      <c r="D805" s="86"/>
      <c r="E805" s="86"/>
      <c r="F805" s="86"/>
      <c r="G805" s="86"/>
      <c r="H805" s="86"/>
      <c r="I805" s="86"/>
      <c r="J805" s="87"/>
      <c r="K805" s="86"/>
      <c r="L805" s="106"/>
      <c r="M805" s="106"/>
      <c r="N805" s="86"/>
      <c r="O805" s="86"/>
      <c r="P805" s="86"/>
      <c r="Q805" s="86"/>
      <c r="R805" s="86"/>
      <c r="S805" s="86"/>
      <c r="T805" s="86"/>
      <c r="U805" s="86"/>
      <c r="V805" s="86"/>
      <c r="W805" s="86"/>
      <c r="X805" s="86"/>
      <c r="Y805" s="86"/>
      <c r="Z805" s="86"/>
      <c r="AA805" s="86"/>
      <c r="AB805" s="86"/>
    </row>
    <row r="806" spans="1:28" x14ac:dyDescent="0.2">
      <c r="A806" s="86"/>
      <c r="B806" s="86"/>
      <c r="C806" s="86"/>
      <c r="D806" s="86"/>
      <c r="E806" s="86"/>
      <c r="F806" s="86"/>
      <c r="G806" s="86"/>
      <c r="H806" s="86"/>
      <c r="I806" s="86"/>
      <c r="J806" s="87"/>
      <c r="K806" s="86"/>
      <c r="L806" s="106"/>
      <c r="M806" s="106"/>
      <c r="N806" s="86"/>
      <c r="O806" s="86"/>
      <c r="P806" s="86"/>
      <c r="Q806" s="86"/>
      <c r="R806" s="86"/>
      <c r="S806" s="86"/>
      <c r="T806" s="86"/>
      <c r="U806" s="86"/>
      <c r="V806" s="86"/>
      <c r="W806" s="86"/>
      <c r="X806" s="86"/>
      <c r="Y806" s="86"/>
      <c r="Z806" s="86"/>
      <c r="AA806" s="86"/>
      <c r="AB806" s="86"/>
    </row>
    <row r="807" spans="1:28" x14ac:dyDescent="0.2">
      <c r="A807" s="86"/>
      <c r="B807" s="86"/>
      <c r="C807" s="86"/>
      <c r="D807" s="86"/>
      <c r="E807" s="86"/>
      <c r="F807" s="86"/>
      <c r="G807" s="86"/>
      <c r="H807" s="86"/>
      <c r="I807" s="86"/>
      <c r="J807" s="87"/>
      <c r="K807" s="86"/>
      <c r="L807" s="106"/>
      <c r="M807" s="106"/>
      <c r="N807" s="86"/>
      <c r="O807" s="86"/>
      <c r="P807" s="86"/>
      <c r="Q807" s="86"/>
      <c r="R807" s="86"/>
      <c r="S807" s="86"/>
      <c r="T807" s="86"/>
      <c r="U807" s="86"/>
      <c r="V807" s="86"/>
      <c r="W807" s="86"/>
      <c r="X807" s="86"/>
      <c r="Y807" s="86"/>
      <c r="Z807" s="86"/>
      <c r="AA807" s="86"/>
      <c r="AB807" s="86"/>
    </row>
    <row r="808" spans="1:28" x14ac:dyDescent="0.2">
      <c r="A808" s="86"/>
      <c r="B808" s="86"/>
      <c r="C808" s="86"/>
      <c r="D808" s="86"/>
      <c r="E808" s="86"/>
      <c r="F808" s="86"/>
      <c r="G808" s="86"/>
      <c r="H808" s="86"/>
      <c r="I808" s="86"/>
      <c r="J808" s="87"/>
      <c r="K808" s="86"/>
      <c r="L808" s="106"/>
      <c r="M808" s="106"/>
      <c r="N808" s="86"/>
      <c r="O808" s="86"/>
      <c r="P808" s="86"/>
      <c r="Q808" s="86"/>
      <c r="R808" s="86"/>
      <c r="S808" s="86"/>
      <c r="T808" s="86"/>
      <c r="U808" s="86"/>
      <c r="V808" s="86"/>
      <c r="W808" s="86"/>
      <c r="X808" s="86"/>
      <c r="Y808" s="86"/>
      <c r="Z808" s="86"/>
      <c r="AA808" s="86"/>
      <c r="AB808" s="86"/>
    </row>
    <row r="809" spans="1:28" x14ac:dyDescent="0.2">
      <c r="A809" s="86"/>
      <c r="B809" s="86"/>
      <c r="C809" s="86"/>
      <c r="D809" s="86"/>
      <c r="E809" s="86"/>
      <c r="F809" s="86"/>
      <c r="G809" s="86"/>
      <c r="H809" s="86"/>
      <c r="I809" s="86"/>
      <c r="J809" s="87"/>
      <c r="K809" s="86"/>
      <c r="L809" s="106"/>
      <c r="M809" s="106"/>
      <c r="N809" s="86"/>
      <c r="O809" s="86"/>
      <c r="P809" s="86"/>
      <c r="Q809" s="86"/>
      <c r="R809" s="86"/>
      <c r="S809" s="86"/>
      <c r="T809" s="86"/>
      <c r="U809" s="86"/>
      <c r="V809" s="86"/>
      <c r="W809" s="86"/>
      <c r="X809" s="86"/>
      <c r="Y809" s="86"/>
      <c r="Z809" s="86"/>
      <c r="AA809" s="86"/>
      <c r="AB809" s="86"/>
    </row>
    <row r="810" spans="1:28" x14ac:dyDescent="0.2">
      <c r="A810" s="86"/>
      <c r="B810" s="86"/>
      <c r="C810" s="86"/>
      <c r="D810" s="86"/>
      <c r="E810" s="86"/>
      <c r="F810" s="86"/>
      <c r="G810" s="86"/>
      <c r="H810" s="86"/>
      <c r="I810" s="86"/>
      <c r="J810" s="87"/>
      <c r="K810" s="86"/>
      <c r="L810" s="106"/>
      <c r="M810" s="106"/>
      <c r="N810" s="86"/>
      <c r="O810" s="86"/>
      <c r="P810" s="86"/>
      <c r="Q810" s="86"/>
      <c r="R810" s="86"/>
      <c r="S810" s="86"/>
      <c r="T810" s="86"/>
      <c r="U810" s="86"/>
      <c r="V810" s="86"/>
      <c r="W810" s="86"/>
      <c r="X810" s="86"/>
      <c r="Y810" s="86"/>
      <c r="Z810" s="86"/>
      <c r="AA810" s="86"/>
      <c r="AB810" s="86"/>
    </row>
    <row r="811" spans="1:28" x14ac:dyDescent="0.2">
      <c r="A811" s="86"/>
      <c r="B811" s="86"/>
      <c r="C811" s="86"/>
      <c r="D811" s="86"/>
      <c r="E811" s="86"/>
      <c r="F811" s="86"/>
      <c r="G811" s="86"/>
      <c r="H811" s="86"/>
      <c r="I811" s="86"/>
      <c r="J811" s="87"/>
      <c r="K811" s="86"/>
      <c r="L811" s="106"/>
      <c r="M811" s="106"/>
      <c r="N811" s="86"/>
      <c r="O811" s="86"/>
      <c r="P811" s="86"/>
      <c r="Q811" s="86"/>
      <c r="R811" s="86"/>
      <c r="S811" s="86"/>
      <c r="T811" s="86"/>
      <c r="U811" s="86"/>
      <c r="V811" s="86"/>
      <c r="W811" s="86"/>
      <c r="X811" s="86"/>
      <c r="Y811" s="86"/>
      <c r="Z811" s="86"/>
      <c r="AA811" s="86"/>
      <c r="AB811" s="86"/>
    </row>
    <row r="812" spans="1:28" x14ac:dyDescent="0.2">
      <c r="A812" s="86"/>
      <c r="B812" s="86"/>
      <c r="C812" s="86"/>
      <c r="D812" s="86"/>
      <c r="E812" s="86"/>
      <c r="F812" s="86"/>
      <c r="G812" s="86"/>
      <c r="H812" s="86"/>
      <c r="I812" s="86"/>
      <c r="J812" s="87"/>
      <c r="K812" s="86"/>
      <c r="L812" s="106"/>
      <c r="M812" s="106"/>
      <c r="N812" s="86"/>
      <c r="O812" s="86"/>
      <c r="P812" s="86"/>
      <c r="Q812" s="86"/>
      <c r="R812" s="86"/>
      <c r="S812" s="86"/>
      <c r="T812" s="86"/>
      <c r="U812" s="86"/>
      <c r="V812" s="86"/>
      <c r="W812" s="86"/>
      <c r="X812" s="86"/>
      <c r="Y812" s="86"/>
      <c r="Z812" s="86"/>
      <c r="AA812" s="86"/>
      <c r="AB812" s="86"/>
    </row>
    <row r="813" spans="1:28" x14ac:dyDescent="0.2">
      <c r="A813" s="86"/>
      <c r="B813" s="86"/>
      <c r="C813" s="86"/>
      <c r="D813" s="86"/>
      <c r="E813" s="86"/>
      <c r="F813" s="86"/>
      <c r="G813" s="86"/>
      <c r="H813" s="86"/>
      <c r="I813" s="86"/>
      <c r="J813" s="87"/>
      <c r="K813" s="86"/>
      <c r="L813" s="106"/>
      <c r="M813" s="106"/>
      <c r="N813" s="86"/>
      <c r="O813" s="86"/>
      <c r="P813" s="86"/>
      <c r="Q813" s="86"/>
      <c r="R813" s="86"/>
      <c r="S813" s="86"/>
      <c r="T813" s="86"/>
      <c r="U813" s="86"/>
      <c r="V813" s="86"/>
      <c r="W813" s="86"/>
      <c r="X813" s="86"/>
      <c r="Y813" s="86"/>
      <c r="Z813" s="86"/>
      <c r="AA813" s="86"/>
      <c r="AB813" s="86"/>
    </row>
    <row r="814" spans="1:28" x14ac:dyDescent="0.2">
      <c r="A814" s="86"/>
      <c r="B814" s="86"/>
      <c r="C814" s="86"/>
      <c r="D814" s="86"/>
      <c r="E814" s="86"/>
      <c r="F814" s="86"/>
      <c r="G814" s="86"/>
      <c r="H814" s="86"/>
      <c r="I814" s="86"/>
      <c r="J814" s="87"/>
      <c r="K814" s="86"/>
      <c r="L814" s="106"/>
      <c r="M814" s="106"/>
      <c r="N814" s="86"/>
      <c r="O814" s="86"/>
      <c r="P814" s="86"/>
      <c r="Q814" s="86"/>
      <c r="R814" s="86"/>
      <c r="S814" s="86"/>
      <c r="T814" s="86"/>
      <c r="U814" s="86"/>
      <c r="V814" s="86"/>
      <c r="W814" s="86"/>
      <c r="X814" s="86"/>
      <c r="Y814" s="86"/>
      <c r="Z814" s="86"/>
      <c r="AA814" s="86"/>
      <c r="AB814" s="86"/>
    </row>
    <row r="815" spans="1:28" x14ac:dyDescent="0.2">
      <c r="A815" s="86"/>
      <c r="B815" s="86"/>
      <c r="C815" s="86"/>
      <c r="D815" s="86"/>
      <c r="E815" s="86"/>
      <c r="F815" s="86"/>
      <c r="G815" s="86"/>
      <c r="H815" s="86"/>
      <c r="I815" s="86"/>
      <c r="J815" s="87"/>
      <c r="K815" s="86"/>
      <c r="L815" s="106"/>
      <c r="M815" s="106"/>
      <c r="N815" s="86"/>
      <c r="O815" s="86"/>
      <c r="P815" s="86"/>
      <c r="Q815" s="86"/>
      <c r="R815" s="86"/>
      <c r="S815" s="86"/>
      <c r="T815" s="86"/>
      <c r="U815" s="86"/>
      <c r="V815" s="86"/>
      <c r="W815" s="86"/>
      <c r="X815" s="86"/>
      <c r="Y815" s="86"/>
      <c r="Z815" s="86"/>
      <c r="AA815" s="86"/>
      <c r="AB815" s="86"/>
    </row>
    <row r="816" spans="1:28" x14ac:dyDescent="0.2">
      <c r="A816" s="86"/>
      <c r="B816" s="86"/>
      <c r="C816" s="86"/>
      <c r="D816" s="86"/>
      <c r="E816" s="86"/>
      <c r="F816" s="86"/>
      <c r="G816" s="86"/>
      <c r="H816" s="86"/>
      <c r="I816" s="86"/>
      <c r="J816" s="87"/>
      <c r="K816" s="86"/>
      <c r="L816" s="106"/>
      <c r="M816" s="106"/>
      <c r="N816" s="86"/>
      <c r="O816" s="86"/>
      <c r="P816" s="86"/>
      <c r="Q816" s="86"/>
      <c r="R816" s="86"/>
      <c r="S816" s="86"/>
      <c r="T816" s="86"/>
      <c r="U816" s="86"/>
      <c r="V816" s="86"/>
      <c r="W816" s="86"/>
      <c r="X816" s="86"/>
      <c r="Y816" s="86"/>
      <c r="Z816" s="86"/>
      <c r="AA816" s="86"/>
      <c r="AB816" s="86"/>
    </row>
    <row r="817" spans="1:28" x14ac:dyDescent="0.2">
      <c r="A817" s="86"/>
      <c r="B817" s="86"/>
      <c r="C817" s="86"/>
      <c r="D817" s="86"/>
      <c r="E817" s="86"/>
      <c r="F817" s="86"/>
      <c r="G817" s="86"/>
      <c r="H817" s="86"/>
      <c r="I817" s="86"/>
      <c r="J817" s="87"/>
      <c r="K817" s="86"/>
      <c r="L817" s="106"/>
      <c r="M817" s="106"/>
      <c r="N817" s="86"/>
      <c r="O817" s="86"/>
      <c r="P817" s="86"/>
      <c r="Q817" s="86"/>
      <c r="R817" s="86"/>
      <c r="S817" s="86"/>
      <c r="T817" s="86"/>
      <c r="U817" s="86"/>
      <c r="V817" s="86"/>
      <c r="W817" s="86"/>
      <c r="X817" s="86"/>
      <c r="Y817" s="86"/>
      <c r="Z817" s="86"/>
      <c r="AA817" s="86"/>
      <c r="AB817" s="86"/>
    </row>
    <row r="818" spans="1:28" x14ac:dyDescent="0.2">
      <c r="A818" s="86"/>
      <c r="B818" s="86"/>
      <c r="C818" s="86"/>
      <c r="D818" s="86"/>
      <c r="E818" s="86"/>
      <c r="F818" s="86"/>
      <c r="G818" s="86"/>
      <c r="H818" s="86"/>
      <c r="I818" s="86"/>
      <c r="J818" s="87"/>
      <c r="K818" s="86"/>
      <c r="L818" s="106"/>
      <c r="M818" s="106"/>
      <c r="N818" s="86"/>
      <c r="O818" s="86"/>
      <c r="P818" s="86"/>
      <c r="Q818" s="86"/>
      <c r="R818" s="86"/>
      <c r="S818" s="86"/>
      <c r="T818" s="86"/>
      <c r="U818" s="86"/>
      <c r="V818" s="86"/>
      <c r="W818" s="86"/>
      <c r="X818" s="86"/>
      <c r="Y818" s="86"/>
      <c r="Z818" s="86"/>
      <c r="AA818" s="86"/>
      <c r="AB818" s="86"/>
    </row>
    <row r="819" spans="1:28" x14ac:dyDescent="0.2">
      <c r="A819" s="86"/>
      <c r="B819" s="86"/>
      <c r="C819" s="86"/>
      <c r="D819" s="86"/>
      <c r="E819" s="86"/>
      <c r="F819" s="86"/>
      <c r="G819" s="86"/>
      <c r="H819" s="86"/>
      <c r="I819" s="86"/>
      <c r="J819" s="87"/>
      <c r="K819" s="86"/>
      <c r="L819" s="106"/>
      <c r="M819" s="106"/>
      <c r="N819" s="86"/>
      <c r="O819" s="86"/>
      <c r="P819" s="86"/>
      <c r="Q819" s="86"/>
      <c r="R819" s="86"/>
      <c r="S819" s="86"/>
      <c r="T819" s="86"/>
      <c r="U819" s="86"/>
      <c r="V819" s="86"/>
      <c r="W819" s="86"/>
      <c r="X819" s="86"/>
      <c r="Y819" s="86"/>
      <c r="Z819" s="86"/>
      <c r="AA819" s="86"/>
      <c r="AB819" s="86"/>
    </row>
    <row r="820" spans="1:28" x14ac:dyDescent="0.2">
      <c r="A820" s="86"/>
      <c r="B820" s="86"/>
      <c r="C820" s="86"/>
      <c r="D820" s="86"/>
      <c r="E820" s="86"/>
      <c r="F820" s="86"/>
      <c r="G820" s="86"/>
      <c r="H820" s="86"/>
      <c r="I820" s="86"/>
      <c r="J820" s="87"/>
      <c r="K820" s="86"/>
      <c r="L820" s="106"/>
      <c r="M820" s="106"/>
      <c r="N820" s="86"/>
      <c r="O820" s="86"/>
      <c r="P820" s="86"/>
      <c r="Q820" s="86"/>
      <c r="R820" s="86"/>
      <c r="S820" s="86"/>
      <c r="T820" s="86"/>
      <c r="U820" s="86"/>
      <c r="V820" s="86"/>
      <c r="W820" s="86"/>
      <c r="X820" s="86"/>
      <c r="Y820" s="86"/>
      <c r="Z820" s="86"/>
      <c r="AA820" s="86"/>
      <c r="AB820" s="86"/>
    </row>
    <row r="821" spans="1:28" x14ac:dyDescent="0.2">
      <c r="A821" s="86"/>
      <c r="B821" s="86"/>
      <c r="C821" s="86"/>
      <c r="D821" s="86"/>
      <c r="E821" s="86"/>
      <c r="F821" s="86"/>
      <c r="G821" s="86"/>
      <c r="H821" s="86"/>
      <c r="I821" s="86"/>
      <c r="J821" s="87"/>
      <c r="K821" s="86"/>
      <c r="L821" s="106"/>
      <c r="M821" s="106"/>
      <c r="N821" s="86"/>
      <c r="O821" s="86"/>
      <c r="P821" s="86"/>
      <c r="Q821" s="86"/>
      <c r="R821" s="86"/>
      <c r="S821" s="86"/>
      <c r="T821" s="86"/>
      <c r="U821" s="86"/>
      <c r="V821" s="86"/>
      <c r="W821" s="86"/>
      <c r="X821" s="86"/>
      <c r="Y821" s="86"/>
      <c r="Z821" s="86"/>
      <c r="AA821" s="86"/>
      <c r="AB821" s="86"/>
    </row>
    <row r="822" spans="1:28" x14ac:dyDescent="0.2">
      <c r="A822" s="86"/>
      <c r="B822" s="86"/>
      <c r="C822" s="86"/>
      <c r="D822" s="86"/>
      <c r="E822" s="86"/>
      <c r="F822" s="86"/>
      <c r="G822" s="86"/>
      <c r="H822" s="86"/>
      <c r="I822" s="86"/>
      <c r="J822" s="87"/>
      <c r="K822" s="86"/>
      <c r="L822" s="106"/>
      <c r="M822" s="106"/>
      <c r="N822" s="86"/>
      <c r="O822" s="86"/>
      <c r="P822" s="86"/>
      <c r="Q822" s="86"/>
      <c r="R822" s="86"/>
      <c r="S822" s="86"/>
      <c r="T822" s="86"/>
      <c r="U822" s="86"/>
      <c r="V822" s="86"/>
      <c r="W822" s="86"/>
      <c r="X822" s="86"/>
      <c r="Y822" s="86"/>
      <c r="Z822" s="86"/>
      <c r="AA822" s="86"/>
      <c r="AB822" s="86"/>
    </row>
    <row r="823" spans="1:28" x14ac:dyDescent="0.2">
      <c r="A823" s="86"/>
      <c r="B823" s="86"/>
      <c r="C823" s="86"/>
      <c r="D823" s="86"/>
      <c r="E823" s="86"/>
      <c r="F823" s="86"/>
      <c r="G823" s="86"/>
      <c r="H823" s="86"/>
      <c r="I823" s="86"/>
      <c r="J823" s="87"/>
      <c r="K823" s="86"/>
      <c r="L823" s="106"/>
      <c r="M823" s="106"/>
      <c r="N823" s="86"/>
      <c r="O823" s="86"/>
      <c r="P823" s="86"/>
      <c r="Q823" s="86"/>
      <c r="R823" s="86"/>
      <c r="S823" s="86"/>
      <c r="T823" s="86"/>
      <c r="U823" s="86"/>
      <c r="V823" s="86"/>
      <c r="W823" s="86"/>
      <c r="X823" s="86"/>
      <c r="Y823" s="86"/>
      <c r="Z823" s="86"/>
      <c r="AA823" s="86"/>
      <c r="AB823" s="86"/>
    </row>
    <row r="824" spans="1:28" x14ac:dyDescent="0.2">
      <c r="A824" s="86"/>
      <c r="B824" s="86"/>
      <c r="C824" s="86"/>
      <c r="D824" s="86"/>
      <c r="E824" s="86"/>
      <c r="F824" s="86"/>
      <c r="G824" s="86"/>
      <c r="H824" s="86"/>
      <c r="I824" s="86"/>
      <c r="J824" s="87"/>
      <c r="K824" s="86"/>
      <c r="L824" s="106"/>
      <c r="M824" s="106"/>
      <c r="N824" s="86"/>
      <c r="O824" s="86"/>
      <c r="P824" s="86"/>
      <c r="Q824" s="86"/>
      <c r="R824" s="86"/>
      <c r="S824" s="86"/>
      <c r="T824" s="86"/>
      <c r="U824" s="86"/>
      <c r="V824" s="86"/>
      <c r="W824" s="86"/>
      <c r="X824" s="86"/>
      <c r="Y824" s="86"/>
      <c r="Z824" s="86"/>
      <c r="AA824" s="86"/>
      <c r="AB824" s="86"/>
    </row>
    <row r="825" spans="1:28" x14ac:dyDescent="0.2">
      <c r="A825" s="86"/>
      <c r="B825" s="86"/>
      <c r="C825" s="86"/>
      <c r="D825" s="86"/>
      <c r="E825" s="86"/>
      <c r="F825" s="86"/>
      <c r="G825" s="86"/>
      <c r="H825" s="86"/>
      <c r="I825" s="86"/>
      <c r="J825" s="87"/>
      <c r="K825" s="86"/>
      <c r="L825" s="106"/>
      <c r="M825" s="106"/>
      <c r="N825" s="86"/>
      <c r="O825" s="86"/>
      <c r="P825" s="86"/>
      <c r="Q825" s="86"/>
      <c r="R825" s="86"/>
      <c r="S825" s="86"/>
      <c r="T825" s="86"/>
      <c r="U825" s="86"/>
      <c r="V825" s="86"/>
      <c r="W825" s="86"/>
      <c r="X825" s="86"/>
      <c r="Y825" s="86"/>
      <c r="Z825" s="86"/>
      <c r="AA825" s="86"/>
      <c r="AB825" s="86"/>
    </row>
    <row r="826" spans="1:28" x14ac:dyDescent="0.2">
      <c r="A826" s="86"/>
      <c r="B826" s="86"/>
      <c r="C826" s="86"/>
      <c r="D826" s="86"/>
      <c r="E826" s="86"/>
      <c r="F826" s="86"/>
      <c r="G826" s="86"/>
      <c r="H826" s="86"/>
      <c r="I826" s="86"/>
      <c r="J826" s="87"/>
      <c r="K826" s="86"/>
      <c r="L826" s="106"/>
      <c r="M826" s="106"/>
      <c r="N826" s="86"/>
      <c r="O826" s="86"/>
      <c r="P826" s="86"/>
      <c r="Q826" s="86"/>
      <c r="R826" s="86"/>
      <c r="S826" s="86"/>
      <c r="T826" s="86"/>
      <c r="U826" s="86"/>
      <c r="V826" s="86"/>
      <c r="W826" s="86"/>
      <c r="X826" s="86"/>
      <c r="Y826" s="86"/>
      <c r="Z826" s="86"/>
      <c r="AA826" s="86"/>
      <c r="AB826" s="86"/>
    </row>
    <row r="827" spans="1:28" x14ac:dyDescent="0.2">
      <c r="A827" s="86"/>
      <c r="B827" s="86"/>
      <c r="C827" s="86"/>
      <c r="D827" s="86"/>
      <c r="E827" s="86"/>
      <c r="F827" s="86"/>
      <c r="G827" s="86"/>
      <c r="H827" s="86"/>
      <c r="I827" s="86"/>
      <c r="J827" s="87"/>
      <c r="K827" s="86"/>
      <c r="L827" s="106"/>
      <c r="M827" s="106"/>
      <c r="N827" s="86"/>
      <c r="O827" s="86"/>
      <c r="P827" s="86"/>
      <c r="Q827" s="86"/>
      <c r="R827" s="86"/>
      <c r="S827" s="86"/>
      <c r="T827" s="86"/>
      <c r="U827" s="86"/>
      <c r="V827" s="86"/>
      <c r="W827" s="86"/>
      <c r="X827" s="86"/>
      <c r="Y827" s="86"/>
      <c r="Z827" s="86"/>
      <c r="AA827" s="86"/>
      <c r="AB827" s="86"/>
    </row>
    <row r="828" spans="1:28" x14ac:dyDescent="0.2">
      <c r="A828" s="86"/>
      <c r="B828" s="86"/>
      <c r="C828" s="86"/>
      <c r="D828" s="86"/>
      <c r="E828" s="86"/>
      <c r="F828" s="86"/>
      <c r="G828" s="86"/>
      <c r="H828" s="86"/>
      <c r="I828" s="86"/>
      <c r="J828" s="87"/>
      <c r="K828" s="86"/>
      <c r="L828" s="106"/>
      <c r="M828" s="106"/>
      <c r="N828" s="86"/>
      <c r="O828" s="86"/>
      <c r="P828" s="86"/>
      <c r="Q828" s="86"/>
      <c r="R828" s="86"/>
      <c r="S828" s="86"/>
      <c r="T828" s="86"/>
      <c r="U828" s="86"/>
      <c r="V828" s="86"/>
      <c r="W828" s="86"/>
      <c r="X828" s="86"/>
      <c r="Y828" s="86"/>
      <c r="Z828" s="86"/>
      <c r="AA828" s="86"/>
      <c r="AB828" s="86"/>
    </row>
    <row r="829" spans="1:28" x14ac:dyDescent="0.2">
      <c r="A829" s="86"/>
      <c r="B829" s="86"/>
      <c r="C829" s="86"/>
      <c r="D829" s="86"/>
      <c r="E829" s="86"/>
      <c r="F829" s="86"/>
      <c r="G829" s="86"/>
      <c r="H829" s="86"/>
      <c r="I829" s="86"/>
      <c r="J829" s="87"/>
      <c r="K829" s="86"/>
      <c r="L829" s="106"/>
      <c r="M829" s="106"/>
      <c r="N829" s="86"/>
      <c r="O829" s="86"/>
      <c r="P829" s="86"/>
      <c r="Q829" s="86"/>
      <c r="R829" s="86"/>
      <c r="S829" s="86"/>
      <c r="T829" s="86"/>
      <c r="U829" s="86"/>
      <c r="V829" s="86"/>
      <c r="W829" s="86"/>
      <c r="X829" s="86"/>
      <c r="Y829" s="86"/>
      <c r="Z829" s="86"/>
      <c r="AA829" s="86"/>
      <c r="AB829" s="86"/>
    </row>
    <row r="830" spans="1:28" x14ac:dyDescent="0.2">
      <c r="A830" s="86"/>
      <c r="B830" s="86"/>
      <c r="C830" s="86"/>
      <c r="D830" s="86"/>
      <c r="E830" s="86"/>
      <c r="F830" s="86"/>
      <c r="G830" s="86"/>
      <c r="H830" s="86"/>
      <c r="I830" s="86"/>
      <c r="J830" s="87"/>
      <c r="K830" s="86"/>
      <c r="L830" s="106"/>
      <c r="M830" s="106"/>
      <c r="N830" s="86"/>
      <c r="O830" s="86"/>
      <c r="P830" s="86"/>
      <c r="Q830" s="86"/>
      <c r="R830" s="86"/>
      <c r="S830" s="86"/>
      <c r="T830" s="86"/>
      <c r="U830" s="86"/>
      <c r="V830" s="86"/>
      <c r="W830" s="86"/>
      <c r="X830" s="86"/>
      <c r="Y830" s="86"/>
      <c r="Z830" s="86"/>
      <c r="AA830" s="86"/>
      <c r="AB830" s="86"/>
    </row>
    <row r="831" spans="1:28" x14ac:dyDescent="0.2">
      <c r="A831" s="86"/>
      <c r="B831" s="86"/>
      <c r="C831" s="86"/>
      <c r="D831" s="86"/>
      <c r="E831" s="86"/>
      <c r="F831" s="86"/>
      <c r="G831" s="86"/>
      <c r="H831" s="86"/>
      <c r="I831" s="86"/>
      <c r="J831" s="87"/>
      <c r="K831" s="86"/>
      <c r="L831" s="106"/>
      <c r="M831" s="106"/>
      <c r="N831" s="86"/>
      <c r="O831" s="86"/>
      <c r="P831" s="86"/>
      <c r="Q831" s="86"/>
      <c r="R831" s="86"/>
      <c r="S831" s="86"/>
      <c r="T831" s="86"/>
      <c r="U831" s="86"/>
      <c r="V831" s="86"/>
      <c r="W831" s="86"/>
      <c r="X831" s="86"/>
      <c r="Y831" s="86"/>
      <c r="Z831" s="86"/>
      <c r="AA831" s="86"/>
      <c r="AB831" s="86"/>
    </row>
    <row r="832" spans="1:28" x14ac:dyDescent="0.2">
      <c r="A832" s="86"/>
      <c r="B832" s="86"/>
      <c r="C832" s="86"/>
      <c r="D832" s="86"/>
      <c r="E832" s="86"/>
      <c r="F832" s="86"/>
      <c r="G832" s="86"/>
      <c r="H832" s="86"/>
      <c r="I832" s="86"/>
      <c r="J832" s="87"/>
      <c r="K832" s="86"/>
      <c r="L832" s="106"/>
      <c r="M832" s="106"/>
      <c r="N832" s="86"/>
      <c r="O832" s="86"/>
      <c r="P832" s="86"/>
      <c r="Q832" s="86"/>
      <c r="R832" s="86"/>
      <c r="S832" s="86"/>
      <c r="T832" s="86"/>
      <c r="U832" s="86"/>
      <c r="V832" s="86"/>
      <c r="W832" s="86"/>
      <c r="X832" s="86"/>
      <c r="Y832" s="86"/>
      <c r="Z832" s="86"/>
      <c r="AA832" s="86"/>
      <c r="AB832" s="86"/>
    </row>
    <row r="833" spans="1:28" x14ac:dyDescent="0.2">
      <c r="A833" s="86"/>
      <c r="B833" s="86"/>
      <c r="C833" s="86"/>
      <c r="D833" s="86"/>
      <c r="E833" s="86"/>
      <c r="F833" s="86"/>
      <c r="G833" s="86"/>
      <c r="H833" s="86"/>
      <c r="I833" s="86"/>
      <c r="J833" s="87"/>
      <c r="K833" s="86"/>
      <c r="L833" s="106"/>
      <c r="M833" s="106"/>
      <c r="N833" s="86"/>
      <c r="O833" s="86"/>
      <c r="P833" s="86"/>
      <c r="Q833" s="86"/>
      <c r="R833" s="86"/>
      <c r="S833" s="86"/>
      <c r="T833" s="86"/>
      <c r="U833" s="86"/>
      <c r="V833" s="86"/>
      <c r="W833" s="86"/>
      <c r="X833" s="86"/>
      <c r="Y833" s="86"/>
      <c r="Z833" s="86"/>
      <c r="AA833" s="86"/>
      <c r="AB833" s="86"/>
    </row>
    <row r="834" spans="1:28" x14ac:dyDescent="0.2">
      <c r="A834" s="86"/>
      <c r="B834" s="86"/>
      <c r="C834" s="86"/>
      <c r="D834" s="86"/>
      <c r="E834" s="86"/>
      <c r="F834" s="86"/>
      <c r="G834" s="86"/>
      <c r="H834" s="86"/>
      <c r="I834" s="86"/>
      <c r="J834" s="87"/>
      <c r="K834" s="86"/>
      <c r="L834" s="106"/>
      <c r="M834" s="106"/>
      <c r="N834" s="86"/>
      <c r="O834" s="86"/>
      <c r="P834" s="86"/>
      <c r="Q834" s="86"/>
      <c r="R834" s="86"/>
      <c r="S834" s="86"/>
      <c r="T834" s="86"/>
      <c r="U834" s="86"/>
      <c r="V834" s="86"/>
      <c r="W834" s="86"/>
      <c r="X834" s="86"/>
      <c r="Y834" s="86"/>
      <c r="Z834" s="86"/>
      <c r="AA834" s="86"/>
      <c r="AB834" s="86"/>
    </row>
    <row r="835" spans="1:28" x14ac:dyDescent="0.2">
      <c r="A835" s="86"/>
      <c r="B835" s="86"/>
      <c r="C835" s="86"/>
      <c r="D835" s="86"/>
      <c r="E835" s="86"/>
      <c r="F835" s="86"/>
      <c r="G835" s="86"/>
      <c r="H835" s="86"/>
      <c r="I835" s="86"/>
      <c r="J835" s="87"/>
      <c r="K835" s="86"/>
      <c r="L835" s="106"/>
      <c r="M835" s="106"/>
      <c r="N835" s="86"/>
      <c r="O835" s="86"/>
      <c r="P835" s="86"/>
      <c r="Q835" s="86"/>
      <c r="R835" s="86"/>
      <c r="S835" s="86"/>
      <c r="T835" s="86"/>
      <c r="U835" s="86"/>
      <c r="V835" s="86"/>
      <c r="W835" s="86"/>
      <c r="X835" s="86"/>
      <c r="Y835" s="86"/>
      <c r="Z835" s="86"/>
      <c r="AA835" s="86"/>
      <c r="AB835" s="86"/>
    </row>
    <row r="836" spans="1:28" x14ac:dyDescent="0.2">
      <c r="A836" s="86"/>
      <c r="B836" s="86"/>
      <c r="C836" s="86"/>
      <c r="D836" s="86"/>
      <c r="E836" s="86"/>
      <c r="F836" s="86"/>
      <c r="G836" s="86"/>
      <c r="H836" s="86"/>
      <c r="I836" s="86"/>
      <c r="J836" s="87"/>
      <c r="K836" s="86"/>
      <c r="L836" s="106"/>
      <c r="M836" s="106"/>
      <c r="N836" s="86"/>
      <c r="O836" s="86"/>
      <c r="P836" s="86"/>
      <c r="Q836" s="86"/>
      <c r="R836" s="86"/>
      <c r="S836" s="86"/>
      <c r="T836" s="86"/>
      <c r="U836" s="86"/>
      <c r="V836" s="86"/>
      <c r="W836" s="86"/>
      <c r="X836" s="86"/>
      <c r="Y836" s="86"/>
      <c r="Z836" s="86"/>
      <c r="AA836" s="86"/>
      <c r="AB836" s="86"/>
    </row>
    <row r="837" spans="1:28" x14ac:dyDescent="0.2">
      <c r="A837" s="86"/>
      <c r="B837" s="86"/>
      <c r="C837" s="86"/>
      <c r="D837" s="86"/>
      <c r="E837" s="86"/>
      <c r="F837" s="86"/>
      <c r="G837" s="86"/>
      <c r="H837" s="86"/>
      <c r="I837" s="86"/>
      <c r="J837" s="87"/>
      <c r="K837" s="86"/>
      <c r="L837" s="106"/>
      <c r="M837" s="106"/>
      <c r="N837" s="86"/>
      <c r="O837" s="86"/>
      <c r="P837" s="86"/>
      <c r="Q837" s="86"/>
      <c r="R837" s="86"/>
      <c r="S837" s="86"/>
      <c r="T837" s="86"/>
      <c r="U837" s="86"/>
      <c r="V837" s="86"/>
      <c r="W837" s="86"/>
      <c r="X837" s="86"/>
      <c r="Y837" s="86"/>
      <c r="Z837" s="86"/>
      <c r="AA837" s="86"/>
      <c r="AB837" s="86"/>
    </row>
    <row r="838" spans="1:28" x14ac:dyDescent="0.2">
      <c r="A838" s="86"/>
      <c r="B838" s="86"/>
      <c r="C838" s="86"/>
      <c r="D838" s="86"/>
      <c r="E838" s="86"/>
      <c r="F838" s="86"/>
      <c r="G838" s="86"/>
      <c r="H838" s="86"/>
      <c r="I838" s="86"/>
      <c r="J838" s="87"/>
      <c r="K838" s="86"/>
      <c r="L838" s="106"/>
      <c r="M838" s="106"/>
      <c r="N838" s="86"/>
      <c r="O838" s="86"/>
      <c r="P838" s="86"/>
      <c r="Q838" s="86"/>
      <c r="R838" s="86"/>
      <c r="S838" s="86"/>
      <c r="T838" s="86"/>
      <c r="U838" s="86"/>
      <c r="V838" s="86"/>
      <c r="W838" s="86"/>
      <c r="X838" s="86"/>
      <c r="Y838" s="86"/>
      <c r="Z838" s="86"/>
      <c r="AA838" s="86"/>
      <c r="AB838" s="86"/>
    </row>
    <row r="839" spans="1:28" x14ac:dyDescent="0.2">
      <c r="A839" s="86"/>
      <c r="B839" s="86"/>
      <c r="C839" s="86"/>
      <c r="D839" s="86"/>
      <c r="E839" s="86"/>
      <c r="F839" s="86"/>
      <c r="G839" s="86"/>
      <c r="H839" s="86"/>
      <c r="I839" s="86"/>
      <c r="J839" s="87"/>
      <c r="K839" s="86"/>
      <c r="L839" s="106"/>
      <c r="M839" s="106"/>
      <c r="N839" s="86"/>
      <c r="O839" s="86"/>
      <c r="P839" s="86"/>
      <c r="Q839" s="86"/>
      <c r="R839" s="86"/>
      <c r="S839" s="86"/>
      <c r="T839" s="86"/>
      <c r="U839" s="86"/>
      <c r="V839" s="86"/>
      <c r="W839" s="86"/>
      <c r="X839" s="86"/>
      <c r="Y839" s="86"/>
      <c r="Z839" s="86"/>
      <c r="AA839" s="86"/>
      <c r="AB839" s="86"/>
    </row>
    <row r="840" spans="1:28" x14ac:dyDescent="0.2">
      <c r="A840" s="86"/>
      <c r="B840" s="86"/>
      <c r="C840" s="86"/>
      <c r="D840" s="86"/>
      <c r="E840" s="86"/>
      <c r="F840" s="86"/>
      <c r="G840" s="86"/>
      <c r="H840" s="86"/>
      <c r="I840" s="86"/>
      <c r="J840" s="87"/>
      <c r="K840" s="86"/>
      <c r="L840" s="106"/>
      <c r="M840" s="106"/>
      <c r="N840" s="86"/>
      <c r="O840" s="86"/>
      <c r="P840" s="86"/>
      <c r="Q840" s="86"/>
      <c r="R840" s="86"/>
      <c r="S840" s="86"/>
      <c r="T840" s="86"/>
      <c r="U840" s="86"/>
      <c r="V840" s="86"/>
      <c r="W840" s="86"/>
      <c r="X840" s="86"/>
      <c r="Y840" s="86"/>
      <c r="Z840" s="86"/>
      <c r="AA840" s="86"/>
      <c r="AB840" s="86"/>
    </row>
    <row r="841" spans="1:28" x14ac:dyDescent="0.2">
      <c r="A841" s="86"/>
      <c r="B841" s="86"/>
      <c r="C841" s="86"/>
      <c r="D841" s="86"/>
      <c r="E841" s="86"/>
      <c r="F841" s="86"/>
      <c r="G841" s="86"/>
      <c r="H841" s="86"/>
      <c r="I841" s="86"/>
      <c r="J841" s="87"/>
      <c r="K841" s="86"/>
      <c r="L841" s="106"/>
      <c r="M841" s="106"/>
      <c r="N841" s="86"/>
      <c r="O841" s="86"/>
      <c r="P841" s="86"/>
      <c r="Q841" s="86"/>
      <c r="R841" s="86"/>
      <c r="S841" s="86"/>
      <c r="T841" s="86"/>
      <c r="U841" s="86"/>
      <c r="V841" s="86"/>
      <c r="W841" s="86"/>
      <c r="X841" s="86"/>
      <c r="Y841" s="86"/>
      <c r="Z841" s="86"/>
      <c r="AA841" s="86"/>
      <c r="AB841" s="86"/>
    </row>
    <row r="842" spans="1:28" x14ac:dyDescent="0.2">
      <c r="A842" s="86"/>
      <c r="B842" s="86"/>
      <c r="C842" s="86"/>
      <c r="D842" s="86"/>
      <c r="E842" s="86"/>
      <c r="F842" s="86"/>
      <c r="G842" s="86"/>
      <c r="H842" s="86"/>
      <c r="I842" s="86"/>
      <c r="J842" s="87"/>
      <c r="K842" s="86"/>
      <c r="L842" s="106"/>
      <c r="M842" s="106"/>
      <c r="N842" s="86"/>
      <c r="O842" s="86"/>
      <c r="P842" s="86"/>
      <c r="Q842" s="86"/>
      <c r="R842" s="86"/>
      <c r="S842" s="86"/>
      <c r="T842" s="86"/>
      <c r="U842" s="86"/>
      <c r="V842" s="86"/>
      <c r="W842" s="86"/>
      <c r="X842" s="86"/>
      <c r="Y842" s="86"/>
      <c r="Z842" s="86"/>
      <c r="AA842" s="86"/>
      <c r="AB842" s="86"/>
    </row>
    <row r="843" spans="1:28" x14ac:dyDescent="0.2">
      <c r="A843" s="86"/>
      <c r="B843" s="86"/>
      <c r="C843" s="86"/>
      <c r="D843" s="86"/>
      <c r="E843" s="86"/>
      <c r="F843" s="86"/>
      <c r="G843" s="86"/>
      <c r="H843" s="86"/>
      <c r="I843" s="86"/>
      <c r="J843" s="87"/>
      <c r="K843" s="86"/>
      <c r="L843" s="106"/>
      <c r="M843" s="106"/>
      <c r="N843" s="86"/>
      <c r="O843" s="86"/>
      <c r="P843" s="86"/>
      <c r="Q843" s="86"/>
      <c r="R843" s="86"/>
      <c r="S843" s="86"/>
      <c r="T843" s="86"/>
      <c r="U843" s="86"/>
      <c r="V843" s="86"/>
      <c r="W843" s="86"/>
      <c r="X843" s="86"/>
      <c r="Y843" s="86"/>
      <c r="Z843" s="86"/>
      <c r="AA843" s="86"/>
      <c r="AB843" s="86"/>
    </row>
    <row r="844" spans="1:28" x14ac:dyDescent="0.2">
      <c r="A844" s="86"/>
      <c r="B844" s="86"/>
      <c r="C844" s="86"/>
      <c r="D844" s="86"/>
      <c r="E844" s="86"/>
      <c r="F844" s="86"/>
      <c r="G844" s="86"/>
      <c r="H844" s="86"/>
      <c r="I844" s="86"/>
      <c r="J844" s="87"/>
      <c r="K844" s="86"/>
      <c r="L844" s="106"/>
      <c r="M844" s="106"/>
      <c r="N844" s="86"/>
      <c r="O844" s="86"/>
      <c r="P844" s="86"/>
      <c r="Q844" s="86"/>
      <c r="R844" s="86"/>
      <c r="S844" s="86"/>
      <c r="T844" s="86"/>
      <c r="U844" s="86"/>
      <c r="V844" s="86"/>
      <c r="W844" s="86"/>
      <c r="X844" s="86"/>
      <c r="Y844" s="86"/>
      <c r="Z844" s="86"/>
      <c r="AA844" s="86"/>
      <c r="AB844" s="86"/>
    </row>
    <row r="845" spans="1:28" x14ac:dyDescent="0.2">
      <c r="A845" s="86"/>
      <c r="B845" s="86"/>
      <c r="C845" s="86"/>
      <c r="D845" s="86"/>
      <c r="E845" s="86"/>
      <c r="F845" s="86"/>
      <c r="G845" s="86"/>
      <c r="H845" s="86"/>
      <c r="I845" s="86"/>
      <c r="J845" s="87"/>
      <c r="K845" s="86"/>
      <c r="L845" s="106"/>
      <c r="M845" s="106"/>
      <c r="N845" s="86"/>
      <c r="O845" s="86"/>
      <c r="P845" s="86"/>
      <c r="Q845" s="86"/>
      <c r="R845" s="86"/>
      <c r="S845" s="86"/>
      <c r="T845" s="86"/>
      <c r="U845" s="86"/>
      <c r="V845" s="86"/>
      <c r="W845" s="86"/>
      <c r="X845" s="86"/>
      <c r="Y845" s="86"/>
      <c r="Z845" s="86"/>
      <c r="AA845" s="86"/>
      <c r="AB845" s="86"/>
    </row>
    <row r="846" spans="1:28" x14ac:dyDescent="0.2">
      <c r="A846" s="86"/>
      <c r="B846" s="86"/>
      <c r="C846" s="86"/>
      <c r="D846" s="86"/>
      <c r="E846" s="86"/>
      <c r="F846" s="86"/>
      <c r="G846" s="86"/>
      <c r="H846" s="86"/>
      <c r="I846" s="86"/>
      <c r="J846" s="87"/>
      <c r="K846" s="86"/>
      <c r="L846" s="106"/>
      <c r="M846" s="106"/>
      <c r="N846" s="86"/>
      <c r="O846" s="86"/>
      <c r="P846" s="86"/>
      <c r="Q846" s="86"/>
      <c r="R846" s="86"/>
      <c r="S846" s="86"/>
      <c r="T846" s="86"/>
      <c r="U846" s="86"/>
      <c r="V846" s="86"/>
      <c r="W846" s="86"/>
      <c r="X846" s="86"/>
      <c r="Y846" s="86"/>
      <c r="Z846" s="86"/>
      <c r="AA846" s="86"/>
      <c r="AB846" s="86"/>
    </row>
    <row r="847" spans="1:28" x14ac:dyDescent="0.2">
      <c r="A847" s="86"/>
      <c r="B847" s="86"/>
      <c r="C847" s="86"/>
      <c r="D847" s="86"/>
      <c r="E847" s="86"/>
      <c r="F847" s="86"/>
      <c r="G847" s="86"/>
      <c r="H847" s="86"/>
      <c r="I847" s="86"/>
      <c r="J847" s="87"/>
      <c r="K847" s="86"/>
      <c r="L847" s="106"/>
      <c r="M847" s="106"/>
      <c r="N847" s="86"/>
      <c r="O847" s="86"/>
      <c r="P847" s="86"/>
      <c r="Q847" s="86"/>
      <c r="R847" s="86"/>
      <c r="S847" s="86"/>
      <c r="T847" s="86"/>
      <c r="U847" s="86"/>
      <c r="V847" s="86"/>
      <c r="W847" s="86"/>
      <c r="X847" s="86"/>
      <c r="Y847" s="86"/>
      <c r="Z847" s="86"/>
      <c r="AA847" s="86"/>
      <c r="AB847" s="86"/>
    </row>
    <row r="848" spans="1:28" x14ac:dyDescent="0.2">
      <c r="A848" s="86"/>
      <c r="B848" s="86"/>
      <c r="C848" s="86"/>
      <c r="D848" s="86"/>
      <c r="E848" s="86"/>
      <c r="F848" s="86"/>
      <c r="G848" s="86"/>
      <c r="H848" s="86"/>
      <c r="I848" s="86"/>
      <c r="J848" s="87"/>
      <c r="K848" s="86"/>
      <c r="L848" s="106"/>
      <c r="M848" s="106"/>
      <c r="N848" s="86"/>
      <c r="O848" s="86"/>
      <c r="P848" s="86"/>
      <c r="Q848" s="86"/>
      <c r="R848" s="86"/>
      <c r="S848" s="86"/>
      <c r="T848" s="86"/>
      <c r="U848" s="86"/>
      <c r="V848" s="86"/>
      <c r="W848" s="86"/>
      <c r="X848" s="86"/>
      <c r="Y848" s="86"/>
      <c r="Z848" s="86"/>
      <c r="AA848" s="86"/>
      <c r="AB848" s="86"/>
    </row>
    <row r="849" spans="1:28" x14ac:dyDescent="0.2">
      <c r="A849" s="86"/>
      <c r="B849" s="86"/>
      <c r="C849" s="86"/>
      <c r="D849" s="86"/>
      <c r="E849" s="86"/>
      <c r="F849" s="86"/>
      <c r="G849" s="86"/>
      <c r="H849" s="86"/>
      <c r="I849" s="86"/>
      <c r="J849" s="87"/>
      <c r="K849" s="86"/>
      <c r="L849" s="106"/>
      <c r="M849" s="106"/>
      <c r="N849" s="86"/>
      <c r="O849" s="86"/>
      <c r="P849" s="86"/>
      <c r="Q849" s="86"/>
      <c r="R849" s="86"/>
      <c r="S849" s="86"/>
      <c r="T849" s="86"/>
      <c r="U849" s="86"/>
      <c r="V849" s="86"/>
      <c r="W849" s="86"/>
      <c r="X849" s="86"/>
      <c r="Y849" s="86"/>
      <c r="Z849" s="86"/>
      <c r="AA849" s="86"/>
      <c r="AB849" s="86"/>
    </row>
    <row r="850" spans="1:28" x14ac:dyDescent="0.2">
      <c r="A850" s="86"/>
      <c r="B850" s="86"/>
      <c r="C850" s="86"/>
      <c r="D850" s="86"/>
      <c r="E850" s="86"/>
      <c r="F850" s="86"/>
      <c r="G850" s="86"/>
      <c r="H850" s="86"/>
      <c r="I850" s="86"/>
      <c r="J850" s="87"/>
      <c r="K850" s="86"/>
      <c r="L850" s="106"/>
      <c r="M850" s="106"/>
      <c r="N850" s="86"/>
      <c r="O850" s="86"/>
      <c r="P850" s="86"/>
      <c r="Q850" s="86"/>
      <c r="R850" s="86"/>
      <c r="S850" s="86"/>
      <c r="T850" s="86"/>
      <c r="U850" s="86"/>
      <c r="V850" s="86"/>
      <c r="W850" s="86"/>
      <c r="X850" s="86"/>
      <c r="Y850" s="86"/>
      <c r="Z850" s="86"/>
      <c r="AA850" s="86"/>
      <c r="AB850" s="86"/>
    </row>
    <row r="851" spans="1:28" x14ac:dyDescent="0.2">
      <c r="A851" s="86"/>
      <c r="B851" s="86"/>
      <c r="C851" s="86"/>
      <c r="D851" s="86"/>
      <c r="E851" s="86"/>
      <c r="F851" s="86"/>
      <c r="G851" s="86"/>
      <c r="H851" s="86"/>
      <c r="I851" s="86"/>
      <c r="J851" s="87"/>
      <c r="K851" s="86"/>
      <c r="L851" s="106"/>
      <c r="M851" s="106"/>
      <c r="N851" s="86"/>
      <c r="O851" s="86"/>
      <c r="P851" s="86"/>
      <c r="Q851" s="86"/>
      <c r="R851" s="86"/>
      <c r="S851" s="86"/>
      <c r="T851" s="86"/>
      <c r="U851" s="86"/>
      <c r="V851" s="86"/>
      <c r="W851" s="86"/>
      <c r="X851" s="86"/>
      <c r="Y851" s="86"/>
      <c r="Z851" s="86"/>
      <c r="AA851" s="86"/>
      <c r="AB851" s="86"/>
    </row>
    <row r="852" spans="1:28" x14ac:dyDescent="0.2">
      <c r="A852" s="86"/>
      <c r="B852" s="86"/>
      <c r="C852" s="86"/>
      <c r="D852" s="86"/>
      <c r="E852" s="86"/>
      <c r="F852" s="86"/>
      <c r="G852" s="86"/>
      <c r="H852" s="86"/>
      <c r="I852" s="86"/>
      <c r="J852" s="87"/>
      <c r="K852" s="86"/>
      <c r="L852" s="106"/>
      <c r="M852" s="106"/>
      <c r="N852" s="86"/>
      <c r="O852" s="86"/>
      <c r="P852" s="86"/>
      <c r="Q852" s="86"/>
      <c r="R852" s="86"/>
      <c r="S852" s="86"/>
      <c r="T852" s="86"/>
      <c r="U852" s="86"/>
      <c r="V852" s="86"/>
      <c r="W852" s="86"/>
      <c r="X852" s="86"/>
      <c r="Y852" s="86"/>
      <c r="Z852" s="86"/>
      <c r="AA852" s="86"/>
      <c r="AB852" s="86"/>
    </row>
    <row r="853" spans="1:28" x14ac:dyDescent="0.2">
      <c r="A853" s="86"/>
      <c r="B853" s="86"/>
      <c r="C853" s="86"/>
      <c r="D853" s="86"/>
      <c r="E853" s="86"/>
      <c r="F853" s="86"/>
      <c r="G853" s="86"/>
      <c r="H853" s="86"/>
      <c r="I853" s="86"/>
      <c r="J853" s="87"/>
      <c r="K853" s="86"/>
      <c r="L853" s="106"/>
      <c r="M853" s="106"/>
      <c r="N853" s="86"/>
      <c r="O853" s="86"/>
      <c r="P853" s="86"/>
      <c r="Q853" s="86"/>
      <c r="R853" s="86"/>
      <c r="S853" s="86"/>
      <c r="T853" s="86"/>
      <c r="U853" s="86"/>
      <c r="V853" s="86"/>
      <c r="W853" s="86"/>
      <c r="X853" s="86"/>
      <c r="Y853" s="86"/>
      <c r="Z853" s="86"/>
      <c r="AA853" s="86"/>
      <c r="AB853" s="86"/>
    </row>
    <row r="854" spans="1:28" x14ac:dyDescent="0.2">
      <c r="A854" s="86"/>
      <c r="B854" s="86"/>
      <c r="C854" s="86"/>
      <c r="D854" s="86"/>
      <c r="E854" s="86"/>
      <c r="F854" s="86"/>
      <c r="G854" s="86"/>
      <c r="H854" s="86"/>
      <c r="I854" s="86"/>
      <c r="J854" s="87"/>
      <c r="K854" s="86"/>
      <c r="L854" s="106"/>
      <c r="M854" s="106"/>
      <c r="N854" s="86"/>
      <c r="O854" s="86"/>
      <c r="P854" s="86"/>
      <c r="Q854" s="86"/>
      <c r="R854" s="86"/>
      <c r="S854" s="86"/>
      <c r="T854" s="86"/>
      <c r="U854" s="86"/>
      <c r="V854" s="86"/>
      <c r="W854" s="86"/>
      <c r="X854" s="86"/>
      <c r="Y854" s="86"/>
      <c r="Z854" s="86"/>
      <c r="AA854" s="86"/>
      <c r="AB854" s="86"/>
    </row>
    <row r="855" spans="1:28" x14ac:dyDescent="0.2">
      <c r="A855" s="86"/>
      <c r="B855" s="86"/>
      <c r="C855" s="86"/>
      <c r="D855" s="86"/>
      <c r="E855" s="86"/>
      <c r="F855" s="86"/>
      <c r="G855" s="86"/>
      <c r="H855" s="86"/>
      <c r="I855" s="86"/>
      <c r="J855" s="87"/>
      <c r="K855" s="86"/>
      <c r="L855" s="106"/>
      <c r="M855" s="106"/>
      <c r="N855" s="86"/>
      <c r="O855" s="86"/>
      <c r="P855" s="86"/>
      <c r="Q855" s="86"/>
      <c r="R855" s="86"/>
      <c r="S855" s="86"/>
      <c r="T855" s="86"/>
      <c r="U855" s="86"/>
      <c r="V855" s="86"/>
      <c r="W855" s="86"/>
      <c r="X855" s="86"/>
      <c r="Y855" s="86"/>
      <c r="Z855" s="86"/>
      <c r="AA855" s="86"/>
      <c r="AB855" s="86"/>
    </row>
    <row r="856" spans="1:28" x14ac:dyDescent="0.2">
      <c r="A856" s="86"/>
      <c r="B856" s="86"/>
      <c r="C856" s="86"/>
      <c r="D856" s="86"/>
      <c r="E856" s="86"/>
      <c r="F856" s="86"/>
      <c r="G856" s="86"/>
      <c r="H856" s="86"/>
      <c r="I856" s="86"/>
      <c r="J856" s="87"/>
      <c r="K856" s="86"/>
      <c r="L856" s="106"/>
      <c r="M856" s="106"/>
      <c r="N856" s="86"/>
      <c r="O856" s="86"/>
      <c r="P856" s="86"/>
      <c r="Q856" s="86"/>
      <c r="R856" s="86"/>
      <c r="S856" s="86"/>
      <c r="T856" s="86"/>
      <c r="U856" s="86"/>
      <c r="V856" s="86"/>
      <c r="W856" s="86"/>
      <c r="X856" s="86"/>
      <c r="Y856" s="86"/>
      <c r="Z856" s="86"/>
      <c r="AA856" s="86"/>
      <c r="AB856" s="86"/>
    </row>
    <row r="857" spans="1:28" x14ac:dyDescent="0.2">
      <c r="A857" s="86"/>
      <c r="B857" s="86"/>
      <c r="C857" s="86"/>
      <c r="D857" s="86"/>
      <c r="E857" s="86"/>
      <c r="F857" s="86"/>
      <c r="G857" s="86"/>
      <c r="H857" s="86"/>
      <c r="I857" s="86"/>
      <c r="J857" s="87"/>
      <c r="K857" s="86"/>
      <c r="L857" s="106"/>
      <c r="M857" s="106"/>
      <c r="N857" s="86"/>
      <c r="O857" s="86"/>
      <c r="P857" s="86"/>
      <c r="Q857" s="86"/>
      <c r="R857" s="86"/>
      <c r="S857" s="86"/>
      <c r="T857" s="86"/>
      <c r="U857" s="86"/>
      <c r="V857" s="86"/>
      <c r="W857" s="86"/>
      <c r="X857" s="86"/>
      <c r="Y857" s="86"/>
      <c r="Z857" s="86"/>
      <c r="AA857" s="86"/>
      <c r="AB857" s="86"/>
    </row>
    <row r="858" spans="1:28" x14ac:dyDescent="0.2">
      <c r="A858" s="86"/>
      <c r="B858" s="86"/>
      <c r="C858" s="86"/>
      <c r="D858" s="86"/>
      <c r="E858" s="86"/>
      <c r="F858" s="86"/>
      <c r="G858" s="86"/>
      <c r="H858" s="86"/>
      <c r="I858" s="86"/>
      <c r="J858" s="87"/>
      <c r="K858" s="86"/>
      <c r="L858" s="106"/>
      <c r="M858" s="106"/>
      <c r="N858" s="86"/>
      <c r="O858" s="86"/>
      <c r="P858" s="86"/>
      <c r="Q858" s="86"/>
      <c r="R858" s="86"/>
      <c r="S858" s="86"/>
      <c r="T858" s="86"/>
      <c r="U858" s="86"/>
      <c r="V858" s="86"/>
      <c r="W858" s="86"/>
      <c r="X858" s="86"/>
      <c r="Y858" s="86"/>
      <c r="Z858" s="86"/>
      <c r="AA858" s="86"/>
      <c r="AB858" s="86"/>
    </row>
    <row r="859" spans="1:28" x14ac:dyDescent="0.2">
      <c r="A859" s="86"/>
      <c r="B859" s="86"/>
      <c r="C859" s="86"/>
      <c r="D859" s="86"/>
      <c r="E859" s="86"/>
      <c r="F859" s="86"/>
      <c r="G859" s="86"/>
      <c r="H859" s="86"/>
      <c r="I859" s="86"/>
      <c r="J859" s="87"/>
      <c r="K859" s="86"/>
      <c r="L859" s="106"/>
      <c r="M859" s="106"/>
      <c r="N859" s="86"/>
      <c r="O859" s="86"/>
      <c r="P859" s="86"/>
      <c r="Q859" s="86"/>
      <c r="R859" s="86"/>
      <c r="S859" s="86"/>
      <c r="T859" s="86"/>
      <c r="U859" s="86"/>
      <c r="V859" s="86"/>
      <c r="W859" s="86"/>
      <c r="X859" s="86"/>
      <c r="Y859" s="86"/>
      <c r="Z859" s="86"/>
      <c r="AA859" s="86"/>
      <c r="AB859" s="86"/>
    </row>
    <row r="860" spans="1:28" x14ac:dyDescent="0.2">
      <c r="A860" s="86"/>
      <c r="B860" s="86"/>
      <c r="C860" s="86"/>
      <c r="D860" s="86"/>
      <c r="E860" s="86"/>
      <c r="F860" s="86"/>
      <c r="G860" s="86"/>
      <c r="H860" s="86"/>
      <c r="I860" s="86"/>
      <c r="J860" s="87"/>
      <c r="K860" s="86"/>
      <c r="L860" s="106"/>
      <c r="M860" s="106"/>
      <c r="N860" s="86"/>
      <c r="O860" s="86"/>
      <c r="P860" s="86"/>
      <c r="Q860" s="86"/>
      <c r="R860" s="86"/>
      <c r="S860" s="86"/>
      <c r="T860" s="86"/>
      <c r="U860" s="86"/>
      <c r="V860" s="86"/>
      <c r="W860" s="86"/>
      <c r="X860" s="86"/>
      <c r="Y860" s="86"/>
      <c r="Z860" s="86"/>
      <c r="AA860" s="86"/>
      <c r="AB860" s="86"/>
    </row>
    <row r="861" spans="1:28" x14ac:dyDescent="0.2">
      <c r="A861" s="86"/>
      <c r="B861" s="86"/>
      <c r="C861" s="86"/>
      <c r="D861" s="86"/>
      <c r="E861" s="86"/>
      <c r="F861" s="86"/>
      <c r="G861" s="86"/>
      <c r="H861" s="86"/>
      <c r="I861" s="86"/>
      <c r="J861" s="87"/>
      <c r="K861" s="86"/>
      <c r="L861" s="106"/>
      <c r="M861" s="106"/>
      <c r="N861" s="86"/>
      <c r="O861" s="86"/>
      <c r="P861" s="86"/>
      <c r="Q861" s="86"/>
      <c r="R861" s="86"/>
      <c r="S861" s="86"/>
      <c r="T861" s="86"/>
      <c r="U861" s="86"/>
      <c r="V861" s="86"/>
      <c r="W861" s="86"/>
      <c r="X861" s="86"/>
      <c r="Y861" s="86"/>
      <c r="Z861" s="86"/>
      <c r="AA861" s="86"/>
      <c r="AB861" s="86"/>
    </row>
    <row r="862" spans="1:28" x14ac:dyDescent="0.2">
      <c r="A862" s="86"/>
      <c r="B862" s="86"/>
      <c r="C862" s="86"/>
      <c r="D862" s="86"/>
      <c r="E862" s="86"/>
      <c r="F862" s="86"/>
      <c r="G862" s="86"/>
      <c r="H862" s="86"/>
      <c r="I862" s="86"/>
      <c r="J862" s="87"/>
      <c r="K862" s="86"/>
      <c r="L862" s="106"/>
      <c r="M862" s="106"/>
      <c r="N862" s="86"/>
      <c r="O862" s="86"/>
      <c r="P862" s="86"/>
      <c r="Q862" s="86"/>
      <c r="R862" s="86"/>
      <c r="S862" s="86"/>
      <c r="T862" s="86"/>
      <c r="U862" s="86"/>
      <c r="V862" s="86"/>
      <c r="W862" s="86"/>
      <c r="X862" s="86"/>
      <c r="Y862" s="86"/>
      <c r="Z862" s="86"/>
      <c r="AA862" s="86"/>
      <c r="AB862" s="86"/>
    </row>
    <row r="863" spans="1:28" x14ac:dyDescent="0.2">
      <c r="A863" s="86"/>
      <c r="B863" s="86"/>
      <c r="C863" s="86"/>
      <c r="D863" s="86"/>
      <c r="E863" s="86"/>
      <c r="F863" s="86"/>
      <c r="G863" s="86"/>
      <c r="H863" s="86"/>
      <c r="I863" s="86"/>
      <c r="J863" s="87"/>
      <c r="K863" s="86"/>
      <c r="L863" s="106"/>
      <c r="M863" s="106"/>
      <c r="N863" s="86"/>
      <c r="O863" s="86"/>
      <c r="P863" s="86"/>
      <c r="Q863" s="86"/>
      <c r="R863" s="86"/>
      <c r="S863" s="86"/>
      <c r="T863" s="86"/>
      <c r="U863" s="86"/>
      <c r="V863" s="86"/>
      <c r="W863" s="86"/>
      <c r="X863" s="86"/>
      <c r="Y863" s="86"/>
      <c r="Z863" s="86"/>
      <c r="AA863" s="86"/>
      <c r="AB863" s="86"/>
    </row>
    <row r="864" spans="1:28" x14ac:dyDescent="0.2">
      <c r="A864" s="86"/>
      <c r="B864" s="86"/>
      <c r="C864" s="86"/>
      <c r="D864" s="86"/>
      <c r="E864" s="86"/>
      <c r="F864" s="86"/>
      <c r="G864" s="86"/>
      <c r="H864" s="86"/>
      <c r="I864" s="86"/>
      <c r="J864" s="87"/>
      <c r="K864" s="86"/>
      <c r="L864" s="106"/>
      <c r="M864" s="106"/>
      <c r="N864" s="86"/>
      <c r="O864" s="86"/>
      <c r="P864" s="86"/>
      <c r="Q864" s="86"/>
      <c r="R864" s="86"/>
      <c r="S864" s="86"/>
      <c r="T864" s="86"/>
      <c r="U864" s="86"/>
      <c r="V864" s="86"/>
      <c r="W864" s="86"/>
      <c r="X864" s="86"/>
      <c r="Y864" s="86"/>
      <c r="Z864" s="86"/>
      <c r="AA864" s="86"/>
      <c r="AB864" s="86"/>
    </row>
    <row r="865" spans="1:28" x14ac:dyDescent="0.2">
      <c r="A865" s="86"/>
      <c r="B865" s="86"/>
      <c r="C865" s="86"/>
      <c r="D865" s="86"/>
      <c r="E865" s="86"/>
      <c r="F865" s="86"/>
      <c r="G865" s="86"/>
      <c r="H865" s="86"/>
      <c r="I865" s="86"/>
      <c r="J865" s="87"/>
      <c r="K865" s="86"/>
      <c r="L865" s="106"/>
      <c r="M865" s="106"/>
      <c r="N865" s="86"/>
      <c r="O865" s="86"/>
      <c r="P865" s="86"/>
      <c r="Q865" s="86"/>
      <c r="R865" s="86"/>
      <c r="S865" s="86"/>
      <c r="T865" s="86"/>
      <c r="U865" s="86"/>
      <c r="V865" s="86"/>
      <c r="W865" s="86"/>
      <c r="X865" s="86"/>
      <c r="Y865" s="86"/>
      <c r="Z865" s="86"/>
      <c r="AA865" s="86"/>
      <c r="AB865" s="86"/>
    </row>
    <row r="866" spans="1:28" x14ac:dyDescent="0.2">
      <c r="A866" s="86"/>
      <c r="B866" s="86"/>
      <c r="C866" s="86"/>
      <c r="D866" s="86"/>
      <c r="E866" s="86"/>
      <c r="F866" s="86"/>
      <c r="G866" s="86"/>
      <c r="H866" s="86"/>
      <c r="I866" s="86"/>
      <c r="J866" s="87"/>
      <c r="K866" s="86"/>
      <c r="L866" s="106"/>
      <c r="M866" s="106"/>
      <c r="N866" s="86"/>
      <c r="O866" s="86"/>
      <c r="P866" s="86"/>
      <c r="Q866" s="86"/>
      <c r="R866" s="86"/>
      <c r="S866" s="86"/>
      <c r="T866" s="86"/>
      <c r="U866" s="86"/>
      <c r="V866" s="86"/>
      <c r="W866" s="86"/>
      <c r="X866" s="86"/>
      <c r="Y866" s="86"/>
      <c r="Z866" s="86"/>
      <c r="AA866" s="86"/>
      <c r="AB866" s="86"/>
    </row>
    <row r="867" spans="1:28" x14ac:dyDescent="0.2">
      <c r="A867" s="86"/>
      <c r="B867" s="86"/>
      <c r="C867" s="86"/>
      <c r="D867" s="86"/>
      <c r="E867" s="86"/>
      <c r="F867" s="86"/>
      <c r="G867" s="86"/>
      <c r="H867" s="86"/>
      <c r="I867" s="86"/>
      <c r="J867" s="87"/>
      <c r="K867" s="86"/>
      <c r="L867" s="106"/>
      <c r="M867" s="106"/>
      <c r="N867" s="86"/>
      <c r="O867" s="86"/>
      <c r="P867" s="86"/>
      <c r="Q867" s="86"/>
      <c r="R867" s="86"/>
      <c r="S867" s="86"/>
      <c r="T867" s="86"/>
      <c r="U867" s="86"/>
      <c r="V867" s="86"/>
      <c r="W867" s="86"/>
      <c r="X867" s="86"/>
      <c r="Y867" s="86"/>
      <c r="Z867" s="86"/>
      <c r="AA867" s="86"/>
      <c r="AB867" s="86"/>
    </row>
    <row r="868" spans="1:28" x14ac:dyDescent="0.2">
      <c r="A868" s="86"/>
      <c r="B868" s="86"/>
      <c r="C868" s="86"/>
      <c r="D868" s="86"/>
      <c r="E868" s="86"/>
      <c r="F868" s="86"/>
      <c r="G868" s="86"/>
      <c r="H868" s="86"/>
      <c r="I868" s="86"/>
      <c r="J868" s="87"/>
      <c r="K868" s="86"/>
      <c r="L868" s="106"/>
      <c r="M868" s="106"/>
      <c r="N868" s="86"/>
      <c r="O868" s="86"/>
      <c r="P868" s="86"/>
      <c r="Q868" s="86"/>
      <c r="R868" s="86"/>
      <c r="S868" s="86"/>
      <c r="T868" s="86"/>
      <c r="U868" s="86"/>
      <c r="V868" s="86"/>
      <c r="W868" s="86"/>
      <c r="X868" s="86"/>
      <c r="Y868" s="86"/>
      <c r="Z868" s="86"/>
      <c r="AA868" s="86"/>
      <c r="AB868" s="86"/>
    </row>
    <row r="869" spans="1:28" x14ac:dyDescent="0.2">
      <c r="A869" s="86"/>
      <c r="B869" s="86"/>
      <c r="C869" s="86"/>
      <c r="D869" s="86"/>
      <c r="E869" s="86"/>
      <c r="F869" s="86"/>
      <c r="G869" s="86"/>
      <c r="H869" s="86"/>
      <c r="I869" s="86"/>
      <c r="J869" s="87"/>
      <c r="K869" s="86"/>
      <c r="L869" s="106"/>
      <c r="M869" s="106"/>
      <c r="N869" s="86"/>
      <c r="O869" s="86"/>
      <c r="P869" s="86"/>
      <c r="Q869" s="86"/>
      <c r="R869" s="86"/>
      <c r="S869" s="86"/>
      <c r="T869" s="86"/>
      <c r="U869" s="86"/>
      <c r="V869" s="86"/>
      <c r="W869" s="86"/>
      <c r="X869" s="86"/>
      <c r="Y869" s="86"/>
      <c r="Z869" s="86"/>
      <c r="AA869" s="86"/>
      <c r="AB869" s="86"/>
    </row>
    <row r="870" spans="1:28" x14ac:dyDescent="0.2">
      <c r="A870" s="86"/>
      <c r="B870" s="86"/>
      <c r="C870" s="86"/>
      <c r="D870" s="86"/>
      <c r="E870" s="86"/>
      <c r="F870" s="86"/>
      <c r="G870" s="86"/>
      <c r="H870" s="86"/>
      <c r="I870" s="86"/>
      <c r="J870" s="87"/>
      <c r="K870" s="86"/>
      <c r="L870" s="106"/>
      <c r="M870" s="106"/>
      <c r="N870" s="86"/>
      <c r="O870" s="86"/>
      <c r="P870" s="86"/>
      <c r="Q870" s="86"/>
      <c r="R870" s="86"/>
      <c r="S870" s="86"/>
      <c r="T870" s="86"/>
      <c r="U870" s="86"/>
      <c r="V870" s="86"/>
      <c r="W870" s="86"/>
      <c r="X870" s="86"/>
      <c r="Y870" s="86"/>
      <c r="Z870" s="86"/>
      <c r="AA870" s="86"/>
      <c r="AB870" s="86"/>
    </row>
    <row r="871" spans="1:28" x14ac:dyDescent="0.2">
      <c r="A871" s="86"/>
      <c r="B871" s="86"/>
      <c r="C871" s="86"/>
      <c r="D871" s="86"/>
      <c r="E871" s="86"/>
      <c r="F871" s="86"/>
      <c r="G871" s="86"/>
      <c r="H871" s="86"/>
      <c r="I871" s="86"/>
      <c r="J871" s="87"/>
      <c r="K871" s="86"/>
      <c r="L871" s="106"/>
      <c r="M871" s="106"/>
      <c r="N871" s="86"/>
      <c r="O871" s="86"/>
      <c r="P871" s="86"/>
      <c r="Q871" s="86"/>
      <c r="R871" s="86"/>
      <c r="S871" s="86"/>
      <c r="T871" s="86"/>
      <c r="U871" s="86"/>
      <c r="V871" s="86"/>
      <c r="W871" s="86"/>
      <c r="X871" s="86"/>
      <c r="Y871" s="86"/>
      <c r="Z871" s="86"/>
      <c r="AA871" s="86"/>
      <c r="AB871" s="86"/>
    </row>
    <row r="872" spans="1:28" x14ac:dyDescent="0.2">
      <c r="A872" s="86"/>
      <c r="B872" s="86"/>
      <c r="C872" s="86"/>
      <c r="D872" s="86"/>
      <c r="E872" s="86"/>
      <c r="F872" s="86"/>
      <c r="G872" s="86"/>
      <c r="H872" s="86"/>
      <c r="I872" s="86"/>
      <c r="J872" s="87"/>
      <c r="K872" s="86"/>
      <c r="L872" s="106"/>
      <c r="M872" s="106"/>
      <c r="N872" s="86"/>
      <c r="O872" s="86"/>
      <c r="P872" s="86"/>
      <c r="Q872" s="86"/>
      <c r="R872" s="86"/>
      <c r="S872" s="86"/>
      <c r="T872" s="86"/>
      <c r="U872" s="86"/>
      <c r="V872" s="86"/>
      <c r="W872" s="86"/>
      <c r="X872" s="86"/>
      <c r="Y872" s="86"/>
      <c r="Z872" s="86"/>
      <c r="AA872" s="86"/>
      <c r="AB872" s="86"/>
    </row>
    <row r="873" spans="1:28" x14ac:dyDescent="0.2">
      <c r="A873" s="86"/>
      <c r="B873" s="86"/>
      <c r="C873" s="86"/>
      <c r="D873" s="86"/>
      <c r="E873" s="86"/>
      <c r="F873" s="86"/>
      <c r="G873" s="86"/>
      <c r="H873" s="86"/>
      <c r="I873" s="86"/>
      <c r="J873" s="87"/>
      <c r="K873" s="86"/>
      <c r="L873" s="106"/>
      <c r="M873" s="106"/>
      <c r="N873" s="86"/>
      <c r="O873" s="86"/>
      <c r="P873" s="86"/>
      <c r="Q873" s="86"/>
      <c r="R873" s="86"/>
      <c r="S873" s="86"/>
      <c r="T873" s="86"/>
      <c r="U873" s="86"/>
      <c r="V873" s="86"/>
      <c r="W873" s="86"/>
      <c r="X873" s="86"/>
      <c r="Y873" s="86"/>
      <c r="Z873" s="86"/>
      <c r="AA873" s="86"/>
      <c r="AB873" s="86"/>
    </row>
    <row r="874" spans="1:28" x14ac:dyDescent="0.2">
      <c r="A874" s="86"/>
      <c r="B874" s="86"/>
      <c r="C874" s="86"/>
      <c r="D874" s="86"/>
      <c r="E874" s="86"/>
      <c r="F874" s="86"/>
      <c r="G874" s="86"/>
      <c r="H874" s="86"/>
      <c r="I874" s="86"/>
      <c r="J874" s="87"/>
      <c r="K874" s="86"/>
      <c r="L874" s="106"/>
      <c r="M874" s="106"/>
      <c r="N874" s="86"/>
      <c r="O874" s="86"/>
      <c r="P874" s="86"/>
      <c r="Q874" s="86"/>
      <c r="R874" s="86"/>
      <c r="S874" s="86"/>
      <c r="T874" s="86"/>
      <c r="U874" s="86"/>
      <c r="V874" s="86"/>
      <c r="W874" s="86"/>
      <c r="X874" s="86"/>
      <c r="Y874" s="86"/>
      <c r="Z874" s="86"/>
      <c r="AA874" s="86"/>
      <c r="AB874" s="86"/>
    </row>
    <row r="875" spans="1:28" x14ac:dyDescent="0.2">
      <c r="A875" s="86"/>
      <c r="B875" s="86"/>
      <c r="C875" s="86"/>
      <c r="D875" s="86"/>
      <c r="E875" s="86"/>
      <c r="F875" s="86"/>
      <c r="G875" s="86"/>
      <c r="H875" s="86"/>
      <c r="I875" s="86"/>
      <c r="J875" s="87"/>
      <c r="K875" s="86"/>
      <c r="L875" s="106"/>
      <c r="M875" s="106"/>
      <c r="N875" s="86"/>
      <c r="O875" s="86"/>
      <c r="P875" s="86"/>
      <c r="Q875" s="86"/>
      <c r="R875" s="86"/>
      <c r="S875" s="86"/>
      <c r="T875" s="86"/>
      <c r="U875" s="86"/>
      <c r="V875" s="86"/>
      <c r="W875" s="86"/>
      <c r="X875" s="86"/>
      <c r="Y875" s="86"/>
      <c r="Z875" s="86"/>
      <c r="AA875" s="86"/>
      <c r="AB875" s="86"/>
    </row>
    <row r="876" spans="1:28" x14ac:dyDescent="0.2">
      <c r="A876" s="86"/>
      <c r="B876" s="86"/>
      <c r="C876" s="86"/>
      <c r="D876" s="86"/>
      <c r="E876" s="86"/>
      <c r="F876" s="86"/>
      <c r="G876" s="86"/>
      <c r="H876" s="86"/>
      <c r="I876" s="86"/>
      <c r="J876" s="87"/>
      <c r="K876" s="86"/>
      <c r="L876" s="106"/>
      <c r="M876" s="106"/>
      <c r="N876" s="86"/>
      <c r="O876" s="86"/>
      <c r="P876" s="86"/>
      <c r="Q876" s="86"/>
      <c r="R876" s="86"/>
      <c r="S876" s="86"/>
      <c r="T876" s="86"/>
      <c r="U876" s="86"/>
      <c r="V876" s="86"/>
      <c r="W876" s="86"/>
      <c r="X876" s="86"/>
      <c r="Y876" s="86"/>
      <c r="Z876" s="86"/>
      <c r="AA876" s="86"/>
      <c r="AB876" s="86"/>
    </row>
    <row r="877" spans="1:28" x14ac:dyDescent="0.2">
      <c r="A877" s="86"/>
      <c r="B877" s="86"/>
      <c r="C877" s="86"/>
      <c r="D877" s="86"/>
      <c r="E877" s="86"/>
      <c r="F877" s="86"/>
      <c r="G877" s="86"/>
      <c r="H877" s="86"/>
      <c r="I877" s="86"/>
      <c r="J877" s="87"/>
      <c r="K877" s="86"/>
      <c r="L877" s="106"/>
      <c r="M877" s="106"/>
      <c r="N877" s="86"/>
      <c r="O877" s="86"/>
      <c r="P877" s="86"/>
      <c r="Q877" s="86"/>
      <c r="R877" s="86"/>
      <c r="S877" s="86"/>
      <c r="T877" s="86"/>
      <c r="U877" s="86"/>
      <c r="V877" s="86"/>
      <c r="W877" s="86"/>
      <c r="X877" s="86"/>
      <c r="Y877" s="86"/>
      <c r="Z877" s="86"/>
      <c r="AA877" s="86"/>
      <c r="AB877" s="86"/>
    </row>
    <row r="878" spans="1:28" x14ac:dyDescent="0.2">
      <c r="A878" s="86"/>
      <c r="B878" s="86"/>
      <c r="C878" s="86"/>
      <c r="D878" s="86"/>
      <c r="E878" s="86"/>
      <c r="F878" s="86"/>
      <c r="G878" s="86"/>
      <c r="H878" s="86"/>
      <c r="I878" s="86"/>
      <c r="J878" s="87"/>
      <c r="K878" s="86"/>
      <c r="L878" s="106"/>
      <c r="M878" s="106"/>
      <c r="N878" s="86"/>
      <c r="O878" s="86"/>
      <c r="P878" s="86"/>
      <c r="Q878" s="86"/>
      <c r="R878" s="86"/>
      <c r="S878" s="86"/>
      <c r="T878" s="86"/>
      <c r="U878" s="86"/>
      <c r="V878" s="86"/>
      <c r="W878" s="86"/>
      <c r="X878" s="86"/>
      <c r="Y878" s="86"/>
      <c r="Z878" s="86"/>
      <c r="AA878" s="86"/>
      <c r="AB878" s="86"/>
    </row>
    <row r="879" spans="1:28" x14ac:dyDescent="0.2">
      <c r="A879" s="86"/>
      <c r="B879" s="86"/>
      <c r="C879" s="86"/>
      <c r="D879" s="86"/>
      <c r="E879" s="86"/>
      <c r="F879" s="86"/>
      <c r="G879" s="86"/>
      <c r="H879" s="86"/>
      <c r="I879" s="86"/>
      <c r="J879" s="87"/>
      <c r="K879" s="86"/>
      <c r="L879" s="106"/>
      <c r="M879" s="106"/>
      <c r="N879" s="86"/>
      <c r="O879" s="86"/>
      <c r="P879" s="86"/>
      <c r="Q879" s="86"/>
      <c r="R879" s="86"/>
      <c r="S879" s="86"/>
      <c r="T879" s="86"/>
      <c r="U879" s="86"/>
      <c r="V879" s="86"/>
      <c r="W879" s="86"/>
      <c r="X879" s="86"/>
      <c r="Y879" s="86"/>
      <c r="Z879" s="86"/>
      <c r="AA879" s="86"/>
      <c r="AB879" s="86"/>
    </row>
    <row r="880" spans="1:28" x14ac:dyDescent="0.2">
      <c r="A880" s="86"/>
      <c r="B880" s="86"/>
      <c r="C880" s="86"/>
      <c r="D880" s="86"/>
      <c r="E880" s="86"/>
      <c r="F880" s="86"/>
      <c r="G880" s="86"/>
      <c r="H880" s="86"/>
      <c r="I880" s="86"/>
      <c r="J880" s="87"/>
      <c r="K880" s="86"/>
      <c r="L880" s="106"/>
      <c r="M880" s="106"/>
      <c r="N880" s="86"/>
      <c r="O880" s="86"/>
      <c r="P880" s="86"/>
      <c r="Q880" s="86"/>
      <c r="R880" s="86"/>
      <c r="S880" s="86"/>
      <c r="T880" s="86"/>
      <c r="U880" s="86"/>
      <c r="V880" s="86"/>
      <c r="W880" s="86"/>
      <c r="X880" s="86"/>
      <c r="Y880" s="86"/>
      <c r="Z880" s="86"/>
      <c r="AA880" s="86"/>
      <c r="AB880" s="86"/>
    </row>
    <row r="881" spans="1:28" x14ac:dyDescent="0.2">
      <c r="A881" s="86"/>
      <c r="B881" s="86"/>
      <c r="C881" s="86"/>
      <c r="D881" s="86"/>
      <c r="E881" s="86"/>
      <c r="F881" s="86"/>
      <c r="G881" s="86"/>
      <c r="H881" s="86"/>
      <c r="I881" s="86"/>
      <c r="J881" s="87"/>
      <c r="K881" s="86"/>
      <c r="L881" s="106"/>
      <c r="M881" s="106"/>
      <c r="N881" s="86"/>
      <c r="O881" s="86"/>
      <c r="P881" s="86"/>
      <c r="Q881" s="86"/>
      <c r="R881" s="86"/>
      <c r="S881" s="86"/>
      <c r="T881" s="86"/>
      <c r="U881" s="86"/>
      <c r="V881" s="86"/>
      <c r="W881" s="86"/>
      <c r="X881" s="86"/>
      <c r="Y881" s="86"/>
      <c r="Z881" s="86"/>
      <c r="AA881" s="86"/>
      <c r="AB881" s="86"/>
    </row>
    <row r="882" spans="1:28" x14ac:dyDescent="0.2">
      <c r="A882" s="86"/>
      <c r="B882" s="86"/>
      <c r="C882" s="86"/>
      <c r="D882" s="86"/>
      <c r="E882" s="86"/>
      <c r="F882" s="86"/>
      <c r="G882" s="86"/>
      <c r="H882" s="86"/>
      <c r="I882" s="86"/>
      <c r="J882" s="87"/>
      <c r="K882" s="86"/>
      <c r="L882" s="106"/>
      <c r="M882" s="106"/>
      <c r="N882" s="86"/>
      <c r="O882" s="86"/>
      <c r="P882" s="86"/>
      <c r="Q882" s="86"/>
      <c r="R882" s="86"/>
      <c r="S882" s="86"/>
      <c r="T882" s="86"/>
      <c r="U882" s="86"/>
      <c r="V882" s="86"/>
      <c r="W882" s="86"/>
      <c r="X882" s="86"/>
      <c r="Y882" s="86"/>
      <c r="Z882" s="86"/>
      <c r="AA882" s="86"/>
      <c r="AB882" s="86"/>
    </row>
    <row r="883" spans="1:28" x14ac:dyDescent="0.2">
      <c r="A883" s="86"/>
      <c r="B883" s="86"/>
      <c r="C883" s="86"/>
      <c r="D883" s="86"/>
      <c r="E883" s="86"/>
      <c r="F883" s="86"/>
      <c r="G883" s="86"/>
      <c r="H883" s="86"/>
      <c r="I883" s="86"/>
      <c r="J883" s="87"/>
      <c r="K883" s="86"/>
      <c r="L883" s="106"/>
      <c r="M883" s="106"/>
      <c r="N883" s="86"/>
      <c r="O883" s="86"/>
      <c r="P883" s="86"/>
      <c r="Q883" s="86"/>
      <c r="R883" s="86"/>
      <c r="S883" s="86"/>
      <c r="T883" s="86"/>
      <c r="U883" s="86"/>
      <c r="V883" s="86"/>
      <c r="W883" s="86"/>
      <c r="X883" s="86"/>
      <c r="Y883" s="86"/>
      <c r="Z883" s="86"/>
      <c r="AA883" s="86"/>
      <c r="AB883" s="86"/>
    </row>
    <row r="884" spans="1:28" x14ac:dyDescent="0.2">
      <c r="A884" s="86"/>
      <c r="B884" s="86"/>
      <c r="C884" s="86"/>
      <c r="D884" s="86"/>
      <c r="E884" s="86"/>
      <c r="F884" s="86"/>
      <c r="G884" s="86"/>
      <c r="H884" s="86"/>
      <c r="I884" s="86"/>
      <c r="J884" s="87"/>
      <c r="K884" s="86"/>
      <c r="L884" s="106"/>
      <c r="M884" s="106"/>
      <c r="N884" s="86"/>
      <c r="O884" s="86"/>
      <c r="P884" s="86"/>
      <c r="Q884" s="86"/>
      <c r="R884" s="86"/>
      <c r="S884" s="86"/>
      <c r="T884" s="86"/>
      <c r="U884" s="86"/>
      <c r="V884" s="86"/>
      <c r="W884" s="86"/>
      <c r="X884" s="86"/>
      <c r="Y884" s="86"/>
      <c r="Z884" s="86"/>
      <c r="AA884" s="86"/>
      <c r="AB884" s="86"/>
    </row>
    <row r="885" spans="1:28" x14ac:dyDescent="0.2">
      <c r="A885" s="86"/>
      <c r="B885" s="86"/>
      <c r="C885" s="86"/>
      <c r="D885" s="86"/>
      <c r="E885" s="86"/>
      <c r="F885" s="86"/>
      <c r="G885" s="86"/>
      <c r="H885" s="86"/>
      <c r="I885" s="86"/>
      <c r="J885" s="87"/>
      <c r="K885" s="86"/>
      <c r="L885" s="106"/>
      <c r="M885" s="106"/>
      <c r="N885" s="86"/>
      <c r="O885" s="86"/>
      <c r="P885" s="86"/>
      <c r="Q885" s="86"/>
      <c r="R885" s="86"/>
      <c r="S885" s="86"/>
      <c r="T885" s="86"/>
      <c r="U885" s="86"/>
      <c r="V885" s="86"/>
      <c r="W885" s="86"/>
      <c r="X885" s="86"/>
      <c r="Y885" s="86"/>
      <c r="Z885" s="86"/>
      <c r="AA885" s="86"/>
      <c r="AB885" s="86"/>
    </row>
    <row r="886" spans="1:28" x14ac:dyDescent="0.2">
      <c r="A886" s="86"/>
      <c r="B886" s="86"/>
      <c r="C886" s="86"/>
      <c r="D886" s="86"/>
      <c r="E886" s="86"/>
      <c r="F886" s="86"/>
      <c r="G886" s="86"/>
      <c r="H886" s="86"/>
      <c r="I886" s="86"/>
      <c r="J886" s="87"/>
      <c r="K886" s="86"/>
      <c r="L886" s="106"/>
      <c r="M886" s="106"/>
      <c r="N886" s="86"/>
      <c r="O886" s="86"/>
      <c r="P886" s="86"/>
      <c r="Q886" s="86"/>
      <c r="R886" s="86"/>
      <c r="S886" s="86"/>
      <c r="T886" s="86"/>
      <c r="U886" s="86"/>
      <c r="V886" s="86"/>
      <c r="W886" s="86"/>
      <c r="X886" s="86"/>
      <c r="Y886" s="86"/>
      <c r="Z886" s="86"/>
      <c r="AA886" s="86"/>
      <c r="AB886" s="86"/>
    </row>
    <row r="887" spans="1:28" x14ac:dyDescent="0.2">
      <c r="A887" s="86"/>
      <c r="B887" s="86"/>
      <c r="C887" s="86"/>
      <c r="D887" s="86"/>
      <c r="E887" s="86"/>
      <c r="F887" s="86"/>
      <c r="G887" s="86"/>
      <c r="H887" s="86"/>
      <c r="I887" s="86"/>
      <c r="J887" s="87"/>
      <c r="K887" s="86"/>
      <c r="L887" s="106"/>
      <c r="M887" s="106"/>
      <c r="N887" s="86"/>
      <c r="O887" s="86"/>
      <c r="P887" s="86"/>
      <c r="Q887" s="86"/>
      <c r="R887" s="86"/>
      <c r="S887" s="86"/>
      <c r="T887" s="86"/>
      <c r="U887" s="86"/>
      <c r="V887" s="86"/>
      <c r="W887" s="86"/>
      <c r="X887" s="86"/>
      <c r="Y887" s="86"/>
      <c r="Z887" s="86"/>
      <c r="AA887" s="86"/>
      <c r="AB887" s="86"/>
    </row>
    <row r="888" spans="1:28" x14ac:dyDescent="0.2">
      <c r="A888" s="86"/>
      <c r="B888" s="86"/>
      <c r="C888" s="86"/>
      <c r="D888" s="86"/>
      <c r="E888" s="86"/>
      <c r="F888" s="86"/>
      <c r="G888" s="86"/>
      <c r="H888" s="86"/>
      <c r="I888" s="86"/>
      <c r="J888" s="87"/>
      <c r="K888" s="86"/>
      <c r="L888" s="106"/>
      <c r="M888" s="106"/>
      <c r="N888" s="86"/>
      <c r="O888" s="86"/>
      <c r="P888" s="86"/>
      <c r="Q888" s="86"/>
      <c r="R888" s="86"/>
      <c r="S888" s="86"/>
      <c r="T888" s="86"/>
      <c r="U888" s="86"/>
      <c r="V888" s="86"/>
      <c r="W888" s="86"/>
      <c r="X888" s="86"/>
      <c r="Y888" s="86"/>
      <c r="Z888" s="86"/>
      <c r="AA888" s="86"/>
      <c r="AB888" s="86"/>
    </row>
    <row r="889" spans="1:28" x14ac:dyDescent="0.2">
      <c r="A889" s="86"/>
      <c r="B889" s="86"/>
      <c r="C889" s="86"/>
      <c r="D889" s="86"/>
      <c r="E889" s="86"/>
      <c r="F889" s="86"/>
      <c r="G889" s="86"/>
      <c r="H889" s="86"/>
      <c r="I889" s="86"/>
      <c r="J889" s="87"/>
      <c r="K889" s="86"/>
      <c r="L889" s="106"/>
      <c r="M889" s="106"/>
      <c r="N889" s="86"/>
      <c r="O889" s="86"/>
      <c r="P889" s="86"/>
      <c r="Q889" s="86"/>
      <c r="R889" s="86"/>
      <c r="S889" s="86"/>
      <c r="T889" s="86"/>
      <c r="U889" s="86"/>
      <c r="V889" s="86"/>
      <c r="W889" s="86"/>
      <c r="X889" s="86"/>
      <c r="Y889" s="86"/>
      <c r="Z889" s="86"/>
      <c r="AA889" s="86"/>
      <c r="AB889" s="86"/>
    </row>
    <row r="890" spans="1:28" x14ac:dyDescent="0.2">
      <c r="A890" s="86"/>
      <c r="B890" s="86"/>
      <c r="C890" s="86"/>
      <c r="D890" s="86"/>
      <c r="E890" s="86"/>
      <c r="F890" s="86"/>
      <c r="G890" s="86"/>
      <c r="H890" s="86"/>
      <c r="I890" s="86"/>
      <c r="J890" s="87"/>
      <c r="K890" s="86"/>
      <c r="L890" s="106"/>
      <c r="M890" s="106"/>
      <c r="N890" s="86"/>
      <c r="O890" s="86"/>
      <c r="P890" s="86"/>
      <c r="Q890" s="86"/>
      <c r="R890" s="86"/>
      <c r="S890" s="86"/>
      <c r="T890" s="86"/>
      <c r="U890" s="86"/>
      <c r="V890" s="86"/>
      <c r="W890" s="86"/>
      <c r="X890" s="86"/>
      <c r="Y890" s="86"/>
      <c r="Z890" s="86"/>
      <c r="AA890" s="86"/>
      <c r="AB890" s="86"/>
    </row>
    <row r="891" spans="1:28" x14ac:dyDescent="0.2">
      <c r="A891" s="86"/>
      <c r="B891" s="86"/>
      <c r="C891" s="86"/>
      <c r="D891" s="86"/>
      <c r="E891" s="86"/>
      <c r="F891" s="86"/>
      <c r="G891" s="86"/>
      <c r="H891" s="86"/>
      <c r="I891" s="86"/>
      <c r="J891" s="87"/>
      <c r="K891" s="86"/>
      <c r="L891" s="106"/>
      <c r="M891" s="106"/>
      <c r="N891" s="86"/>
      <c r="O891" s="86"/>
      <c r="P891" s="86"/>
      <c r="Q891" s="86"/>
      <c r="R891" s="86"/>
      <c r="S891" s="86"/>
      <c r="T891" s="86"/>
      <c r="U891" s="86"/>
      <c r="V891" s="86"/>
      <c r="W891" s="86"/>
      <c r="X891" s="86"/>
      <c r="Y891" s="86"/>
      <c r="Z891" s="86"/>
      <c r="AA891" s="86"/>
      <c r="AB891" s="86"/>
    </row>
    <row r="892" spans="1:28" x14ac:dyDescent="0.2">
      <c r="A892" s="86"/>
      <c r="B892" s="86"/>
      <c r="C892" s="86"/>
      <c r="D892" s="86"/>
      <c r="E892" s="86"/>
      <c r="F892" s="86"/>
      <c r="G892" s="86"/>
      <c r="H892" s="86"/>
      <c r="I892" s="86"/>
      <c r="J892" s="87"/>
      <c r="K892" s="86"/>
      <c r="L892" s="106"/>
      <c r="M892" s="106"/>
      <c r="N892" s="86"/>
      <c r="O892" s="86"/>
      <c r="P892" s="86"/>
      <c r="Q892" s="86"/>
      <c r="R892" s="86"/>
      <c r="S892" s="86"/>
      <c r="T892" s="86"/>
      <c r="U892" s="86"/>
      <c r="V892" s="86"/>
      <c r="W892" s="86"/>
      <c r="X892" s="86"/>
      <c r="Y892" s="86"/>
      <c r="Z892" s="86"/>
      <c r="AA892" s="86"/>
      <c r="AB892" s="86"/>
    </row>
    <row r="893" spans="1:28" x14ac:dyDescent="0.2">
      <c r="A893" s="86"/>
      <c r="B893" s="86"/>
      <c r="C893" s="86"/>
      <c r="D893" s="86"/>
      <c r="E893" s="86"/>
      <c r="F893" s="86"/>
      <c r="G893" s="86"/>
      <c r="H893" s="86"/>
      <c r="I893" s="86"/>
      <c r="J893" s="87"/>
      <c r="K893" s="86"/>
      <c r="L893" s="106"/>
      <c r="M893" s="106"/>
      <c r="N893" s="86"/>
      <c r="O893" s="86"/>
      <c r="P893" s="86"/>
      <c r="Q893" s="86"/>
      <c r="R893" s="86"/>
      <c r="S893" s="86"/>
      <c r="T893" s="86"/>
      <c r="U893" s="86"/>
      <c r="V893" s="86"/>
      <c r="W893" s="86"/>
      <c r="X893" s="86"/>
      <c r="Y893" s="86"/>
      <c r="Z893" s="86"/>
      <c r="AA893" s="86"/>
      <c r="AB893" s="86"/>
    </row>
    <row r="894" spans="1:28" x14ac:dyDescent="0.2">
      <c r="A894" s="86"/>
      <c r="B894" s="86"/>
      <c r="C894" s="86"/>
      <c r="D894" s="86"/>
      <c r="E894" s="86"/>
      <c r="F894" s="86"/>
      <c r="G894" s="86"/>
      <c r="H894" s="86"/>
      <c r="I894" s="86"/>
      <c r="J894" s="87"/>
      <c r="K894" s="86"/>
      <c r="L894" s="106"/>
      <c r="M894" s="106"/>
      <c r="N894" s="86"/>
      <c r="O894" s="86"/>
      <c r="P894" s="86"/>
      <c r="Q894" s="86"/>
      <c r="R894" s="86"/>
      <c r="S894" s="86"/>
      <c r="T894" s="86"/>
      <c r="U894" s="86"/>
      <c r="V894" s="86"/>
      <c r="W894" s="86"/>
      <c r="X894" s="86"/>
      <c r="Y894" s="86"/>
      <c r="Z894" s="86"/>
      <c r="AA894" s="86"/>
      <c r="AB894" s="86"/>
    </row>
    <row r="895" spans="1:28" x14ac:dyDescent="0.2">
      <c r="A895" s="86"/>
      <c r="B895" s="86"/>
      <c r="C895" s="86"/>
      <c r="D895" s="86"/>
      <c r="E895" s="86"/>
      <c r="F895" s="86"/>
      <c r="G895" s="86"/>
      <c r="H895" s="86"/>
      <c r="I895" s="86"/>
      <c r="J895" s="87"/>
      <c r="K895" s="86"/>
      <c r="L895" s="106"/>
      <c r="M895" s="106"/>
      <c r="N895" s="86"/>
      <c r="O895" s="86"/>
      <c r="P895" s="86"/>
      <c r="Q895" s="86"/>
      <c r="R895" s="86"/>
      <c r="S895" s="86"/>
      <c r="T895" s="86"/>
      <c r="U895" s="86"/>
      <c r="V895" s="86"/>
      <c r="W895" s="86"/>
      <c r="X895" s="86"/>
      <c r="Y895" s="86"/>
      <c r="Z895" s="86"/>
      <c r="AA895" s="86"/>
      <c r="AB895" s="86"/>
    </row>
    <row r="896" spans="1:28" x14ac:dyDescent="0.2">
      <c r="A896" s="86"/>
      <c r="B896" s="86"/>
      <c r="C896" s="86"/>
      <c r="D896" s="86"/>
      <c r="E896" s="86"/>
      <c r="F896" s="86"/>
      <c r="G896" s="86"/>
      <c r="H896" s="86"/>
      <c r="I896" s="86"/>
      <c r="J896" s="87"/>
      <c r="K896" s="86"/>
      <c r="L896" s="106"/>
      <c r="M896" s="106"/>
      <c r="N896" s="86"/>
      <c r="O896" s="86"/>
      <c r="P896" s="86"/>
      <c r="Q896" s="86"/>
      <c r="R896" s="86"/>
      <c r="S896" s="86"/>
      <c r="T896" s="86"/>
      <c r="U896" s="86"/>
      <c r="V896" s="86"/>
      <c r="W896" s="86"/>
      <c r="X896" s="86"/>
      <c r="Y896" s="86"/>
      <c r="Z896" s="86"/>
      <c r="AA896" s="86"/>
      <c r="AB896" s="86"/>
    </row>
    <row r="897" spans="1:28" x14ac:dyDescent="0.2">
      <c r="A897" s="86"/>
      <c r="B897" s="86"/>
      <c r="C897" s="86"/>
      <c r="D897" s="86"/>
      <c r="E897" s="86"/>
      <c r="F897" s="86"/>
      <c r="G897" s="86"/>
      <c r="H897" s="86"/>
      <c r="I897" s="86"/>
      <c r="J897" s="87"/>
      <c r="K897" s="86"/>
      <c r="L897" s="106"/>
      <c r="M897" s="106"/>
      <c r="N897" s="86"/>
      <c r="O897" s="86"/>
      <c r="P897" s="86"/>
      <c r="Q897" s="86"/>
      <c r="R897" s="86"/>
      <c r="S897" s="86"/>
      <c r="T897" s="86"/>
      <c r="U897" s="86"/>
      <c r="V897" s="86"/>
      <c r="W897" s="86"/>
      <c r="X897" s="86"/>
      <c r="Y897" s="86"/>
      <c r="Z897" s="86"/>
      <c r="AA897" s="86"/>
      <c r="AB897" s="86"/>
    </row>
    <row r="898" spans="1:28" x14ac:dyDescent="0.2">
      <c r="A898" s="86"/>
      <c r="B898" s="86"/>
      <c r="C898" s="86"/>
      <c r="D898" s="86"/>
      <c r="E898" s="86"/>
      <c r="F898" s="86"/>
      <c r="G898" s="86"/>
      <c r="H898" s="86"/>
      <c r="I898" s="86"/>
      <c r="J898" s="87"/>
      <c r="K898" s="86"/>
      <c r="L898" s="106"/>
      <c r="M898" s="106"/>
      <c r="N898" s="86"/>
      <c r="O898" s="86"/>
      <c r="P898" s="86"/>
      <c r="Q898" s="86"/>
      <c r="R898" s="86"/>
      <c r="S898" s="86"/>
      <c r="T898" s="86"/>
      <c r="U898" s="86"/>
      <c r="V898" s="86"/>
      <c r="W898" s="86"/>
      <c r="X898" s="86"/>
      <c r="Y898" s="86"/>
      <c r="Z898" s="86"/>
      <c r="AA898" s="86"/>
      <c r="AB898" s="86"/>
    </row>
    <row r="899" spans="1:28" x14ac:dyDescent="0.2">
      <c r="A899" s="86"/>
      <c r="B899" s="86"/>
      <c r="C899" s="86"/>
      <c r="D899" s="86"/>
      <c r="E899" s="86"/>
      <c r="F899" s="86"/>
      <c r="G899" s="86"/>
      <c r="H899" s="86"/>
      <c r="I899" s="86"/>
      <c r="J899" s="87"/>
      <c r="K899" s="86"/>
      <c r="L899" s="106"/>
      <c r="M899" s="106"/>
      <c r="N899" s="86"/>
      <c r="O899" s="86"/>
      <c r="P899" s="86"/>
      <c r="Q899" s="86"/>
      <c r="R899" s="86"/>
      <c r="S899" s="86"/>
      <c r="T899" s="86"/>
      <c r="U899" s="86"/>
      <c r="V899" s="86"/>
      <c r="W899" s="86"/>
      <c r="X899" s="86"/>
      <c r="Y899" s="86"/>
      <c r="Z899" s="86"/>
      <c r="AA899" s="86"/>
      <c r="AB899" s="86"/>
    </row>
    <row r="900" spans="1:28" x14ac:dyDescent="0.2">
      <c r="A900" s="86"/>
      <c r="B900" s="86"/>
      <c r="C900" s="86"/>
      <c r="D900" s="86"/>
      <c r="E900" s="86"/>
      <c r="F900" s="86"/>
      <c r="G900" s="86"/>
      <c r="H900" s="86"/>
      <c r="I900" s="86"/>
      <c r="J900" s="87"/>
      <c r="K900" s="86"/>
      <c r="L900" s="106"/>
      <c r="M900" s="106"/>
      <c r="N900" s="86"/>
      <c r="O900" s="86"/>
      <c r="P900" s="86"/>
      <c r="Q900" s="86"/>
      <c r="R900" s="86"/>
      <c r="S900" s="86"/>
      <c r="T900" s="86"/>
      <c r="U900" s="86"/>
      <c r="V900" s="86"/>
      <c r="W900" s="86"/>
      <c r="X900" s="86"/>
      <c r="Y900" s="86"/>
      <c r="Z900" s="86"/>
      <c r="AA900" s="86"/>
      <c r="AB900" s="86"/>
    </row>
    <row r="901" spans="1:28" x14ac:dyDescent="0.2">
      <c r="A901" s="86"/>
      <c r="B901" s="86"/>
      <c r="C901" s="86"/>
      <c r="D901" s="86"/>
      <c r="E901" s="86"/>
      <c r="F901" s="86"/>
      <c r="G901" s="86"/>
      <c r="H901" s="86"/>
      <c r="I901" s="86"/>
      <c r="J901" s="87"/>
      <c r="K901" s="86"/>
      <c r="L901" s="106"/>
      <c r="M901" s="106"/>
      <c r="N901" s="86"/>
      <c r="O901" s="86"/>
      <c r="P901" s="86"/>
      <c r="Q901" s="86"/>
      <c r="R901" s="86"/>
      <c r="S901" s="86"/>
      <c r="T901" s="86"/>
      <c r="U901" s="86"/>
      <c r="V901" s="86"/>
      <c r="W901" s="86"/>
      <c r="X901" s="86"/>
      <c r="Y901" s="86"/>
      <c r="Z901" s="86"/>
      <c r="AA901" s="86"/>
      <c r="AB901" s="86"/>
    </row>
    <row r="902" spans="1:28" x14ac:dyDescent="0.2">
      <c r="A902" s="86"/>
      <c r="B902" s="86"/>
      <c r="C902" s="86"/>
      <c r="D902" s="86"/>
      <c r="E902" s="86"/>
      <c r="F902" s="86"/>
      <c r="G902" s="86"/>
      <c r="H902" s="86"/>
      <c r="I902" s="86"/>
      <c r="J902" s="87"/>
      <c r="K902" s="86"/>
      <c r="L902" s="106"/>
      <c r="M902" s="106"/>
      <c r="N902" s="86"/>
      <c r="O902" s="86"/>
      <c r="P902" s="86"/>
      <c r="Q902" s="86"/>
      <c r="R902" s="86"/>
      <c r="S902" s="86"/>
      <c r="T902" s="86"/>
      <c r="U902" s="86"/>
      <c r="V902" s="86"/>
      <c r="W902" s="86"/>
      <c r="X902" s="86"/>
      <c r="Y902" s="86"/>
      <c r="Z902" s="86"/>
      <c r="AA902" s="86"/>
      <c r="AB902" s="86"/>
    </row>
    <row r="903" spans="1:28" x14ac:dyDescent="0.2">
      <c r="A903" s="86"/>
      <c r="B903" s="86"/>
      <c r="C903" s="86"/>
      <c r="D903" s="86"/>
      <c r="E903" s="86"/>
      <c r="F903" s="86"/>
      <c r="G903" s="86"/>
      <c r="H903" s="86"/>
      <c r="I903" s="86"/>
      <c r="J903" s="87"/>
      <c r="K903" s="86"/>
      <c r="L903" s="106"/>
      <c r="M903" s="106"/>
      <c r="N903" s="86"/>
      <c r="O903" s="86"/>
      <c r="P903" s="86"/>
      <c r="Q903" s="86"/>
      <c r="R903" s="86"/>
      <c r="S903" s="86"/>
      <c r="T903" s="86"/>
      <c r="U903" s="86"/>
      <c r="V903" s="86"/>
      <c r="W903" s="86"/>
      <c r="X903" s="86"/>
      <c r="Y903" s="86"/>
      <c r="Z903" s="86"/>
      <c r="AA903" s="86"/>
      <c r="AB903" s="86"/>
    </row>
    <row r="904" spans="1:28" x14ac:dyDescent="0.2">
      <c r="A904" s="86"/>
      <c r="B904" s="86"/>
      <c r="C904" s="86"/>
      <c r="D904" s="86"/>
      <c r="E904" s="86"/>
      <c r="F904" s="86"/>
      <c r="G904" s="86"/>
      <c r="H904" s="86"/>
      <c r="I904" s="86"/>
      <c r="J904" s="87"/>
      <c r="K904" s="86"/>
      <c r="L904" s="106"/>
      <c r="M904" s="106"/>
      <c r="N904" s="86"/>
      <c r="O904" s="86"/>
      <c r="P904" s="86"/>
      <c r="Q904" s="86"/>
      <c r="R904" s="86"/>
      <c r="S904" s="86"/>
      <c r="T904" s="86"/>
      <c r="U904" s="86"/>
      <c r="V904" s="86"/>
      <c r="W904" s="86"/>
      <c r="X904" s="86"/>
      <c r="Y904" s="86"/>
      <c r="Z904" s="86"/>
      <c r="AA904" s="86"/>
      <c r="AB904" s="86"/>
    </row>
    <row r="905" spans="1:28" x14ac:dyDescent="0.2">
      <c r="A905" s="86"/>
      <c r="B905" s="86"/>
      <c r="C905" s="86"/>
      <c r="D905" s="86"/>
      <c r="E905" s="86"/>
      <c r="F905" s="86"/>
      <c r="G905" s="86"/>
      <c r="H905" s="86"/>
      <c r="I905" s="86"/>
      <c r="J905" s="87"/>
      <c r="K905" s="86"/>
      <c r="L905" s="106"/>
      <c r="M905" s="106"/>
      <c r="N905" s="86"/>
      <c r="O905" s="86"/>
      <c r="P905" s="86"/>
      <c r="Q905" s="86"/>
      <c r="R905" s="86"/>
      <c r="S905" s="86"/>
      <c r="T905" s="86"/>
      <c r="U905" s="86"/>
      <c r="V905" s="86"/>
      <c r="W905" s="86"/>
      <c r="X905" s="86"/>
      <c r="Y905" s="86"/>
      <c r="Z905" s="86"/>
      <c r="AA905" s="86"/>
      <c r="AB905" s="86"/>
    </row>
    <row r="906" spans="1:28" x14ac:dyDescent="0.2">
      <c r="A906" s="86"/>
      <c r="B906" s="86"/>
      <c r="C906" s="86"/>
      <c r="D906" s="86"/>
      <c r="E906" s="86"/>
      <c r="F906" s="86"/>
      <c r="G906" s="86"/>
      <c r="H906" s="86"/>
      <c r="I906" s="86"/>
      <c r="J906" s="87"/>
      <c r="K906" s="86"/>
      <c r="L906" s="106"/>
      <c r="M906" s="106"/>
      <c r="N906" s="86"/>
      <c r="O906" s="86"/>
      <c r="P906" s="86"/>
      <c r="Q906" s="86"/>
      <c r="R906" s="86"/>
      <c r="S906" s="86"/>
      <c r="T906" s="86"/>
      <c r="U906" s="86"/>
      <c r="V906" s="86"/>
      <c r="W906" s="86"/>
      <c r="X906" s="86"/>
      <c r="Y906" s="86"/>
      <c r="Z906" s="86"/>
      <c r="AA906" s="86"/>
      <c r="AB906" s="86"/>
    </row>
    <row r="907" spans="1:28" x14ac:dyDescent="0.2">
      <c r="A907" s="86"/>
      <c r="B907" s="86"/>
      <c r="C907" s="86"/>
      <c r="D907" s="86"/>
      <c r="E907" s="86"/>
      <c r="F907" s="86"/>
      <c r="G907" s="86"/>
      <c r="H907" s="86"/>
      <c r="I907" s="86"/>
      <c r="J907" s="87"/>
      <c r="K907" s="86"/>
      <c r="L907" s="106"/>
      <c r="M907" s="106"/>
      <c r="N907" s="86"/>
      <c r="O907" s="86"/>
      <c r="P907" s="86"/>
      <c r="Q907" s="86"/>
      <c r="R907" s="86"/>
      <c r="S907" s="86"/>
      <c r="T907" s="86"/>
      <c r="U907" s="86"/>
      <c r="V907" s="86"/>
      <c r="W907" s="86"/>
      <c r="X907" s="86"/>
      <c r="Y907" s="86"/>
      <c r="Z907" s="86"/>
      <c r="AA907" s="86"/>
      <c r="AB907" s="86"/>
    </row>
    <row r="908" spans="1:28" x14ac:dyDescent="0.2">
      <c r="A908" s="86"/>
      <c r="B908" s="86"/>
      <c r="C908" s="86"/>
      <c r="D908" s="86"/>
      <c r="E908" s="86"/>
      <c r="F908" s="86"/>
      <c r="G908" s="86"/>
      <c r="H908" s="86"/>
      <c r="I908" s="86"/>
      <c r="J908" s="87"/>
      <c r="K908" s="86"/>
      <c r="L908" s="106"/>
      <c r="M908" s="106"/>
      <c r="N908" s="86"/>
      <c r="O908" s="86"/>
      <c r="P908" s="86"/>
      <c r="Q908" s="86"/>
      <c r="R908" s="86"/>
      <c r="S908" s="86"/>
      <c r="T908" s="86"/>
      <c r="U908" s="86"/>
      <c r="V908" s="86"/>
      <c r="W908" s="86"/>
      <c r="X908" s="86"/>
      <c r="Y908" s="86"/>
      <c r="Z908" s="86"/>
      <c r="AA908" s="86"/>
      <c r="AB908" s="86"/>
    </row>
    <row r="909" spans="1:28" x14ac:dyDescent="0.2">
      <c r="A909" s="86"/>
      <c r="B909" s="86"/>
      <c r="C909" s="86"/>
      <c r="D909" s="86"/>
      <c r="E909" s="86"/>
      <c r="F909" s="86"/>
      <c r="G909" s="86"/>
      <c r="H909" s="86"/>
      <c r="I909" s="86"/>
      <c r="J909" s="87"/>
      <c r="K909" s="86"/>
      <c r="L909" s="106"/>
      <c r="M909" s="106"/>
      <c r="N909" s="86"/>
      <c r="O909" s="86"/>
      <c r="P909" s="86"/>
      <c r="Q909" s="86"/>
      <c r="R909" s="86"/>
      <c r="S909" s="86"/>
      <c r="T909" s="86"/>
      <c r="U909" s="86"/>
      <c r="V909" s="86"/>
      <c r="W909" s="86"/>
      <c r="X909" s="86"/>
      <c r="Y909" s="86"/>
      <c r="Z909" s="86"/>
      <c r="AA909" s="86"/>
      <c r="AB909" s="86"/>
    </row>
    <row r="910" spans="1:28" x14ac:dyDescent="0.2">
      <c r="A910" s="86"/>
      <c r="B910" s="86"/>
      <c r="C910" s="86"/>
      <c r="D910" s="86"/>
      <c r="E910" s="86"/>
      <c r="F910" s="86"/>
      <c r="G910" s="86"/>
      <c r="H910" s="86"/>
      <c r="I910" s="86"/>
      <c r="J910" s="87"/>
      <c r="K910" s="86"/>
      <c r="L910" s="106"/>
      <c r="M910" s="106"/>
      <c r="N910" s="86"/>
      <c r="O910" s="86"/>
      <c r="P910" s="86"/>
      <c r="Q910" s="86"/>
      <c r="R910" s="86"/>
      <c r="S910" s="86"/>
      <c r="T910" s="86"/>
      <c r="U910" s="86"/>
      <c r="V910" s="86"/>
      <c r="W910" s="86"/>
      <c r="X910" s="86"/>
      <c r="Y910" s="86"/>
      <c r="Z910" s="86"/>
      <c r="AA910" s="86"/>
      <c r="AB910" s="86"/>
    </row>
    <row r="911" spans="1:28" x14ac:dyDescent="0.2">
      <c r="A911" s="86"/>
      <c r="B911" s="86"/>
      <c r="C911" s="86"/>
      <c r="D911" s="86"/>
      <c r="E911" s="86"/>
      <c r="F911" s="86"/>
      <c r="G911" s="86"/>
      <c r="H911" s="86"/>
      <c r="I911" s="86"/>
      <c r="J911" s="87"/>
      <c r="K911" s="86"/>
      <c r="L911" s="106"/>
      <c r="M911" s="106"/>
      <c r="N911" s="86"/>
      <c r="O911" s="86"/>
      <c r="P911" s="86"/>
      <c r="Q911" s="86"/>
      <c r="R911" s="86"/>
      <c r="S911" s="86"/>
      <c r="T911" s="86"/>
      <c r="U911" s="86"/>
      <c r="V911" s="86"/>
      <c r="W911" s="86"/>
      <c r="X911" s="86"/>
      <c r="Y911" s="86"/>
      <c r="Z911" s="86"/>
      <c r="AA911" s="86"/>
      <c r="AB911" s="86"/>
    </row>
    <row r="912" spans="1:28" x14ac:dyDescent="0.2">
      <c r="A912" s="86"/>
      <c r="B912" s="86"/>
      <c r="C912" s="86"/>
      <c r="D912" s="86"/>
      <c r="E912" s="86"/>
      <c r="F912" s="86"/>
      <c r="G912" s="86"/>
      <c r="H912" s="86"/>
      <c r="I912" s="86"/>
      <c r="J912" s="87"/>
      <c r="K912" s="86"/>
      <c r="L912" s="106"/>
      <c r="M912" s="106"/>
      <c r="N912" s="86"/>
      <c r="O912" s="86"/>
      <c r="P912" s="86"/>
      <c r="Q912" s="86"/>
      <c r="R912" s="86"/>
      <c r="S912" s="86"/>
      <c r="T912" s="86"/>
      <c r="U912" s="86"/>
      <c r="V912" s="86"/>
      <c r="W912" s="86"/>
      <c r="X912" s="86"/>
      <c r="Y912" s="86"/>
      <c r="Z912" s="86"/>
      <c r="AA912" s="86"/>
      <c r="AB912" s="86"/>
    </row>
    <row r="913" spans="1:28" x14ac:dyDescent="0.2">
      <c r="A913" s="86"/>
      <c r="B913" s="86"/>
      <c r="C913" s="86"/>
      <c r="D913" s="86"/>
      <c r="E913" s="86"/>
      <c r="F913" s="86"/>
      <c r="G913" s="86"/>
      <c r="H913" s="86"/>
      <c r="I913" s="86"/>
      <c r="J913" s="87"/>
      <c r="K913" s="86"/>
      <c r="L913" s="106"/>
      <c r="M913" s="106"/>
      <c r="N913" s="86"/>
      <c r="O913" s="86"/>
      <c r="P913" s="86"/>
      <c r="Q913" s="86"/>
      <c r="R913" s="86"/>
      <c r="S913" s="86"/>
      <c r="T913" s="86"/>
      <c r="U913" s="86"/>
      <c r="V913" s="86"/>
      <c r="W913" s="86"/>
      <c r="X913" s="86"/>
      <c r="Y913" s="86"/>
      <c r="Z913" s="86"/>
      <c r="AA913" s="86"/>
      <c r="AB913" s="86"/>
    </row>
    <row r="914" spans="1:28" x14ac:dyDescent="0.2">
      <c r="A914" s="86"/>
      <c r="B914" s="86"/>
      <c r="C914" s="86"/>
      <c r="D914" s="86"/>
      <c r="E914" s="86"/>
      <c r="F914" s="86"/>
      <c r="G914" s="86"/>
      <c r="H914" s="86"/>
      <c r="I914" s="86"/>
      <c r="J914" s="87"/>
      <c r="K914" s="86"/>
      <c r="L914" s="106"/>
      <c r="M914" s="106"/>
      <c r="N914" s="86"/>
      <c r="O914" s="86"/>
      <c r="P914" s="86"/>
      <c r="Q914" s="86"/>
      <c r="R914" s="86"/>
      <c r="S914" s="86"/>
      <c r="T914" s="86"/>
      <c r="U914" s="86"/>
      <c r="V914" s="86"/>
      <c r="W914" s="86"/>
      <c r="X914" s="86"/>
      <c r="Y914" s="86"/>
      <c r="Z914" s="86"/>
      <c r="AA914" s="86"/>
      <c r="AB914" s="86"/>
    </row>
    <row r="915" spans="1:28" x14ac:dyDescent="0.2">
      <c r="A915" s="86"/>
      <c r="B915" s="86"/>
      <c r="C915" s="86"/>
      <c r="D915" s="86"/>
      <c r="E915" s="86"/>
      <c r="F915" s="86"/>
      <c r="G915" s="86"/>
      <c r="H915" s="86"/>
      <c r="I915" s="86"/>
      <c r="J915" s="87"/>
      <c r="K915" s="86"/>
      <c r="L915" s="106"/>
      <c r="M915" s="106"/>
      <c r="N915" s="86"/>
      <c r="O915" s="86"/>
      <c r="P915" s="86"/>
      <c r="Q915" s="86"/>
      <c r="R915" s="86"/>
      <c r="S915" s="86"/>
      <c r="T915" s="86"/>
      <c r="U915" s="86"/>
      <c r="V915" s="86"/>
      <c r="W915" s="86"/>
      <c r="X915" s="86"/>
      <c r="Y915" s="86"/>
      <c r="Z915" s="86"/>
      <c r="AA915" s="86"/>
      <c r="AB915" s="86"/>
    </row>
    <row r="916" spans="1:28" x14ac:dyDescent="0.2">
      <c r="A916" s="86"/>
      <c r="B916" s="86"/>
      <c r="C916" s="86"/>
      <c r="D916" s="86"/>
      <c r="E916" s="86"/>
      <c r="F916" s="86"/>
      <c r="G916" s="86"/>
      <c r="H916" s="86"/>
      <c r="I916" s="86"/>
      <c r="J916" s="87"/>
      <c r="K916" s="86"/>
      <c r="L916" s="106"/>
      <c r="M916" s="106"/>
      <c r="N916" s="86"/>
      <c r="O916" s="86"/>
      <c r="P916" s="86"/>
      <c r="Q916" s="86"/>
      <c r="R916" s="86"/>
      <c r="S916" s="86"/>
      <c r="T916" s="86"/>
      <c r="U916" s="86"/>
      <c r="V916" s="86"/>
      <c r="W916" s="86"/>
      <c r="X916" s="86"/>
      <c r="Y916" s="86"/>
      <c r="Z916" s="86"/>
      <c r="AA916" s="86"/>
      <c r="AB916" s="86"/>
    </row>
    <row r="917" spans="1:28" x14ac:dyDescent="0.2">
      <c r="A917" s="86"/>
      <c r="B917" s="86"/>
      <c r="C917" s="86"/>
      <c r="D917" s="86"/>
      <c r="E917" s="86"/>
      <c r="F917" s="86"/>
      <c r="G917" s="86"/>
      <c r="H917" s="86"/>
      <c r="I917" s="86"/>
      <c r="J917" s="87"/>
      <c r="K917" s="86"/>
      <c r="L917" s="106"/>
      <c r="M917" s="106"/>
      <c r="N917" s="86"/>
      <c r="O917" s="86"/>
      <c r="P917" s="86"/>
      <c r="Q917" s="86"/>
      <c r="R917" s="86"/>
      <c r="S917" s="86"/>
      <c r="T917" s="86"/>
      <c r="U917" s="86"/>
      <c r="V917" s="86"/>
      <c r="W917" s="86"/>
      <c r="X917" s="86"/>
      <c r="Y917" s="86"/>
      <c r="Z917" s="86"/>
      <c r="AA917" s="86"/>
      <c r="AB917" s="86"/>
    </row>
    <row r="918" spans="1:28" x14ac:dyDescent="0.2">
      <c r="A918" s="86"/>
      <c r="B918" s="86"/>
      <c r="C918" s="86"/>
      <c r="D918" s="86"/>
      <c r="E918" s="86"/>
      <c r="F918" s="86"/>
      <c r="G918" s="86"/>
      <c r="H918" s="86"/>
      <c r="I918" s="86"/>
      <c r="J918" s="87"/>
      <c r="K918" s="86"/>
      <c r="L918" s="106"/>
      <c r="M918" s="106"/>
      <c r="N918" s="86"/>
      <c r="O918" s="86"/>
      <c r="P918" s="86"/>
      <c r="Q918" s="86"/>
      <c r="R918" s="86"/>
      <c r="S918" s="86"/>
      <c r="T918" s="86"/>
      <c r="U918" s="86"/>
      <c r="V918" s="86"/>
      <c r="W918" s="86"/>
      <c r="X918" s="86"/>
      <c r="Y918" s="86"/>
      <c r="Z918" s="86"/>
      <c r="AA918" s="86"/>
      <c r="AB918" s="86"/>
    </row>
    <row r="919" spans="1:28" x14ac:dyDescent="0.2">
      <c r="A919" s="86"/>
      <c r="B919" s="86"/>
      <c r="C919" s="86"/>
      <c r="D919" s="86"/>
      <c r="E919" s="86"/>
      <c r="F919" s="86"/>
      <c r="G919" s="86"/>
      <c r="H919" s="86"/>
      <c r="I919" s="86"/>
      <c r="J919" s="87"/>
      <c r="K919" s="86"/>
      <c r="L919" s="106"/>
      <c r="M919" s="106"/>
      <c r="N919" s="86"/>
      <c r="O919" s="86"/>
      <c r="P919" s="86"/>
      <c r="Q919" s="86"/>
      <c r="R919" s="86"/>
      <c r="S919" s="86"/>
      <c r="T919" s="86"/>
      <c r="U919" s="86"/>
      <c r="V919" s="86"/>
      <c r="W919" s="86"/>
      <c r="X919" s="86"/>
      <c r="Y919" s="86"/>
      <c r="Z919" s="86"/>
      <c r="AA919" s="86"/>
      <c r="AB919" s="86"/>
    </row>
    <row r="920" spans="1:28" x14ac:dyDescent="0.2">
      <c r="A920" s="86"/>
      <c r="B920" s="86"/>
      <c r="C920" s="86"/>
      <c r="D920" s="86"/>
      <c r="E920" s="86"/>
      <c r="F920" s="86"/>
      <c r="G920" s="86"/>
      <c r="H920" s="86"/>
      <c r="I920" s="86"/>
      <c r="J920" s="87"/>
      <c r="K920" s="86"/>
      <c r="L920" s="106"/>
      <c r="M920" s="106"/>
      <c r="N920" s="86"/>
      <c r="O920" s="86"/>
      <c r="P920" s="86"/>
      <c r="Q920" s="86"/>
      <c r="R920" s="86"/>
      <c r="S920" s="86"/>
      <c r="T920" s="86"/>
      <c r="U920" s="86"/>
      <c r="V920" s="86"/>
      <c r="W920" s="86"/>
      <c r="X920" s="86"/>
      <c r="Y920" s="86"/>
      <c r="Z920" s="86"/>
      <c r="AA920" s="86"/>
      <c r="AB920" s="86"/>
    </row>
    <row r="921" spans="1:28" x14ac:dyDescent="0.2">
      <c r="A921" s="86"/>
      <c r="B921" s="86"/>
      <c r="C921" s="86"/>
      <c r="D921" s="86"/>
      <c r="E921" s="86"/>
      <c r="F921" s="86"/>
      <c r="G921" s="86"/>
      <c r="H921" s="86"/>
      <c r="I921" s="86"/>
      <c r="J921" s="87"/>
      <c r="K921" s="86"/>
      <c r="L921" s="106"/>
      <c r="M921" s="106"/>
      <c r="N921" s="86"/>
      <c r="O921" s="86"/>
      <c r="P921" s="86"/>
      <c r="Q921" s="86"/>
      <c r="R921" s="86"/>
      <c r="S921" s="86"/>
      <c r="T921" s="86"/>
      <c r="U921" s="86"/>
      <c r="V921" s="86"/>
      <c r="W921" s="86"/>
      <c r="X921" s="86"/>
      <c r="Y921" s="86"/>
      <c r="Z921" s="86"/>
      <c r="AA921" s="86"/>
      <c r="AB921" s="86"/>
    </row>
    <row r="922" spans="1:28" x14ac:dyDescent="0.2">
      <c r="A922" s="86"/>
      <c r="B922" s="86"/>
      <c r="C922" s="86"/>
      <c r="D922" s="86"/>
      <c r="E922" s="86"/>
      <c r="F922" s="86"/>
      <c r="G922" s="86"/>
      <c r="H922" s="86"/>
      <c r="I922" s="86"/>
      <c r="J922" s="87"/>
      <c r="K922" s="86"/>
      <c r="L922" s="106"/>
      <c r="M922" s="106"/>
      <c r="N922" s="86"/>
      <c r="O922" s="86"/>
      <c r="P922" s="86"/>
      <c r="Q922" s="86"/>
      <c r="R922" s="86"/>
      <c r="S922" s="86"/>
      <c r="T922" s="86"/>
      <c r="U922" s="86"/>
      <c r="V922" s="86"/>
      <c r="W922" s="86"/>
      <c r="X922" s="86"/>
      <c r="Y922" s="86"/>
      <c r="Z922" s="86"/>
      <c r="AA922" s="86"/>
      <c r="AB922" s="86"/>
    </row>
    <row r="923" spans="1:28" x14ac:dyDescent="0.2">
      <c r="A923" s="86"/>
      <c r="B923" s="86"/>
      <c r="C923" s="86"/>
      <c r="D923" s="86"/>
      <c r="E923" s="86"/>
      <c r="F923" s="86"/>
      <c r="G923" s="86"/>
      <c r="H923" s="86"/>
      <c r="I923" s="86"/>
      <c r="J923" s="87"/>
      <c r="K923" s="86"/>
      <c r="L923" s="106"/>
      <c r="M923" s="106"/>
      <c r="N923" s="86"/>
      <c r="O923" s="86"/>
      <c r="P923" s="86"/>
      <c r="Q923" s="86"/>
      <c r="R923" s="86"/>
      <c r="S923" s="86"/>
      <c r="T923" s="86"/>
      <c r="U923" s="86"/>
      <c r="V923" s="86"/>
      <c r="W923" s="86"/>
      <c r="X923" s="86"/>
      <c r="Y923" s="86"/>
      <c r="Z923" s="86"/>
      <c r="AA923" s="86"/>
      <c r="AB923" s="86"/>
    </row>
    <row r="924" spans="1:28" x14ac:dyDescent="0.2">
      <c r="A924" s="86"/>
      <c r="B924" s="86"/>
      <c r="C924" s="86"/>
      <c r="D924" s="86"/>
      <c r="E924" s="86"/>
      <c r="F924" s="86"/>
      <c r="G924" s="86"/>
      <c r="H924" s="86"/>
      <c r="I924" s="86"/>
      <c r="J924" s="87"/>
      <c r="K924" s="86"/>
      <c r="L924" s="106"/>
      <c r="M924" s="106"/>
      <c r="N924" s="86"/>
      <c r="O924" s="86"/>
      <c r="P924" s="86"/>
      <c r="Q924" s="86"/>
      <c r="R924" s="86"/>
      <c r="S924" s="86"/>
      <c r="T924" s="86"/>
      <c r="U924" s="86"/>
      <c r="V924" s="86"/>
      <c r="W924" s="86"/>
      <c r="X924" s="86"/>
      <c r="Y924" s="86"/>
      <c r="Z924" s="86"/>
      <c r="AA924" s="86"/>
      <c r="AB924" s="86"/>
    </row>
    <row r="925" spans="1:28" x14ac:dyDescent="0.2">
      <c r="A925" s="86"/>
      <c r="B925" s="86"/>
      <c r="C925" s="86"/>
      <c r="D925" s="86"/>
      <c r="E925" s="86"/>
      <c r="F925" s="86"/>
      <c r="G925" s="86"/>
      <c r="H925" s="86"/>
      <c r="I925" s="86"/>
      <c r="J925" s="87"/>
      <c r="K925" s="86"/>
      <c r="L925" s="106"/>
      <c r="M925" s="106"/>
      <c r="N925" s="86"/>
      <c r="O925" s="86"/>
      <c r="P925" s="86"/>
      <c r="Q925" s="86"/>
      <c r="R925" s="86"/>
      <c r="S925" s="86"/>
      <c r="T925" s="86"/>
      <c r="U925" s="86"/>
      <c r="V925" s="86"/>
      <c r="W925" s="86"/>
      <c r="X925" s="86"/>
      <c r="Y925" s="86"/>
      <c r="Z925" s="86"/>
      <c r="AA925" s="86"/>
      <c r="AB925" s="86"/>
    </row>
    <row r="926" spans="1:28" x14ac:dyDescent="0.2">
      <c r="A926" s="86"/>
      <c r="B926" s="86"/>
      <c r="C926" s="86"/>
      <c r="D926" s="86"/>
      <c r="E926" s="86"/>
      <c r="F926" s="86"/>
      <c r="G926" s="86"/>
      <c r="H926" s="86"/>
      <c r="I926" s="86"/>
      <c r="J926" s="87"/>
      <c r="K926" s="86"/>
      <c r="L926" s="106"/>
      <c r="M926" s="106"/>
      <c r="N926" s="86"/>
      <c r="O926" s="86"/>
      <c r="P926" s="86"/>
      <c r="Q926" s="86"/>
      <c r="R926" s="86"/>
      <c r="S926" s="86"/>
      <c r="T926" s="86"/>
      <c r="U926" s="86"/>
      <c r="V926" s="86"/>
      <c r="W926" s="86"/>
      <c r="X926" s="86"/>
      <c r="Y926" s="86"/>
      <c r="Z926" s="86"/>
      <c r="AA926" s="86"/>
      <c r="AB926" s="86"/>
    </row>
    <row r="927" spans="1:28" x14ac:dyDescent="0.2">
      <c r="A927" s="86"/>
      <c r="B927" s="86"/>
      <c r="C927" s="86"/>
      <c r="D927" s="86"/>
      <c r="E927" s="86"/>
      <c r="F927" s="86"/>
      <c r="G927" s="86"/>
      <c r="H927" s="86"/>
      <c r="I927" s="86"/>
      <c r="J927" s="87"/>
      <c r="K927" s="86"/>
      <c r="L927" s="106"/>
      <c r="M927" s="106"/>
      <c r="N927" s="86"/>
      <c r="O927" s="86"/>
      <c r="P927" s="86"/>
      <c r="Q927" s="86"/>
      <c r="R927" s="86"/>
      <c r="S927" s="86"/>
      <c r="T927" s="86"/>
      <c r="U927" s="86"/>
      <c r="V927" s="86"/>
      <c r="W927" s="86"/>
      <c r="X927" s="86"/>
      <c r="Y927" s="86"/>
      <c r="Z927" s="86"/>
      <c r="AA927" s="86"/>
      <c r="AB927" s="86"/>
    </row>
    <row r="928" spans="1:28" x14ac:dyDescent="0.2">
      <c r="A928" s="86"/>
      <c r="B928" s="86"/>
      <c r="C928" s="86"/>
      <c r="D928" s="86"/>
      <c r="E928" s="86"/>
      <c r="F928" s="86"/>
      <c r="G928" s="86"/>
      <c r="H928" s="86"/>
      <c r="I928" s="86"/>
      <c r="J928" s="87"/>
      <c r="K928" s="86"/>
      <c r="L928" s="106"/>
      <c r="M928" s="106"/>
      <c r="N928" s="86"/>
      <c r="O928" s="86"/>
      <c r="P928" s="86"/>
      <c r="Q928" s="86"/>
      <c r="R928" s="86"/>
      <c r="S928" s="86"/>
      <c r="T928" s="86"/>
      <c r="U928" s="86"/>
      <c r="V928" s="86"/>
      <c r="W928" s="86"/>
      <c r="X928" s="86"/>
      <c r="Y928" s="86"/>
      <c r="Z928" s="86"/>
      <c r="AA928" s="86"/>
      <c r="AB928" s="86"/>
    </row>
    <row r="929" spans="1:28" x14ac:dyDescent="0.2">
      <c r="A929" s="86"/>
      <c r="B929" s="86"/>
      <c r="C929" s="86"/>
      <c r="D929" s="86"/>
      <c r="E929" s="86"/>
      <c r="F929" s="86"/>
      <c r="G929" s="86"/>
      <c r="H929" s="86"/>
      <c r="I929" s="86"/>
      <c r="J929" s="87"/>
      <c r="K929" s="86"/>
      <c r="L929" s="106"/>
      <c r="M929" s="106"/>
      <c r="N929" s="86"/>
      <c r="O929" s="86"/>
      <c r="P929" s="86"/>
      <c r="Q929" s="86"/>
      <c r="R929" s="86"/>
      <c r="S929" s="86"/>
      <c r="T929" s="86"/>
      <c r="U929" s="86"/>
      <c r="V929" s="86"/>
      <c r="W929" s="86"/>
      <c r="X929" s="86"/>
      <c r="Y929" s="86"/>
      <c r="Z929" s="86"/>
      <c r="AA929" s="86"/>
      <c r="AB929" s="86"/>
    </row>
    <row r="930" spans="1:28" x14ac:dyDescent="0.2">
      <c r="A930" s="86"/>
      <c r="B930" s="86"/>
      <c r="C930" s="86"/>
      <c r="D930" s="86"/>
      <c r="E930" s="86"/>
      <c r="F930" s="86"/>
      <c r="G930" s="86"/>
      <c r="H930" s="86"/>
      <c r="I930" s="86"/>
      <c r="J930" s="87"/>
      <c r="K930" s="86"/>
      <c r="L930" s="106"/>
      <c r="M930" s="106"/>
      <c r="N930" s="86"/>
      <c r="O930" s="86"/>
      <c r="P930" s="86"/>
      <c r="Q930" s="86"/>
      <c r="R930" s="86"/>
      <c r="S930" s="86"/>
      <c r="T930" s="86"/>
      <c r="U930" s="86"/>
      <c r="V930" s="86"/>
      <c r="W930" s="86"/>
      <c r="X930" s="86"/>
      <c r="Y930" s="86"/>
      <c r="Z930" s="86"/>
      <c r="AA930" s="86"/>
      <c r="AB930" s="86"/>
    </row>
    <row r="931" spans="1:28" x14ac:dyDescent="0.2">
      <c r="A931" s="86"/>
      <c r="B931" s="86"/>
      <c r="C931" s="86"/>
      <c r="D931" s="86"/>
      <c r="E931" s="86"/>
      <c r="F931" s="86"/>
      <c r="G931" s="86"/>
      <c r="H931" s="86"/>
      <c r="I931" s="86"/>
      <c r="J931" s="87"/>
      <c r="K931" s="86"/>
      <c r="L931" s="106"/>
      <c r="M931" s="106"/>
      <c r="N931" s="86"/>
      <c r="O931" s="86"/>
      <c r="P931" s="86"/>
      <c r="Q931" s="86"/>
      <c r="R931" s="86"/>
      <c r="S931" s="86"/>
      <c r="T931" s="86"/>
      <c r="U931" s="86"/>
      <c r="V931" s="86"/>
      <c r="W931" s="86"/>
      <c r="X931" s="86"/>
      <c r="Y931" s="86"/>
      <c r="Z931" s="86"/>
      <c r="AA931" s="86"/>
      <c r="AB931" s="86"/>
    </row>
    <row r="932" spans="1:28" x14ac:dyDescent="0.2">
      <c r="A932" s="86"/>
      <c r="B932" s="86"/>
      <c r="C932" s="86"/>
      <c r="D932" s="86"/>
      <c r="E932" s="86"/>
      <c r="F932" s="86"/>
      <c r="G932" s="86"/>
      <c r="H932" s="86"/>
      <c r="I932" s="86"/>
      <c r="J932" s="87"/>
      <c r="K932" s="86"/>
      <c r="L932" s="106"/>
      <c r="M932" s="106"/>
      <c r="N932" s="86"/>
      <c r="O932" s="86"/>
      <c r="P932" s="86"/>
      <c r="Q932" s="86"/>
      <c r="R932" s="86"/>
      <c r="S932" s="86"/>
      <c r="T932" s="86"/>
      <c r="U932" s="86"/>
      <c r="V932" s="86"/>
      <c r="W932" s="86"/>
      <c r="X932" s="86"/>
      <c r="Y932" s="86"/>
      <c r="Z932" s="86"/>
      <c r="AA932" s="86"/>
      <c r="AB932" s="86"/>
    </row>
    <row r="933" spans="1:28" x14ac:dyDescent="0.2">
      <c r="A933" s="86"/>
      <c r="B933" s="86"/>
      <c r="C933" s="86"/>
      <c r="D933" s="86"/>
      <c r="E933" s="86"/>
      <c r="F933" s="86"/>
      <c r="G933" s="86"/>
      <c r="H933" s="86"/>
      <c r="I933" s="86"/>
      <c r="J933" s="87"/>
      <c r="K933" s="86"/>
      <c r="L933" s="106"/>
      <c r="M933" s="106"/>
      <c r="N933" s="86"/>
      <c r="O933" s="86"/>
      <c r="P933" s="86"/>
      <c r="Q933" s="86"/>
      <c r="R933" s="86"/>
      <c r="S933" s="86"/>
      <c r="T933" s="86"/>
      <c r="U933" s="86"/>
      <c r="V933" s="86"/>
      <c r="W933" s="86"/>
      <c r="X933" s="86"/>
      <c r="Y933" s="86"/>
      <c r="Z933" s="86"/>
      <c r="AA933" s="86"/>
      <c r="AB933" s="86"/>
    </row>
    <row r="934" spans="1:28" x14ac:dyDescent="0.2">
      <c r="A934" s="86"/>
      <c r="B934" s="86"/>
      <c r="C934" s="86"/>
      <c r="D934" s="86"/>
      <c r="E934" s="86"/>
      <c r="F934" s="86"/>
      <c r="G934" s="86"/>
      <c r="H934" s="86"/>
      <c r="I934" s="86"/>
      <c r="J934" s="87"/>
      <c r="K934" s="86"/>
      <c r="L934" s="106"/>
      <c r="M934" s="106"/>
      <c r="N934" s="86"/>
      <c r="O934" s="86"/>
      <c r="P934" s="86"/>
      <c r="Q934" s="86"/>
      <c r="R934" s="86"/>
      <c r="S934" s="86"/>
      <c r="T934" s="86"/>
      <c r="U934" s="86"/>
      <c r="V934" s="86"/>
      <c r="W934" s="86"/>
      <c r="X934" s="86"/>
      <c r="Y934" s="86"/>
      <c r="Z934" s="86"/>
      <c r="AA934" s="86"/>
      <c r="AB934" s="86"/>
    </row>
    <row r="935" spans="1:28" x14ac:dyDescent="0.2">
      <c r="A935" s="86"/>
      <c r="B935" s="86"/>
      <c r="C935" s="86"/>
      <c r="D935" s="86"/>
      <c r="E935" s="86"/>
      <c r="F935" s="86"/>
      <c r="G935" s="86"/>
      <c r="H935" s="86"/>
      <c r="I935" s="86"/>
      <c r="J935" s="87"/>
      <c r="K935" s="86"/>
      <c r="L935" s="106"/>
      <c r="M935" s="106"/>
      <c r="N935" s="86"/>
      <c r="O935" s="86"/>
      <c r="P935" s="86"/>
      <c r="Q935" s="86"/>
      <c r="R935" s="86"/>
      <c r="S935" s="86"/>
      <c r="T935" s="86"/>
      <c r="U935" s="86"/>
      <c r="V935" s="86"/>
      <c r="W935" s="86"/>
      <c r="X935" s="86"/>
      <c r="Y935" s="86"/>
      <c r="Z935" s="86"/>
      <c r="AA935" s="86"/>
      <c r="AB935" s="86"/>
    </row>
    <row r="936" spans="1:28" x14ac:dyDescent="0.2">
      <c r="A936" s="86"/>
      <c r="B936" s="86"/>
      <c r="C936" s="86"/>
      <c r="D936" s="86"/>
      <c r="E936" s="86"/>
      <c r="F936" s="86"/>
      <c r="G936" s="86"/>
      <c r="H936" s="86"/>
      <c r="I936" s="86"/>
      <c r="J936" s="87"/>
      <c r="K936" s="86"/>
      <c r="L936" s="106"/>
      <c r="M936" s="106"/>
      <c r="N936" s="86"/>
      <c r="O936" s="86"/>
      <c r="P936" s="86"/>
      <c r="Q936" s="86"/>
      <c r="R936" s="86"/>
      <c r="S936" s="86"/>
      <c r="T936" s="86"/>
      <c r="U936" s="86"/>
      <c r="V936" s="86"/>
      <c r="W936" s="86"/>
      <c r="X936" s="86"/>
      <c r="Y936" s="86"/>
      <c r="Z936" s="86"/>
      <c r="AA936" s="86"/>
      <c r="AB936" s="86"/>
    </row>
    <row r="937" spans="1:28" x14ac:dyDescent="0.2">
      <c r="A937" s="86"/>
      <c r="B937" s="86"/>
      <c r="C937" s="86"/>
      <c r="D937" s="86"/>
      <c r="E937" s="86"/>
      <c r="F937" s="86"/>
      <c r="G937" s="86"/>
      <c r="H937" s="86"/>
      <c r="I937" s="86"/>
      <c r="J937" s="87"/>
      <c r="K937" s="86"/>
      <c r="L937" s="106"/>
      <c r="M937" s="106"/>
      <c r="N937" s="86"/>
      <c r="O937" s="86"/>
      <c r="P937" s="86"/>
      <c r="Q937" s="86"/>
      <c r="R937" s="86"/>
      <c r="S937" s="86"/>
      <c r="T937" s="86"/>
      <c r="U937" s="86"/>
      <c r="V937" s="86"/>
      <c r="W937" s="86"/>
      <c r="X937" s="86"/>
      <c r="Y937" s="86"/>
      <c r="Z937" s="86"/>
      <c r="AA937" s="86"/>
      <c r="AB937" s="86"/>
    </row>
    <row r="938" spans="1:28" x14ac:dyDescent="0.2">
      <c r="A938" s="86"/>
      <c r="B938" s="86"/>
      <c r="C938" s="86"/>
      <c r="D938" s="86"/>
      <c r="E938" s="86"/>
      <c r="F938" s="86"/>
      <c r="G938" s="86"/>
      <c r="H938" s="86"/>
      <c r="I938" s="86"/>
      <c r="J938" s="87"/>
      <c r="K938" s="86"/>
      <c r="L938" s="106"/>
      <c r="M938" s="106"/>
      <c r="N938" s="86"/>
      <c r="O938" s="86"/>
      <c r="P938" s="86"/>
      <c r="Q938" s="86"/>
      <c r="R938" s="86"/>
      <c r="S938" s="86"/>
      <c r="T938" s="86"/>
      <c r="U938" s="86"/>
      <c r="V938" s="86"/>
      <c r="W938" s="86"/>
      <c r="X938" s="86"/>
      <c r="Y938" s="86"/>
      <c r="Z938" s="86"/>
      <c r="AA938" s="86"/>
      <c r="AB938" s="86"/>
    </row>
    <row r="939" spans="1:28" x14ac:dyDescent="0.2">
      <c r="A939" s="86"/>
      <c r="B939" s="86"/>
      <c r="C939" s="86"/>
      <c r="D939" s="86"/>
      <c r="E939" s="86"/>
      <c r="F939" s="86"/>
      <c r="G939" s="86"/>
      <c r="H939" s="86"/>
      <c r="I939" s="86"/>
      <c r="J939" s="87"/>
      <c r="K939" s="86"/>
      <c r="L939" s="106"/>
      <c r="M939" s="106"/>
      <c r="N939" s="86"/>
      <c r="O939" s="86"/>
      <c r="P939" s="86"/>
      <c r="Q939" s="86"/>
      <c r="R939" s="86"/>
      <c r="S939" s="86"/>
      <c r="T939" s="86"/>
      <c r="U939" s="86"/>
      <c r="V939" s="86"/>
      <c r="W939" s="86"/>
      <c r="X939" s="86"/>
      <c r="Y939" s="86"/>
      <c r="Z939" s="86"/>
      <c r="AA939" s="86"/>
      <c r="AB939" s="86"/>
    </row>
    <row r="940" spans="1:28" x14ac:dyDescent="0.2">
      <c r="A940" s="86"/>
      <c r="B940" s="86"/>
      <c r="C940" s="86"/>
      <c r="D940" s="86"/>
      <c r="E940" s="86"/>
      <c r="F940" s="86"/>
      <c r="G940" s="86"/>
      <c r="H940" s="86"/>
      <c r="I940" s="86"/>
      <c r="J940" s="87"/>
      <c r="K940" s="86"/>
      <c r="L940" s="106"/>
      <c r="M940" s="106"/>
      <c r="N940" s="86"/>
      <c r="O940" s="86"/>
      <c r="P940" s="86"/>
      <c r="Q940" s="86"/>
      <c r="R940" s="86"/>
      <c r="S940" s="86"/>
      <c r="T940" s="86"/>
      <c r="U940" s="86"/>
      <c r="V940" s="86"/>
      <c r="W940" s="86"/>
      <c r="X940" s="86"/>
      <c r="Y940" s="86"/>
      <c r="Z940" s="86"/>
      <c r="AA940" s="86"/>
      <c r="AB940" s="86"/>
    </row>
    <row r="941" spans="1:28" x14ac:dyDescent="0.2">
      <c r="A941" s="86"/>
      <c r="B941" s="86"/>
      <c r="C941" s="86"/>
      <c r="D941" s="86"/>
      <c r="E941" s="86"/>
      <c r="F941" s="86"/>
      <c r="G941" s="86"/>
      <c r="H941" s="86"/>
      <c r="I941" s="86"/>
      <c r="J941" s="87"/>
      <c r="K941" s="86"/>
      <c r="L941" s="106"/>
      <c r="M941" s="106"/>
      <c r="N941" s="86"/>
      <c r="O941" s="86"/>
      <c r="P941" s="86"/>
      <c r="Q941" s="86"/>
      <c r="R941" s="86"/>
      <c r="S941" s="86"/>
      <c r="T941" s="86"/>
      <c r="U941" s="86"/>
      <c r="V941" s="86"/>
      <c r="W941" s="86"/>
      <c r="X941" s="86"/>
      <c r="Y941" s="86"/>
      <c r="Z941" s="86"/>
      <c r="AA941" s="86"/>
      <c r="AB941" s="86"/>
    </row>
    <row r="942" spans="1:28" x14ac:dyDescent="0.2">
      <c r="A942" s="86"/>
      <c r="B942" s="86"/>
      <c r="C942" s="86"/>
      <c r="D942" s="86"/>
      <c r="E942" s="86"/>
      <c r="F942" s="86"/>
      <c r="G942" s="86"/>
      <c r="H942" s="86"/>
      <c r="I942" s="86"/>
      <c r="J942" s="87"/>
      <c r="K942" s="86"/>
      <c r="L942" s="106"/>
      <c r="M942" s="106"/>
      <c r="N942" s="86"/>
      <c r="O942" s="86"/>
      <c r="P942" s="86"/>
      <c r="Q942" s="86"/>
      <c r="R942" s="86"/>
      <c r="S942" s="86"/>
      <c r="T942" s="86"/>
      <c r="U942" s="86"/>
      <c r="V942" s="86"/>
      <c r="W942" s="86"/>
      <c r="X942" s="86"/>
      <c r="Y942" s="86"/>
      <c r="Z942" s="86"/>
      <c r="AA942" s="86"/>
      <c r="AB942" s="86"/>
    </row>
    <row r="943" spans="1:28" x14ac:dyDescent="0.2">
      <c r="A943" s="86"/>
      <c r="B943" s="86"/>
      <c r="C943" s="86"/>
      <c r="D943" s="86"/>
      <c r="E943" s="86"/>
      <c r="F943" s="86"/>
      <c r="G943" s="86"/>
      <c r="H943" s="86"/>
      <c r="I943" s="86"/>
      <c r="J943" s="87"/>
      <c r="K943" s="86"/>
      <c r="L943" s="106"/>
      <c r="M943" s="106"/>
      <c r="N943" s="86"/>
      <c r="O943" s="86"/>
      <c r="P943" s="86"/>
      <c r="Q943" s="86"/>
      <c r="R943" s="86"/>
      <c r="S943" s="86"/>
      <c r="T943" s="86"/>
      <c r="U943" s="86"/>
      <c r="V943" s="86"/>
      <c r="W943" s="86"/>
      <c r="X943" s="86"/>
      <c r="Y943" s="86"/>
      <c r="Z943" s="86"/>
      <c r="AA943" s="86"/>
      <c r="AB943" s="86"/>
    </row>
    <row r="944" spans="1:28" x14ac:dyDescent="0.2">
      <c r="A944" s="86"/>
      <c r="B944" s="86"/>
      <c r="C944" s="86"/>
      <c r="D944" s="86"/>
      <c r="E944" s="86"/>
      <c r="F944" s="86"/>
      <c r="G944" s="86"/>
      <c r="H944" s="86"/>
      <c r="I944" s="86"/>
      <c r="J944" s="87"/>
      <c r="K944" s="86"/>
      <c r="L944" s="106"/>
      <c r="M944" s="106"/>
      <c r="N944" s="86"/>
      <c r="O944" s="86"/>
      <c r="P944" s="86"/>
      <c r="Q944" s="86"/>
      <c r="R944" s="86"/>
      <c r="S944" s="86"/>
      <c r="T944" s="86"/>
      <c r="U944" s="86"/>
      <c r="V944" s="86"/>
      <c r="W944" s="86"/>
      <c r="X944" s="86"/>
      <c r="Y944" s="86"/>
      <c r="Z944" s="86"/>
      <c r="AA944" s="86"/>
      <c r="AB944" s="86"/>
    </row>
    <row r="945" spans="1:28" x14ac:dyDescent="0.2">
      <c r="A945" s="86"/>
      <c r="B945" s="86"/>
      <c r="C945" s="86"/>
      <c r="D945" s="86"/>
      <c r="E945" s="86"/>
      <c r="F945" s="86"/>
      <c r="G945" s="86"/>
      <c r="H945" s="86"/>
      <c r="I945" s="86"/>
      <c r="J945" s="87"/>
      <c r="K945" s="86"/>
      <c r="L945" s="106"/>
      <c r="M945" s="106"/>
      <c r="N945" s="86"/>
      <c r="O945" s="86"/>
      <c r="P945" s="86"/>
      <c r="Q945" s="86"/>
      <c r="R945" s="86"/>
      <c r="S945" s="86"/>
      <c r="T945" s="86"/>
      <c r="U945" s="86"/>
      <c r="V945" s="86"/>
      <c r="W945" s="86"/>
      <c r="X945" s="86"/>
      <c r="Y945" s="86"/>
      <c r="Z945" s="86"/>
      <c r="AA945" s="86"/>
      <c r="AB945" s="86"/>
    </row>
    <row r="946" spans="1:28" x14ac:dyDescent="0.2">
      <c r="A946" s="86"/>
      <c r="B946" s="86"/>
      <c r="C946" s="86"/>
      <c r="D946" s="86"/>
      <c r="E946" s="86"/>
      <c r="F946" s="86"/>
      <c r="G946" s="86"/>
      <c r="H946" s="86"/>
      <c r="I946" s="86"/>
      <c r="J946" s="87"/>
      <c r="K946" s="86"/>
      <c r="L946" s="106"/>
      <c r="M946" s="106"/>
      <c r="N946" s="86"/>
      <c r="O946" s="86"/>
      <c r="P946" s="86"/>
      <c r="Q946" s="86"/>
      <c r="R946" s="86"/>
      <c r="S946" s="86"/>
      <c r="T946" s="86"/>
      <c r="U946" s="86"/>
      <c r="V946" s="86"/>
      <c r="W946" s="86"/>
      <c r="X946" s="86"/>
      <c r="Y946" s="86"/>
      <c r="Z946" s="86"/>
      <c r="AA946" s="86"/>
      <c r="AB946" s="86"/>
    </row>
    <row r="947" spans="1:28" x14ac:dyDescent="0.2">
      <c r="A947" s="86"/>
      <c r="B947" s="86"/>
      <c r="C947" s="86"/>
      <c r="D947" s="86"/>
      <c r="E947" s="86"/>
      <c r="F947" s="86"/>
      <c r="G947" s="86"/>
      <c r="H947" s="86"/>
      <c r="I947" s="86"/>
      <c r="J947" s="87"/>
      <c r="K947" s="86"/>
      <c r="L947" s="106"/>
      <c r="M947" s="106"/>
      <c r="N947" s="86"/>
      <c r="O947" s="86"/>
      <c r="P947" s="86"/>
      <c r="Q947" s="86"/>
      <c r="R947" s="86"/>
      <c r="S947" s="86"/>
      <c r="T947" s="86"/>
      <c r="U947" s="86"/>
      <c r="V947" s="86"/>
      <c r="W947" s="86"/>
      <c r="X947" s="86"/>
      <c r="Y947" s="86"/>
      <c r="Z947" s="86"/>
      <c r="AA947" s="86"/>
      <c r="AB947" s="86"/>
    </row>
    <row r="948" spans="1:28" x14ac:dyDescent="0.2">
      <c r="A948" s="86"/>
      <c r="B948" s="86"/>
      <c r="C948" s="86"/>
      <c r="D948" s="86"/>
      <c r="E948" s="86"/>
      <c r="F948" s="86"/>
      <c r="G948" s="86"/>
      <c r="H948" s="86"/>
      <c r="I948" s="86"/>
      <c r="J948" s="87"/>
      <c r="K948" s="86"/>
      <c r="L948" s="106"/>
      <c r="M948" s="106"/>
      <c r="N948" s="86"/>
      <c r="O948" s="86"/>
      <c r="P948" s="86"/>
      <c r="Q948" s="86"/>
      <c r="R948" s="86"/>
      <c r="S948" s="86"/>
      <c r="T948" s="86"/>
      <c r="U948" s="86"/>
      <c r="V948" s="86"/>
      <c r="W948" s="86"/>
      <c r="X948" s="86"/>
      <c r="Y948" s="86"/>
      <c r="Z948" s="86"/>
      <c r="AA948" s="86"/>
      <c r="AB948" s="86"/>
    </row>
    <row r="949" spans="1:28" x14ac:dyDescent="0.2">
      <c r="A949" s="86"/>
      <c r="B949" s="86"/>
      <c r="C949" s="86"/>
      <c r="D949" s="86"/>
      <c r="E949" s="86"/>
      <c r="F949" s="86"/>
      <c r="G949" s="86"/>
      <c r="H949" s="86"/>
      <c r="I949" s="86"/>
      <c r="J949" s="87"/>
      <c r="K949" s="86"/>
      <c r="L949" s="106"/>
      <c r="M949" s="106"/>
      <c r="N949" s="86"/>
      <c r="O949" s="86"/>
      <c r="P949" s="86"/>
      <c r="Q949" s="86"/>
      <c r="R949" s="86"/>
      <c r="S949" s="86"/>
      <c r="T949" s="86"/>
      <c r="U949" s="86"/>
      <c r="V949" s="86"/>
      <c r="W949" s="86"/>
      <c r="X949" s="86"/>
      <c r="Y949" s="86"/>
      <c r="Z949" s="86"/>
      <c r="AA949" s="86"/>
      <c r="AB949" s="86"/>
    </row>
    <row r="950" spans="1:28" x14ac:dyDescent="0.2">
      <c r="A950" s="86"/>
      <c r="B950" s="86"/>
      <c r="C950" s="86"/>
      <c r="D950" s="86"/>
      <c r="E950" s="86"/>
      <c r="F950" s="86"/>
      <c r="G950" s="86"/>
      <c r="H950" s="86"/>
      <c r="I950" s="86"/>
      <c r="J950" s="87"/>
      <c r="K950" s="86"/>
      <c r="L950" s="106"/>
      <c r="M950" s="106"/>
      <c r="N950" s="86"/>
      <c r="O950" s="86"/>
      <c r="P950" s="86"/>
      <c r="Q950" s="86"/>
      <c r="R950" s="86"/>
      <c r="S950" s="86"/>
      <c r="T950" s="86"/>
      <c r="U950" s="86"/>
      <c r="V950" s="86"/>
      <c r="W950" s="86"/>
      <c r="X950" s="86"/>
      <c r="Y950" s="86"/>
      <c r="Z950" s="86"/>
      <c r="AA950" s="86"/>
      <c r="AB950" s="86"/>
    </row>
    <row r="951" spans="1:28" x14ac:dyDescent="0.2">
      <c r="A951" s="86"/>
      <c r="B951" s="86"/>
      <c r="C951" s="86"/>
      <c r="D951" s="86"/>
      <c r="E951" s="86"/>
      <c r="F951" s="86"/>
      <c r="G951" s="86"/>
      <c r="H951" s="86"/>
      <c r="I951" s="86"/>
      <c r="J951" s="87"/>
      <c r="K951" s="86"/>
      <c r="L951" s="106"/>
      <c r="M951" s="106"/>
      <c r="N951" s="86"/>
      <c r="O951" s="86"/>
      <c r="P951" s="86"/>
      <c r="Q951" s="86"/>
      <c r="R951" s="86"/>
      <c r="S951" s="86"/>
      <c r="T951" s="86"/>
      <c r="U951" s="86"/>
      <c r="V951" s="86"/>
      <c r="W951" s="86"/>
      <c r="X951" s="86"/>
      <c r="Y951" s="86"/>
      <c r="Z951" s="86"/>
      <c r="AA951" s="86"/>
      <c r="AB951" s="86"/>
    </row>
    <row r="952" spans="1:28" x14ac:dyDescent="0.2">
      <c r="A952" s="86"/>
      <c r="B952" s="86"/>
      <c r="C952" s="86"/>
      <c r="D952" s="86"/>
      <c r="E952" s="86"/>
      <c r="F952" s="86"/>
      <c r="G952" s="86"/>
      <c r="H952" s="86"/>
      <c r="I952" s="86"/>
      <c r="J952" s="87"/>
      <c r="K952" s="86"/>
      <c r="L952" s="106"/>
      <c r="M952" s="106"/>
      <c r="N952" s="86"/>
      <c r="O952" s="86"/>
      <c r="P952" s="86"/>
      <c r="Q952" s="86"/>
      <c r="R952" s="86"/>
      <c r="S952" s="86"/>
      <c r="T952" s="86"/>
      <c r="U952" s="86"/>
      <c r="V952" s="86"/>
      <c r="W952" s="86"/>
      <c r="X952" s="86"/>
      <c r="Y952" s="86"/>
      <c r="Z952" s="86"/>
      <c r="AA952" s="86"/>
      <c r="AB952" s="86"/>
    </row>
    <row r="953" spans="1:28" x14ac:dyDescent="0.2">
      <c r="A953" s="86"/>
      <c r="B953" s="86"/>
      <c r="C953" s="86"/>
      <c r="D953" s="86"/>
      <c r="E953" s="86"/>
      <c r="F953" s="86"/>
      <c r="G953" s="86"/>
      <c r="H953" s="86"/>
      <c r="I953" s="86"/>
      <c r="J953" s="87"/>
      <c r="K953" s="86"/>
      <c r="L953" s="106"/>
      <c r="M953" s="106"/>
      <c r="N953" s="86"/>
      <c r="O953" s="86"/>
      <c r="P953" s="86"/>
      <c r="Q953" s="86"/>
      <c r="R953" s="86"/>
      <c r="S953" s="86"/>
      <c r="T953" s="86"/>
      <c r="U953" s="86"/>
      <c r="V953" s="86"/>
      <c r="W953" s="86"/>
      <c r="X953" s="86"/>
      <c r="Y953" s="86"/>
      <c r="Z953" s="86"/>
      <c r="AA953" s="86"/>
      <c r="AB953" s="86"/>
    </row>
    <row r="954" spans="1:28" x14ac:dyDescent="0.2">
      <c r="A954" s="86"/>
      <c r="B954" s="86"/>
      <c r="C954" s="86"/>
      <c r="D954" s="86"/>
      <c r="E954" s="86"/>
      <c r="F954" s="86"/>
      <c r="G954" s="86"/>
      <c r="H954" s="86"/>
      <c r="I954" s="86"/>
      <c r="J954" s="87"/>
      <c r="K954" s="86"/>
      <c r="L954" s="106"/>
      <c r="M954" s="106"/>
      <c r="N954" s="86"/>
      <c r="O954" s="86"/>
      <c r="P954" s="86"/>
      <c r="Q954" s="86"/>
      <c r="R954" s="86"/>
      <c r="S954" s="86"/>
      <c r="T954" s="86"/>
      <c r="U954" s="86"/>
      <c r="V954" s="86"/>
      <c r="W954" s="86"/>
      <c r="X954" s="86"/>
      <c r="Y954" s="86"/>
      <c r="Z954" s="86"/>
      <c r="AA954" s="86"/>
      <c r="AB954" s="86"/>
    </row>
    <row r="955" spans="1:28" x14ac:dyDescent="0.2">
      <c r="A955" s="86"/>
      <c r="B955" s="86"/>
      <c r="C955" s="86"/>
      <c r="D955" s="86"/>
      <c r="E955" s="86"/>
      <c r="F955" s="86"/>
      <c r="G955" s="86"/>
      <c r="H955" s="86"/>
      <c r="I955" s="86"/>
      <c r="J955" s="87"/>
      <c r="K955" s="86"/>
      <c r="L955" s="106"/>
      <c r="M955" s="106"/>
      <c r="N955" s="86"/>
      <c r="O955" s="86"/>
      <c r="P955" s="86"/>
      <c r="Q955" s="86"/>
      <c r="R955" s="86"/>
      <c r="S955" s="86"/>
      <c r="T955" s="86"/>
      <c r="U955" s="86"/>
      <c r="V955" s="86"/>
      <c r="W955" s="86"/>
      <c r="X955" s="86"/>
      <c r="Y955" s="86"/>
      <c r="Z955" s="86"/>
      <c r="AA955" s="86"/>
      <c r="AB955" s="86"/>
    </row>
    <row r="956" spans="1:28" x14ac:dyDescent="0.2">
      <c r="A956" s="86"/>
      <c r="B956" s="86"/>
      <c r="C956" s="86"/>
      <c r="D956" s="86"/>
      <c r="E956" s="86"/>
      <c r="F956" s="86"/>
      <c r="G956" s="86"/>
      <c r="H956" s="86"/>
      <c r="I956" s="86"/>
      <c r="J956" s="87"/>
      <c r="K956" s="86"/>
      <c r="L956" s="106"/>
      <c r="M956" s="106"/>
      <c r="N956" s="86"/>
      <c r="O956" s="86"/>
      <c r="P956" s="86"/>
      <c r="Q956" s="86"/>
      <c r="R956" s="86"/>
      <c r="S956" s="86"/>
      <c r="T956" s="86"/>
      <c r="U956" s="86"/>
      <c r="V956" s="86"/>
      <c r="W956" s="86"/>
      <c r="X956" s="86"/>
      <c r="Y956" s="86"/>
      <c r="Z956" s="86"/>
      <c r="AA956" s="86"/>
      <c r="AB956" s="86"/>
    </row>
    <row r="957" spans="1:28" x14ac:dyDescent="0.2">
      <c r="A957" s="86"/>
      <c r="B957" s="86"/>
      <c r="C957" s="86"/>
      <c r="D957" s="86"/>
      <c r="E957" s="86"/>
      <c r="F957" s="86"/>
      <c r="G957" s="86"/>
      <c r="H957" s="86"/>
      <c r="I957" s="86"/>
      <c r="J957" s="87"/>
      <c r="K957" s="86"/>
      <c r="L957" s="106"/>
      <c r="M957" s="106"/>
      <c r="N957" s="86"/>
      <c r="O957" s="86"/>
      <c r="P957" s="86"/>
      <c r="Q957" s="86"/>
      <c r="R957" s="86"/>
      <c r="S957" s="86"/>
      <c r="T957" s="86"/>
      <c r="U957" s="86"/>
      <c r="V957" s="86"/>
      <c r="W957" s="86"/>
      <c r="X957" s="86"/>
      <c r="Y957" s="86"/>
      <c r="Z957" s="86"/>
      <c r="AA957" s="86"/>
      <c r="AB957" s="86"/>
    </row>
    <row r="958" spans="1:28" x14ac:dyDescent="0.2">
      <c r="A958" s="86"/>
      <c r="B958" s="86"/>
      <c r="C958" s="86"/>
      <c r="D958" s="86"/>
      <c r="E958" s="86"/>
      <c r="F958" s="86"/>
      <c r="G958" s="86"/>
      <c r="H958" s="86"/>
      <c r="I958" s="86"/>
      <c r="J958" s="87"/>
      <c r="K958" s="86"/>
      <c r="L958" s="106"/>
      <c r="M958" s="106"/>
      <c r="N958" s="86"/>
      <c r="O958" s="86"/>
      <c r="P958" s="86"/>
      <c r="Q958" s="86"/>
      <c r="R958" s="86"/>
      <c r="S958" s="86"/>
      <c r="T958" s="86"/>
      <c r="U958" s="86"/>
      <c r="V958" s="86"/>
      <c r="W958" s="86"/>
      <c r="X958" s="86"/>
      <c r="Y958" s="86"/>
      <c r="Z958" s="86"/>
      <c r="AA958" s="86"/>
      <c r="AB958" s="86"/>
    </row>
    <row r="959" spans="1:28" x14ac:dyDescent="0.2">
      <c r="A959" s="86"/>
      <c r="B959" s="86"/>
      <c r="C959" s="86"/>
      <c r="D959" s="86"/>
      <c r="E959" s="86"/>
      <c r="F959" s="86"/>
      <c r="G959" s="86"/>
      <c r="H959" s="86"/>
      <c r="I959" s="86"/>
      <c r="J959" s="87"/>
      <c r="K959" s="86"/>
      <c r="L959" s="106"/>
      <c r="M959" s="106"/>
      <c r="N959" s="86"/>
      <c r="O959" s="86"/>
      <c r="P959" s="86"/>
      <c r="Q959" s="86"/>
      <c r="R959" s="86"/>
      <c r="S959" s="86"/>
      <c r="T959" s="86"/>
      <c r="U959" s="86"/>
      <c r="V959" s="86"/>
      <c r="W959" s="86"/>
      <c r="X959" s="86"/>
      <c r="Y959" s="86"/>
      <c r="Z959" s="86"/>
      <c r="AA959" s="86"/>
      <c r="AB959" s="86"/>
    </row>
    <row r="960" spans="1:28" x14ac:dyDescent="0.2">
      <c r="A960" s="86"/>
      <c r="B960" s="86"/>
      <c r="C960" s="86"/>
      <c r="D960" s="86"/>
      <c r="E960" s="86"/>
      <c r="F960" s="86"/>
      <c r="G960" s="86"/>
      <c r="H960" s="86"/>
      <c r="I960" s="86"/>
      <c r="J960" s="87"/>
      <c r="K960" s="86"/>
      <c r="L960" s="106"/>
      <c r="M960" s="106"/>
      <c r="N960" s="86"/>
      <c r="O960" s="86"/>
      <c r="P960" s="86"/>
      <c r="Q960" s="86"/>
      <c r="R960" s="86"/>
      <c r="S960" s="86"/>
      <c r="T960" s="86"/>
      <c r="U960" s="86"/>
      <c r="V960" s="86"/>
      <c r="W960" s="86"/>
      <c r="X960" s="86"/>
      <c r="Y960" s="86"/>
      <c r="Z960" s="86"/>
      <c r="AA960" s="86"/>
      <c r="AB960" s="86"/>
    </row>
    <row r="961" spans="1:28" x14ac:dyDescent="0.2">
      <c r="A961" s="86"/>
      <c r="B961" s="86"/>
      <c r="C961" s="86"/>
      <c r="D961" s="86"/>
      <c r="E961" s="86"/>
      <c r="F961" s="86"/>
      <c r="G961" s="86"/>
      <c r="H961" s="86"/>
      <c r="I961" s="86"/>
      <c r="J961" s="87"/>
      <c r="K961" s="86"/>
      <c r="L961" s="106"/>
      <c r="M961" s="106"/>
      <c r="N961" s="86"/>
      <c r="O961" s="86"/>
      <c r="P961" s="86"/>
      <c r="Q961" s="86"/>
      <c r="R961" s="86"/>
      <c r="S961" s="86"/>
      <c r="T961" s="86"/>
      <c r="U961" s="86"/>
      <c r="V961" s="86"/>
      <c r="W961" s="86"/>
      <c r="X961" s="86"/>
      <c r="Y961" s="86"/>
      <c r="Z961" s="86"/>
      <c r="AA961" s="86"/>
      <c r="AB961" s="86"/>
    </row>
    <row r="962" spans="1:28" x14ac:dyDescent="0.2">
      <c r="A962" s="86"/>
      <c r="B962" s="86"/>
      <c r="C962" s="86"/>
      <c r="D962" s="86"/>
      <c r="E962" s="86"/>
      <c r="F962" s="86"/>
      <c r="G962" s="86"/>
      <c r="H962" s="86"/>
      <c r="I962" s="86"/>
      <c r="J962" s="87"/>
      <c r="K962" s="86"/>
      <c r="L962" s="106"/>
      <c r="M962" s="106"/>
      <c r="N962" s="86"/>
      <c r="O962" s="86"/>
      <c r="P962" s="86"/>
      <c r="Q962" s="86"/>
      <c r="R962" s="86"/>
      <c r="S962" s="86"/>
      <c r="T962" s="86"/>
      <c r="U962" s="86"/>
      <c r="V962" s="86"/>
      <c r="W962" s="86"/>
      <c r="X962" s="86"/>
      <c r="Y962" s="86"/>
      <c r="Z962" s="86"/>
      <c r="AA962" s="86"/>
      <c r="AB962" s="86"/>
    </row>
    <row r="963" spans="1:28" x14ac:dyDescent="0.2">
      <c r="A963" s="86"/>
      <c r="B963" s="86"/>
      <c r="C963" s="86"/>
      <c r="D963" s="86"/>
      <c r="E963" s="86"/>
      <c r="F963" s="86"/>
      <c r="G963" s="86"/>
      <c r="H963" s="86"/>
      <c r="I963" s="86"/>
      <c r="J963" s="87"/>
      <c r="K963" s="86"/>
      <c r="L963" s="106"/>
      <c r="M963" s="106"/>
      <c r="N963" s="86"/>
      <c r="O963" s="86"/>
      <c r="P963" s="86"/>
      <c r="Q963" s="86"/>
      <c r="R963" s="86"/>
      <c r="S963" s="86"/>
      <c r="T963" s="86"/>
      <c r="U963" s="86"/>
      <c r="V963" s="86"/>
      <c r="W963" s="86"/>
      <c r="X963" s="86"/>
      <c r="Y963" s="86"/>
      <c r="Z963" s="86"/>
      <c r="AA963" s="86"/>
      <c r="AB963" s="86"/>
    </row>
    <row r="964" spans="1:28" x14ac:dyDescent="0.2">
      <c r="A964" s="86"/>
      <c r="B964" s="86"/>
      <c r="C964" s="86"/>
      <c r="D964" s="86"/>
      <c r="E964" s="86"/>
      <c r="F964" s="86"/>
      <c r="G964" s="86"/>
      <c r="H964" s="86"/>
      <c r="I964" s="86"/>
      <c r="J964" s="87"/>
      <c r="K964" s="86"/>
      <c r="L964" s="106"/>
      <c r="M964" s="106"/>
      <c r="N964" s="86"/>
      <c r="O964" s="86"/>
      <c r="P964" s="86"/>
      <c r="Q964" s="86"/>
      <c r="R964" s="86"/>
      <c r="S964" s="86"/>
      <c r="T964" s="86"/>
      <c r="U964" s="86"/>
      <c r="V964" s="86"/>
      <c r="W964" s="86"/>
      <c r="X964" s="86"/>
      <c r="Y964" s="86"/>
      <c r="Z964" s="86"/>
      <c r="AA964" s="86"/>
      <c r="AB964" s="86"/>
    </row>
    <row r="965" spans="1:28" x14ac:dyDescent="0.2">
      <c r="A965" s="86"/>
      <c r="B965" s="86"/>
      <c r="C965" s="86"/>
      <c r="D965" s="86"/>
      <c r="E965" s="86"/>
      <c r="F965" s="86"/>
      <c r="G965" s="86"/>
      <c r="H965" s="86"/>
      <c r="I965" s="86"/>
      <c r="J965" s="87"/>
      <c r="K965" s="86"/>
      <c r="L965" s="106"/>
      <c r="M965" s="106"/>
      <c r="N965" s="86"/>
      <c r="O965" s="86"/>
      <c r="P965" s="86"/>
      <c r="Q965" s="86"/>
      <c r="R965" s="86"/>
      <c r="S965" s="86"/>
      <c r="T965" s="86"/>
      <c r="U965" s="86"/>
      <c r="V965" s="86"/>
      <c r="W965" s="86"/>
      <c r="X965" s="86"/>
      <c r="Y965" s="86"/>
      <c r="Z965" s="86"/>
      <c r="AA965" s="86"/>
      <c r="AB965" s="86"/>
    </row>
    <row r="966" spans="1:28" x14ac:dyDescent="0.2">
      <c r="A966" s="86"/>
      <c r="B966" s="86"/>
      <c r="C966" s="86"/>
      <c r="D966" s="86"/>
      <c r="E966" s="86"/>
      <c r="F966" s="86"/>
      <c r="G966" s="86"/>
      <c r="H966" s="86"/>
      <c r="I966" s="86"/>
      <c r="J966" s="87"/>
      <c r="K966" s="86"/>
      <c r="L966" s="106"/>
      <c r="M966" s="106"/>
      <c r="N966" s="86"/>
      <c r="O966" s="86"/>
      <c r="P966" s="86"/>
      <c r="Q966" s="86"/>
      <c r="R966" s="86"/>
      <c r="S966" s="86"/>
      <c r="T966" s="86"/>
      <c r="U966" s="86"/>
      <c r="V966" s="86"/>
      <c r="W966" s="86"/>
      <c r="X966" s="86"/>
      <c r="Y966" s="86"/>
      <c r="Z966" s="86"/>
      <c r="AA966" s="86"/>
      <c r="AB966" s="86"/>
    </row>
    <row r="967" spans="1:28" x14ac:dyDescent="0.2">
      <c r="A967" s="86"/>
      <c r="B967" s="86"/>
      <c r="C967" s="86"/>
      <c r="D967" s="86"/>
      <c r="E967" s="86"/>
      <c r="F967" s="86"/>
      <c r="G967" s="86"/>
      <c r="H967" s="86"/>
      <c r="I967" s="86"/>
      <c r="J967" s="87"/>
      <c r="K967" s="86"/>
      <c r="L967" s="106"/>
      <c r="M967" s="106"/>
      <c r="N967" s="86"/>
      <c r="O967" s="86"/>
      <c r="P967" s="86"/>
      <c r="Q967" s="86"/>
      <c r="R967" s="86"/>
      <c r="S967" s="86"/>
      <c r="T967" s="86"/>
      <c r="U967" s="86"/>
      <c r="V967" s="86"/>
      <c r="W967" s="86"/>
      <c r="X967" s="86"/>
      <c r="Y967" s="86"/>
      <c r="Z967" s="86"/>
      <c r="AA967" s="86"/>
      <c r="AB967" s="86"/>
    </row>
    <row r="968" spans="1:28" x14ac:dyDescent="0.2">
      <c r="A968" s="86"/>
      <c r="B968" s="86"/>
      <c r="C968" s="86"/>
      <c r="D968" s="86"/>
      <c r="E968" s="86"/>
      <c r="F968" s="86"/>
      <c r="G968" s="86"/>
      <c r="H968" s="86"/>
      <c r="I968" s="86"/>
      <c r="J968" s="87"/>
      <c r="K968" s="86"/>
      <c r="L968" s="106"/>
      <c r="M968" s="106"/>
      <c r="N968" s="86"/>
      <c r="O968" s="86"/>
      <c r="P968" s="86"/>
      <c r="Q968" s="86"/>
      <c r="R968" s="86"/>
      <c r="S968" s="86"/>
      <c r="T968" s="86"/>
      <c r="U968" s="86"/>
      <c r="V968" s="86"/>
      <c r="W968" s="86"/>
      <c r="X968" s="86"/>
      <c r="Y968" s="86"/>
      <c r="Z968" s="86"/>
      <c r="AA968" s="86"/>
      <c r="AB968" s="86"/>
    </row>
    <row r="969" spans="1:28" x14ac:dyDescent="0.2">
      <c r="A969" s="86"/>
      <c r="B969" s="86"/>
      <c r="C969" s="86"/>
      <c r="D969" s="86"/>
      <c r="E969" s="86"/>
      <c r="F969" s="86"/>
      <c r="G969" s="86"/>
      <c r="H969" s="86"/>
      <c r="I969" s="86"/>
      <c r="J969" s="87"/>
      <c r="K969" s="86"/>
      <c r="L969" s="106"/>
      <c r="M969" s="106"/>
      <c r="N969" s="86"/>
      <c r="O969" s="86"/>
      <c r="P969" s="86"/>
      <c r="Q969" s="86"/>
      <c r="R969" s="86"/>
      <c r="S969" s="86"/>
      <c r="T969" s="86"/>
      <c r="U969" s="86"/>
      <c r="V969" s="86"/>
      <c r="W969" s="86"/>
      <c r="X969" s="86"/>
      <c r="Y969" s="86"/>
      <c r="Z969" s="86"/>
      <c r="AA969" s="86"/>
      <c r="AB969" s="86"/>
    </row>
    <row r="970" spans="1:28" x14ac:dyDescent="0.2">
      <c r="A970" s="86"/>
      <c r="B970" s="86"/>
      <c r="C970" s="86"/>
      <c r="D970" s="86"/>
      <c r="E970" s="86"/>
      <c r="F970" s="86"/>
      <c r="G970" s="86"/>
      <c r="H970" s="86"/>
      <c r="I970" s="86"/>
      <c r="J970" s="87"/>
      <c r="K970" s="86"/>
      <c r="L970" s="106"/>
      <c r="M970" s="106"/>
      <c r="N970" s="86"/>
      <c r="O970" s="86"/>
      <c r="P970" s="86"/>
      <c r="Q970" s="86"/>
      <c r="R970" s="86"/>
      <c r="S970" s="86"/>
      <c r="T970" s="86"/>
      <c r="U970" s="86"/>
      <c r="V970" s="86"/>
      <c r="W970" s="86"/>
      <c r="X970" s="86"/>
      <c r="Y970" s="86"/>
      <c r="Z970" s="86"/>
      <c r="AA970" s="86"/>
      <c r="AB970" s="86"/>
    </row>
    <row r="971" spans="1:28" x14ac:dyDescent="0.2">
      <c r="A971" s="86"/>
      <c r="B971" s="86"/>
      <c r="C971" s="86"/>
      <c r="D971" s="86"/>
      <c r="E971" s="86"/>
      <c r="F971" s="86"/>
      <c r="G971" s="86"/>
      <c r="H971" s="86"/>
      <c r="I971" s="86"/>
      <c r="J971" s="87"/>
      <c r="K971" s="86"/>
      <c r="L971" s="106"/>
      <c r="M971" s="106"/>
      <c r="N971" s="86"/>
      <c r="O971" s="86"/>
      <c r="P971" s="86"/>
      <c r="Q971" s="86"/>
      <c r="R971" s="86"/>
      <c r="S971" s="86"/>
      <c r="T971" s="86"/>
      <c r="U971" s="86"/>
      <c r="V971" s="86"/>
      <c r="W971" s="86"/>
      <c r="X971" s="86"/>
      <c r="Y971" s="86"/>
      <c r="Z971" s="86"/>
      <c r="AA971" s="86"/>
      <c r="AB971" s="86"/>
    </row>
    <row r="972" spans="1:28" x14ac:dyDescent="0.2">
      <c r="A972" s="86"/>
      <c r="B972" s="86"/>
      <c r="C972" s="86"/>
      <c r="D972" s="86"/>
      <c r="E972" s="86"/>
      <c r="F972" s="86"/>
      <c r="G972" s="86"/>
      <c r="H972" s="86"/>
      <c r="I972" s="86"/>
      <c r="J972" s="87"/>
      <c r="K972" s="86"/>
      <c r="L972" s="106"/>
      <c r="M972" s="106"/>
      <c r="N972" s="86"/>
      <c r="O972" s="86"/>
      <c r="P972" s="86"/>
      <c r="Q972" s="86"/>
      <c r="R972" s="86"/>
      <c r="S972" s="86"/>
      <c r="T972" s="86"/>
      <c r="U972" s="86"/>
      <c r="V972" s="86"/>
      <c r="W972" s="86"/>
      <c r="X972" s="86"/>
      <c r="Y972" s="86"/>
      <c r="Z972" s="86"/>
      <c r="AA972" s="86"/>
      <c r="AB972" s="86"/>
    </row>
    <row r="973" spans="1:28" x14ac:dyDescent="0.2">
      <c r="A973" s="86"/>
      <c r="B973" s="86"/>
      <c r="C973" s="86"/>
      <c r="D973" s="86"/>
      <c r="E973" s="86"/>
      <c r="F973" s="86"/>
      <c r="G973" s="86"/>
      <c r="H973" s="86"/>
      <c r="I973" s="86"/>
      <c r="J973" s="87"/>
      <c r="K973" s="86"/>
      <c r="L973" s="106"/>
      <c r="M973" s="106"/>
      <c r="N973" s="86"/>
      <c r="O973" s="86"/>
      <c r="P973" s="86"/>
      <c r="Q973" s="86"/>
      <c r="R973" s="86"/>
      <c r="S973" s="86"/>
      <c r="T973" s="86"/>
      <c r="U973" s="86"/>
      <c r="V973" s="86"/>
      <c r="W973" s="86"/>
      <c r="X973" s="86"/>
      <c r="Y973" s="86"/>
      <c r="Z973" s="86"/>
      <c r="AA973" s="86"/>
      <c r="AB973" s="86"/>
    </row>
    <row r="974" spans="1:28" x14ac:dyDescent="0.2">
      <c r="A974" s="86"/>
      <c r="B974" s="86"/>
      <c r="C974" s="86"/>
      <c r="D974" s="86"/>
      <c r="E974" s="86"/>
      <c r="F974" s="86"/>
      <c r="G974" s="86"/>
      <c r="H974" s="86"/>
      <c r="I974" s="86"/>
      <c r="J974" s="87"/>
      <c r="K974" s="86"/>
      <c r="L974" s="106"/>
      <c r="M974" s="106"/>
      <c r="N974" s="86"/>
      <c r="O974" s="86"/>
      <c r="P974" s="86"/>
      <c r="Q974" s="86"/>
      <c r="R974" s="86"/>
      <c r="S974" s="86"/>
      <c r="T974" s="86"/>
      <c r="U974" s="86"/>
      <c r="V974" s="86"/>
      <c r="W974" s="86"/>
      <c r="X974" s="86"/>
      <c r="Y974" s="86"/>
      <c r="Z974" s="86"/>
      <c r="AA974" s="86"/>
      <c r="AB974" s="86"/>
    </row>
    <row r="975" spans="1:28" x14ac:dyDescent="0.2">
      <c r="A975" s="86"/>
      <c r="B975" s="86"/>
      <c r="C975" s="86"/>
      <c r="D975" s="86"/>
      <c r="E975" s="86"/>
      <c r="F975" s="86"/>
      <c r="G975" s="86"/>
      <c r="H975" s="86"/>
      <c r="I975" s="86"/>
      <c r="J975" s="87"/>
      <c r="K975" s="86"/>
      <c r="L975" s="106"/>
      <c r="M975" s="106"/>
      <c r="N975" s="86"/>
      <c r="O975" s="86"/>
      <c r="P975" s="86"/>
      <c r="Q975" s="86"/>
      <c r="R975" s="86"/>
      <c r="S975" s="86"/>
      <c r="T975" s="86"/>
      <c r="U975" s="86"/>
      <c r="V975" s="86"/>
      <c r="W975" s="86"/>
      <c r="X975" s="86"/>
      <c r="Y975" s="86"/>
      <c r="Z975" s="86"/>
      <c r="AA975" s="86"/>
      <c r="AB975" s="86"/>
    </row>
    <row r="976" spans="1:28" x14ac:dyDescent="0.2">
      <c r="A976" s="86"/>
      <c r="B976" s="86"/>
      <c r="C976" s="86"/>
      <c r="D976" s="86"/>
      <c r="E976" s="86"/>
      <c r="F976" s="86"/>
      <c r="G976" s="86"/>
      <c r="H976" s="86"/>
      <c r="I976" s="86"/>
      <c r="J976" s="87"/>
      <c r="K976" s="86"/>
      <c r="L976" s="106"/>
      <c r="M976" s="106"/>
      <c r="N976" s="86"/>
      <c r="O976" s="86"/>
      <c r="P976" s="86"/>
      <c r="Q976" s="86"/>
      <c r="R976" s="86"/>
      <c r="S976" s="86"/>
      <c r="T976" s="86"/>
      <c r="U976" s="86"/>
      <c r="V976" s="86"/>
      <c r="W976" s="86"/>
      <c r="X976" s="86"/>
      <c r="Y976" s="86"/>
      <c r="Z976" s="86"/>
      <c r="AA976" s="86"/>
      <c r="AB976" s="86"/>
    </row>
    <row r="977" spans="1:28" x14ac:dyDescent="0.2">
      <c r="A977" s="86"/>
      <c r="B977" s="86"/>
      <c r="C977" s="86"/>
      <c r="D977" s="86"/>
      <c r="E977" s="86"/>
      <c r="F977" s="86"/>
      <c r="G977" s="86"/>
      <c r="H977" s="86"/>
      <c r="I977" s="86"/>
      <c r="J977" s="87"/>
      <c r="K977" s="86"/>
      <c r="L977" s="106"/>
      <c r="M977" s="106"/>
      <c r="N977" s="86"/>
      <c r="O977" s="86"/>
      <c r="P977" s="86"/>
      <c r="Q977" s="86"/>
      <c r="R977" s="86"/>
      <c r="S977" s="86"/>
      <c r="T977" s="86"/>
      <c r="U977" s="86"/>
      <c r="V977" s="86"/>
      <c r="W977" s="86"/>
      <c r="X977" s="86"/>
      <c r="Y977" s="86"/>
      <c r="Z977" s="86"/>
      <c r="AA977" s="86"/>
      <c r="AB977" s="86"/>
    </row>
    <row r="978" spans="1:28" x14ac:dyDescent="0.2">
      <c r="A978" s="86"/>
      <c r="B978" s="86"/>
      <c r="C978" s="86"/>
      <c r="D978" s="86"/>
      <c r="E978" s="86"/>
      <c r="F978" s="86"/>
      <c r="G978" s="86"/>
      <c r="H978" s="86"/>
      <c r="I978" s="86"/>
      <c r="J978" s="87"/>
      <c r="K978" s="86"/>
      <c r="L978" s="106"/>
      <c r="M978" s="106"/>
      <c r="N978" s="86"/>
      <c r="O978" s="86"/>
      <c r="P978" s="86"/>
      <c r="Q978" s="86"/>
      <c r="R978" s="86"/>
      <c r="S978" s="86"/>
      <c r="T978" s="86"/>
      <c r="U978" s="86"/>
      <c r="V978" s="86"/>
      <c r="W978" s="86"/>
      <c r="X978" s="86"/>
      <c r="Y978" s="86"/>
      <c r="Z978" s="86"/>
      <c r="AA978" s="86"/>
      <c r="AB978" s="86"/>
    </row>
    <row r="979" spans="1:28" x14ac:dyDescent="0.2">
      <c r="A979" s="86"/>
      <c r="B979" s="86"/>
      <c r="C979" s="86"/>
      <c r="D979" s="86"/>
      <c r="E979" s="86"/>
      <c r="F979" s="86"/>
      <c r="G979" s="86"/>
      <c r="H979" s="86"/>
      <c r="I979" s="86"/>
      <c r="J979" s="87"/>
      <c r="K979" s="86"/>
      <c r="L979" s="106"/>
      <c r="M979" s="106"/>
      <c r="N979" s="86"/>
      <c r="O979" s="86"/>
      <c r="P979" s="86"/>
      <c r="Q979" s="86"/>
      <c r="R979" s="86"/>
      <c r="S979" s="86"/>
      <c r="T979" s="86"/>
      <c r="U979" s="86"/>
      <c r="V979" s="86"/>
      <c r="W979" s="86"/>
      <c r="X979" s="86"/>
      <c r="Y979" s="86"/>
      <c r="Z979" s="86"/>
      <c r="AA979" s="86"/>
      <c r="AB979" s="86"/>
    </row>
    <row r="980" spans="1:28" x14ac:dyDescent="0.2">
      <c r="A980" s="86"/>
      <c r="B980" s="86"/>
      <c r="C980" s="86"/>
      <c r="D980" s="86"/>
      <c r="E980" s="86"/>
      <c r="F980" s="86"/>
      <c r="G980" s="86"/>
      <c r="H980" s="86"/>
      <c r="I980" s="86"/>
      <c r="J980" s="87"/>
      <c r="K980" s="86"/>
      <c r="L980" s="106"/>
      <c r="M980" s="106"/>
      <c r="N980" s="86"/>
      <c r="O980" s="86"/>
      <c r="P980" s="86"/>
      <c r="Q980" s="86"/>
      <c r="R980" s="86"/>
      <c r="S980" s="86"/>
      <c r="T980" s="86"/>
      <c r="U980" s="86"/>
      <c r="V980" s="86"/>
      <c r="W980" s="86"/>
      <c r="X980" s="86"/>
      <c r="Y980" s="86"/>
      <c r="Z980" s="86"/>
      <c r="AA980" s="86"/>
      <c r="AB980" s="86"/>
    </row>
    <row r="981" spans="1:28" x14ac:dyDescent="0.2">
      <c r="A981" s="86"/>
      <c r="B981" s="86"/>
      <c r="C981" s="86"/>
      <c r="D981" s="86"/>
      <c r="E981" s="86"/>
      <c r="F981" s="86"/>
      <c r="G981" s="86"/>
      <c r="H981" s="86"/>
      <c r="I981" s="86"/>
      <c r="J981" s="87"/>
      <c r="K981" s="86"/>
      <c r="L981" s="106"/>
      <c r="M981" s="106"/>
      <c r="N981" s="86"/>
      <c r="O981" s="86"/>
      <c r="P981" s="86"/>
      <c r="Q981" s="86"/>
      <c r="R981" s="86"/>
      <c r="S981" s="86"/>
      <c r="T981" s="86"/>
      <c r="U981" s="86"/>
      <c r="V981" s="86"/>
      <c r="W981" s="86"/>
      <c r="X981" s="86"/>
      <c r="Y981" s="86"/>
      <c r="Z981" s="86"/>
      <c r="AA981" s="86"/>
      <c r="AB981" s="86"/>
    </row>
    <row r="982" spans="1:28" x14ac:dyDescent="0.2">
      <c r="A982" s="86"/>
      <c r="B982" s="86"/>
      <c r="C982" s="86"/>
      <c r="D982" s="86"/>
      <c r="E982" s="86"/>
      <c r="F982" s="86"/>
      <c r="G982" s="86"/>
      <c r="H982" s="86"/>
      <c r="I982" s="86"/>
      <c r="J982" s="87"/>
      <c r="K982" s="86"/>
      <c r="L982" s="106"/>
      <c r="M982" s="106"/>
      <c r="N982" s="86"/>
      <c r="O982" s="86"/>
      <c r="P982" s="86"/>
      <c r="Q982" s="86"/>
      <c r="R982" s="86"/>
      <c r="S982" s="86"/>
      <c r="T982" s="86"/>
      <c r="U982" s="86"/>
      <c r="V982" s="86"/>
      <c r="W982" s="86"/>
      <c r="X982" s="86"/>
      <c r="Y982" s="86"/>
      <c r="Z982" s="86"/>
      <c r="AA982" s="86"/>
      <c r="AB982" s="86"/>
    </row>
    <row r="983" spans="1:28" x14ac:dyDescent="0.2">
      <c r="A983" s="86"/>
      <c r="B983" s="86"/>
      <c r="C983" s="86"/>
      <c r="D983" s="86"/>
      <c r="E983" s="86"/>
      <c r="F983" s="86"/>
      <c r="G983" s="86"/>
      <c r="H983" s="86"/>
      <c r="I983" s="86"/>
      <c r="J983" s="87"/>
      <c r="K983" s="86"/>
      <c r="L983" s="106"/>
      <c r="M983" s="106"/>
      <c r="N983" s="86"/>
      <c r="O983" s="86"/>
      <c r="P983" s="86"/>
      <c r="Q983" s="86"/>
      <c r="R983" s="86"/>
      <c r="S983" s="86"/>
      <c r="T983" s="86"/>
      <c r="U983" s="86"/>
      <c r="V983" s="86"/>
      <c r="W983" s="86"/>
      <c r="X983" s="86"/>
      <c r="Y983" s="86"/>
      <c r="Z983" s="86"/>
      <c r="AA983" s="86"/>
      <c r="AB983" s="86"/>
    </row>
    <row r="984" spans="1:28" x14ac:dyDescent="0.2">
      <c r="A984" s="86"/>
      <c r="B984" s="86"/>
      <c r="C984" s="86"/>
      <c r="D984" s="86"/>
      <c r="E984" s="86"/>
      <c r="F984" s="86"/>
      <c r="G984" s="86"/>
      <c r="H984" s="86"/>
      <c r="I984" s="86"/>
      <c r="J984" s="87"/>
      <c r="K984" s="86"/>
      <c r="L984" s="106"/>
      <c r="M984" s="106"/>
      <c r="N984" s="86"/>
      <c r="O984" s="86"/>
      <c r="P984" s="86"/>
      <c r="Q984" s="86"/>
      <c r="R984" s="86"/>
      <c r="S984" s="86"/>
      <c r="T984" s="86"/>
      <c r="U984" s="86"/>
      <c r="V984" s="86"/>
      <c r="W984" s="86"/>
      <c r="X984" s="86"/>
      <c r="Y984" s="86"/>
      <c r="Z984" s="86"/>
      <c r="AA984" s="86"/>
      <c r="AB984" s="86"/>
    </row>
    <row r="985" spans="1:28" x14ac:dyDescent="0.2">
      <c r="A985" s="86"/>
      <c r="B985" s="86"/>
      <c r="C985" s="86"/>
      <c r="D985" s="86"/>
      <c r="E985" s="86"/>
      <c r="F985" s="86"/>
      <c r="G985" s="86"/>
      <c r="H985" s="86"/>
      <c r="I985" s="86"/>
      <c r="J985" s="87"/>
      <c r="K985" s="86"/>
      <c r="L985" s="106"/>
      <c r="M985" s="106"/>
      <c r="N985" s="86"/>
      <c r="O985" s="86"/>
      <c r="P985" s="86"/>
      <c r="Q985" s="86"/>
      <c r="R985" s="86"/>
      <c r="S985" s="86"/>
      <c r="T985" s="86"/>
      <c r="U985" s="86"/>
      <c r="V985" s="86"/>
      <c r="W985" s="86"/>
      <c r="X985" s="86"/>
      <c r="Y985" s="86"/>
      <c r="Z985" s="86"/>
      <c r="AA985" s="86"/>
      <c r="AB985" s="86"/>
    </row>
    <row r="986" spans="1:28" x14ac:dyDescent="0.2">
      <c r="A986" s="86"/>
      <c r="B986" s="86"/>
      <c r="C986" s="86"/>
      <c r="D986" s="86"/>
      <c r="E986" s="86"/>
      <c r="F986" s="86"/>
      <c r="G986" s="86"/>
      <c r="H986" s="86"/>
      <c r="I986" s="86"/>
      <c r="J986" s="87"/>
      <c r="K986" s="86"/>
      <c r="L986" s="106"/>
      <c r="M986" s="106"/>
      <c r="N986" s="86"/>
      <c r="O986" s="86"/>
      <c r="P986" s="86"/>
      <c r="Q986" s="86"/>
      <c r="R986" s="86"/>
      <c r="S986" s="86"/>
      <c r="T986" s="86"/>
      <c r="U986" s="86"/>
      <c r="V986" s="86"/>
      <c r="W986" s="86"/>
      <c r="X986" s="86"/>
      <c r="Y986" s="86"/>
      <c r="Z986" s="86"/>
      <c r="AA986" s="86"/>
      <c r="AB986" s="86"/>
    </row>
    <row r="987" spans="1:28" x14ac:dyDescent="0.2">
      <c r="A987" s="86"/>
      <c r="B987" s="86"/>
      <c r="C987" s="86"/>
      <c r="D987" s="86"/>
      <c r="E987" s="86"/>
      <c r="F987" s="86"/>
      <c r="G987" s="86"/>
      <c r="H987" s="86"/>
      <c r="I987" s="86"/>
      <c r="J987" s="87"/>
      <c r="K987" s="86"/>
      <c r="L987" s="106"/>
      <c r="M987" s="106"/>
      <c r="N987" s="86"/>
      <c r="O987" s="86"/>
      <c r="P987" s="86"/>
      <c r="Q987" s="86"/>
      <c r="R987" s="86"/>
      <c r="S987" s="86"/>
      <c r="T987" s="86"/>
      <c r="U987" s="86"/>
      <c r="V987" s="86"/>
      <c r="W987" s="86"/>
      <c r="X987" s="86"/>
      <c r="Y987" s="86"/>
      <c r="Z987" s="86"/>
      <c r="AA987" s="86"/>
      <c r="AB987" s="86"/>
    </row>
    <row r="988" spans="1:28" x14ac:dyDescent="0.2">
      <c r="A988" s="86"/>
      <c r="B988" s="86"/>
      <c r="C988" s="86"/>
      <c r="D988" s="86"/>
      <c r="E988" s="86"/>
      <c r="F988" s="86"/>
      <c r="G988" s="86"/>
      <c r="H988" s="86"/>
      <c r="I988" s="86"/>
      <c r="J988" s="87"/>
      <c r="K988" s="86"/>
      <c r="L988" s="106"/>
      <c r="M988" s="106"/>
      <c r="N988" s="86"/>
      <c r="O988" s="86"/>
      <c r="P988" s="86"/>
      <c r="Q988" s="86"/>
      <c r="R988" s="86"/>
      <c r="S988" s="86"/>
      <c r="T988" s="86"/>
      <c r="U988" s="86"/>
      <c r="V988" s="86"/>
      <c r="W988" s="86"/>
      <c r="X988" s="86"/>
      <c r="Y988" s="86"/>
      <c r="Z988" s="86"/>
      <c r="AA988" s="86"/>
      <c r="AB988" s="86"/>
    </row>
    <row r="989" spans="1:28" x14ac:dyDescent="0.2">
      <c r="A989" s="86"/>
      <c r="B989" s="86"/>
      <c r="C989" s="86"/>
      <c r="D989" s="86"/>
      <c r="E989" s="86"/>
      <c r="F989" s="86"/>
      <c r="G989" s="86"/>
      <c r="H989" s="86"/>
      <c r="I989" s="86"/>
      <c r="J989" s="87"/>
      <c r="K989" s="86"/>
      <c r="L989" s="106"/>
      <c r="M989" s="106"/>
      <c r="N989" s="86"/>
      <c r="O989" s="86"/>
      <c r="P989" s="86"/>
      <c r="Q989" s="86"/>
      <c r="R989" s="86"/>
      <c r="S989" s="86"/>
      <c r="T989" s="86"/>
      <c r="U989" s="86"/>
      <c r="V989" s="86"/>
      <c r="W989" s="86"/>
      <c r="X989" s="86"/>
      <c r="Y989" s="86"/>
      <c r="Z989" s="86"/>
      <c r="AA989" s="86"/>
      <c r="AB989" s="86"/>
    </row>
    <row r="990" spans="1:28" x14ac:dyDescent="0.2">
      <c r="A990" s="86"/>
      <c r="B990" s="86"/>
      <c r="C990" s="86"/>
      <c r="D990" s="86"/>
      <c r="E990" s="86"/>
      <c r="F990" s="86"/>
      <c r="G990" s="86"/>
      <c r="H990" s="86"/>
      <c r="I990" s="86"/>
      <c r="J990" s="87"/>
      <c r="K990" s="86"/>
      <c r="L990" s="106"/>
      <c r="M990" s="106"/>
      <c r="N990" s="86"/>
      <c r="O990" s="86"/>
      <c r="P990" s="86"/>
      <c r="Q990" s="86"/>
      <c r="R990" s="86"/>
      <c r="S990" s="86"/>
      <c r="T990" s="86"/>
      <c r="U990" s="86"/>
      <c r="V990" s="86"/>
      <c r="W990" s="86"/>
      <c r="X990" s="86"/>
      <c r="Y990" s="86"/>
      <c r="Z990" s="86"/>
      <c r="AA990" s="86"/>
      <c r="AB990" s="86"/>
    </row>
    <row r="991" spans="1:28" x14ac:dyDescent="0.2">
      <c r="A991" s="86"/>
      <c r="B991" s="86"/>
      <c r="C991" s="86"/>
      <c r="D991" s="86"/>
      <c r="E991" s="86"/>
      <c r="F991" s="86"/>
      <c r="G991" s="86"/>
      <c r="H991" s="86"/>
      <c r="I991" s="86"/>
      <c r="J991" s="87"/>
      <c r="K991" s="86"/>
      <c r="L991" s="106"/>
      <c r="M991" s="106"/>
      <c r="N991" s="86"/>
      <c r="O991" s="86"/>
      <c r="P991" s="86"/>
      <c r="Q991" s="86"/>
      <c r="R991" s="86"/>
      <c r="S991" s="86"/>
      <c r="T991" s="86"/>
      <c r="U991" s="86"/>
      <c r="V991" s="86"/>
      <c r="W991" s="86"/>
      <c r="X991" s="86"/>
      <c r="Y991" s="86"/>
      <c r="Z991" s="86"/>
      <c r="AA991" s="86"/>
      <c r="AB991" s="86"/>
    </row>
    <row r="992" spans="1:28" x14ac:dyDescent="0.2">
      <c r="A992" s="86"/>
      <c r="B992" s="86"/>
      <c r="C992" s="86"/>
      <c r="D992" s="86"/>
      <c r="E992" s="86"/>
      <c r="F992" s="86"/>
      <c r="G992" s="86"/>
      <c r="H992" s="86"/>
      <c r="I992" s="86"/>
      <c r="J992" s="87"/>
      <c r="K992" s="86"/>
      <c r="L992" s="106"/>
      <c r="M992" s="106"/>
      <c r="N992" s="86"/>
      <c r="O992" s="86"/>
      <c r="P992" s="86"/>
      <c r="Q992" s="86"/>
      <c r="R992" s="86"/>
      <c r="S992" s="86"/>
      <c r="T992" s="86"/>
      <c r="U992" s="86"/>
      <c r="V992" s="86"/>
      <c r="W992" s="86"/>
      <c r="X992" s="86"/>
      <c r="Y992" s="86"/>
      <c r="Z992" s="86"/>
      <c r="AA992" s="86"/>
      <c r="AB992" s="86"/>
    </row>
    <row r="993" spans="1:28" x14ac:dyDescent="0.2">
      <c r="A993" s="86"/>
      <c r="B993" s="86"/>
      <c r="C993" s="86"/>
      <c r="D993" s="86"/>
      <c r="E993" s="86"/>
      <c r="F993" s="86"/>
      <c r="G993" s="86"/>
      <c r="H993" s="86"/>
      <c r="I993" s="86"/>
      <c r="J993" s="87"/>
      <c r="K993" s="86"/>
      <c r="L993" s="106"/>
      <c r="M993" s="106"/>
      <c r="N993" s="86"/>
      <c r="O993" s="86"/>
      <c r="P993" s="86"/>
      <c r="Q993" s="86"/>
      <c r="R993" s="86"/>
      <c r="S993" s="86"/>
      <c r="T993" s="86"/>
      <c r="U993" s="86"/>
      <c r="V993" s="86"/>
      <c r="W993" s="86"/>
      <c r="X993" s="86"/>
      <c r="Y993" s="86"/>
      <c r="Z993" s="86"/>
      <c r="AA993" s="86"/>
      <c r="AB993" s="86"/>
    </row>
    <row r="994" spans="1:28" x14ac:dyDescent="0.2">
      <c r="A994" s="86"/>
      <c r="B994" s="86"/>
      <c r="C994" s="86"/>
      <c r="D994" s="86"/>
      <c r="E994" s="86"/>
      <c r="F994" s="86"/>
      <c r="G994" s="86"/>
      <c r="H994" s="86"/>
      <c r="I994" s="86"/>
      <c r="J994" s="87"/>
      <c r="K994" s="86"/>
      <c r="L994" s="106"/>
      <c r="M994" s="106"/>
      <c r="N994" s="86"/>
      <c r="O994" s="86"/>
      <c r="P994" s="86"/>
      <c r="Q994" s="86"/>
      <c r="R994" s="86"/>
      <c r="S994" s="86"/>
      <c r="T994" s="86"/>
      <c r="U994" s="86"/>
      <c r="V994" s="86"/>
      <c r="W994" s="86"/>
      <c r="X994" s="86"/>
      <c r="Y994" s="86"/>
      <c r="Z994" s="86"/>
      <c r="AA994" s="86"/>
      <c r="AB994" s="86"/>
    </row>
    <row r="995" spans="1:28" x14ac:dyDescent="0.2">
      <c r="A995" s="86"/>
      <c r="B995" s="86"/>
      <c r="C995" s="86"/>
      <c r="D995" s="86"/>
      <c r="E995" s="86"/>
      <c r="F995" s="86"/>
      <c r="G995" s="86"/>
      <c r="H995" s="86"/>
      <c r="I995" s="86"/>
      <c r="J995" s="87"/>
      <c r="K995" s="86"/>
      <c r="L995" s="106"/>
      <c r="M995" s="106"/>
      <c r="N995" s="86"/>
      <c r="O995" s="86"/>
      <c r="P995" s="86"/>
      <c r="Q995" s="86"/>
      <c r="R995" s="86"/>
      <c r="S995" s="86"/>
      <c r="T995" s="86"/>
      <c r="U995" s="86"/>
      <c r="V995" s="86"/>
      <c r="W995" s="86"/>
      <c r="X995" s="86"/>
      <c r="Y995" s="86"/>
      <c r="Z995" s="86"/>
      <c r="AA995" s="86"/>
      <c r="AB995" s="86"/>
    </row>
    <row r="996" spans="1:28" x14ac:dyDescent="0.2">
      <c r="A996" s="86"/>
      <c r="B996" s="86"/>
      <c r="C996" s="86"/>
      <c r="D996" s="86"/>
      <c r="E996" s="86"/>
      <c r="F996" s="86"/>
      <c r="G996" s="86"/>
      <c r="H996" s="86"/>
      <c r="I996" s="86"/>
      <c r="J996" s="87"/>
      <c r="K996" s="86"/>
      <c r="L996" s="106"/>
      <c r="M996" s="106"/>
      <c r="N996" s="86"/>
      <c r="O996" s="86"/>
      <c r="P996" s="86"/>
      <c r="Q996" s="86"/>
      <c r="R996" s="86"/>
      <c r="S996" s="86"/>
      <c r="T996" s="86"/>
      <c r="U996" s="86"/>
      <c r="V996" s="86"/>
      <c r="W996" s="86"/>
      <c r="X996" s="86"/>
      <c r="Y996" s="86"/>
      <c r="Z996" s="86"/>
      <c r="AA996" s="86"/>
      <c r="AB996" s="86"/>
    </row>
    <row r="997" spans="1:28" x14ac:dyDescent="0.2">
      <c r="A997" s="86"/>
      <c r="B997" s="86"/>
      <c r="C997" s="86"/>
      <c r="D997" s="86"/>
      <c r="E997" s="86"/>
      <c r="F997" s="86"/>
      <c r="G997" s="86"/>
      <c r="H997" s="86"/>
      <c r="I997" s="86"/>
      <c r="J997" s="87"/>
      <c r="K997" s="86"/>
      <c r="L997" s="106"/>
      <c r="M997" s="106"/>
      <c r="N997" s="86"/>
      <c r="O997" s="86"/>
      <c r="P997" s="86"/>
      <c r="Q997" s="86"/>
      <c r="R997" s="86"/>
      <c r="S997" s="86"/>
      <c r="T997" s="86"/>
      <c r="U997" s="86"/>
      <c r="V997" s="86"/>
      <c r="W997" s="86"/>
      <c r="X997" s="86"/>
      <c r="Y997" s="86"/>
      <c r="Z997" s="86"/>
      <c r="AA997" s="86"/>
      <c r="AB997" s="86"/>
    </row>
    <row r="998" spans="1:28" x14ac:dyDescent="0.2">
      <c r="A998" s="86"/>
      <c r="B998" s="86"/>
      <c r="C998" s="86"/>
      <c r="D998" s="86"/>
      <c r="E998" s="86"/>
      <c r="F998" s="86"/>
      <c r="G998" s="86"/>
      <c r="H998" s="86"/>
      <c r="I998" s="86"/>
      <c r="J998" s="87"/>
      <c r="K998" s="86"/>
      <c r="L998" s="106"/>
      <c r="M998" s="106"/>
      <c r="N998" s="86"/>
      <c r="O998" s="86"/>
      <c r="P998" s="86"/>
      <c r="Q998" s="86"/>
      <c r="R998" s="86"/>
      <c r="S998" s="86"/>
      <c r="T998" s="86"/>
      <c r="U998" s="86"/>
      <c r="V998" s="86"/>
      <c r="W998" s="86"/>
      <c r="X998" s="86"/>
      <c r="Y998" s="86"/>
      <c r="Z998" s="86"/>
      <c r="AA998" s="86"/>
      <c r="AB998" s="86"/>
    </row>
    <row r="999" spans="1:28" x14ac:dyDescent="0.2">
      <c r="A999" s="86"/>
      <c r="B999" s="86"/>
      <c r="C999" s="86"/>
      <c r="D999" s="86"/>
      <c r="E999" s="86"/>
      <c r="F999" s="86"/>
      <c r="G999" s="86"/>
      <c r="H999" s="86"/>
      <c r="I999" s="86"/>
      <c r="J999" s="87"/>
      <c r="K999" s="86"/>
      <c r="L999" s="106"/>
      <c r="M999" s="106"/>
      <c r="N999" s="86"/>
      <c r="O999" s="86"/>
      <c r="P999" s="86"/>
      <c r="Q999" s="86"/>
      <c r="R999" s="86"/>
      <c r="S999" s="86"/>
      <c r="T999" s="86"/>
      <c r="U999" s="86"/>
      <c r="V999" s="86"/>
      <c r="W999" s="86"/>
      <c r="X999" s="86"/>
      <c r="Y999" s="86"/>
      <c r="Z999" s="86"/>
      <c r="AA999" s="86"/>
      <c r="AB999" s="86"/>
    </row>
    <row r="1000" spans="1:28" x14ac:dyDescent="0.2">
      <c r="A1000" s="86"/>
      <c r="B1000" s="86"/>
      <c r="C1000" s="86"/>
      <c r="D1000" s="86"/>
      <c r="E1000" s="86"/>
      <c r="F1000" s="86"/>
      <c r="G1000" s="86"/>
      <c r="H1000" s="86"/>
      <c r="I1000" s="86"/>
      <c r="J1000" s="87"/>
      <c r="K1000" s="86"/>
      <c r="L1000" s="106"/>
      <c r="M1000" s="106"/>
      <c r="N1000" s="86"/>
      <c r="O1000" s="86"/>
      <c r="P1000" s="86"/>
      <c r="Q1000" s="86"/>
      <c r="R1000" s="86"/>
      <c r="S1000" s="86"/>
      <c r="T1000" s="86"/>
      <c r="U1000" s="86"/>
      <c r="V1000" s="86"/>
      <c r="W1000" s="86"/>
      <c r="X1000" s="86"/>
      <c r="Y1000" s="86"/>
      <c r="Z1000" s="86"/>
      <c r="AA1000" s="86"/>
      <c r="AB1000" s="86"/>
    </row>
    <row r="1001" spans="1:28" x14ac:dyDescent="0.2">
      <c r="A1001" s="86"/>
      <c r="B1001" s="86"/>
      <c r="C1001" s="86"/>
      <c r="D1001" s="86"/>
      <c r="E1001" s="86"/>
      <c r="F1001" s="86"/>
      <c r="G1001" s="86"/>
      <c r="H1001" s="86"/>
      <c r="I1001" s="86"/>
      <c r="J1001" s="87"/>
      <c r="K1001" s="86"/>
      <c r="L1001" s="106"/>
      <c r="M1001" s="106"/>
      <c r="N1001" s="86"/>
      <c r="O1001" s="86"/>
      <c r="P1001" s="86"/>
      <c r="Q1001" s="86"/>
      <c r="R1001" s="86"/>
      <c r="S1001" s="86"/>
      <c r="T1001" s="86"/>
      <c r="U1001" s="86"/>
      <c r="V1001" s="86"/>
      <c r="W1001" s="86"/>
      <c r="X1001" s="86"/>
      <c r="Y1001" s="86"/>
      <c r="Z1001" s="86"/>
      <c r="AA1001" s="86"/>
      <c r="AB1001" s="86"/>
    </row>
    <row r="1002" spans="1:28" x14ac:dyDescent="0.2">
      <c r="A1002" s="86"/>
      <c r="B1002" s="86"/>
      <c r="C1002" s="86"/>
      <c r="D1002" s="86"/>
      <c r="E1002" s="86"/>
      <c r="F1002" s="86"/>
      <c r="G1002" s="86"/>
      <c r="H1002" s="86"/>
      <c r="I1002" s="86"/>
      <c r="J1002" s="87"/>
      <c r="K1002" s="86"/>
      <c r="L1002" s="106"/>
      <c r="M1002" s="106"/>
      <c r="N1002" s="86"/>
      <c r="O1002" s="86"/>
      <c r="P1002" s="86"/>
      <c r="Q1002" s="86"/>
      <c r="R1002" s="86"/>
      <c r="S1002" s="86"/>
      <c r="T1002" s="86"/>
      <c r="U1002" s="86"/>
      <c r="V1002" s="86"/>
      <c r="W1002" s="86"/>
      <c r="X1002" s="86"/>
      <c r="Y1002" s="86"/>
      <c r="Z1002" s="86"/>
      <c r="AA1002" s="86"/>
      <c r="AB1002" s="86"/>
    </row>
    <row r="1003" spans="1:28" x14ac:dyDescent="0.2">
      <c r="A1003" s="86"/>
      <c r="B1003" s="86"/>
      <c r="C1003" s="86"/>
      <c r="D1003" s="86"/>
      <c r="E1003" s="86"/>
      <c r="F1003" s="86"/>
      <c r="G1003" s="86"/>
      <c r="H1003" s="86"/>
      <c r="I1003" s="86"/>
      <c r="J1003" s="87"/>
      <c r="K1003" s="86"/>
      <c r="L1003" s="106"/>
      <c r="M1003" s="106"/>
      <c r="N1003" s="86"/>
      <c r="O1003" s="86"/>
      <c r="P1003" s="86"/>
      <c r="Q1003" s="86"/>
      <c r="R1003" s="86"/>
      <c r="S1003" s="86"/>
      <c r="T1003" s="86"/>
      <c r="U1003" s="86"/>
      <c r="V1003" s="86"/>
      <c r="W1003" s="86"/>
      <c r="X1003" s="86"/>
      <c r="Y1003" s="86"/>
      <c r="Z1003" s="86"/>
      <c r="AA1003" s="86"/>
      <c r="AB1003" s="86"/>
    </row>
    <row r="1004" spans="1:28" x14ac:dyDescent="0.2">
      <c r="A1004" s="86"/>
      <c r="B1004" s="86"/>
      <c r="C1004" s="86"/>
      <c r="D1004" s="86"/>
      <c r="E1004" s="86"/>
      <c r="F1004" s="86"/>
      <c r="G1004" s="86"/>
      <c r="H1004" s="86"/>
      <c r="I1004" s="86"/>
      <c r="J1004" s="87"/>
      <c r="K1004" s="86"/>
      <c r="L1004" s="106"/>
      <c r="M1004" s="106"/>
      <c r="N1004" s="86"/>
      <c r="O1004" s="86"/>
      <c r="P1004" s="86"/>
      <c r="Q1004" s="86"/>
      <c r="R1004" s="86"/>
      <c r="S1004" s="86"/>
      <c r="T1004" s="86"/>
      <c r="U1004" s="86"/>
      <c r="V1004" s="86"/>
      <c r="W1004" s="86"/>
      <c r="X1004" s="86"/>
      <c r="Y1004" s="86"/>
      <c r="Z1004" s="86"/>
      <c r="AA1004" s="86"/>
      <c r="AB1004" s="86"/>
    </row>
    <row r="1005" spans="1:28" x14ac:dyDescent="0.2">
      <c r="A1005" s="86"/>
      <c r="B1005" s="86"/>
      <c r="C1005" s="86"/>
      <c r="D1005" s="86"/>
      <c r="E1005" s="86"/>
      <c r="F1005" s="86"/>
      <c r="G1005" s="86"/>
      <c r="H1005" s="86"/>
      <c r="I1005" s="86"/>
      <c r="J1005" s="87"/>
      <c r="K1005" s="86"/>
      <c r="L1005" s="106"/>
      <c r="M1005" s="106"/>
      <c r="N1005" s="86"/>
      <c r="O1005" s="86"/>
      <c r="P1005" s="86"/>
      <c r="Q1005" s="86"/>
      <c r="R1005" s="86"/>
      <c r="S1005" s="86"/>
      <c r="T1005" s="86"/>
      <c r="U1005" s="86"/>
      <c r="V1005" s="86"/>
      <c r="W1005" s="86"/>
      <c r="X1005" s="86"/>
      <c r="Y1005" s="86"/>
      <c r="Z1005" s="86"/>
      <c r="AA1005" s="86"/>
      <c r="AB1005" s="86"/>
    </row>
    <row r="1006" spans="1:28" x14ac:dyDescent="0.2">
      <c r="A1006" s="86"/>
      <c r="B1006" s="86"/>
      <c r="C1006" s="86"/>
      <c r="D1006" s="86"/>
      <c r="E1006" s="86"/>
      <c r="F1006" s="86"/>
      <c r="G1006" s="86"/>
      <c r="H1006" s="86"/>
      <c r="I1006" s="86"/>
      <c r="J1006" s="87"/>
      <c r="K1006" s="86"/>
      <c r="L1006" s="106"/>
      <c r="M1006" s="106"/>
      <c r="N1006" s="86"/>
      <c r="O1006" s="86"/>
      <c r="P1006" s="86"/>
      <c r="Q1006" s="86"/>
      <c r="R1006" s="86"/>
      <c r="S1006" s="86"/>
      <c r="T1006" s="86"/>
      <c r="U1006" s="86"/>
      <c r="V1006" s="86"/>
      <c r="W1006" s="86"/>
      <c r="X1006" s="86"/>
      <c r="Y1006" s="86"/>
      <c r="Z1006" s="86"/>
      <c r="AA1006" s="86"/>
      <c r="AB1006" s="86"/>
    </row>
    <row r="1007" spans="1:28" x14ac:dyDescent="0.2">
      <c r="A1007" s="86"/>
      <c r="B1007" s="86"/>
      <c r="C1007" s="86"/>
      <c r="D1007" s="86"/>
      <c r="E1007" s="86"/>
      <c r="F1007" s="86"/>
      <c r="G1007" s="86"/>
      <c r="H1007" s="86"/>
      <c r="I1007" s="86"/>
      <c r="J1007" s="87"/>
      <c r="K1007" s="86"/>
      <c r="L1007" s="106"/>
      <c r="M1007" s="106"/>
      <c r="N1007" s="86"/>
      <c r="O1007" s="86"/>
      <c r="P1007" s="86"/>
      <c r="Q1007" s="86"/>
      <c r="R1007" s="86"/>
      <c r="S1007" s="86"/>
      <c r="T1007" s="86"/>
      <c r="U1007" s="86"/>
      <c r="V1007" s="86"/>
      <c r="W1007" s="86"/>
      <c r="X1007" s="86"/>
      <c r="Y1007" s="86"/>
      <c r="Z1007" s="86"/>
      <c r="AA1007" s="86"/>
      <c r="AB1007" s="86"/>
    </row>
    <row r="1008" spans="1:28" x14ac:dyDescent="0.2">
      <c r="A1008" s="86"/>
      <c r="B1008" s="86"/>
      <c r="C1008" s="86"/>
      <c r="D1008" s="86"/>
      <c r="E1008" s="86"/>
      <c r="F1008" s="86"/>
      <c r="G1008" s="86"/>
      <c r="H1008" s="86"/>
      <c r="I1008" s="86"/>
      <c r="J1008" s="87"/>
      <c r="K1008" s="86"/>
      <c r="L1008" s="106"/>
      <c r="M1008" s="106"/>
      <c r="N1008" s="86"/>
      <c r="O1008" s="86"/>
      <c r="P1008" s="86"/>
      <c r="Q1008" s="86"/>
      <c r="R1008" s="86"/>
      <c r="S1008" s="86"/>
      <c r="T1008" s="86"/>
      <c r="U1008" s="86"/>
      <c r="V1008" s="86"/>
      <c r="W1008" s="86"/>
      <c r="X1008" s="86"/>
      <c r="Y1008" s="86"/>
      <c r="Z1008" s="86"/>
      <c r="AA1008" s="86"/>
      <c r="AB1008" s="86"/>
    </row>
    <row r="1009" spans="1:28" x14ac:dyDescent="0.2">
      <c r="A1009" s="86"/>
      <c r="B1009" s="86"/>
      <c r="C1009" s="86"/>
      <c r="D1009" s="86"/>
      <c r="E1009" s="86"/>
      <c r="F1009" s="86"/>
      <c r="G1009" s="86"/>
      <c r="H1009" s="86"/>
      <c r="I1009" s="86"/>
      <c r="J1009" s="87"/>
      <c r="K1009" s="86"/>
      <c r="L1009" s="106"/>
      <c r="M1009" s="106"/>
      <c r="N1009" s="86"/>
      <c r="O1009" s="86"/>
      <c r="P1009" s="86"/>
      <c r="Q1009" s="86"/>
      <c r="R1009" s="86"/>
      <c r="S1009" s="86"/>
      <c r="T1009" s="86"/>
      <c r="U1009" s="86"/>
      <c r="V1009" s="86"/>
      <c r="W1009" s="86"/>
      <c r="X1009" s="86"/>
      <c r="Y1009" s="86"/>
      <c r="Z1009" s="86"/>
      <c r="AA1009" s="86"/>
      <c r="AB1009" s="86"/>
    </row>
    <row r="1010" spans="1:28" x14ac:dyDescent="0.2">
      <c r="A1010" s="86"/>
      <c r="B1010" s="86"/>
      <c r="C1010" s="86"/>
      <c r="D1010" s="86"/>
      <c r="E1010" s="86"/>
      <c r="F1010" s="86"/>
      <c r="G1010" s="86"/>
      <c r="H1010" s="86"/>
      <c r="I1010" s="86"/>
      <c r="J1010" s="87"/>
      <c r="K1010" s="86"/>
      <c r="L1010" s="106"/>
      <c r="M1010" s="106"/>
      <c r="N1010" s="86"/>
      <c r="O1010" s="86"/>
      <c r="P1010" s="86"/>
      <c r="Q1010" s="86"/>
      <c r="R1010" s="86"/>
      <c r="S1010" s="86"/>
      <c r="T1010" s="86"/>
      <c r="U1010" s="86"/>
      <c r="V1010" s="86"/>
      <c r="W1010" s="86"/>
      <c r="X1010" s="86"/>
      <c r="Y1010" s="86"/>
      <c r="Z1010" s="86"/>
      <c r="AA1010" s="86"/>
      <c r="AB1010" s="86"/>
    </row>
    <row r="1011" spans="1:28" x14ac:dyDescent="0.2">
      <c r="A1011" s="86"/>
      <c r="B1011" s="86"/>
      <c r="C1011" s="86"/>
      <c r="D1011" s="86"/>
      <c r="E1011" s="86"/>
      <c r="F1011" s="86"/>
      <c r="G1011" s="86"/>
      <c r="H1011" s="86"/>
      <c r="I1011" s="86"/>
      <c r="J1011" s="87"/>
      <c r="K1011" s="86"/>
      <c r="L1011" s="106"/>
      <c r="M1011" s="106"/>
      <c r="N1011" s="86"/>
      <c r="O1011" s="86"/>
      <c r="P1011" s="86"/>
      <c r="Q1011" s="86"/>
      <c r="R1011" s="86"/>
      <c r="S1011" s="86"/>
      <c r="T1011" s="86"/>
      <c r="U1011" s="86"/>
      <c r="V1011" s="86"/>
      <c r="W1011" s="86"/>
      <c r="X1011" s="86"/>
      <c r="Y1011" s="86"/>
      <c r="Z1011" s="86"/>
      <c r="AA1011" s="86"/>
      <c r="AB1011" s="86"/>
    </row>
    <row r="1012" spans="1:28" x14ac:dyDescent="0.2">
      <c r="A1012" s="86"/>
      <c r="B1012" s="86"/>
      <c r="C1012" s="86"/>
      <c r="D1012" s="86"/>
      <c r="E1012" s="86"/>
      <c r="F1012" s="86"/>
      <c r="G1012" s="86"/>
      <c r="H1012" s="86"/>
      <c r="I1012" s="86"/>
      <c r="J1012" s="87"/>
      <c r="K1012" s="86"/>
      <c r="L1012" s="106"/>
      <c r="M1012" s="106"/>
      <c r="N1012" s="86"/>
      <c r="O1012" s="86"/>
      <c r="P1012" s="86"/>
      <c r="Q1012" s="86"/>
      <c r="R1012" s="86"/>
      <c r="S1012" s="86"/>
      <c r="T1012" s="86"/>
      <c r="U1012" s="86"/>
      <c r="V1012" s="86"/>
      <c r="W1012" s="86"/>
      <c r="X1012" s="86"/>
      <c r="Y1012" s="86"/>
      <c r="Z1012" s="86"/>
      <c r="AA1012" s="86"/>
      <c r="AB1012" s="86"/>
    </row>
    <row r="1013" spans="1:28" x14ac:dyDescent="0.2">
      <c r="A1013" s="86"/>
      <c r="B1013" s="86"/>
      <c r="C1013" s="86"/>
      <c r="D1013" s="86"/>
      <c r="E1013" s="86"/>
      <c r="F1013" s="86"/>
      <c r="G1013" s="86"/>
      <c r="H1013" s="86"/>
      <c r="I1013" s="86"/>
      <c r="J1013" s="87"/>
      <c r="K1013" s="86"/>
      <c r="L1013" s="106"/>
      <c r="M1013" s="106"/>
      <c r="N1013" s="86"/>
      <c r="O1013" s="86"/>
      <c r="P1013" s="86"/>
      <c r="Q1013" s="86"/>
      <c r="R1013" s="86"/>
      <c r="S1013" s="86"/>
      <c r="T1013" s="86"/>
      <c r="U1013" s="86"/>
      <c r="V1013" s="86"/>
      <c r="W1013" s="86"/>
      <c r="X1013" s="86"/>
      <c r="Y1013" s="86"/>
      <c r="Z1013" s="86"/>
      <c r="AA1013" s="86"/>
      <c r="AB1013" s="86"/>
    </row>
    <row r="1014" spans="1:28" x14ac:dyDescent="0.2">
      <c r="A1014" s="86"/>
      <c r="B1014" s="86"/>
      <c r="C1014" s="86"/>
      <c r="D1014" s="86"/>
      <c r="E1014" s="86"/>
      <c r="F1014" s="86"/>
      <c r="G1014" s="86"/>
      <c r="H1014" s="86"/>
      <c r="I1014" s="86"/>
      <c r="J1014" s="87"/>
      <c r="K1014" s="86"/>
      <c r="L1014" s="106"/>
      <c r="M1014" s="106"/>
      <c r="N1014" s="86"/>
      <c r="O1014" s="86"/>
      <c r="P1014" s="86"/>
      <c r="Q1014" s="86"/>
      <c r="R1014" s="86"/>
      <c r="S1014" s="86"/>
      <c r="T1014" s="86"/>
      <c r="U1014" s="86"/>
      <c r="V1014" s="86"/>
      <c r="W1014" s="86"/>
      <c r="X1014" s="86"/>
      <c r="Y1014" s="86"/>
      <c r="Z1014" s="86"/>
      <c r="AA1014" s="86"/>
      <c r="AB1014" s="86"/>
    </row>
    <row r="1015" spans="1:28" x14ac:dyDescent="0.2">
      <c r="A1015" s="86"/>
      <c r="B1015" s="86"/>
      <c r="C1015" s="86"/>
      <c r="D1015" s="86"/>
      <c r="E1015" s="86"/>
      <c r="F1015" s="86"/>
      <c r="G1015" s="86"/>
      <c r="H1015" s="86"/>
      <c r="I1015" s="86"/>
      <c r="J1015" s="87"/>
      <c r="K1015" s="86"/>
      <c r="L1015" s="106"/>
      <c r="M1015" s="106"/>
      <c r="N1015" s="86"/>
      <c r="O1015" s="86"/>
      <c r="P1015" s="86"/>
      <c r="Q1015" s="86"/>
      <c r="R1015" s="86"/>
      <c r="S1015" s="86"/>
      <c r="T1015" s="86"/>
      <c r="U1015" s="86"/>
      <c r="V1015" s="86"/>
      <c r="W1015" s="86"/>
      <c r="X1015" s="86"/>
      <c r="Y1015" s="86"/>
      <c r="Z1015" s="86"/>
      <c r="AA1015" s="86"/>
      <c r="AB1015" s="86"/>
    </row>
    <row r="1016" spans="1:28" x14ac:dyDescent="0.2">
      <c r="A1016" s="86"/>
      <c r="B1016" s="86"/>
      <c r="C1016" s="86"/>
      <c r="D1016" s="86"/>
      <c r="E1016" s="86"/>
      <c r="F1016" s="86"/>
      <c r="G1016" s="86"/>
      <c r="H1016" s="86"/>
      <c r="I1016" s="86"/>
      <c r="J1016" s="87"/>
      <c r="K1016" s="86"/>
      <c r="L1016" s="106"/>
      <c r="M1016" s="106"/>
      <c r="N1016" s="86"/>
      <c r="O1016" s="86"/>
      <c r="P1016" s="86"/>
      <c r="Q1016" s="86"/>
      <c r="R1016" s="86"/>
      <c r="S1016" s="86"/>
      <c r="T1016" s="86"/>
      <c r="U1016" s="86"/>
      <c r="V1016" s="86"/>
      <c r="W1016" s="86"/>
      <c r="X1016" s="86"/>
      <c r="Y1016" s="86"/>
      <c r="Z1016" s="86"/>
      <c r="AA1016" s="86"/>
      <c r="AB1016" s="86"/>
    </row>
    <row r="1017" spans="1:28" x14ac:dyDescent="0.2">
      <c r="A1017" s="86"/>
      <c r="B1017" s="86"/>
      <c r="C1017" s="86"/>
      <c r="D1017" s="86"/>
      <c r="E1017" s="86"/>
      <c r="F1017" s="86"/>
      <c r="G1017" s="86"/>
      <c r="H1017" s="86"/>
      <c r="I1017" s="86"/>
      <c r="J1017" s="87"/>
      <c r="K1017" s="86"/>
      <c r="L1017" s="106"/>
      <c r="M1017" s="106"/>
      <c r="N1017" s="86"/>
      <c r="O1017" s="86"/>
      <c r="P1017" s="86"/>
      <c r="Q1017" s="86"/>
      <c r="R1017" s="86"/>
      <c r="S1017" s="86"/>
      <c r="T1017" s="86"/>
      <c r="U1017" s="86"/>
      <c r="V1017" s="86"/>
      <c r="W1017" s="86"/>
      <c r="X1017" s="86"/>
      <c r="Y1017" s="86"/>
      <c r="Z1017" s="86"/>
      <c r="AA1017" s="86"/>
      <c r="AB1017" s="86"/>
    </row>
    <row r="1018" spans="1:28" x14ac:dyDescent="0.2">
      <c r="A1018" s="86"/>
      <c r="B1018" s="86"/>
      <c r="C1018" s="86"/>
      <c r="D1018" s="86"/>
      <c r="E1018" s="86"/>
      <c r="F1018" s="86"/>
      <c r="G1018" s="86"/>
      <c r="H1018" s="86"/>
      <c r="I1018" s="86"/>
      <c r="J1018" s="87"/>
      <c r="K1018" s="86"/>
      <c r="L1018" s="106"/>
      <c r="M1018" s="106"/>
      <c r="N1018" s="86"/>
      <c r="O1018" s="86"/>
      <c r="P1018" s="86"/>
      <c r="Q1018" s="86"/>
      <c r="R1018" s="86"/>
      <c r="S1018" s="86"/>
      <c r="T1018" s="86"/>
      <c r="U1018" s="86"/>
      <c r="V1018" s="86"/>
      <c r="W1018" s="86"/>
      <c r="X1018" s="86"/>
      <c r="Y1018" s="86"/>
      <c r="Z1018" s="86"/>
      <c r="AA1018" s="86"/>
      <c r="AB1018" s="86"/>
    </row>
    <row r="1019" spans="1:28" x14ac:dyDescent="0.2">
      <c r="A1019" s="86"/>
      <c r="B1019" s="86"/>
      <c r="C1019" s="86"/>
      <c r="D1019" s="86"/>
      <c r="E1019" s="86"/>
      <c r="F1019" s="86"/>
      <c r="G1019" s="86"/>
      <c r="H1019" s="86"/>
      <c r="I1019" s="86"/>
      <c r="J1019" s="87"/>
      <c r="K1019" s="86"/>
      <c r="L1019" s="106"/>
      <c r="M1019" s="106"/>
      <c r="N1019" s="86"/>
      <c r="O1019" s="86"/>
      <c r="P1019" s="86"/>
      <c r="Q1019" s="86"/>
      <c r="R1019" s="86"/>
      <c r="S1019" s="86"/>
      <c r="T1019" s="86"/>
      <c r="U1019" s="86"/>
      <c r="V1019" s="86"/>
      <c r="W1019" s="86"/>
      <c r="X1019" s="86"/>
      <c r="Y1019" s="86"/>
      <c r="Z1019" s="86"/>
      <c r="AA1019" s="86"/>
      <c r="AB1019" s="86"/>
    </row>
    <row r="1020" spans="1:28" x14ac:dyDescent="0.2">
      <c r="A1020" s="86"/>
      <c r="B1020" s="86"/>
      <c r="C1020" s="86"/>
      <c r="D1020" s="86"/>
      <c r="E1020" s="86"/>
      <c r="F1020" s="86"/>
      <c r="G1020" s="86"/>
      <c r="H1020" s="86"/>
      <c r="I1020" s="86"/>
      <c r="J1020" s="87"/>
      <c r="K1020" s="86"/>
      <c r="L1020" s="106"/>
      <c r="M1020" s="106"/>
      <c r="N1020" s="86"/>
      <c r="O1020" s="86"/>
      <c r="P1020" s="86"/>
      <c r="Q1020" s="86"/>
      <c r="R1020" s="86"/>
      <c r="S1020" s="86"/>
      <c r="T1020" s="86"/>
      <c r="U1020" s="86"/>
      <c r="V1020" s="86"/>
      <c r="W1020" s="86"/>
      <c r="X1020" s="86"/>
      <c r="Y1020" s="86"/>
      <c r="Z1020" s="86"/>
      <c r="AA1020" s="86"/>
      <c r="AB1020" s="86"/>
    </row>
    <row r="1021" spans="1:28" x14ac:dyDescent="0.2">
      <c r="A1021" s="86"/>
      <c r="B1021" s="86"/>
      <c r="C1021" s="86"/>
      <c r="D1021" s="86"/>
      <c r="E1021" s="86"/>
      <c r="F1021" s="86"/>
      <c r="G1021" s="86"/>
      <c r="H1021" s="86"/>
      <c r="I1021" s="86"/>
      <c r="J1021" s="87"/>
      <c r="K1021" s="86"/>
      <c r="L1021" s="106"/>
      <c r="M1021" s="106"/>
      <c r="N1021" s="86"/>
      <c r="O1021" s="86"/>
      <c r="P1021" s="86"/>
      <c r="Q1021" s="86"/>
      <c r="R1021" s="86"/>
      <c r="S1021" s="86"/>
      <c r="T1021" s="86"/>
      <c r="U1021" s="86"/>
      <c r="V1021" s="86"/>
      <c r="W1021" s="86"/>
      <c r="X1021" s="86"/>
      <c r="Y1021" s="86"/>
      <c r="Z1021" s="86"/>
      <c r="AA1021" s="86"/>
      <c r="AB1021" s="86"/>
    </row>
    <row r="1022" spans="1:28" x14ac:dyDescent="0.2">
      <c r="A1022" s="86"/>
      <c r="B1022" s="86"/>
      <c r="C1022" s="86"/>
      <c r="D1022" s="86"/>
      <c r="E1022" s="86"/>
      <c r="F1022" s="86"/>
      <c r="G1022" s="86"/>
      <c r="H1022" s="86"/>
      <c r="I1022" s="86"/>
      <c r="J1022" s="87"/>
      <c r="K1022" s="86"/>
      <c r="L1022" s="106"/>
      <c r="M1022" s="106"/>
      <c r="N1022" s="86"/>
      <c r="O1022" s="86"/>
      <c r="P1022" s="86"/>
      <c r="Q1022" s="86"/>
      <c r="R1022" s="86"/>
      <c r="S1022" s="86"/>
      <c r="T1022" s="86"/>
      <c r="U1022" s="86"/>
      <c r="V1022" s="86"/>
      <c r="W1022" s="86"/>
      <c r="X1022" s="86"/>
      <c r="Y1022" s="86"/>
      <c r="Z1022" s="86"/>
      <c r="AA1022" s="86"/>
      <c r="AB1022" s="86"/>
    </row>
    <row r="1023" spans="1:28" x14ac:dyDescent="0.2">
      <c r="A1023" s="86"/>
      <c r="B1023" s="86"/>
      <c r="C1023" s="86"/>
      <c r="D1023" s="86"/>
      <c r="E1023" s="86"/>
      <c r="F1023" s="86"/>
      <c r="G1023" s="86"/>
      <c r="H1023" s="86"/>
      <c r="I1023" s="86"/>
      <c r="J1023" s="87"/>
      <c r="K1023" s="86"/>
      <c r="L1023" s="106"/>
      <c r="M1023" s="106"/>
      <c r="N1023" s="86"/>
      <c r="O1023" s="86"/>
      <c r="P1023" s="86"/>
      <c r="Q1023" s="86"/>
      <c r="R1023" s="86"/>
      <c r="S1023" s="86"/>
      <c r="T1023" s="86"/>
      <c r="U1023" s="86"/>
      <c r="V1023" s="86"/>
      <c r="W1023" s="86"/>
      <c r="X1023" s="86"/>
      <c r="Y1023" s="86"/>
      <c r="Z1023" s="86"/>
      <c r="AA1023" s="86"/>
      <c r="AB1023" s="86"/>
    </row>
    <row r="1024" spans="1:28" x14ac:dyDescent="0.2">
      <c r="A1024" s="86"/>
      <c r="B1024" s="86"/>
      <c r="C1024" s="86"/>
      <c r="D1024" s="86"/>
      <c r="E1024" s="86"/>
      <c r="F1024" s="86"/>
      <c r="G1024" s="86"/>
      <c r="H1024" s="86"/>
      <c r="I1024" s="86"/>
      <c r="J1024" s="87"/>
      <c r="K1024" s="86"/>
      <c r="L1024" s="106"/>
      <c r="M1024" s="106"/>
      <c r="N1024" s="86"/>
      <c r="O1024" s="86"/>
      <c r="P1024" s="86"/>
      <c r="Q1024" s="86"/>
      <c r="R1024" s="86"/>
      <c r="S1024" s="86"/>
      <c r="T1024" s="86"/>
      <c r="U1024" s="86"/>
      <c r="V1024" s="86"/>
      <c r="W1024" s="86"/>
      <c r="X1024" s="86"/>
      <c r="Y1024" s="86"/>
      <c r="Z1024" s="86"/>
      <c r="AA1024" s="86"/>
      <c r="AB1024" s="86"/>
    </row>
    <row r="1025" spans="1:28" x14ac:dyDescent="0.2">
      <c r="A1025" s="86"/>
      <c r="B1025" s="86"/>
      <c r="C1025" s="86"/>
      <c r="D1025" s="86"/>
      <c r="E1025" s="86"/>
      <c r="F1025" s="86"/>
      <c r="G1025" s="86"/>
      <c r="H1025" s="86"/>
      <c r="I1025" s="86"/>
      <c r="J1025" s="87"/>
      <c r="K1025" s="86"/>
      <c r="L1025" s="106"/>
      <c r="M1025" s="106"/>
      <c r="N1025" s="86"/>
      <c r="O1025" s="86"/>
      <c r="P1025" s="86"/>
      <c r="Q1025" s="86"/>
      <c r="R1025" s="86"/>
      <c r="S1025" s="86"/>
      <c r="T1025" s="86"/>
      <c r="U1025" s="86"/>
      <c r="V1025" s="86"/>
      <c r="W1025" s="86"/>
      <c r="X1025" s="86"/>
      <c r="Y1025" s="86"/>
      <c r="Z1025" s="86"/>
      <c r="AA1025" s="86"/>
      <c r="AB1025" s="86"/>
    </row>
    <row r="1026" spans="1:28" x14ac:dyDescent="0.2">
      <c r="A1026" s="86"/>
      <c r="B1026" s="86"/>
      <c r="C1026" s="86"/>
      <c r="D1026" s="86"/>
      <c r="E1026" s="86"/>
      <c r="F1026" s="86"/>
      <c r="G1026" s="86"/>
      <c r="H1026" s="86"/>
      <c r="I1026" s="86"/>
      <c r="J1026" s="87"/>
      <c r="K1026" s="86"/>
      <c r="L1026" s="106"/>
      <c r="M1026" s="106"/>
      <c r="N1026" s="86"/>
      <c r="O1026" s="86"/>
      <c r="P1026" s="86"/>
      <c r="Q1026" s="86"/>
      <c r="R1026" s="86"/>
      <c r="S1026" s="86"/>
      <c r="T1026" s="86"/>
      <c r="U1026" s="86"/>
      <c r="V1026" s="86"/>
      <c r="W1026" s="86"/>
      <c r="X1026" s="86"/>
      <c r="Y1026" s="86"/>
      <c r="Z1026" s="86"/>
      <c r="AA1026" s="86"/>
      <c r="AB1026" s="86"/>
    </row>
    <row r="1027" spans="1:28" x14ac:dyDescent="0.2">
      <c r="A1027" s="86"/>
      <c r="B1027" s="86"/>
      <c r="C1027" s="86"/>
      <c r="D1027" s="86"/>
      <c r="E1027" s="86"/>
      <c r="F1027" s="86"/>
      <c r="G1027" s="86"/>
      <c r="H1027" s="86"/>
      <c r="I1027" s="86"/>
      <c r="J1027" s="87"/>
      <c r="K1027" s="86"/>
      <c r="L1027" s="106"/>
      <c r="M1027" s="106"/>
      <c r="N1027" s="86"/>
      <c r="O1027" s="86"/>
      <c r="P1027" s="86"/>
      <c r="Q1027" s="86"/>
      <c r="R1027" s="86"/>
      <c r="S1027" s="86"/>
      <c r="T1027" s="86"/>
      <c r="U1027" s="86"/>
      <c r="V1027" s="86"/>
      <c r="W1027" s="86"/>
      <c r="X1027" s="86"/>
      <c r="Y1027" s="86"/>
      <c r="Z1027" s="86"/>
      <c r="AA1027" s="86"/>
      <c r="AB1027" s="86"/>
    </row>
    <row r="1028" spans="1:28" x14ac:dyDescent="0.2">
      <c r="A1028" s="86"/>
      <c r="B1028" s="86"/>
      <c r="C1028" s="86"/>
      <c r="D1028" s="86"/>
      <c r="E1028" s="86"/>
      <c r="F1028" s="86"/>
      <c r="G1028" s="86"/>
      <c r="H1028" s="86"/>
      <c r="I1028" s="86"/>
      <c r="J1028" s="87"/>
      <c r="K1028" s="86"/>
      <c r="L1028" s="106"/>
      <c r="M1028" s="106"/>
      <c r="N1028" s="86"/>
      <c r="O1028" s="86"/>
      <c r="P1028" s="86"/>
      <c r="Q1028" s="86"/>
      <c r="R1028" s="86"/>
      <c r="S1028" s="86"/>
      <c r="T1028" s="86"/>
      <c r="U1028" s="86"/>
      <c r="V1028" s="86"/>
      <c r="W1028" s="86"/>
      <c r="X1028" s="86"/>
      <c r="Y1028" s="86"/>
      <c r="Z1028" s="86"/>
      <c r="AA1028" s="86"/>
      <c r="AB1028" s="86"/>
    </row>
    <row r="1029" spans="1:28" x14ac:dyDescent="0.2">
      <c r="A1029" s="86"/>
      <c r="B1029" s="86"/>
      <c r="C1029" s="86"/>
      <c r="D1029" s="86"/>
      <c r="E1029" s="86"/>
      <c r="F1029" s="86"/>
      <c r="G1029" s="86"/>
      <c r="H1029" s="86"/>
      <c r="I1029" s="86"/>
      <c r="J1029" s="87"/>
      <c r="K1029" s="86"/>
      <c r="L1029" s="106"/>
      <c r="M1029" s="106"/>
      <c r="N1029" s="86"/>
      <c r="O1029" s="86"/>
      <c r="P1029" s="86"/>
      <c r="Q1029" s="86"/>
      <c r="R1029" s="86"/>
      <c r="S1029" s="86"/>
      <c r="T1029" s="86"/>
      <c r="U1029" s="86"/>
      <c r="V1029" s="86"/>
      <c r="W1029" s="86"/>
      <c r="X1029" s="86"/>
      <c r="Y1029" s="86"/>
      <c r="Z1029" s="86"/>
      <c r="AA1029" s="86"/>
      <c r="AB1029" s="86"/>
    </row>
    <row r="1030" spans="1:28" x14ac:dyDescent="0.2">
      <c r="A1030" s="86"/>
      <c r="B1030" s="86"/>
      <c r="C1030" s="86"/>
      <c r="D1030" s="86"/>
      <c r="E1030" s="86"/>
      <c r="F1030" s="86"/>
      <c r="G1030" s="86"/>
      <c r="H1030" s="86"/>
      <c r="I1030" s="86"/>
      <c r="J1030" s="87"/>
      <c r="K1030" s="86"/>
      <c r="L1030" s="106"/>
      <c r="M1030" s="106"/>
      <c r="N1030" s="86"/>
      <c r="O1030" s="86"/>
      <c r="P1030" s="86"/>
      <c r="Q1030" s="86"/>
      <c r="R1030" s="86"/>
      <c r="S1030" s="86"/>
      <c r="T1030" s="86"/>
      <c r="U1030" s="86"/>
      <c r="V1030" s="86"/>
      <c r="W1030" s="86"/>
      <c r="X1030" s="86"/>
      <c r="Y1030" s="86"/>
      <c r="Z1030" s="86"/>
      <c r="AA1030" s="86"/>
      <c r="AB1030" s="86"/>
    </row>
    <row r="1031" spans="1:28" x14ac:dyDescent="0.2">
      <c r="A1031" s="86"/>
      <c r="B1031" s="86"/>
      <c r="C1031" s="86"/>
      <c r="D1031" s="86"/>
      <c r="E1031" s="86"/>
      <c r="F1031" s="86"/>
      <c r="G1031" s="86"/>
      <c r="H1031" s="86"/>
      <c r="I1031" s="86"/>
      <c r="J1031" s="87"/>
      <c r="K1031" s="86"/>
      <c r="L1031" s="106"/>
      <c r="M1031" s="106"/>
      <c r="N1031" s="86"/>
      <c r="O1031" s="86"/>
      <c r="P1031" s="86"/>
      <c r="Q1031" s="86"/>
      <c r="R1031" s="86"/>
      <c r="S1031" s="86"/>
      <c r="T1031" s="86"/>
      <c r="U1031" s="86"/>
      <c r="V1031" s="86"/>
      <c r="W1031" s="86"/>
      <c r="X1031" s="86"/>
      <c r="Y1031" s="86"/>
      <c r="Z1031" s="86"/>
      <c r="AA1031" s="86"/>
      <c r="AB1031" s="86"/>
    </row>
    <row r="1032" spans="1:28" x14ac:dyDescent="0.2">
      <c r="A1032" s="86"/>
      <c r="B1032" s="86"/>
      <c r="C1032" s="86"/>
      <c r="D1032" s="86"/>
      <c r="E1032" s="86"/>
      <c r="F1032" s="86"/>
      <c r="G1032" s="86"/>
      <c r="H1032" s="86"/>
      <c r="I1032" s="86"/>
      <c r="J1032" s="87"/>
      <c r="K1032" s="86"/>
      <c r="L1032" s="106"/>
      <c r="M1032" s="106"/>
      <c r="N1032" s="86"/>
      <c r="O1032" s="86"/>
      <c r="P1032" s="86"/>
      <c r="Q1032" s="86"/>
      <c r="R1032" s="86"/>
      <c r="S1032" s="86"/>
      <c r="T1032" s="86"/>
      <c r="U1032" s="86"/>
      <c r="V1032" s="86"/>
      <c r="W1032" s="86"/>
      <c r="X1032" s="86"/>
      <c r="Y1032" s="86"/>
      <c r="Z1032" s="86"/>
      <c r="AA1032" s="86"/>
      <c r="AB1032" s="86"/>
    </row>
    <row r="1033" spans="1:28" x14ac:dyDescent="0.2">
      <c r="A1033" s="86"/>
      <c r="B1033" s="86"/>
      <c r="C1033" s="86"/>
      <c r="D1033" s="86"/>
      <c r="E1033" s="86"/>
      <c r="F1033" s="86"/>
      <c r="G1033" s="86"/>
      <c r="H1033" s="86"/>
      <c r="I1033" s="86"/>
      <c r="J1033" s="87"/>
      <c r="K1033" s="86"/>
      <c r="L1033" s="106"/>
      <c r="M1033" s="106"/>
      <c r="N1033" s="86"/>
      <c r="O1033" s="86"/>
      <c r="P1033" s="86"/>
      <c r="Q1033" s="86"/>
      <c r="R1033" s="86"/>
      <c r="S1033" s="86"/>
      <c r="T1033" s="86"/>
      <c r="U1033" s="86"/>
      <c r="V1033" s="86"/>
      <c r="W1033" s="86"/>
      <c r="X1033" s="86"/>
      <c r="Y1033" s="86"/>
      <c r="Z1033" s="86"/>
      <c r="AA1033" s="86"/>
      <c r="AB1033" s="86"/>
    </row>
    <row r="1034" spans="1:28" x14ac:dyDescent="0.2">
      <c r="A1034" s="86"/>
      <c r="B1034" s="86"/>
      <c r="C1034" s="86"/>
      <c r="D1034" s="86"/>
      <c r="E1034" s="86"/>
      <c r="F1034" s="86"/>
      <c r="G1034" s="86"/>
      <c r="H1034" s="86"/>
      <c r="I1034" s="86"/>
      <c r="J1034" s="87"/>
      <c r="K1034" s="86"/>
      <c r="L1034" s="106"/>
      <c r="M1034" s="106"/>
      <c r="N1034" s="86"/>
      <c r="O1034" s="86"/>
      <c r="P1034" s="86"/>
      <c r="Q1034" s="86"/>
      <c r="R1034" s="86"/>
      <c r="S1034" s="86"/>
      <c r="T1034" s="86"/>
      <c r="U1034" s="86"/>
      <c r="V1034" s="86"/>
      <c r="W1034" s="86"/>
      <c r="X1034" s="86"/>
      <c r="Y1034" s="86"/>
      <c r="Z1034" s="86"/>
      <c r="AA1034" s="86"/>
      <c r="AB1034" s="86"/>
    </row>
    <row r="1035" spans="1:28" x14ac:dyDescent="0.2">
      <c r="A1035" s="86"/>
      <c r="B1035" s="86"/>
      <c r="C1035" s="86"/>
      <c r="D1035" s="86"/>
      <c r="E1035" s="86"/>
      <c r="F1035" s="86"/>
      <c r="G1035" s="86"/>
      <c r="H1035" s="86"/>
      <c r="I1035" s="86"/>
      <c r="J1035" s="87"/>
      <c r="K1035" s="86"/>
      <c r="L1035" s="106"/>
      <c r="M1035" s="106"/>
      <c r="N1035" s="86"/>
      <c r="O1035" s="86"/>
      <c r="P1035" s="86"/>
      <c r="Q1035" s="86"/>
      <c r="R1035" s="86"/>
      <c r="S1035" s="86"/>
      <c r="T1035" s="86"/>
      <c r="U1035" s="86"/>
      <c r="V1035" s="86"/>
      <c r="W1035" s="86"/>
      <c r="X1035" s="86"/>
      <c r="Y1035" s="86"/>
      <c r="Z1035" s="86"/>
      <c r="AA1035" s="86"/>
      <c r="AB1035" s="86"/>
    </row>
    <row r="1036" spans="1:28" x14ac:dyDescent="0.2">
      <c r="A1036" s="86"/>
      <c r="B1036" s="86"/>
      <c r="C1036" s="86"/>
      <c r="D1036" s="86"/>
      <c r="E1036" s="86"/>
      <c r="F1036" s="86"/>
      <c r="G1036" s="86"/>
      <c r="H1036" s="86"/>
      <c r="I1036" s="86"/>
      <c r="J1036" s="87"/>
      <c r="K1036" s="86"/>
      <c r="L1036" s="106"/>
      <c r="M1036" s="106"/>
      <c r="N1036" s="86"/>
      <c r="O1036" s="86"/>
      <c r="P1036" s="86"/>
      <c r="Q1036" s="86"/>
      <c r="R1036" s="86"/>
      <c r="S1036" s="86"/>
      <c r="T1036" s="86"/>
      <c r="U1036" s="86"/>
      <c r="V1036" s="86"/>
      <c r="W1036" s="86"/>
      <c r="X1036" s="86"/>
      <c r="Y1036" s="86"/>
      <c r="Z1036" s="86"/>
      <c r="AA1036" s="86"/>
      <c r="AB1036" s="86"/>
    </row>
    <row r="1037" spans="1:28" x14ac:dyDescent="0.2">
      <c r="A1037" s="86"/>
      <c r="B1037" s="86"/>
      <c r="C1037" s="86"/>
      <c r="D1037" s="86"/>
      <c r="E1037" s="86"/>
      <c r="F1037" s="86"/>
      <c r="G1037" s="86"/>
      <c r="H1037" s="86"/>
      <c r="I1037" s="86"/>
      <c r="J1037" s="87"/>
      <c r="K1037" s="86"/>
      <c r="L1037" s="106"/>
      <c r="M1037" s="106"/>
      <c r="N1037" s="86"/>
      <c r="O1037" s="86"/>
      <c r="P1037" s="86"/>
      <c r="Q1037" s="86"/>
      <c r="R1037" s="86"/>
      <c r="S1037" s="86"/>
      <c r="T1037" s="86"/>
      <c r="U1037" s="86"/>
      <c r="V1037" s="86"/>
      <c r="W1037" s="86"/>
      <c r="X1037" s="86"/>
      <c r="Y1037" s="86"/>
      <c r="Z1037" s="86"/>
      <c r="AA1037" s="86"/>
      <c r="AB1037" s="86"/>
    </row>
    <row r="1038" spans="1:28" x14ac:dyDescent="0.2">
      <c r="A1038" s="86"/>
      <c r="B1038" s="86"/>
      <c r="C1038" s="86"/>
      <c r="D1038" s="86"/>
      <c r="E1038" s="86"/>
      <c r="F1038" s="86"/>
      <c r="G1038" s="86"/>
      <c r="H1038" s="86"/>
      <c r="I1038" s="86"/>
      <c r="J1038" s="87"/>
      <c r="K1038" s="86"/>
      <c r="L1038" s="106"/>
      <c r="M1038" s="106"/>
      <c r="N1038" s="86"/>
      <c r="O1038" s="86"/>
      <c r="P1038" s="86"/>
      <c r="Q1038" s="86"/>
      <c r="R1038" s="86"/>
      <c r="S1038" s="86"/>
      <c r="T1038" s="86"/>
      <c r="U1038" s="86"/>
      <c r="V1038" s="86"/>
      <c r="W1038" s="86"/>
      <c r="X1038" s="86"/>
      <c r="Y1038" s="86"/>
      <c r="Z1038" s="86"/>
      <c r="AA1038" s="86"/>
      <c r="AB1038" s="86"/>
    </row>
    <row r="1039" spans="1:28" x14ac:dyDescent="0.2">
      <c r="A1039" s="86"/>
      <c r="B1039" s="86"/>
      <c r="C1039" s="86"/>
      <c r="D1039" s="86"/>
      <c r="E1039" s="86"/>
      <c r="F1039" s="86"/>
      <c r="G1039" s="86"/>
      <c r="H1039" s="86"/>
      <c r="I1039" s="86"/>
      <c r="J1039" s="87"/>
      <c r="K1039" s="86"/>
      <c r="L1039" s="106"/>
      <c r="M1039" s="106"/>
      <c r="N1039" s="86"/>
      <c r="O1039" s="86"/>
      <c r="P1039" s="86"/>
      <c r="Q1039" s="86"/>
      <c r="R1039" s="86"/>
      <c r="S1039" s="86"/>
      <c r="T1039" s="86"/>
      <c r="U1039" s="86"/>
      <c r="V1039" s="86"/>
      <c r="W1039" s="86"/>
      <c r="X1039" s="86"/>
      <c r="Y1039" s="86"/>
      <c r="Z1039" s="86"/>
      <c r="AA1039" s="86"/>
      <c r="AB1039" s="86"/>
    </row>
    <row r="1040" spans="1:28" x14ac:dyDescent="0.2">
      <c r="A1040" s="86"/>
      <c r="B1040" s="86"/>
      <c r="C1040" s="86"/>
      <c r="D1040" s="86"/>
      <c r="E1040" s="86"/>
      <c r="F1040" s="86"/>
      <c r="G1040" s="86"/>
      <c r="H1040" s="86"/>
      <c r="I1040" s="86"/>
      <c r="J1040" s="87"/>
      <c r="K1040" s="86"/>
      <c r="L1040" s="106"/>
      <c r="M1040" s="106"/>
      <c r="N1040" s="86"/>
      <c r="O1040" s="86"/>
      <c r="P1040" s="86"/>
      <c r="Q1040" s="86"/>
      <c r="R1040" s="86"/>
      <c r="S1040" s="86"/>
      <c r="T1040" s="86"/>
      <c r="U1040" s="86"/>
      <c r="V1040" s="86"/>
      <c r="W1040" s="86"/>
      <c r="X1040" s="86"/>
      <c r="Y1040" s="86"/>
      <c r="Z1040" s="86"/>
      <c r="AA1040" s="86"/>
      <c r="AB1040" s="86"/>
    </row>
    <row r="1041" spans="1:28" x14ac:dyDescent="0.2">
      <c r="A1041" s="86"/>
      <c r="B1041" s="86"/>
      <c r="C1041" s="86"/>
      <c r="D1041" s="86"/>
      <c r="E1041" s="86"/>
      <c r="F1041" s="86"/>
      <c r="G1041" s="86"/>
      <c r="H1041" s="86"/>
      <c r="I1041" s="86"/>
      <c r="J1041" s="87"/>
      <c r="K1041" s="86"/>
      <c r="L1041" s="106"/>
      <c r="M1041" s="106"/>
      <c r="N1041" s="86"/>
      <c r="O1041" s="86"/>
      <c r="P1041" s="86"/>
      <c r="Q1041" s="86"/>
      <c r="R1041" s="86"/>
      <c r="S1041" s="86"/>
      <c r="T1041" s="86"/>
      <c r="U1041" s="86"/>
      <c r="V1041" s="86"/>
      <c r="W1041" s="86"/>
      <c r="X1041" s="86"/>
      <c r="Y1041" s="86"/>
      <c r="Z1041" s="86"/>
      <c r="AA1041" s="86"/>
      <c r="AB1041" s="86"/>
    </row>
    <row r="1042" spans="1:28" x14ac:dyDescent="0.2">
      <c r="A1042" s="86"/>
      <c r="B1042" s="86"/>
      <c r="C1042" s="86"/>
      <c r="D1042" s="86"/>
      <c r="E1042" s="86"/>
      <c r="F1042" s="86"/>
      <c r="G1042" s="86"/>
      <c r="H1042" s="86"/>
      <c r="I1042" s="86"/>
      <c r="J1042" s="87"/>
      <c r="K1042" s="86"/>
      <c r="L1042" s="106"/>
      <c r="M1042" s="106"/>
      <c r="N1042" s="86"/>
      <c r="O1042" s="86"/>
      <c r="P1042" s="86"/>
      <c r="Q1042" s="86"/>
      <c r="R1042" s="86"/>
      <c r="S1042" s="86"/>
      <c r="T1042" s="86"/>
      <c r="U1042" s="86"/>
      <c r="V1042" s="86"/>
      <c r="W1042" s="86"/>
      <c r="X1042" s="86"/>
      <c r="Y1042" s="86"/>
      <c r="Z1042" s="86"/>
      <c r="AA1042" s="86"/>
      <c r="AB1042" s="86"/>
    </row>
    <row r="1043" spans="1:28" x14ac:dyDescent="0.2">
      <c r="A1043" s="86"/>
      <c r="B1043" s="86"/>
      <c r="C1043" s="86"/>
      <c r="D1043" s="86"/>
      <c r="E1043" s="86"/>
      <c r="F1043" s="86"/>
      <c r="G1043" s="86"/>
      <c r="H1043" s="86"/>
      <c r="I1043" s="86"/>
      <c r="J1043" s="87"/>
      <c r="K1043" s="86"/>
      <c r="L1043" s="106"/>
      <c r="M1043" s="106"/>
      <c r="N1043" s="86"/>
      <c r="O1043" s="86"/>
      <c r="P1043" s="86"/>
      <c r="Q1043" s="86"/>
      <c r="R1043" s="86"/>
      <c r="S1043" s="86"/>
      <c r="T1043" s="86"/>
      <c r="U1043" s="86"/>
      <c r="V1043" s="86"/>
      <c r="W1043" s="86"/>
      <c r="X1043" s="86"/>
      <c r="Y1043" s="86"/>
      <c r="Z1043" s="86"/>
      <c r="AA1043" s="86"/>
      <c r="AB1043" s="86"/>
    </row>
    <row r="1044" spans="1:28" x14ac:dyDescent="0.2">
      <c r="A1044" s="86"/>
      <c r="B1044" s="86"/>
      <c r="C1044" s="86"/>
      <c r="D1044" s="86"/>
      <c r="E1044" s="86"/>
      <c r="F1044" s="86"/>
      <c r="G1044" s="86"/>
      <c r="H1044" s="86"/>
      <c r="I1044" s="86"/>
      <c r="J1044" s="87"/>
      <c r="K1044" s="86"/>
      <c r="L1044" s="106"/>
      <c r="M1044" s="106"/>
      <c r="N1044" s="86"/>
      <c r="O1044" s="86"/>
      <c r="P1044" s="86"/>
      <c r="Q1044" s="86"/>
      <c r="R1044" s="86"/>
      <c r="S1044" s="86"/>
      <c r="T1044" s="86"/>
      <c r="U1044" s="86"/>
      <c r="V1044" s="86"/>
      <c r="W1044" s="86"/>
      <c r="X1044" s="86"/>
      <c r="Y1044" s="86"/>
      <c r="Z1044" s="86"/>
      <c r="AA1044" s="86"/>
      <c r="AB1044" s="86"/>
    </row>
    <row r="1045" spans="1:28" x14ac:dyDescent="0.2">
      <c r="A1045" s="86"/>
      <c r="B1045" s="86"/>
      <c r="C1045" s="86"/>
      <c r="D1045" s="86"/>
      <c r="E1045" s="86"/>
      <c r="F1045" s="86"/>
      <c r="G1045" s="86"/>
      <c r="H1045" s="86"/>
      <c r="I1045" s="86"/>
      <c r="J1045" s="87"/>
      <c r="K1045" s="86"/>
      <c r="L1045" s="106"/>
      <c r="M1045" s="106"/>
      <c r="N1045" s="86"/>
      <c r="O1045" s="86"/>
      <c r="P1045" s="86"/>
      <c r="Q1045" s="86"/>
      <c r="R1045" s="86"/>
      <c r="S1045" s="86"/>
      <c r="T1045" s="86"/>
      <c r="U1045" s="86"/>
      <c r="V1045" s="86"/>
      <c r="W1045" s="86"/>
      <c r="X1045" s="86"/>
      <c r="Y1045" s="86"/>
      <c r="Z1045" s="86"/>
      <c r="AA1045" s="86"/>
      <c r="AB1045" s="86"/>
    </row>
    <row r="1046" spans="1:28" x14ac:dyDescent="0.2">
      <c r="A1046" s="86"/>
      <c r="B1046" s="86"/>
      <c r="C1046" s="86"/>
      <c r="D1046" s="86"/>
      <c r="E1046" s="86"/>
      <c r="F1046" s="86"/>
      <c r="G1046" s="86"/>
      <c r="H1046" s="86"/>
      <c r="I1046" s="86"/>
      <c r="J1046" s="87"/>
      <c r="K1046" s="86"/>
      <c r="L1046" s="106"/>
      <c r="M1046" s="106"/>
      <c r="N1046" s="86"/>
      <c r="O1046" s="86"/>
      <c r="P1046" s="86"/>
      <c r="Q1046" s="86"/>
      <c r="R1046" s="86"/>
      <c r="S1046" s="86"/>
      <c r="T1046" s="86"/>
      <c r="U1046" s="86"/>
      <c r="V1046" s="86"/>
      <c r="W1046" s="86"/>
      <c r="X1046" s="86"/>
      <c r="Y1046" s="86"/>
      <c r="Z1046" s="86"/>
      <c r="AA1046" s="86"/>
      <c r="AB1046" s="86"/>
    </row>
    <row r="1047" spans="1:28" x14ac:dyDescent="0.2">
      <c r="A1047" s="86"/>
      <c r="B1047" s="86"/>
      <c r="C1047" s="86"/>
      <c r="D1047" s="86"/>
      <c r="E1047" s="86"/>
      <c r="F1047" s="86"/>
      <c r="G1047" s="86"/>
      <c r="H1047" s="86"/>
      <c r="I1047" s="86"/>
      <c r="J1047" s="87"/>
      <c r="K1047" s="86"/>
      <c r="L1047" s="106"/>
      <c r="M1047" s="106"/>
      <c r="N1047" s="86"/>
      <c r="O1047" s="86"/>
      <c r="P1047" s="86"/>
      <c r="Q1047" s="86"/>
      <c r="R1047" s="86"/>
      <c r="S1047" s="86"/>
      <c r="T1047" s="86"/>
      <c r="U1047" s="86"/>
      <c r="V1047" s="86"/>
      <c r="W1047" s="86"/>
      <c r="X1047" s="86"/>
      <c r="Y1047" s="86"/>
      <c r="Z1047" s="86"/>
      <c r="AA1047" s="86"/>
      <c r="AB1047" s="86"/>
    </row>
    <row r="1048" spans="1:28" x14ac:dyDescent="0.2">
      <c r="A1048" s="86"/>
      <c r="B1048" s="86"/>
      <c r="C1048" s="86"/>
      <c r="D1048" s="86"/>
      <c r="E1048" s="86"/>
      <c r="F1048" s="86"/>
      <c r="G1048" s="86"/>
      <c r="H1048" s="86"/>
      <c r="I1048" s="86"/>
      <c r="J1048" s="87"/>
      <c r="K1048" s="86"/>
      <c r="L1048" s="106"/>
      <c r="M1048" s="106"/>
      <c r="N1048" s="86"/>
      <c r="O1048" s="86"/>
      <c r="P1048" s="86"/>
      <c r="Q1048" s="86"/>
      <c r="R1048" s="86"/>
      <c r="S1048" s="86"/>
      <c r="T1048" s="86"/>
      <c r="U1048" s="86"/>
      <c r="V1048" s="86"/>
      <c r="W1048" s="86"/>
      <c r="X1048" s="86"/>
      <c r="Y1048" s="86"/>
      <c r="Z1048" s="86"/>
      <c r="AA1048" s="86"/>
      <c r="AB1048" s="86"/>
    </row>
    <row r="1049" spans="1:28" x14ac:dyDescent="0.2">
      <c r="A1049" s="86"/>
      <c r="B1049" s="86"/>
      <c r="C1049" s="86"/>
      <c r="D1049" s="86"/>
      <c r="E1049" s="86"/>
      <c r="F1049" s="86"/>
      <c r="G1049" s="86"/>
      <c r="H1049" s="86"/>
      <c r="I1049" s="86"/>
      <c r="J1049" s="87"/>
      <c r="K1049" s="86"/>
      <c r="L1049" s="106"/>
      <c r="M1049" s="106"/>
      <c r="N1049" s="86"/>
      <c r="O1049" s="86"/>
      <c r="P1049" s="86"/>
      <c r="Q1049" s="86"/>
      <c r="R1049" s="86"/>
      <c r="S1049" s="86"/>
      <c r="T1049" s="86"/>
      <c r="U1049" s="86"/>
      <c r="V1049" s="86"/>
      <c r="W1049" s="86"/>
      <c r="X1049" s="86"/>
      <c r="Y1049" s="86"/>
      <c r="Z1049" s="86"/>
      <c r="AA1049" s="86"/>
      <c r="AB1049" s="86"/>
    </row>
    <row r="1050" spans="1:28" x14ac:dyDescent="0.2">
      <c r="A1050" s="86"/>
      <c r="B1050" s="86"/>
      <c r="C1050" s="86"/>
      <c r="D1050" s="86"/>
      <c r="E1050" s="86"/>
      <c r="F1050" s="86"/>
      <c r="G1050" s="86"/>
      <c r="H1050" s="86"/>
      <c r="I1050" s="86"/>
      <c r="J1050" s="87"/>
      <c r="K1050" s="86"/>
      <c r="L1050" s="106"/>
      <c r="M1050" s="106"/>
      <c r="N1050" s="86"/>
      <c r="O1050" s="86"/>
      <c r="P1050" s="86"/>
      <c r="Q1050" s="86"/>
      <c r="R1050" s="86"/>
      <c r="S1050" s="86"/>
      <c r="T1050" s="86"/>
      <c r="U1050" s="86"/>
      <c r="V1050" s="86"/>
      <c r="W1050" s="86"/>
      <c r="X1050" s="86"/>
      <c r="Y1050" s="86"/>
      <c r="Z1050" s="86"/>
      <c r="AA1050" s="86"/>
      <c r="AB1050" s="86"/>
    </row>
    <row r="1051" spans="1:28" x14ac:dyDescent="0.2">
      <c r="A1051" s="86"/>
      <c r="B1051" s="86"/>
      <c r="C1051" s="86"/>
      <c r="D1051" s="86"/>
      <c r="E1051" s="86"/>
      <c r="F1051" s="86"/>
      <c r="G1051" s="86"/>
      <c r="H1051" s="86"/>
      <c r="I1051" s="86"/>
      <c r="J1051" s="87"/>
      <c r="K1051" s="86"/>
      <c r="L1051" s="106"/>
      <c r="M1051" s="106"/>
      <c r="N1051" s="86"/>
      <c r="O1051" s="86"/>
      <c r="P1051" s="86"/>
      <c r="Q1051" s="86"/>
      <c r="R1051" s="86"/>
      <c r="S1051" s="86"/>
      <c r="T1051" s="86"/>
      <c r="U1051" s="86"/>
      <c r="V1051" s="86"/>
      <c r="W1051" s="86"/>
      <c r="X1051" s="86"/>
      <c r="Y1051" s="86"/>
      <c r="Z1051" s="86"/>
      <c r="AA1051" s="86"/>
      <c r="AB1051" s="86"/>
    </row>
    <row r="1052" spans="1:28" x14ac:dyDescent="0.2">
      <c r="A1052" s="86"/>
      <c r="B1052" s="86"/>
      <c r="C1052" s="86"/>
      <c r="D1052" s="86"/>
      <c r="E1052" s="86"/>
      <c r="F1052" s="86"/>
      <c r="G1052" s="86"/>
      <c r="H1052" s="86"/>
      <c r="I1052" s="86"/>
      <c r="J1052" s="87"/>
      <c r="K1052" s="86"/>
      <c r="L1052" s="106"/>
      <c r="M1052" s="106"/>
      <c r="N1052" s="86"/>
      <c r="O1052" s="86"/>
      <c r="P1052" s="86"/>
      <c r="Q1052" s="86"/>
      <c r="R1052" s="86"/>
      <c r="S1052" s="86"/>
      <c r="T1052" s="86"/>
      <c r="U1052" s="86"/>
      <c r="V1052" s="86"/>
      <c r="W1052" s="86"/>
      <c r="X1052" s="86"/>
      <c r="Y1052" s="86"/>
      <c r="Z1052" s="86"/>
      <c r="AA1052" s="86"/>
      <c r="AB1052" s="86"/>
    </row>
    <row r="1053" spans="1:28" x14ac:dyDescent="0.2">
      <c r="A1053" s="86"/>
      <c r="B1053" s="86"/>
      <c r="C1053" s="86"/>
      <c r="D1053" s="86"/>
      <c r="E1053" s="86"/>
      <c r="F1053" s="86"/>
      <c r="G1053" s="86"/>
      <c r="H1053" s="86"/>
      <c r="I1053" s="86"/>
      <c r="J1053" s="87"/>
      <c r="K1053" s="86"/>
      <c r="L1053" s="106"/>
      <c r="M1053" s="106"/>
      <c r="N1053" s="86"/>
      <c r="O1053" s="86"/>
      <c r="P1053" s="86"/>
      <c r="Q1053" s="86"/>
      <c r="R1053" s="86"/>
      <c r="S1053" s="86"/>
      <c r="T1053" s="86"/>
      <c r="U1053" s="86"/>
      <c r="V1053" s="86"/>
      <c r="W1053" s="86"/>
      <c r="X1053" s="86"/>
      <c r="Y1053" s="86"/>
      <c r="Z1053" s="86"/>
      <c r="AA1053" s="86"/>
      <c r="AB1053" s="86"/>
    </row>
    <row r="1054" spans="1:28" x14ac:dyDescent="0.2">
      <c r="A1054" s="86"/>
      <c r="B1054" s="86"/>
      <c r="C1054" s="86"/>
      <c r="D1054" s="86"/>
      <c r="E1054" s="86"/>
      <c r="F1054" s="86"/>
      <c r="G1054" s="86"/>
      <c r="H1054" s="86"/>
      <c r="I1054" s="86"/>
      <c r="J1054" s="87"/>
      <c r="K1054" s="86"/>
      <c r="L1054" s="106"/>
      <c r="M1054" s="106"/>
      <c r="N1054" s="86"/>
      <c r="O1054" s="86"/>
      <c r="P1054" s="86"/>
      <c r="Q1054" s="86"/>
      <c r="R1054" s="86"/>
      <c r="S1054" s="86"/>
      <c r="T1054" s="86"/>
      <c r="U1054" s="86"/>
      <c r="V1054" s="86"/>
      <c r="W1054" s="86"/>
      <c r="X1054" s="86"/>
      <c r="Y1054" s="86"/>
      <c r="Z1054" s="86"/>
      <c r="AA1054" s="86"/>
      <c r="AB1054" s="86"/>
    </row>
    <row r="1055" spans="1:28" x14ac:dyDescent="0.2">
      <c r="A1055" s="86"/>
      <c r="B1055" s="86"/>
      <c r="C1055" s="86"/>
      <c r="D1055" s="86"/>
      <c r="E1055" s="86"/>
      <c r="F1055" s="86"/>
      <c r="G1055" s="86"/>
      <c r="H1055" s="86"/>
      <c r="I1055" s="86"/>
      <c r="J1055" s="87"/>
      <c r="K1055" s="86"/>
      <c r="L1055" s="106"/>
      <c r="M1055" s="106"/>
      <c r="N1055" s="86"/>
      <c r="O1055" s="86"/>
      <c r="P1055" s="86"/>
      <c r="Q1055" s="86"/>
      <c r="R1055" s="86"/>
      <c r="S1055" s="86"/>
      <c r="T1055" s="86"/>
      <c r="U1055" s="86"/>
      <c r="V1055" s="86"/>
      <c r="W1055" s="86"/>
      <c r="X1055" s="86"/>
      <c r="Y1055" s="86"/>
      <c r="Z1055" s="86"/>
      <c r="AA1055" s="86"/>
      <c r="AB1055" s="86"/>
    </row>
    <row r="1056" spans="1:28" x14ac:dyDescent="0.2">
      <c r="A1056" s="86"/>
      <c r="B1056" s="86"/>
      <c r="C1056" s="86"/>
      <c r="D1056" s="86"/>
      <c r="E1056" s="86"/>
      <c r="F1056" s="86"/>
      <c r="G1056" s="86"/>
      <c r="H1056" s="86"/>
      <c r="I1056" s="86"/>
      <c r="J1056" s="87"/>
      <c r="K1056" s="86"/>
      <c r="L1056" s="106"/>
      <c r="M1056" s="106"/>
      <c r="N1056" s="86"/>
      <c r="O1056" s="86"/>
      <c r="P1056" s="86"/>
      <c r="Q1056" s="86"/>
      <c r="R1056" s="86"/>
      <c r="S1056" s="86"/>
      <c r="T1056" s="86"/>
      <c r="U1056" s="86"/>
      <c r="V1056" s="86"/>
      <c r="W1056" s="86"/>
      <c r="X1056" s="86"/>
      <c r="Y1056" s="86"/>
      <c r="Z1056" s="86"/>
      <c r="AA1056" s="86"/>
      <c r="AB1056" s="86"/>
    </row>
    <row r="1057" spans="1:28" x14ac:dyDescent="0.2">
      <c r="A1057" s="86"/>
      <c r="B1057" s="86"/>
      <c r="C1057" s="86"/>
      <c r="D1057" s="86"/>
      <c r="E1057" s="86"/>
      <c r="F1057" s="86"/>
      <c r="G1057" s="86"/>
      <c r="H1057" s="86"/>
      <c r="I1057" s="86"/>
      <c r="J1057" s="87"/>
      <c r="K1057" s="86"/>
      <c r="L1057" s="106"/>
      <c r="M1057" s="106"/>
      <c r="N1057" s="86"/>
      <c r="O1057" s="86"/>
      <c r="P1057" s="86"/>
      <c r="Q1057" s="86"/>
      <c r="R1057" s="86"/>
      <c r="S1057" s="86"/>
      <c r="T1057" s="86"/>
      <c r="U1057" s="86"/>
      <c r="V1057" s="86"/>
      <c r="W1057" s="86"/>
      <c r="X1057" s="86"/>
      <c r="Y1057" s="86"/>
      <c r="Z1057" s="86"/>
      <c r="AA1057" s="86"/>
      <c r="AB1057" s="86"/>
    </row>
    <row r="1058" spans="1:28" x14ac:dyDescent="0.2">
      <c r="A1058" s="86"/>
      <c r="B1058" s="86"/>
      <c r="C1058" s="86"/>
      <c r="D1058" s="86"/>
      <c r="E1058" s="86"/>
      <c r="F1058" s="86"/>
      <c r="G1058" s="86"/>
      <c r="H1058" s="86"/>
      <c r="I1058" s="86"/>
      <c r="J1058" s="87"/>
      <c r="K1058" s="86"/>
      <c r="L1058" s="106"/>
      <c r="M1058" s="106"/>
      <c r="N1058" s="86"/>
      <c r="O1058" s="86"/>
      <c r="P1058" s="86"/>
      <c r="Q1058" s="86"/>
      <c r="R1058" s="86"/>
      <c r="S1058" s="86"/>
      <c r="T1058" s="86"/>
      <c r="U1058" s="86"/>
      <c r="V1058" s="86"/>
      <c r="W1058" s="86"/>
      <c r="X1058" s="86"/>
      <c r="Y1058" s="86"/>
      <c r="Z1058" s="86"/>
      <c r="AA1058" s="86"/>
      <c r="AB1058" s="86"/>
    </row>
    <row r="1059" spans="1:28" x14ac:dyDescent="0.2">
      <c r="A1059" s="86"/>
      <c r="B1059" s="86"/>
      <c r="C1059" s="86"/>
      <c r="D1059" s="86"/>
      <c r="E1059" s="86"/>
      <c r="F1059" s="86"/>
      <c r="G1059" s="86"/>
      <c r="H1059" s="86"/>
      <c r="I1059" s="86"/>
      <c r="J1059" s="87"/>
      <c r="K1059" s="86"/>
      <c r="L1059" s="106"/>
      <c r="M1059" s="106"/>
      <c r="N1059" s="86"/>
      <c r="O1059" s="86"/>
      <c r="P1059" s="86"/>
      <c r="Q1059" s="86"/>
      <c r="R1059" s="86"/>
      <c r="S1059" s="86"/>
      <c r="T1059" s="86"/>
      <c r="U1059" s="86"/>
      <c r="V1059" s="86"/>
      <c r="W1059" s="86"/>
      <c r="X1059" s="86"/>
      <c r="Y1059" s="86"/>
      <c r="Z1059" s="86"/>
      <c r="AA1059" s="86"/>
      <c r="AB1059" s="86"/>
    </row>
    <row r="1060" spans="1:28" x14ac:dyDescent="0.2">
      <c r="A1060" s="86"/>
      <c r="B1060" s="86"/>
      <c r="C1060" s="86"/>
      <c r="D1060" s="86"/>
      <c r="E1060" s="86"/>
      <c r="F1060" s="86"/>
      <c r="G1060" s="86"/>
      <c r="H1060" s="86"/>
      <c r="I1060" s="86"/>
      <c r="J1060" s="87"/>
      <c r="K1060" s="86"/>
      <c r="L1060" s="106"/>
      <c r="M1060" s="106"/>
      <c r="N1060" s="86"/>
      <c r="O1060" s="86"/>
      <c r="P1060" s="86"/>
      <c r="Q1060" s="86"/>
      <c r="R1060" s="86"/>
      <c r="S1060" s="86"/>
      <c r="T1060" s="86"/>
      <c r="U1060" s="86"/>
      <c r="V1060" s="86"/>
      <c r="W1060" s="86"/>
      <c r="X1060" s="86"/>
      <c r="Y1060" s="86"/>
      <c r="Z1060" s="86"/>
      <c r="AA1060" s="86"/>
      <c r="AB1060" s="86"/>
    </row>
    <row r="1061" spans="1:28" x14ac:dyDescent="0.2">
      <c r="A1061" s="86"/>
      <c r="B1061" s="86"/>
      <c r="C1061" s="86"/>
      <c r="D1061" s="86"/>
      <c r="E1061" s="86"/>
      <c r="F1061" s="86"/>
      <c r="G1061" s="86"/>
      <c r="H1061" s="86"/>
      <c r="I1061" s="86"/>
      <c r="J1061" s="87"/>
      <c r="K1061" s="86"/>
      <c r="L1061" s="106"/>
      <c r="M1061" s="106"/>
      <c r="N1061" s="86"/>
      <c r="O1061" s="86"/>
      <c r="P1061" s="86"/>
      <c r="Q1061" s="86"/>
      <c r="R1061" s="86"/>
      <c r="S1061" s="86"/>
      <c r="T1061" s="86"/>
      <c r="U1061" s="86"/>
      <c r="V1061" s="86"/>
      <c r="W1061" s="86"/>
      <c r="X1061" s="86"/>
      <c r="Y1061" s="86"/>
      <c r="Z1061" s="86"/>
      <c r="AA1061" s="86"/>
      <c r="AB1061" s="86"/>
    </row>
    <row r="1062" spans="1:28" x14ac:dyDescent="0.2">
      <c r="A1062" s="86"/>
      <c r="B1062" s="86"/>
      <c r="C1062" s="86"/>
      <c r="D1062" s="86"/>
      <c r="E1062" s="86"/>
      <c r="F1062" s="86"/>
      <c r="G1062" s="86"/>
      <c r="H1062" s="86"/>
      <c r="I1062" s="86"/>
      <c r="J1062" s="87"/>
      <c r="K1062" s="86"/>
      <c r="L1062" s="106"/>
      <c r="M1062" s="106"/>
      <c r="N1062" s="86"/>
      <c r="O1062" s="86"/>
      <c r="P1062" s="86"/>
      <c r="Q1062" s="86"/>
      <c r="R1062" s="86"/>
      <c r="S1062" s="86"/>
      <c r="T1062" s="86"/>
      <c r="U1062" s="86"/>
      <c r="V1062" s="86"/>
      <c r="W1062" s="86"/>
      <c r="X1062" s="86"/>
      <c r="Y1062" s="86"/>
      <c r="Z1062" s="86"/>
      <c r="AA1062" s="86"/>
      <c r="AB1062" s="86"/>
    </row>
    <row r="1063" spans="1:28" x14ac:dyDescent="0.2">
      <c r="A1063" s="86"/>
      <c r="B1063" s="86"/>
      <c r="C1063" s="86"/>
      <c r="D1063" s="86"/>
      <c r="E1063" s="86"/>
      <c r="F1063" s="86"/>
      <c r="G1063" s="86"/>
      <c r="H1063" s="86"/>
      <c r="I1063" s="86"/>
      <c r="J1063" s="87"/>
      <c r="K1063" s="86"/>
      <c r="L1063" s="106"/>
      <c r="M1063" s="106"/>
      <c r="N1063" s="86"/>
      <c r="O1063" s="86"/>
      <c r="P1063" s="86"/>
      <c r="Q1063" s="86"/>
      <c r="R1063" s="86"/>
      <c r="S1063" s="86"/>
      <c r="T1063" s="86"/>
      <c r="U1063" s="86"/>
      <c r="V1063" s="86"/>
      <c r="W1063" s="86"/>
      <c r="X1063" s="86"/>
      <c r="Y1063" s="86"/>
      <c r="Z1063" s="86"/>
      <c r="AA1063" s="86"/>
      <c r="AB1063" s="86"/>
    </row>
    <row r="1064" spans="1:28" x14ac:dyDescent="0.2">
      <c r="A1064" s="86"/>
      <c r="B1064" s="86"/>
      <c r="C1064" s="86"/>
      <c r="D1064" s="86"/>
      <c r="E1064" s="86"/>
      <c r="F1064" s="86"/>
      <c r="G1064" s="86"/>
      <c r="H1064" s="86"/>
      <c r="I1064" s="86"/>
      <c r="J1064" s="87"/>
      <c r="K1064" s="86"/>
      <c r="L1064" s="106"/>
      <c r="M1064" s="106"/>
      <c r="N1064" s="86"/>
      <c r="O1064" s="86"/>
      <c r="P1064" s="86"/>
      <c r="Q1064" s="86"/>
      <c r="R1064" s="86"/>
      <c r="S1064" s="86"/>
      <c r="T1064" s="86"/>
      <c r="U1064" s="86"/>
      <c r="V1064" s="86"/>
      <c r="W1064" s="86"/>
      <c r="X1064" s="86"/>
      <c r="Y1064" s="86"/>
      <c r="Z1064" s="86"/>
      <c r="AA1064" s="86"/>
      <c r="AB1064" s="86"/>
    </row>
    <row r="1065" spans="1:28" x14ac:dyDescent="0.2">
      <c r="A1065" s="86"/>
      <c r="B1065" s="86"/>
      <c r="C1065" s="86"/>
      <c r="D1065" s="86"/>
      <c r="E1065" s="86"/>
      <c r="F1065" s="86"/>
      <c r="G1065" s="86"/>
      <c r="H1065" s="86"/>
      <c r="I1065" s="86"/>
      <c r="J1065" s="87"/>
      <c r="K1065" s="86"/>
      <c r="L1065" s="106"/>
      <c r="M1065" s="106"/>
      <c r="N1065" s="86"/>
      <c r="O1065" s="86"/>
      <c r="P1065" s="86"/>
      <c r="Q1065" s="86"/>
      <c r="R1065" s="86"/>
      <c r="S1065" s="86"/>
      <c r="T1065" s="86"/>
      <c r="U1065" s="86"/>
      <c r="V1065" s="86"/>
      <c r="W1065" s="86"/>
      <c r="X1065" s="86"/>
      <c r="Y1065" s="86"/>
      <c r="Z1065" s="86"/>
      <c r="AA1065" s="86"/>
      <c r="AB1065" s="86"/>
    </row>
    <row r="1066" spans="1:28" x14ac:dyDescent="0.2">
      <c r="A1066" s="86"/>
      <c r="B1066" s="86"/>
      <c r="C1066" s="86"/>
      <c r="D1066" s="86"/>
      <c r="E1066" s="86"/>
      <c r="F1066" s="86"/>
      <c r="G1066" s="86"/>
      <c r="H1066" s="86"/>
      <c r="I1066" s="86"/>
      <c r="J1066" s="87"/>
      <c r="K1066" s="86"/>
      <c r="L1066" s="106"/>
      <c r="M1066" s="106"/>
      <c r="N1066" s="86"/>
      <c r="O1066" s="86"/>
      <c r="P1066" s="86"/>
      <c r="Q1066" s="86"/>
      <c r="R1066" s="86"/>
      <c r="S1066" s="86"/>
      <c r="T1066" s="86"/>
      <c r="U1066" s="86"/>
      <c r="V1066" s="86"/>
      <c r="W1066" s="86"/>
      <c r="X1066" s="86"/>
      <c r="Y1066" s="86"/>
      <c r="Z1066" s="86"/>
      <c r="AA1066" s="86"/>
      <c r="AB1066" s="86"/>
    </row>
    <row r="1067" spans="1:28" x14ac:dyDescent="0.2">
      <c r="A1067" s="86"/>
      <c r="B1067" s="86"/>
      <c r="C1067" s="86"/>
      <c r="D1067" s="86"/>
      <c r="E1067" s="86"/>
      <c r="F1067" s="86"/>
      <c r="G1067" s="86"/>
      <c r="H1067" s="86"/>
      <c r="I1067" s="86"/>
      <c r="J1067" s="87"/>
      <c r="K1067" s="86"/>
      <c r="L1067" s="106"/>
      <c r="M1067" s="106"/>
      <c r="N1067" s="86"/>
      <c r="O1067" s="86"/>
      <c r="P1067" s="86"/>
      <c r="Q1067" s="86"/>
      <c r="R1067" s="86"/>
      <c r="S1067" s="86"/>
      <c r="T1067" s="86"/>
      <c r="U1067" s="86"/>
      <c r="V1067" s="86"/>
      <c r="W1067" s="86"/>
      <c r="X1067" s="86"/>
      <c r="Y1067" s="86"/>
      <c r="Z1067" s="86"/>
      <c r="AA1067" s="86"/>
      <c r="AB1067" s="86"/>
    </row>
    <row r="1068" spans="1:28" x14ac:dyDescent="0.2">
      <c r="A1068" s="86"/>
      <c r="B1068" s="86"/>
      <c r="C1068" s="86"/>
      <c r="D1068" s="86"/>
      <c r="E1068" s="86"/>
      <c r="F1068" s="86"/>
      <c r="G1068" s="86"/>
      <c r="H1068" s="86"/>
      <c r="I1068" s="86"/>
      <c r="J1068" s="87"/>
      <c r="K1068" s="86"/>
      <c r="L1068" s="106"/>
      <c r="M1068" s="106"/>
      <c r="N1068" s="86"/>
      <c r="O1068" s="86"/>
      <c r="P1068" s="86"/>
      <c r="Q1068" s="86"/>
      <c r="R1068" s="86"/>
      <c r="S1068" s="86"/>
      <c r="T1068" s="86"/>
      <c r="U1068" s="86"/>
      <c r="V1068" s="86"/>
      <c r="W1068" s="86"/>
      <c r="X1068" s="86"/>
      <c r="Y1068" s="86"/>
      <c r="Z1068" s="86"/>
      <c r="AA1068" s="86"/>
      <c r="AB1068" s="86"/>
    </row>
    <row r="1069" spans="1:28" x14ac:dyDescent="0.2">
      <c r="A1069" s="86"/>
      <c r="B1069" s="86"/>
      <c r="C1069" s="86"/>
      <c r="D1069" s="86"/>
      <c r="E1069" s="86"/>
      <c r="F1069" s="86"/>
      <c r="G1069" s="86"/>
      <c r="H1069" s="86"/>
      <c r="I1069" s="86"/>
      <c r="J1069" s="87"/>
      <c r="K1069" s="86"/>
      <c r="L1069" s="106"/>
      <c r="M1069" s="106"/>
      <c r="N1069" s="86"/>
      <c r="O1069" s="86"/>
      <c r="P1069" s="86"/>
      <c r="Q1069" s="86"/>
      <c r="R1069" s="86"/>
      <c r="S1069" s="86"/>
      <c r="T1069" s="86"/>
      <c r="U1069" s="86"/>
      <c r="V1069" s="86"/>
      <c r="W1069" s="86"/>
      <c r="X1069" s="86"/>
      <c r="Y1069" s="86"/>
      <c r="Z1069" s="86"/>
      <c r="AA1069" s="86"/>
      <c r="AB1069" s="86"/>
    </row>
    <row r="1070" spans="1:28" x14ac:dyDescent="0.2">
      <c r="A1070" s="86"/>
      <c r="B1070" s="86"/>
      <c r="C1070" s="86"/>
      <c r="D1070" s="86"/>
      <c r="E1070" s="86"/>
      <c r="F1070" s="86"/>
      <c r="G1070" s="86"/>
      <c r="H1070" s="86"/>
      <c r="I1070" s="86"/>
      <c r="J1070" s="87"/>
      <c r="K1070" s="86"/>
      <c r="L1070" s="106"/>
      <c r="M1070" s="106"/>
      <c r="N1070" s="86"/>
      <c r="O1070" s="86"/>
      <c r="P1070" s="86"/>
      <c r="Q1070" s="86"/>
      <c r="R1070" s="86"/>
      <c r="S1070" s="86"/>
      <c r="T1070" s="86"/>
      <c r="U1070" s="86"/>
      <c r="V1070" s="86"/>
      <c r="W1070" s="86"/>
      <c r="X1070" s="86"/>
      <c r="Y1070" s="86"/>
      <c r="Z1070" s="86"/>
      <c r="AA1070" s="86"/>
      <c r="AB1070" s="86"/>
    </row>
    <row r="1071" spans="1:28" x14ac:dyDescent="0.2">
      <c r="A1071" s="86"/>
      <c r="B1071" s="86"/>
      <c r="C1071" s="86"/>
      <c r="D1071" s="86"/>
      <c r="E1071" s="86"/>
      <c r="F1071" s="86"/>
      <c r="G1071" s="86"/>
      <c r="H1071" s="86"/>
      <c r="I1071" s="86"/>
      <c r="J1071" s="87"/>
      <c r="K1071" s="86"/>
      <c r="L1071" s="106"/>
      <c r="M1071" s="106"/>
      <c r="N1071" s="86"/>
      <c r="O1071" s="86"/>
      <c r="P1071" s="86"/>
      <c r="Q1071" s="86"/>
      <c r="R1071" s="86"/>
      <c r="S1071" s="86"/>
      <c r="T1071" s="86"/>
      <c r="U1071" s="86"/>
      <c r="V1071" s="86"/>
      <c r="W1071" s="86"/>
      <c r="X1071" s="86"/>
      <c r="Y1071" s="86"/>
      <c r="Z1071" s="86"/>
      <c r="AA1071" s="86"/>
      <c r="AB1071" s="86"/>
    </row>
    <row r="1072" spans="1:28" x14ac:dyDescent="0.2">
      <c r="A1072" s="86"/>
      <c r="B1072" s="86"/>
      <c r="C1072" s="86"/>
      <c r="D1072" s="86"/>
      <c r="E1072" s="86"/>
      <c r="F1072" s="86"/>
      <c r="G1072" s="86"/>
      <c r="H1072" s="86"/>
      <c r="I1072" s="86"/>
      <c r="J1072" s="87"/>
      <c r="K1072" s="86"/>
      <c r="L1072" s="106"/>
      <c r="M1072" s="106"/>
      <c r="N1072" s="86"/>
      <c r="O1072" s="86"/>
      <c r="P1072" s="86"/>
      <c r="Q1072" s="86"/>
      <c r="R1072" s="86"/>
      <c r="S1072" s="86"/>
      <c r="T1072" s="86"/>
      <c r="U1072" s="86"/>
      <c r="V1072" s="86"/>
      <c r="W1072" s="86"/>
      <c r="X1072" s="86"/>
      <c r="Y1072" s="86"/>
      <c r="Z1072" s="86"/>
      <c r="AA1072" s="86"/>
      <c r="AB1072" s="86"/>
    </row>
    <row r="1073" spans="1:28" x14ac:dyDescent="0.2">
      <c r="A1073" s="86"/>
      <c r="B1073" s="86"/>
      <c r="C1073" s="86"/>
      <c r="D1073" s="86"/>
      <c r="E1073" s="86"/>
      <c r="F1073" s="86"/>
      <c r="G1073" s="86"/>
      <c r="H1073" s="86"/>
      <c r="I1073" s="86"/>
      <c r="J1073" s="87"/>
      <c r="K1073" s="86"/>
      <c r="L1073" s="106"/>
      <c r="M1073" s="106"/>
      <c r="N1073" s="86"/>
      <c r="O1073" s="86"/>
      <c r="P1073" s="86"/>
      <c r="Q1073" s="86"/>
      <c r="R1073" s="86"/>
      <c r="S1073" s="86"/>
      <c r="T1073" s="86"/>
      <c r="U1073" s="86"/>
      <c r="V1073" s="86"/>
      <c r="W1073" s="86"/>
      <c r="X1073" s="86"/>
      <c r="Y1073" s="86"/>
      <c r="Z1073" s="86"/>
      <c r="AA1073" s="86"/>
      <c r="AB1073" s="86"/>
    </row>
    <row r="1074" spans="1:28" x14ac:dyDescent="0.2">
      <c r="A1074" s="86"/>
      <c r="B1074" s="86"/>
      <c r="C1074" s="86"/>
      <c r="D1074" s="86"/>
      <c r="E1074" s="86"/>
      <c r="F1074" s="86"/>
      <c r="G1074" s="86"/>
      <c r="H1074" s="86"/>
      <c r="I1074" s="86"/>
      <c r="J1074" s="87"/>
      <c r="K1074" s="86"/>
      <c r="L1074" s="106"/>
      <c r="M1074" s="106"/>
      <c r="N1074" s="86"/>
      <c r="O1074" s="86"/>
      <c r="P1074" s="86"/>
      <c r="Q1074" s="86"/>
      <c r="R1074" s="86"/>
      <c r="S1074" s="86"/>
      <c r="T1074" s="86"/>
      <c r="U1074" s="86"/>
      <c r="V1074" s="86"/>
      <c r="W1074" s="86"/>
      <c r="X1074" s="86"/>
      <c r="Y1074" s="86"/>
      <c r="Z1074" s="86"/>
      <c r="AA1074" s="86"/>
      <c r="AB1074" s="86"/>
    </row>
    <row r="1075" spans="1:28" x14ac:dyDescent="0.2">
      <c r="A1075" s="86"/>
      <c r="B1075" s="86"/>
      <c r="C1075" s="86"/>
      <c r="D1075" s="86"/>
      <c r="E1075" s="86"/>
      <c r="F1075" s="86"/>
      <c r="G1075" s="86"/>
      <c r="H1075" s="86"/>
      <c r="I1075" s="86"/>
      <c r="J1075" s="87"/>
      <c r="K1075" s="86"/>
      <c r="L1075" s="106"/>
      <c r="M1075" s="106"/>
      <c r="N1075" s="86"/>
      <c r="O1075" s="86"/>
      <c r="P1075" s="86"/>
      <c r="Q1075" s="86"/>
      <c r="R1075" s="86"/>
      <c r="S1075" s="86"/>
      <c r="T1075" s="86"/>
      <c r="U1075" s="86"/>
      <c r="V1075" s="86"/>
      <c r="W1075" s="86"/>
      <c r="X1075" s="86"/>
      <c r="Y1075" s="86"/>
      <c r="Z1075" s="86"/>
      <c r="AA1075" s="86"/>
      <c r="AB1075" s="86"/>
    </row>
    <row r="1076" spans="1:28" x14ac:dyDescent="0.2">
      <c r="A1076" s="86"/>
      <c r="B1076" s="86"/>
      <c r="C1076" s="86"/>
      <c r="D1076" s="86"/>
      <c r="E1076" s="86"/>
      <c r="F1076" s="86"/>
      <c r="G1076" s="86"/>
      <c r="H1076" s="86"/>
      <c r="I1076" s="86"/>
      <c r="J1076" s="87"/>
      <c r="K1076" s="86"/>
      <c r="L1076" s="106"/>
      <c r="M1076" s="106"/>
      <c r="N1076" s="86"/>
      <c r="O1076" s="86"/>
      <c r="P1076" s="86"/>
      <c r="Q1076" s="86"/>
      <c r="R1076" s="86"/>
      <c r="S1076" s="86"/>
      <c r="T1076" s="86"/>
      <c r="U1076" s="86"/>
      <c r="V1076" s="86"/>
      <c r="W1076" s="86"/>
      <c r="X1076" s="86"/>
      <c r="Y1076" s="86"/>
      <c r="Z1076" s="86"/>
      <c r="AA1076" s="86"/>
      <c r="AB1076" s="86"/>
    </row>
    <row r="1077" spans="1:28" x14ac:dyDescent="0.2">
      <c r="A1077" s="86"/>
      <c r="B1077" s="86"/>
      <c r="C1077" s="86"/>
      <c r="D1077" s="86"/>
      <c r="E1077" s="86"/>
      <c r="F1077" s="86"/>
      <c r="G1077" s="86"/>
      <c r="H1077" s="86"/>
      <c r="I1077" s="86"/>
      <c r="J1077" s="87"/>
      <c r="K1077" s="86"/>
      <c r="L1077" s="106"/>
      <c r="M1077" s="106"/>
      <c r="N1077" s="86"/>
      <c r="O1077" s="86"/>
      <c r="P1077" s="86"/>
      <c r="Q1077" s="86"/>
      <c r="R1077" s="86"/>
      <c r="S1077" s="86"/>
      <c r="T1077" s="86"/>
      <c r="U1077" s="86"/>
      <c r="V1077" s="86"/>
      <c r="W1077" s="86"/>
      <c r="X1077" s="86"/>
      <c r="Y1077" s="86"/>
      <c r="Z1077" s="86"/>
      <c r="AA1077" s="86"/>
      <c r="AB1077" s="86"/>
    </row>
    <row r="1078" spans="1:28" x14ac:dyDescent="0.2">
      <c r="A1078" s="86"/>
      <c r="B1078" s="86"/>
      <c r="C1078" s="86"/>
      <c r="D1078" s="86"/>
      <c r="E1078" s="86"/>
      <c r="F1078" s="86"/>
      <c r="G1078" s="86"/>
      <c r="H1078" s="86"/>
      <c r="I1078" s="86"/>
      <c r="J1078" s="87"/>
      <c r="K1078" s="86"/>
      <c r="L1078" s="106"/>
      <c r="M1078" s="106"/>
      <c r="N1078" s="86"/>
      <c r="O1078" s="86"/>
      <c r="P1078" s="86"/>
      <c r="Q1078" s="86"/>
      <c r="R1078" s="86"/>
      <c r="S1078" s="86"/>
      <c r="T1078" s="86"/>
      <c r="U1078" s="86"/>
      <c r="V1078" s="86"/>
      <c r="W1078" s="86"/>
      <c r="X1078" s="86"/>
      <c r="Y1078" s="86"/>
      <c r="Z1078" s="86"/>
      <c r="AA1078" s="86"/>
      <c r="AB1078" s="86"/>
    </row>
    <row r="1079" spans="1:28" x14ac:dyDescent="0.2">
      <c r="A1079" s="86"/>
      <c r="B1079" s="86"/>
      <c r="C1079" s="86"/>
      <c r="D1079" s="86"/>
      <c r="E1079" s="86"/>
      <c r="F1079" s="86"/>
      <c r="G1079" s="86"/>
      <c r="H1079" s="86"/>
      <c r="I1079" s="86"/>
      <c r="J1079" s="87"/>
      <c r="K1079" s="86"/>
      <c r="L1079" s="106"/>
      <c r="M1079" s="106"/>
      <c r="N1079" s="86"/>
      <c r="O1079" s="86"/>
      <c r="P1079" s="86"/>
      <c r="Q1079" s="86"/>
      <c r="R1079" s="86"/>
      <c r="S1079" s="86"/>
      <c r="T1079" s="86"/>
      <c r="U1079" s="86"/>
      <c r="V1079" s="86"/>
      <c r="W1079" s="86"/>
      <c r="X1079" s="86"/>
      <c r="Y1079" s="86"/>
      <c r="Z1079" s="86"/>
      <c r="AA1079" s="86"/>
      <c r="AB1079" s="86"/>
    </row>
    <row r="1080" spans="1:28" x14ac:dyDescent="0.2">
      <c r="A1080" s="86"/>
      <c r="B1080" s="86"/>
      <c r="C1080" s="86"/>
      <c r="D1080" s="86"/>
      <c r="E1080" s="86"/>
      <c r="F1080" s="86"/>
      <c r="G1080" s="86"/>
      <c r="H1080" s="86"/>
      <c r="I1080" s="86"/>
      <c r="J1080" s="87"/>
      <c r="K1080" s="86"/>
      <c r="L1080" s="106"/>
      <c r="M1080" s="106"/>
      <c r="N1080" s="86"/>
      <c r="O1080" s="86"/>
      <c r="P1080" s="86"/>
      <c r="Q1080" s="86"/>
      <c r="R1080" s="86"/>
      <c r="S1080" s="86"/>
      <c r="T1080" s="86"/>
      <c r="U1080" s="86"/>
      <c r="V1080" s="86"/>
      <c r="W1080" s="86"/>
      <c r="X1080" s="86"/>
      <c r="Y1080" s="86"/>
      <c r="Z1080" s="86"/>
      <c r="AA1080" s="86"/>
      <c r="AB1080" s="86"/>
    </row>
    <row r="1081" spans="1:28" x14ac:dyDescent="0.2">
      <c r="A1081" s="86"/>
      <c r="B1081" s="86"/>
      <c r="C1081" s="86"/>
      <c r="D1081" s="86"/>
      <c r="E1081" s="86"/>
      <c r="F1081" s="86"/>
      <c r="G1081" s="86"/>
      <c r="H1081" s="86"/>
      <c r="I1081" s="86"/>
      <c r="J1081" s="87"/>
      <c r="K1081" s="86"/>
      <c r="L1081" s="106"/>
      <c r="M1081" s="106"/>
      <c r="N1081" s="86"/>
      <c r="O1081" s="86"/>
      <c r="P1081" s="86"/>
      <c r="Q1081" s="86"/>
      <c r="R1081" s="86"/>
      <c r="S1081" s="86"/>
      <c r="T1081" s="86"/>
      <c r="U1081" s="86"/>
      <c r="V1081" s="86"/>
      <c r="W1081" s="86"/>
      <c r="X1081" s="86"/>
      <c r="Y1081" s="86"/>
      <c r="Z1081" s="86"/>
      <c r="AA1081" s="86"/>
      <c r="AB1081" s="86"/>
    </row>
    <row r="1082" spans="1:28" x14ac:dyDescent="0.2">
      <c r="A1082" s="86"/>
      <c r="B1082" s="86"/>
      <c r="C1082" s="86"/>
      <c r="D1082" s="86"/>
      <c r="E1082" s="86"/>
      <c r="F1082" s="86"/>
      <c r="G1082" s="86"/>
      <c r="H1082" s="86"/>
      <c r="I1082" s="86"/>
      <c r="J1082" s="87"/>
      <c r="K1082" s="86"/>
      <c r="L1082" s="106"/>
      <c r="M1082" s="106"/>
      <c r="N1082" s="86"/>
      <c r="O1082" s="86"/>
      <c r="P1082" s="86"/>
      <c r="Q1082" s="86"/>
      <c r="R1082" s="86"/>
      <c r="S1082" s="86"/>
      <c r="T1082" s="86"/>
      <c r="U1082" s="86"/>
      <c r="V1082" s="86"/>
      <c r="W1082" s="86"/>
      <c r="X1082" s="86"/>
      <c r="Y1082" s="86"/>
      <c r="Z1082" s="86"/>
      <c r="AA1082" s="86"/>
      <c r="AB1082" s="86"/>
    </row>
    <row r="1083" spans="1:28" x14ac:dyDescent="0.2">
      <c r="A1083" s="86"/>
      <c r="B1083" s="86"/>
      <c r="C1083" s="86"/>
      <c r="D1083" s="86"/>
      <c r="E1083" s="86"/>
      <c r="F1083" s="86"/>
      <c r="G1083" s="86"/>
      <c r="H1083" s="86"/>
      <c r="I1083" s="86"/>
      <c r="J1083" s="87"/>
      <c r="K1083" s="86"/>
      <c r="L1083" s="106"/>
      <c r="M1083" s="106"/>
      <c r="N1083" s="86"/>
      <c r="O1083" s="86"/>
      <c r="P1083" s="86"/>
      <c r="Q1083" s="86"/>
      <c r="R1083" s="86"/>
      <c r="S1083" s="86"/>
      <c r="T1083" s="86"/>
      <c r="U1083" s="86"/>
      <c r="V1083" s="86"/>
      <c r="W1083" s="86"/>
      <c r="X1083" s="86"/>
      <c r="Y1083" s="86"/>
      <c r="Z1083" s="86"/>
      <c r="AA1083" s="86"/>
      <c r="AB1083" s="86"/>
    </row>
    <row r="1084" spans="1:28" x14ac:dyDescent="0.2">
      <c r="A1084" s="86"/>
      <c r="B1084" s="86"/>
      <c r="C1084" s="86"/>
      <c r="D1084" s="86"/>
      <c r="E1084" s="86"/>
      <c r="F1084" s="86"/>
      <c r="G1084" s="86"/>
      <c r="H1084" s="86"/>
      <c r="I1084" s="86"/>
      <c r="J1084" s="87"/>
      <c r="K1084" s="86"/>
      <c r="L1084" s="106"/>
      <c r="M1084" s="106"/>
      <c r="N1084" s="86"/>
      <c r="O1084" s="86"/>
      <c r="P1084" s="86"/>
      <c r="Q1084" s="86"/>
      <c r="R1084" s="86"/>
      <c r="S1084" s="86"/>
      <c r="T1084" s="86"/>
      <c r="U1084" s="86"/>
      <c r="V1084" s="86"/>
      <c r="W1084" s="86"/>
      <c r="X1084" s="86"/>
      <c r="Y1084" s="86"/>
      <c r="Z1084" s="86"/>
      <c r="AA1084" s="86"/>
      <c r="AB1084" s="86"/>
    </row>
    <row r="1085" spans="1:28" x14ac:dyDescent="0.2">
      <c r="A1085" s="86"/>
      <c r="B1085" s="86"/>
      <c r="C1085" s="86"/>
      <c r="D1085" s="86"/>
      <c r="E1085" s="86"/>
      <c r="F1085" s="86"/>
      <c r="G1085" s="86"/>
      <c r="H1085" s="86"/>
      <c r="I1085" s="86"/>
      <c r="J1085" s="87"/>
      <c r="K1085" s="86"/>
      <c r="L1085" s="106"/>
      <c r="M1085" s="106"/>
      <c r="N1085" s="86"/>
      <c r="O1085" s="86"/>
      <c r="P1085" s="86"/>
      <c r="Q1085" s="86"/>
      <c r="R1085" s="86"/>
      <c r="S1085" s="86"/>
      <c r="T1085" s="86"/>
      <c r="U1085" s="86"/>
      <c r="V1085" s="86"/>
      <c r="W1085" s="86"/>
      <c r="X1085" s="86"/>
      <c r="Y1085" s="86"/>
      <c r="Z1085" s="86"/>
      <c r="AA1085" s="86"/>
      <c r="AB1085" s="86"/>
    </row>
    <row r="1086" spans="1:28" x14ac:dyDescent="0.2">
      <c r="A1086" s="86"/>
      <c r="B1086" s="86"/>
      <c r="C1086" s="86"/>
      <c r="D1086" s="86"/>
      <c r="E1086" s="86"/>
      <c r="F1086" s="86"/>
      <c r="G1086" s="86"/>
      <c r="H1086" s="86"/>
      <c r="I1086" s="86"/>
      <c r="J1086" s="87"/>
      <c r="K1086" s="86"/>
      <c r="L1086" s="106"/>
      <c r="M1086" s="106"/>
      <c r="N1086" s="86"/>
      <c r="O1086" s="86"/>
      <c r="P1086" s="86"/>
      <c r="Q1086" s="86"/>
      <c r="R1086" s="86"/>
      <c r="S1086" s="86"/>
      <c r="T1086" s="86"/>
      <c r="U1086" s="86"/>
      <c r="V1086" s="86"/>
      <c r="W1086" s="86"/>
      <c r="X1086" s="86"/>
      <c r="Y1086" s="86"/>
      <c r="Z1086" s="86"/>
      <c r="AA1086" s="86"/>
      <c r="AB1086" s="86"/>
    </row>
    <row r="1087" spans="1:28" x14ac:dyDescent="0.2">
      <c r="A1087" s="86"/>
      <c r="B1087" s="86"/>
      <c r="C1087" s="86"/>
      <c r="D1087" s="86"/>
      <c r="E1087" s="86"/>
      <c r="F1087" s="86"/>
      <c r="G1087" s="86"/>
      <c r="H1087" s="86"/>
      <c r="I1087" s="86"/>
      <c r="J1087" s="87"/>
      <c r="K1087" s="86"/>
      <c r="L1087" s="106"/>
      <c r="M1087" s="106"/>
      <c r="N1087" s="86"/>
      <c r="O1087" s="86"/>
      <c r="P1087" s="86"/>
      <c r="Q1087" s="86"/>
      <c r="R1087" s="86"/>
      <c r="S1087" s="86"/>
      <c r="T1087" s="86"/>
      <c r="U1087" s="86"/>
      <c r="V1087" s="86"/>
      <c r="W1087" s="86"/>
      <c r="X1087" s="86"/>
      <c r="Y1087" s="86"/>
      <c r="Z1087" s="86"/>
      <c r="AA1087" s="86"/>
      <c r="AB1087" s="86"/>
    </row>
    <row r="1088" spans="1:28" x14ac:dyDescent="0.2">
      <c r="A1088" s="86"/>
      <c r="B1088" s="86"/>
      <c r="C1088" s="86"/>
      <c r="D1088" s="86"/>
      <c r="E1088" s="86"/>
      <c r="F1088" s="86"/>
      <c r="G1088" s="86"/>
      <c r="H1088" s="86"/>
      <c r="I1088" s="86"/>
      <c r="J1088" s="87"/>
      <c r="K1088" s="86"/>
      <c r="L1088" s="106"/>
      <c r="M1088" s="106"/>
      <c r="N1088" s="86"/>
      <c r="O1088" s="86"/>
      <c r="P1088" s="86"/>
      <c r="Q1088" s="86"/>
      <c r="R1088" s="86"/>
      <c r="S1088" s="86"/>
      <c r="T1088" s="86"/>
      <c r="U1088" s="86"/>
      <c r="V1088" s="86"/>
      <c r="W1088" s="86"/>
      <c r="X1088" s="86"/>
      <c r="Y1088" s="86"/>
      <c r="Z1088" s="86"/>
      <c r="AA1088" s="86"/>
      <c r="AB1088" s="86"/>
    </row>
    <row r="1089" spans="1:28" x14ac:dyDescent="0.2">
      <c r="A1089" s="86"/>
      <c r="B1089" s="86"/>
      <c r="C1089" s="86"/>
      <c r="D1089" s="86"/>
      <c r="E1089" s="86"/>
      <c r="F1089" s="86"/>
      <c r="G1089" s="86"/>
      <c r="H1089" s="86"/>
      <c r="I1089" s="86"/>
      <c r="J1089" s="87"/>
      <c r="K1089" s="86"/>
      <c r="L1089" s="106"/>
      <c r="M1089" s="106"/>
      <c r="N1089" s="86"/>
      <c r="O1089" s="86"/>
      <c r="P1089" s="86"/>
      <c r="Q1089" s="86"/>
      <c r="R1089" s="86"/>
      <c r="S1089" s="86"/>
      <c r="T1089" s="86"/>
      <c r="U1089" s="86"/>
      <c r="V1089" s="86"/>
      <c r="W1089" s="86"/>
      <c r="X1089" s="86"/>
      <c r="Y1089" s="86"/>
      <c r="Z1089" s="86"/>
      <c r="AA1089" s="86"/>
      <c r="AB1089" s="86"/>
    </row>
    <row r="1090" spans="1:28" x14ac:dyDescent="0.2">
      <c r="A1090" s="86"/>
      <c r="B1090" s="86"/>
      <c r="C1090" s="86"/>
      <c r="D1090" s="86"/>
      <c r="E1090" s="86"/>
      <c r="F1090" s="86"/>
      <c r="G1090" s="86"/>
      <c r="H1090" s="86"/>
      <c r="I1090" s="86"/>
      <c r="J1090" s="87"/>
      <c r="K1090" s="86"/>
      <c r="L1090" s="106"/>
      <c r="M1090" s="106"/>
      <c r="N1090" s="86"/>
      <c r="O1090" s="86"/>
      <c r="P1090" s="86"/>
      <c r="Q1090" s="86"/>
      <c r="R1090" s="86"/>
      <c r="S1090" s="86"/>
      <c r="T1090" s="86"/>
      <c r="U1090" s="86"/>
      <c r="V1090" s="86"/>
      <c r="W1090" s="86"/>
      <c r="X1090" s="86"/>
      <c r="Y1090" s="86"/>
      <c r="Z1090" s="86"/>
      <c r="AA1090" s="86"/>
      <c r="AB1090" s="86"/>
    </row>
    <row r="1091" spans="1:28" x14ac:dyDescent="0.2">
      <c r="A1091" s="86"/>
      <c r="B1091" s="86"/>
      <c r="C1091" s="86"/>
      <c r="D1091" s="86"/>
      <c r="E1091" s="86"/>
      <c r="F1091" s="86"/>
      <c r="G1091" s="86"/>
      <c r="H1091" s="86"/>
      <c r="I1091" s="86"/>
      <c r="J1091" s="87"/>
      <c r="K1091" s="86"/>
      <c r="L1091" s="106"/>
      <c r="M1091" s="106"/>
      <c r="N1091" s="86"/>
      <c r="O1091" s="86"/>
      <c r="P1091" s="86"/>
      <c r="Q1091" s="86"/>
      <c r="R1091" s="86"/>
      <c r="S1091" s="86"/>
      <c r="T1091" s="86"/>
      <c r="U1091" s="86"/>
      <c r="V1091" s="86"/>
      <c r="W1091" s="86"/>
      <c r="X1091" s="86"/>
      <c r="Y1091" s="86"/>
      <c r="Z1091" s="86"/>
      <c r="AA1091" s="86"/>
      <c r="AB1091" s="86"/>
    </row>
    <row r="1092" spans="1:28" x14ac:dyDescent="0.2">
      <c r="A1092" s="86"/>
      <c r="B1092" s="86"/>
      <c r="C1092" s="86"/>
      <c r="D1092" s="86"/>
      <c r="E1092" s="86"/>
      <c r="F1092" s="86"/>
      <c r="G1092" s="86"/>
      <c r="H1092" s="86"/>
      <c r="I1092" s="86"/>
      <c r="J1092" s="87"/>
      <c r="K1092" s="86"/>
      <c r="L1092" s="106"/>
      <c r="M1092" s="106"/>
      <c r="N1092" s="86"/>
      <c r="O1092" s="86"/>
      <c r="P1092" s="86"/>
      <c r="Q1092" s="86"/>
      <c r="R1092" s="86"/>
      <c r="S1092" s="86"/>
      <c r="T1092" s="86"/>
      <c r="U1092" s="86"/>
      <c r="V1092" s="86"/>
      <c r="W1092" s="86"/>
      <c r="X1092" s="86"/>
      <c r="Y1092" s="86"/>
      <c r="Z1092" s="86"/>
      <c r="AA1092" s="86"/>
      <c r="AB1092" s="86"/>
    </row>
    <row r="1093" spans="1:28" x14ac:dyDescent="0.2">
      <c r="A1093" s="86"/>
      <c r="B1093" s="86"/>
      <c r="C1093" s="86"/>
      <c r="D1093" s="86"/>
      <c r="E1093" s="86"/>
      <c r="F1093" s="86"/>
      <c r="G1093" s="86"/>
      <c r="H1093" s="86"/>
      <c r="I1093" s="86"/>
      <c r="J1093" s="87"/>
      <c r="K1093" s="86"/>
      <c r="L1093" s="106"/>
      <c r="M1093" s="106"/>
      <c r="N1093" s="86"/>
      <c r="O1093" s="86"/>
      <c r="P1093" s="86"/>
      <c r="Q1093" s="86"/>
      <c r="R1093" s="86"/>
      <c r="S1093" s="86"/>
      <c r="T1093" s="86"/>
      <c r="U1093" s="86"/>
      <c r="V1093" s="86"/>
      <c r="W1093" s="86"/>
      <c r="X1093" s="86"/>
      <c r="Y1093" s="86"/>
      <c r="Z1093" s="86"/>
      <c r="AA1093" s="86"/>
      <c r="AB1093" s="86"/>
    </row>
    <row r="1094" spans="1:28" x14ac:dyDescent="0.2">
      <c r="A1094" s="86"/>
      <c r="B1094" s="86"/>
      <c r="C1094" s="86"/>
      <c r="D1094" s="86"/>
      <c r="E1094" s="86"/>
      <c r="F1094" s="86"/>
      <c r="G1094" s="86"/>
      <c r="H1094" s="86"/>
      <c r="I1094" s="86"/>
      <c r="J1094" s="87"/>
      <c r="K1094" s="86"/>
      <c r="L1094" s="106"/>
      <c r="M1094" s="106"/>
      <c r="N1094" s="86"/>
      <c r="O1094" s="86"/>
      <c r="P1094" s="86"/>
      <c r="Q1094" s="86"/>
      <c r="R1094" s="86"/>
      <c r="S1094" s="86"/>
      <c r="T1094" s="86"/>
      <c r="U1094" s="86"/>
      <c r="V1094" s="86"/>
      <c r="W1094" s="86"/>
      <c r="X1094" s="86"/>
      <c r="Y1094" s="86"/>
      <c r="Z1094" s="86"/>
      <c r="AA1094" s="86"/>
      <c r="AB1094" s="86"/>
    </row>
    <row r="1095" spans="1:28" x14ac:dyDescent="0.2">
      <c r="A1095" s="86"/>
      <c r="B1095" s="86"/>
      <c r="C1095" s="86"/>
      <c r="D1095" s="86"/>
      <c r="E1095" s="86"/>
      <c r="F1095" s="86"/>
      <c r="G1095" s="86"/>
      <c r="H1095" s="86"/>
      <c r="I1095" s="86"/>
      <c r="J1095" s="87"/>
      <c r="K1095" s="86"/>
      <c r="L1095" s="106"/>
      <c r="M1095" s="106"/>
      <c r="N1095" s="86"/>
      <c r="O1095" s="86"/>
      <c r="P1095" s="86"/>
      <c r="Q1095" s="86"/>
      <c r="R1095" s="86"/>
      <c r="S1095" s="86"/>
      <c r="T1095" s="86"/>
      <c r="U1095" s="86"/>
      <c r="V1095" s="86"/>
      <c r="W1095" s="86"/>
      <c r="X1095" s="86"/>
      <c r="Y1095" s="86"/>
      <c r="Z1095" s="86"/>
      <c r="AA1095" s="86"/>
      <c r="AB1095" s="86"/>
    </row>
    <row r="1096" spans="1:28" x14ac:dyDescent="0.2">
      <c r="A1096" s="86"/>
      <c r="B1096" s="86"/>
      <c r="C1096" s="86"/>
      <c r="D1096" s="86"/>
      <c r="E1096" s="86"/>
      <c r="F1096" s="86"/>
      <c r="G1096" s="86"/>
      <c r="H1096" s="86"/>
      <c r="I1096" s="86"/>
      <c r="J1096" s="87"/>
      <c r="K1096" s="86"/>
      <c r="L1096" s="106"/>
      <c r="M1096" s="106"/>
      <c r="N1096" s="86"/>
      <c r="O1096" s="86"/>
      <c r="P1096" s="86"/>
      <c r="Q1096" s="86"/>
      <c r="R1096" s="86"/>
      <c r="S1096" s="86"/>
      <c r="T1096" s="86"/>
      <c r="U1096" s="86"/>
      <c r="V1096" s="86"/>
      <c r="W1096" s="86"/>
      <c r="X1096" s="86"/>
      <c r="Y1096" s="86"/>
      <c r="Z1096" s="86"/>
      <c r="AA1096" s="86"/>
      <c r="AB1096" s="86"/>
    </row>
    <row r="1097" spans="1:28" x14ac:dyDescent="0.2">
      <c r="A1097" s="86"/>
      <c r="B1097" s="86"/>
      <c r="C1097" s="86"/>
      <c r="D1097" s="86"/>
      <c r="E1097" s="86"/>
      <c r="F1097" s="86"/>
      <c r="G1097" s="86"/>
      <c r="H1097" s="86"/>
      <c r="I1097" s="86"/>
      <c r="J1097" s="87"/>
      <c r="K1097" s="86"/>
      <c r="L1097" s="106"/>
      <c r="M1097" s="106"/>
      <c r="N1097" s="86"/>
      <c r="O1097" s="86"/>
      <c r="P1097" s="86"/>
      <c r="Q1097" s="86"/>
      <c r="R1097" s="86"/>
      <c r="S1097" s="86"/>
      <c r="T1097" s="86"/>
      <c r="U1097" s="86"/>
      <c r="V1097" s="86"/>
      <c r="W1097" s="86"/>
      <c r="X1097" s="86"/>
      <c r="Y1097" s="86"/>
      <c r="Z1097" s="86"/>
      <c r="AA1097" s="86"/>
      <c r="AB1097" s="86"/>
    </row>
    <row r="1098" spans="1:28" x14ac:dyDescent="0.2">
      <c r="A1098" s="86"/>
      <c r="B1098" s="86"/>
      <c r="C1098" s="86"/>
      <c r="D1098" s="86"/>
      <c r="E1098" s="86"/>
      <c r="F1098" s="86"/>
      <c r="G1098" s="86"/>
      <c r="H1098" s="86"/>
      <c r="I1098" s="86"/>
      <c r="J1098" s="87"/>
      <c r="K1098" s="86"/>
      <c r="L1098" s="106"/>
      <c r="M1098" s="106"/>
      <c r="N1098" s="86"/>
      <c r="O1098" s="86"/>
      <c r="P1098" s="86"/>
      <c r="Q1098" s="86"/>
      <c r="R1098" s="86"/>
      <c r="S1098" s="86"/>
      <c r="T1098" s="86"/>
      <c r="U1098" s="86"/>
      <c r="V1098" s="86"/>
      <c r="W1098" s="86"/>
      <c r="X1098" s="86"/>
      <c r="Y1098" s="86"/>
      <c r="Z1098" s="86"/>
      <c r="AA1098" s="86"/>
      <c r="AB1098" s="86"/>
    </row>
    <row r="1099" spans="1:28" x14ac:dyDescent="0.2">
      <c r="A1099" s="86"/>
      <c r="B1099" s="86"/>
      <c r="C1099" s="86"/>
      <c r="D1099" s="86"/>
      <c r="E1099" s="86"/>
      <c r="F1099" s="86"/>
      <c r="G1099" s="86"/>
      <c r="H1099" s="86"/>
      <c r="I1099" s="86"/>
      <c r="J1099" s="87"/>
      <c r="K1099" s="86"/>
      <c r="L1099" s="106"/>
      <c r="M1099" s="106"/>
      <c r="N1099" s="86"/>
      <c r="O1099" s="86"/>
      <c r="P1099" s="86"/>
      <c r="Q1099" s="86"/>
      <c r="R1099" s="86"/>
      <c r="S1099" s="86"/>
      <c r="T1099" s="86"/>
      <c r="U1099" s="86"/>
      <c r="V1099" s="86"/>
      <c r="W1099" s="86"/>
      <c r="X1099" s="86"/>
      <c r="Y1099" s="86"/>
      <c r="Z1099" s="86"/>
      <c r="AA1099" s="86"/>
      <c r="AB1099" s="86"/>
    </row>
    <row r="1100" spans="1:28" x14ac:dyDescent="0.2">
      <c r="A1100" s="86"/>
      <c r="B1100" s="86"/>
      <c r="C1100" s="86"/>
      <c r="D1100" s="86"/>
      <c r="E1100" s="86"/>
      <c r="F1100" s="86"/>
      <c r="G1100" s="86"/>
      <c r="H1100" s="86"/>
      <c r="I1100" s="86"/>
      <c r="J1100" s="87"/>
      <c r="K1100" s="86"/>
      <c r="L1100" s="106"/>
      <c r="M1100" s="106"/>
      <c r="N1100" s="86"/>
      <c r="O1100" s="86"/>
      <c r="P1100" s="86"/>
      <c r="Q1100" s="86"/>
      <c r="R1100" s="86"/>
      <c r="S1100" s="86"/>
      <c r="T1100" s="86"/>
      <c r="U1100" s="86"/>
      <c r="V1100" s="86"/>
      <c r="W1100" s="86"/>
      <c r="X1100" s="86"/>
      <c r="Y1100" s="86"/>
      <c r="Z1100" s="86"/>
      <c r="AA1100" s="86"/>
      <c r="AB1100" s="86"/>
    </row>
    <row r="1101" spans="1:28" x14ac:dyDescent="0.2">
      <c r="A1101" s="86"/>
      <c r="B1101" s="86"/>
      <c r="C1101" s="86"/>
      <c r="D1101" s="86"/>
      <c r="E1101" s="86"/>
      <c r="F1101" s="86"/>
      <c r="G1101" s="86"/>
      <c r="H1101" s="86"/>
      <c r="I1101" s="86"/>
      <c r="J1101" s="87"/>
      <c r="K1101" s="86"/>
      <c r="L1101" s="106"/>
      <c r="M1101" s="106"/>
      <c r="N1101" s="86"/>
      <c r="O1101" s="86"/>
      <c r="P1101" s="86"/>
      <c r="Q1101" s="86"/>
      <c r="R1101" s="86"/>
      <c r="S1101" s="86"/>
      <c r="T1101" s="86"/>
      <c r="U1101" s="86"/>
      <c r="V1101" s="86"/>
      <c r="W1101" s="86"/>
      <c r="X1101" s="86"/>
      <c r="Y1101" s="86"/>
      <c r="Z1101" s="86"/>
      <c r="AA1101" s="86"/>
      <c r="AB1101" s="86"/>
    </row>
    <row r="1102" spans="1:28" x14ac:dyDescent="0.2">
      <c r="A1102" s="86"/>
      <c r="B1102" s="86"/>
      <c r="C1102" s="86"/>
      <c r="D1102" s="86"/>
      <c r="E1102" s="86"/>
      <c r="F1102" s="86"/>
      <c r="G1102" s="86"/>
      <c r="H1102" s="86"/>
      <c r="I1102" s="86"/>
      <c r="J1102" s="87"/>
      <c r="K1102" s="86"/>
      <c r="L1102" s="106"/>
      <c r="M1102" s="106"/>
      <c r="N1102" s="86"/>
      <c r="O1102" s="86"/>
      <c r="P1102" s="86"/>
      <c r="Q1102" s="86"/>
      <c r="R1102" s="86"/>
      <c r="S1102" s="86"/>
      <c r="T1102" s="86"/>
      <c r="U1102" s="86"/>
      <c r="V1102" s="86"/>
      <c r="W1102" s="86"/>
      <c r="X1102" s="86"/>
      <c r="Y1102" s="86"/>
      <c r="Z1102" s="86"/>
      <c r="AA1102" s="86"/>
      <c r="AB1102" s="86"/>
    </row>
    <row r="1103" spans="1:28" x14ac:dyDescent="0.2">
      <c r="A1103" s="86"/>
      <c r="B1103" s="86"/>
      <c r="C1103" s="86"/>
      <c r="D1103" s="86"/>
      <c r="E1103" s="86"/>
      <c r="F1103" s="86"/>
      <c r="G1103" s="86"/>
      <c r="H1103" s="86"/>
      <c r="I1103" s="86"/>
      <c r="J1103" s="87"/>
      <c r="K1103" s="86"/>
      <c r="L1103" s="106"/>
      <c r="M1103" s="106"/>
      <c r="N1103" s="86"/>
      <c r="O1103" s="86"/>
      <c r="P1103" s="86"/>
      <c r="Q1103" s="86"/>
      <c r="R1103" s="86"/>
      <c r="S1103" s="86"/>
      <c r="T1103" s="86"/>
      <c r="U1103" s="86"/>
      <c r="V1103" s="86"/>
      <c r="W1103" s="86"/>
      <c r="X1103" s="86"/>
      <c r="Y1103" s="86"/>
      <c r="Z1103" s="86"/>
      <c r="AA1103" s="86"/>
      <c r="AB1103" s="86"/>
    </row>
    <row r="1104" spans="1:28" x14ac:dyDescent="0.2">
      <c r="A1104" s="86"/>
      <c r="B1104" s="86"/>
      <c r="C1104" s="86"/>
      <c r="D1104" s="86"/>
      <c r="E1104" s="86"/>
      <c r="F1104" s="86"/>
      <c r="G1104" s="86"/>
      <c r="H1104" s="86"/>
      <c r="I1104" s="86"/>
      <c r="J1104" s="87"/>
      <c r="K1104" s="86"/>
      <c r="L1104" s="106"/>
      <c r="M1104" s="106"/>
      <c r="N1104" s="86"/>
      <c r="O1104" s="86"/>
      <c r="P1104" s="86"/>
      <c r="Q1104" s="86"/>
      <c r="R1104" s="86"/>
      <c r="S1104" s="86"/>
      <c r="T1104" s="86"/>
      <c r="U1104" s="86"/>
      <c r="V1104" s="86"/>
      <c r="W1104" s="86"/>
      <c r="X1104" s="86"/>
      <c r="Y1104" s="86"/>
      <c r="Z1104" s="86"/>
      <c r="AA1104" s="86"/>
      <c r="AB1104" s="86"/>
    </row>
    <row r="1105" spans="1:28" x14ac:dyDescent="0.2">
      <c r="A1105" s="86"/>
      <c r="B1105" s="86"/>
      <c r="C1105" s="86"/>
      <c r="D1105" s="86"/>
      <c r="E1105" s="86"/>
      <c r="F1105" s="86"/>
      <c r="G1105" s="86"/>
      <c r="H1105" s="86"/>
      <c r="I1105" s="86"/>
      <c r="J1105" s="87"/>
      <c r="K1105" s="86"/>
      <c r="L1105" s="106"/>
      <c r="M1105" s="106"/>
      <c r="N1105" s="86"/>
      <c r="O1105" s="86"/>
      <c r="P1105" s="86"/>
      <c r="Q1105" s="86"/>
      <c r="R1105" s="86"/>
      <c r="S1105" s="86"/>
      <c r="T1105" s="86"/>
      <c r="U1105" s="86"/>
      <c r="V1105" s="86"/>
      <c r="W1105" s="86"/>
      <c r="X1105" s="86"/>
      <c r="Y1105" s="86"/>
      <c r="Z1105" s="86"/>
      <c r="AA1105" s="86"/>
      <c r="AB1105" s="86"/>
    </row>
    <row r="1106" spans="1:28" x14ac:dyDescent="0.2">
      <c r="A1106" s="86"/>
      <c r="B1106" s="86"/>
      <c r="C1106" s="86"/>
      <c r="D1106" s="86"/>
      <c r="E1106" s="86"/>
      <c r="F1106" s="86"/>
      <c r="G1106" s="86"/>
      <c r="H1106" s="86"/>
      <c r="I1106" s="86"/>
      <c r="J1106" s="87"/>
      <c r="K1106" s="86"/>
      <c r="L1106" s="106"/>
      <c r="M1106" s="106"/>
      <c r="N1106" s="86"/>
      <c r="O1106" s="86"/>
      <c r="P1106" s="86"/>
      <c r="Q1106" s="86"/>
      <c r="R1106" s="86"/>
      <c r="S1106" s="86"/>
      <c r="T1106" s="86"/>
      <c r="U1106" s="86"/>
      <c r="V1106" s="86"/>
      <c r="W1106" s="86"/>
      <c r="X1106" s="86"/>
      <c r="Y1106" s="86"/>
      <c r="Z1106" s="86"/>
      <c r="AA1106" s="86"/>
      <c r="AB1106" s="86"/>
    </row>
    <row r="1107" spans="1:28" x14ac:dyDescent="0.2">
      <c r="A1107" s="86"/>
      <c r="B1107" s="86"/>
      <c r="C1107" s="86"/>
      <c r="D1107" s="86"/>
      <c r="E1107" s="86"/>
      <c r="F1107" s="86"/>
      <c r="G1107" s="86"/>
      <c r="H1107" s="86"/>
      <c r="I1107" s="86"/>
      <c r="J1107" s="87"/>
      <c r="K1107" s="86"/>
      <c r="L1107" s="106"/>
      <c r="M1107" s="106"/>
      <c r="N1107" s="86"/>
      <c r="O1107" s="86"/>
      <c r="P1107" s="86"/>
      <c r="Q1107" s="86"/>
      <c r="R1107" s="86"/>
      <c r="S1107" s="86"/>
      <c r="T1107" s="86"/>
      <c r="U1107" s="86"/>
      <c r="V1107" s="86"/>
      <c r="W1107" s="86"/>
      <c r="X1107" s="86"/>
      <c r="Y1107" s="86"/>
      <c r="Z1107" s="86"/>
      <c r="AA1107" s="86"/>
      <c r="AB1107" s="86"/>
    </row>
    <row r="1108" spans="1:28" x14ac:dyDescent="0.2">
      <c r="A1108" s="86"/>
      <c r="B1108" s="86"/>
      <c r="C1108" s="86"/>
      <c r="D1108" s="86"/>
      <c r="E1108" s="86"/>
      <c r="F1108" s="86"/>
      <c r="G1108" s="86"/>
      <c r="H1108" s="86"/>
      <c r="I1108" s="86"/>
      <c r="J1108" s="87"/>
      <c r="K1108" s="86"/>
      <c r="L1108" s="106"/>
      <c r="M1108" s="106"/>
      <c r="N1108" s="86"/>
      <c r="O1108" s="86"/>
      <c r="P1108" s="86"/>
      <c r="Q1108" s="86"/>
      <c r="R1108" s="86"/>
      <c r="S1108" s="86"/>
      <c r="T1108" s="86"/>
      <c r="U1108" s="86"/>
      <c r="V1108" s="86"/>
      <c r="W1108" s="86"/>
      <c r="X1108" s="86"/>
      <c r="Y1108" s="86"/>
      <c r="Z1108" s="86"/>
      <c r="AA1108" s="86"/>
      <c r="AB1108" s="86"/>
    </row>
    <row r="1109" spans="1:28" x14ac:dyDescent="0.2">
      <c r="A1109" s="86"/>
      <c r="B1109" s="86"/>
      <c r="C1109" s="86"/>
      <c r="D1109" s="86"/>
      <c r="E1109" s="86"/>
      <c r="F1109" s="86"/>
      <c r="G1109" s="86"/>
      <c r="H1109" s="86"/>
      <c r="I1109" s="86"/>
      <c r="J1109" s="87"/>
      <c r="K1109" s="86"/>
      <c r="L1109" s="106"/>
      <c r="M1109" s="106"/>
      <c r="N1109" s="86"/>
      <c r="O1109" s="86"/>
      <c r="P1109" s="86"/>
      <c r="Q1109" s="86"/>
      <c r="R1109" s="86"/>
      <c r="S1109" s="86"/>
      <c r="T1109" s="86"/>
      <c r="U1109" s="86"/>
      <c r="V1109" s="86"/>
      <c r="W1109" s="86"/>
      <c r="X1109" s="86"/>
      <c r="Y1109" s="86"/>
      <c r="Z1109" s="86"/>
      <c r="AA1109" s="86"/>
      <c r="AB1109" s="86"/>
    </row>
    <row r="1110" spans="1:28" x14ac:dyDescent="0.2">
      <c r="A1110" s="86"/>
      <c r="B1110" s="86"/>
      <c r="C1110" s="86"/>
      <c r="D1110" s="86"/>
      <c r="E1110" s="86"/>
      <c r="F1110" s="86"/>
      <c r="G1110" s="86"/>
      <c r="H1110" s="86"/>
      <c r="I1110" s="86"/>
      <c r="J1110" s="87"/>
      <c r="K1110" s="86"/>
      <c r="L1110" s="106"/>
      <c r="M1110" s="106"/>
      <c r="N1110" s="86"/>
      <c r="O1110" s="86"/>
      <c r="P1110" s="86"/>
      <c r="Q1110" s="86"/>
      <c r="R1110" s="86"/>
      <c r="S1110" s="86"/>
      <c r="T1110" s="86"/>
      <c r="U1110" s="86"/>
      <c r="V1110" s="86"/>
      <c r="W1110" s="86"/>
      <c r="X1110" s="86"/>
      <c r="Y1110" s="86"/>
      <c r="Z1110" s="86"/>
      <c r="AA1110" s="86"/>
      <c r="AB1110" s="86"/>
    </row>
    <row r="1111" spans="1:28" x14ac:dyDescent="0.2">
      <c r="A1111" s="86"/>
      <c r="B1111" s="86"/>
      <c r="C1111" s="86"/>
      <c r="D1111" s="86"/>
      <c r="E1111" s="86"/>
      <c r="F1111" s="86"/>
      <c r="G1111" s="86"/>
      <c r="H1111" s="86"/>
      <c r="I1111" s="86"/>
      <c r="J1111" s="87"/>
      <c r="K1111" s="86"/>
      <c r="L1111" s="106"/>
      <c r="M1111" s="106"/>
      <c r="N1111" s="86"/>
      <c r="O1111" s="86"/>
      <c r="P1111" s="86"/>
      <c r="Q1111" s="86"/>
      <c r="R1111" s="86"/>
      <c r="S1111" s="86"/>
      <c r="T1111" s="86"/>
      <c r="U1111" s="86"/>
      <c r="V1111" s="86"/>
      <c r="W1111" s="86"/>
      <c r="X1111" s="86"/>
      <c r="Y1111" s="86"/>
      <c r="Z1111" s="86"/>
      <c r="AA1111" s="86"/>
      <c r="AB1111" s="86"/>
    </row>
    <row r="1112" spans="1:28" x14ac:dyDescent="0.2">
      <c r="A1112" s="86"/>
      <c r="B1112" s="86"/>
      <c r="C1112" s="86"/>
      <c r="D1112" s="86"/>
      <c r="E1112" s="86"/>
      <c r="F1112" s="86"/>
      <c r="G1112" s="86"/>
      <c r="H1112" s="86"/>
      <c r="I1112" s="86"/>
      <c r="J1112" s="87"/>
      <c r="K1112" s="86"/>
      <c r="L1112" s="106"/>
      <c r="M1112" s="106"/>
      <c r="N1112" s="86"/>
      <c r="O1112" s="86"/>
      <c r="P1112" s="86"/>
      <c r="Q1112" s="86"/>
      <c r="R1112" s="86"/>
      <c r="S1112" s="86"/>
      <c r="T1112" s="86"/>
      <c r="U1112" s="86"/>
      <c r="V1112" s="86"/>
      <c r="W1112" s="86"/>
      <c r="X1112" s="86"/>
      <c r="Y1112" s="86"/>
      <c r="Z1112" s="86"/>
      <c r="AA1112" s="86"/>
      <c r="AB1112" s="86"/>
    </row>
    <row r="1113" spans="1:28" x14ac:dyDescent="0.2">
      <c r="A1113" s="86"/>
      <c r="B1113" s="86"/>
      <c r="C1113" s="86"/>
      <c r="D1113" s="86"/>
      <c r="E1113" s="86"/>
      <c r="F1113" s="86"/>
      <c r="G1113" s="86"/>
      <c r="H1113" s="86"/>
      <c r="I1113" s="86"/>
      <c r="J1113" s="87"/>
      <c r="K1113" s="86"/>
      <c r="L1113" s="106"/>
      <c r="M1113" s="106"/>
      <c r="N1113" s="86"/>
      <c r="O1113" s="86"/>
      <c r="P1113" s="86"/>
      <c r="Q1113" s="86"/>
      <c r="R1113" s="86"/>
      <c r="S1113" s="86"/>
      <c r="T1113" s="86"/>
      <c r="U1113" s="86"/>
      <c r="V1113" s="86"/>
      <c r="W1113" s="86"/>
      <c r="X1113" s="86"/>
      <c r="Y1113" s="86"/>
      <c r="Z1113" s="86"/>
      <c r="AA1113" s="86"/>
      <c r="AB1113" s="86"/>
    </row>
    <row r="1114" spans="1:28" x14ac:dyDescent="0.2">
      <c r="A1114" s="86"/>
      <c r="B1114" s="86"/>
      <c r="C1114" s="86"/>
      <c r="D1114" s="86"/>
      <c r="E1114" s="86"/>
      <c r="F1114" s="86"/>
      <c r="G1114" s="86"/>
      <c r="H1114" s="86"/>
      <c r="I1114" s="86"/>
      <c r="J1114" s="87"/>
      <c r="K1114" s="86"/>
      <c r="L1114" s="106"/>
      <c r="M1114" s="106"/>
      <c r="N1114" s="86"/>
      <c r="O1114" s="86"/>
      <c r="P1114" s="86"/>
      <c r="Q1114" s="86"/>
      <c r="R1114" s="86"/>
      <c r="S1114" s="86"/>
      <c r="T1114" s="86"/>
      <c r="U1114" s="86"/>
      <c r="V1114" s="86"/>
      <c r="W1114" s="86"/>
      <c r="X1114" s="86"/>
      <c r="Y1114" s="86"/>
      <c r="Z1114" s="86"/>
      <c r="AA1114" s="86"/>
      <c r="AB1114" s="86"/>
    </row>
    <row r="1115" spans="1:28" x14ac:dyDescent="0.2">
      <c r="A1115" s="86"/>
      <c r="B1115" s="86"/>
      <c r="C1115" s="86"/>
      <c r="D1115" s="86"/>
      <c r="E1115" s="86"/>
      <c r="F1115" s="86"/>
      <c r="G1115" s="86"/>
      <c r="H1115" s="86"/>
      <c r="I1115" s="86"/>
      <c r="J1115" s="87"/>
      <c r="K1115" s="86"/>
      <c r="L1115" s="106"/>
      <c r="M1115" s="106"/>
      <c r="N1115" s="86"/>
      <c r="O1115" s="86"/>
      <c r="P1115" s="86"/>
      <c r="Q1115" s="86"/>
      <c r="R1115" s="86"/>
      <c r="S1115" s="86"/>
      <c r="T1115" s="86"/>
      <c r="U1115" s="86"/>
      <c r="V1115" s="86"/>
      <c r="W1115" s="86"/>
      <c r="X1115" s="86"/>
      <c r="Y1115" s="86"/>
      <c r="Z1115" s="86"/>
      <c r="AA1115" s="86"/>
      <c r="AB1115" s="86"/>
    </row>
    <row r="1116" spans="1:28" x14ac:dyDescent="0.2">
      <c r="A1116" s="86"/>
      <c r="B1116" s="86"/>
      <c r="C1116" s="86"/>
      <c r="D1116" s="86"/>
      <c r="E1116" s="86"/>
      <c r="F1116" s="86"/>
      <c r="G1116" s="86"/>
      <c r="H1116" s="86"/>
      <c r="I1116" s="86"/>
      <c r="J1116" s="87"/>
      <c r="K1116" s="86"/>
      <c r="L1116" s="106"/>
      <c r="M1116" s="106"/>
      <c r="N1116" s="86"/>
      <c r="O1116" s="86"/>
      <c r="P1116" s="86"/>
      <c r="Q1116" s="86"/>
      <c r="R1116" s="86"/>
      <c r="S1116" s="86"/>
      <c r="T1116" s="86"/>
      <c r="U1116" s="86"/>
      <c r="V1116" s="86"/>
      <c r="W1116" s="86"/>
      <c r="X1116" s="86"/>
      <c r="Y1116" s="86"/>
      <c r="Z1116" s="86"/>
      <c r="AA1116" s="86"/>
      <c r="AB1116" s="86"/>
    </row>
    <row r="1117" spans="1:28" x14ac:dyDescent="0.2">
      <c r="A1117" s="86"/>
      <c r="B1117" s="86"/>
      <c r="C1117" s="86"/>
      <c r="D1117" s="86"/>
      <c r="E1117" s="86"/>
      <c r="F1117" s="86"/>
      <c r="G1117" s="86"/>
      <c r="H1117" s="86"/>
      <c r="I1117" s="86"/>
      <c r="J1117" s="87"/>
      <c r="K1117" s="86"/>
      <c r="L1117" s="106"/>
      <c r="M1117" s="106"/>
      <c r="N1117" s="86"/>
      <c r="O1117" s="86"/>
      <c r="P1117" s="86"/>
      <c r="Q1117" s="86"/>
      <c r="R1117" s="86"/>
      <c r="S1117" s="86"/>
      <c r="T1117" s="86"/>
      <c r="U1117" s="86"/>
      <c r="V1117" s="86"/>
      <c r="W1117" s="86"/>
      <c r="X1117" s="86"/>
      <c r="Y1117" s="86"/>
      <c r="Z1117" s="86"/>
      <c r="AA1117" s="86"/>
      <c r="AB1117" s="86"/>
    </row>
    <row r="1118" spans="1:28" x14ac:dyDescent="0.2">
      <c r="A1118" s="86"/>
      <c r="B1118" s="86"/>
      <c r="C1118" s="86"/>
      <c r="D1118" s="86"/>
      <c r="E1118" s="86"/>
      <c r="F1118" s="86"/>
      <c r="G1118" s="86"/>
      <c r="H1118" s="86"/>
      <c r="I1118" s="86"/>
      <c r="J1118" s="87"/>
      <c r="K1118" s="86"/>
      <c r="L1118" s="106"/>
      <c r="M1118" s="106"/>
      <c r="N1118" s="86"/>
      <c r="O1118" s="86"/>
      <c r="P1118" s="86"/>
      <c r="Q1118" s="86"/>
      <c r="R1118" s="86"/>
      <c r="S1118" s="86"/>
      <c r="T1118" s="86"/>
      <c r="U1118" s="86"/>
      <c r="V1118" s="86"/>
      <c r="W1118" s="86"/>
      <c r="X1118" s="86"/>
      <c r="Y1118" s="86"/>
      <c r="Z1118" s="86"/>
      <c r="AA1118" s="86"/>
      <c r="AB1118" s="86"/>
    </row>
    <row r="1119" spans="1:28" x14ac:dyDescent="0.2">
      <c r="A1119" s="86"/>
      <c r="B1119" s="86"/>
      <c r="C1119" s="86"/>
      <c r="D1119" s="86"/>
      <c r="E1119" s="86"/>
      <c r="F1119" s="86"/>
      <c r="G1119" s="86"/>
      <c r="H1119" s="86"/>
      <c r="I1119" s="86"/>
      <c r="J1119" s="87"/>
      <c r="K1119" s="86"/>
      <c r="L1119" s="106"/>
      <c r="M1119" s="106"/>
      <c r="N1119" s="86"/>
      <c r="O1119" s="86"/>
      <c r="P1119" s="86"/>
      <c r="Q1119" s="86"/>
      <c r="R1119" s="86"/>
      <c r="S1119" s="86"/>
      <c r="T1119" s="86"/>
      <c r="U1119" s="86"/>
      <c r="V1119" s="86"/>
      <c r="W1119" s="86"/>
      <c r="X1119" s="86"/>
      <c r="Y1119" s="86"/>
      <c r="Z1119" s="86"/>
      <c r="AA1119" s="86"/>
      <c r="AB1119" s="86"/>
    </row>
    <row r="1120" spans="1:28" x14ac:dyDescent="0.2">
      <c r="A1120" s="86"/>
      <c r="B1120" s="86"/>
      <c r="C1120" s="86"/>
      <c r="D1120" s="86"/>
      <c r="E1120" s="86"/>
      <c r="F1120" s="86"/>
      <c r="G1120" s="86"/>
      <c r="H1120" s="86"/>
      <c r="I1120" s="86"/>
      <c r="J1120" s="87"/>
      <c r="K1120" s="86"/>
      <c r="L1120" s="106"/>
      <c r="M1120" s="106"/>
      <c r="N1120" s="86"/>
      <c r="O1120" s="86"/>
      <c r="P1120" s="86"/>
      <c r="Q1120" s="86"/>
      <c r="R1120" s="86"/>
      <c r="S1120" s="86"/>
      <c r="T1120" s="86"/>
      <c r="U1120" s="86"/>
      <c r="V1120" s="86"/>
      <c r="W1120" s="86"/>
      <c r="X1120" s="86"/>
      <c r="Y1120" s="86"/>
      <c r="Z1120" s="86"/>
      <c r="AA1120" s="86"/>
      <c r="AB1120" s="86"/>
    </row>
    <row r="1121" spans="1:28" x14ac:dyDescent="0.2">
      <c r="A1121" s="86"/>
      <c r="B1121" s="86"/>
      <c r="C1121" s="86"/>
      <c r="D1121" s="86"/>
      <c r="E1121" s="86"/>
      <c r="F1121" s="86"/>
      <c r="G1121" s="86"/>
      <c r="H1121" s="86"/>
      <c r="I1121" s="86"/>
      <c r="J1121" s="87"/>
      <c r="K1121" s="86"/>
      <c r="L1121" s="106"/>
      <c r="M1121" s="106"/>
      <c r="N1121" s="86"/>
      <c r="O1121" s="86"/>
      <c r="P1121" s="86"/>
      <c r="Q1121" s="86"/>
      <c r="R1121" s="86"/>
      <c r="S1121" s="86"/>
      <c r="T1121" s="86"/>
      <c r="U1121" s="86"/>
      <c r="V1121" s="86"/>
      <c r="W1121" s="86"/>
      <c r="X1121" s="86"/>
      <c r="Y1121" s="86"/>
      <c r="Z1121" s="86"/>
      <c r="AA1121" s="86"/>
      <c r="AB1121" s="86"/>
    </row>
    <row r="1122" spans="1:28" x14ac:dyDescent="0.2">
      <c r="A1122" s="86"/>
      <c r="B1122" s="86"/>
      <c r="C1122" s="86"/>
      <c r="D1122" s="86"/>
      <c r="E1122" s="86"/>
      <c r="F1122" s="86"/>
      <c r="G1122" s="86"/>
      <c r="H1122" s="86"/>
      <c r="I1122" s="86"/>
      <c r="J1122" s="87"/>
      <c r="K1122" s="86"/>
      <c r="L1122" s="106"/>
      <c r="M1122" s="106"/>
      <c r="N1122" s="86"/>
      <c r="O1122" s="86"/>
      <c r="P1122" s="86"/>
      <c r="Q1122" s="86"/>
      <c r="R1122" s="86"/>
      <c r="S1122" s="86"/>
      <c r="T1122" s="86"/>
      <c r="U1122" s="86"/>
      <c r="V1122" s="86"/>
      <c r="W1122" s="86"/>
      <c r="X1122" s="86"/>
      <c r="Y1122" s="86"/>
      <c r="Z1122" s="86"/>
      <c r="AA1122" s="86"/>
      <c r="AB1122" s="86"/>
    </row>
    <row r="1123" spans="1:28" x14ac:dyDescent="0.2">
      <c r="A1123" s="86"/>
      <c r="B1123" s="86"/>
      <c r="C1123" s="86"/>
      <c r="D1123" s="86"/>
      <c r="E1123" s="86"/>
      <c r="F1123" s="86"/>
      <c r="G1123" s="86"/>
      <c r="H1123" s="86"/>
      <c r="I1123" s="86"/>
      <c r="J1123" s="87"/>
      <c r="K1123" s="86"/>
      <c r="L1123" s="106"/>
      <c r="M1123" s="106"/>
      <c r="N1123" s="86"/>
      <c r="O1123" s="86"/>
      <c r="P1123" s="86"/>
      <c r="Q1123" s="86"/>
      <c r="R1123" s="86"/>
      <c r="S1123" s="86"/>
      <c r="T1123" s="86"/>
      <c r="U1123" s="86"/>
      <c r="V1123" s="86"/>
      <c r="W1123" s="86"/>
      <c r="X1123" s="86"/>
      <c r="Y1123" s="86"/>
      <c r="Z1123" s="86"/>
      <c r="AA1123" s="86"/>
      <c r="AB1123" s="86"/>
    </row>
    <row r="1124" spans="1:28" x14ac:dyDescent="0.2">
      <c r="A1124" s="86"/>
      <c r="B1124" s="86"/>
      <c r="C1124" s="86"/>
      <c r="D1124" s="86"/>
      <c r="E1124" s="86"/>
      <c r="F1124" s="86"/>
      <c r="G1124" s="86"/>
      <c r="H1124" s="86"/>
      <c r="I1124" s="86"/>
      <c r="J1124" s="87"/>
      <c r="K1124" s="86"/>
      <c r="L1124" s="106"/>
      <c r="M1124" s="106"/>
      <c r="N1124" s="86"/>
      <c r="O1124" s="86"/>
      <c r="P1124" s="86"/>
      <c r="Q1124" s="86"/>
      <c r="R1124" s="86"/>
      <c r="S1124" s="86"/>
      <c r="T1124" s="86"/>
      <c r="U1124" s="86"/>
      <c r="V1124" s="86"/>
      <c r="W1124" s="86"/>
      <c r="X1124" s="86"/>
      <c r="Y1124" s="86"/>
      <c r="Z1124" s="86"/>
      <c r="AA1124" s="86"/>
      <c r="AB1124" s="86"/>
    </row>
    <row r="1125" spans="1:28" x14ac:dyDescent="0.2">
      <c r="A1125" s="86"/>
      <c r="B1125" s="86"/>
      <c r="C1125" s="86"/>
      <c r="D1125" s="86"/>
      <c r="E1125" s="86"/>
      <c r="F1125" s="86"/>
      <c r="G1125" s="86"/>
      <c r="H1125" s="86"/>
      <c r="I1125" s="86"/>
      <c r="J1125" s="87"/>
      <c r="K1125" s="86"/>
      <c r="L1125" s="106"/>
      <c r="M1125" s="106"/>
      <c r="N1125" s="86"/>
      <c r="O1125" s="86"/>
      <c r="P1125" s="86"/>
      <c r="Q1125" s="86"/>
      <c r="R1125" s="86"/>
      <c r="S1125" s="86"/>
      <c r="T1125" s="86"/>
      <c r="U1125" s="86"/>
      <c r="V1125" s="86"/>
      <c r="W1125" s="86"/>
      <c r="X1125" s="86"/>
      <c r="Y1125" s="86"/>
      <c r="Z1125" s="86"/>
      <c r="AA1125" s="86"/>
      <c r="AB1125" s="86"/>
    </row>
    <row r="1126" spans="1:28" x14ac:dyDescent="0.2">
      <c r="A1126" s="86"/>
      <c r="B1126" s="86"/>
      <c r="C1126" s="86"/>
      <c r="D1126" s="86"/>
      <c r="E1126" s="86"/>
      <c r="F1126" s="86"/>
      <c r="G1126" s="86"/>
      <c r="H1126" s="86"/>
      <c r="I1126" s="86"/>
      <c r="J1126" s="87"/>
      <c r="K1126" s="86"/>
      <c r="L1126" s="106"/>
      <c r="M1126" s="106"/>
      <c r="N1126" s="86"/>
      <c r="O1126" s="86"/>
      <c r="P1126" s="86"/>
      <c r="Q1126" s="86"/>
      <c r="R1126" s="86"/>
      <c r="S1126" s="86"/>
      <c r="T1126" s="86"/>
      <c r="U1126" s="86"/>
      <c r="V1126" s="86"/>
      <c r="W1126" s="86"/>
      <c r="X1126" s="86"/>
      <c r="Y1126" s="86"/>
      <c r="Z1126" s="86"/>
      <c r="AA1126" s="86"/>
      <c r="AB1126" s="86"/>
    </row>
    <row r="1127" spans="1:28" x14ac:dyDescent="0.2">
      <c r="A1127" s="86"/>
      <c r="B1127" s="86"/>
      <c r="C1127" s="86"/>
      <c r="D1127" s="86"/>
      <c r="E1127" s="86"/>
      <c r="F1127" s="86"/>
      <c r="G1127" s="86"/>
      <c r="H1127" s="86"/>
      <c r="I1127" s="86"/>
      <c r="J1127" s="87"/>
      <c r="K1127" s="86"/>
      <c r="L1127" s="106"/>
      <c r="M1127" s="106"/>
      <c r="N1127" s="86"/>
      <c r="O1127" s="86"/>
      <c r="P1127" s="86"/>
      <c r="Q1127" s="86"/>
      <c r="R1127" s="86"/>
      <c r="S1127" s="86"/>
      <c r="T1127" s="86"/>
      <c r="U1127" s="86"/>
      <c r="V1127" s="86"/>
      <c r="W1127" s="86"/>
      <c r="X1127" s="86"/>
      <c r="Y1127" s="86"/>
      <c r="Z1127" s="86"/>
      <c r="AA1127" s="86"/>
      <c r="AB1127" s="86"/>
    </row>
    <row r="1128" spans="1:28" x14ac:dyDescent="0.2">
      <c r="A1128" s="86"/>
      <c r="B1128" s="86"/>
      <c r="C1128" s="86"/>
      <c r="D1128" s="86"/>
      <c r="E1128" s="86"/>
      <c r="F1128" s="86"/>
      <c r="G1128" s="86"/>
      <c r="H1128" s="86"/>
      <c r="I1128" s="86"/>
      <c r="J1128" s="87"/>
      <c r="K1128" s="86"/>
      <c r="L1128" s="106"/>
      <c r="M1128" s="106"/>
      <c r="N1128" s="86"/>
      <c r="O1128" s="86"/>
      <c r="P1128" s="86"/>
      <c r="Q1128" s="86"/>
      <c r="R1128" s="86"/>
      <c r="S1128" s="86"/>
      <c r="T1128" s="86"/>
      <c r="U1128" s="86"/>
      <c r="V1128" s="86"/>
      <c r="W1128" s="86"/>
      <c r="X1128" s="86"/>
      <c r="Y1128" s="86"/>
      <c r="Z1128" s="86"/>
      <c r="AA1128" s="86"/>
      <c r="AB1128" s="86"/>
    </row>
    <row r="1129" spans="1:28" x14ac:dyDescent="0.2">
      <c r="A1129" s="86"/>
      <c r="B1129" s="86"/>
      <c r="C1129" s="86"/>
      <c r="D1129" s="86"/>
      <c r="E1129" s="86"/>
      <c r="F1129" s="86"/>
      <c r="G1129" s="86"/>
      <c r="H1129" s="86"/>
      <c r="I1129" s="86"/>
      <c r="J1129" s="87"/>
      <c r="K1129" s="86"/>
      <c r="L1129" s="106"/>
      <c r="M1129" s="106"/>
      <c r="N1129" s="86"/>
      <c r="O1129" s="86"/>
      <c r="P1129" s="86"/>
      <c r="Q1129" s="86"/>
      <c r="R1129" s="86"/>
      <c r="S1129" s="86"/>
      <c r="T1129" s="86"/>
      <c r="U1129" s="86"/>
      <c r="V1129" s="86"/>
      <c r="W1129" s="86"/>
      <c r="X1129" s="86"/>
      <c r="Y1129" s="86"/>
      <c r="Z1129" s="86"/>
      <c r="AA1129" s="86"/>
      <c r="AB1129" s="86"/>
    </row>
    <row r="1130" spans="1:28" x14ac:dyDescent="0.2">
      <c r="A1130" s="86"/>
      <c r="B1130" s="86"/>
      <c r="C1130" s="86"/>
      <c r="D1130" s="86"/>
      <c r="E1130" s="86"/>
      <c r="F1130" s="86"/>
      <c r="G1130" s="86"/>
      <c r="H1130" s="86"/>
      <c r="I1130" s="86"/>
      <c r="J1130" s="87"/>
      <c r="K1130" s="86"/>
      <c r="L1130" s="106"/>
      <c r="M1130" s="106"/>
      <c r="N1130" s="86"/>
      <c r="O1130" s="86"/>
      <c r="P1130" s="86"/>
      <c r="Q1130" s="86"/>
      <c r="R1130" s="86"/>
      <c r="S1130" s="86"/>
      <c r="T1130" s="86"/>
      <c r="U1130" s="86"/>
      <c r="V1130" s="86"/>
      <c r="W1130" s="86"/>
      <c r="X1130" s="86"/>
      <c r="Y1130" s="86"/>
      <c r="Z1130" s="86"/>
      <c r="AA1130" s="86"/>
      <c r="AB1130" s="86"/>
    </row>
    <row r="1131" spans="1:28" x14ac:dyDescent="0.2">
      <c r="A1131" s="86"/>
      <c r="B1131" s="86"/>
      <c r="C1131" s="86"/>
      <c r="D1131" s="86"/>
      <c r="E1131" s="86"/>
      <c r="F1131" s="86"/>
      <c r="G1131" s="86"/>
      <c r="H1131" s="86"/>
      <c r="I1131" s="86"/>
      <c r="J1131" s="87"/>
      <c r="K1131" s="86"/>
      <c r="L1131" s="106"/>
      <c r="M1131" s="106"/>
      <c r="N1131" s="86"/>
      <c r="O1131" s="86"/>
      <c r="P1131" s="86"/>
      <c r="Q1131" s="86"/>
      <c r="R1131" s="86"/>
      <c r="S1131" s="86"/>
      <c r="T1131" s="86"/>
      <c r="U1131" s="86"/>
      <c r="V1131" s="86"/>
      <c r="W1131" s="86"/>
      <c r="X1131" s="86"/>
      <c r="Y1131" s="86"/>
      <c r="Z1131" s="86"/>
      <c r="AA1131" s="86"/>
      <c r="AB1131" s="86"/>
    </row>
    <row r="1132" spans="1:28" x14ac:dyDescent="0.2">
      <c r="A1132" s="86"/>
      <c r="B1132" s="86"/>
      <c r="C1132" s="86"/>
      <c r="D1132" s="86"/>
      <c r="E1132" s="86"/>
      <c r="F1132" s="86"/>
      <c r="G1132" s="86"/>
      <c r="H1132" s="86"/>
      <c r="I1132" s="86"/>
      <c r="J1132" s="87"/>
      <c r="K1132" s="86"/>
      <c r="L1132" s="106"/>
      <c r="M1132" s="106"/>
      <c r="N1132" s="86"/>
      <c r="O1132" s="86"/>
      <c r="P1132" s="86"/>
      <c r="Q1132" s="86"/>
      <c r="R1132" s="86"/>
      <c r="S1132" s="86"/>
      <c r="T1132" s="86"/>
      <c r="U1132" s="86"/>
      <c r="V1132" s="86"/>
      <c r="W1132" s="86"/>
      <c r="X1132" s="86"/>
      <c r="Y1132" s="86"/>
      <c r="Z1132" s="86"/>
      <c r="AA1132" s="86"/>
      <c r="AB1132" s="86"/>
    </row>
    <row r="1133" spans="1:28" x14ac:dyDescent="0.2">
      <c r="A1133" s="86"/>
      <c r="B1133" s="86"/>
      <c r="C1133" s="86"/>
      <c r="D1133" s="86"/>
      <c r="E1133" s="86"/>
      <c r="F1133" s="86"/>
      <c r="G1133" s="86"/>
      <c r="H1133" s="86"/>
      <c r="I1133" s="86"/>
      <c r="J1133" s="87"/>
      <c r="K1133" s="86"/>
      <c r="L1133" s="106"/>
      <c r="M1133" s="106"/>
      <c r="N1133" s="86"/>
      <c r="O1133" s="86"/>
      <c r="P1133" s="86"/>
      <c r="Q1133" s="86"/>
      <c r="R1133" s="86"/>
      <c r="S1133" s="86"/>
      <c r="T1133" s="86"/>
      <c r="U1133" s="86"/>
      <c r="V1133" s="86"/>
      <c r="W1133" s="86"/>
      <c r="X1133" s="86"/>
      <c r="Y1133" s="86"/>
      <c r="Z1133" s="86"/>
      <c r="AA1133" s="86"/>
      <c r="AB1133" s="86"/>
    </row>
    <row r="1134" spans="1:28" x14ac:dyDescent="0.2">
      <c r="A1134" s="86"/>
      <c r="B1134" s="86"/>
      <c r="C1134" s="86"/>
      <c r="D1134" s="86"/>
      <c r="E1134" s="86"/>
      <c r="F1134" s="86"/>
      <c r="G1134" s="86"/>
      <c r="H1134" s="86"/>
      <c r="I1134" s="86"/>
      <c r="J1134" s="87"/>
      <c r="K1134" s="86"/>
      <c r="L1134" s="106"/>
      <c r="M1134" s="106"/>
      <c r="N1134" s="86"/>
      <c r="O1134" s="86"/>
      <c r="P1134" s="86"/>
      <c r="Q1134" s="86"/>
      <c r="R1134" s="86"/>
      <c r="S1134" s="86"/>
      <c r="T1134" s="86"/>
      <c r="U1134" s="86"/>
      <c r="V1134" s="86"/>
      <c r="W1134" s="86"/>
      <c r="X1134" s="86"/>
      <c r="Y1134" s="86"/>
      <c r="Z1134" s="86"/>
      <c r="AA1134" s="86"/>
      <c r="AB1134" s="86"/>
    </row>
    <row r="1135" spans="1:28" x14ac:dyDescent="0.2">
      <c r="A1135" s="86"/>
      <c r="B1135" s="86"/>
      <c r="C1135" s="86"/>
      <c r="D1135" s="86"/>
      <c r="E1135" s="86"/>
      <c r="F1135" s="86"/>
      <c r="G1135" s="86"/>
      <c r="H1135" s="86"/>
      <c r="I1135" s="86"/>
      <c r="J1135" s="87"/>
      <c r="K1135" s="86"/>
      <c r="L1135" s="106"/>
      <c r="M1135" s="106"/>
      <c r="N1135" s="86"/>
      <c r="O1135" s="86"/>
      <c r="P1135" s="86"/>
      <c r="Q1135" s="86"/>
      <c r="R1135" s="86"/>
      <c r="S1135" s="86"/>
      <c r="T1135" s="86"/>
      <c r="U1135" s="86"/>
      <c r="V1135" s="86"/>
      <c r="W1135" s="86"/>
      <c r="X1135" s="86"/>
      <c r="Y1135" s="86"/>
      <c r="Z1135" s="86"/>
      <c r="AA1135" s="86"/>
      <c r="AB1135" s="86"/>
    </row>
    <row r="1136" spans="1:28" x14ac:dyDescent="0.2">
      <c r="A1136" s="86"/>
      <c r="B1136" s="86"/>
      <c r="C1136" s="86"/>
      <c r="D1136" s="86"/>
      <c r="E1136" s="86"/>
      <c r="F1136" s="86"/>
      <c r="G1136" s="86"/>
      <c r="H1136" s="86"/>
      <c r="I1136" s="86"/>
      <c r="J1136" s="87"/>
      <c r="K1136" s="86"/>
      <c r="L1136" s="106"/>
      <c r="M1136" s="106"/>
      <c r="N1136" s="86"/>
      <c r="O1136" s="86"/>
      <c r="P1136" s="86"/>
      <c r="Q1136" s="86"/>
      <c r="R1136" s="86"/>
      <c r="S1136" s="86"/>
      <c r="T1136" s="86"/>
      <c r="U1136" s="86"/>
      <c r="V1136" s="86"/>
      <c r="W1136" s="86"/>
      <c r="X1136" s="86"/>
      <c r="Y1136" s="86"/>
      <c r="Z1136" s="86"/>
      <c r="AA1136" s="86"/>
      <c r="AB1136" s="86"/>
    </row>
    <row r="1137" spans="1:28" x14ac:dyDescent="0.2">
      <c r="A1137" s="86"/>
      <c r="B1137" s="86"/>
      <c r="C1137" s="86"/>
      <c r="D1137" s="86"/>
      <c r="E1137" s="86"/>
      <c r="F1137" s="86"/>
      <c r="G1137" s="86"/>
      <c r="H1137" s="86"/>
      <c r="I1137" s="86"/>
      <c r="J1137" s="87"/>
      <c r="K1137" s="86"/>
      <c r="L1137" s="106"/>
      <c r="M1137" s="106"/>
      <c r="N1137" s="86"/>
      <c r="O1137" s="86"/>
      <c r="P1137" s="86"/>
      <c r="Q1137" s="86"/>
      <c r="R1137" s="86"/>
      <c r="S1137" s="86"/>
      <c r="T1137" s="86"/>
      <c r="U1137" s="86"/>
      <c r="V1137" s="86"/>
      <c r="W1137" s="86"/>
      <c r="X1137" s="86"/>
      <c r="Y1137" s="86"/>
      <c r="Z1137" s="86"/>
      <c r="AA1137" s="86"/>
      <c r="AB1137" s="86"/>
    </row>
    <row r="1138" spans="1:28" x14ac:dyDescent="0.2">
      <c r="A1138" s="86"/>
      <c r="B1138" s="86"/>
      <c r="C1138" s="86"/>
      <c r="D1138" s="86"/>
      <c r="E1138" s="86"/>
      <c r="F1138" s="86"/>
      <c r="G1138" s="86"/>
      <c r="H1138" s="86"/>
      <c r="I1138" s="86"/>
      <c r="J1138" s="87"/>
      <c r="K1138" s="86"/>
      <c r="L1138" s="106"/>
      <c r="M1138" s="106"/>
      <c r="N1138" s="86"/>
      <c r="O1138" s="86"/>
      <c r="P1138" s="86"/>
      <c r="Q1138" s="86"/>
      <c r="R1138" s="86"/>
      <c r="S1138" s="86"/>
      <c r="T1138" s="86"/>
      <c r="U1138" s="86"/>
      <c r="V1138" s="86"/>
      <c r="W1138" s="86"/>
      <c r="X1138" s="86"/>
      <c r="Y1138" s="86"/>
      <c r="Z1138" s="86"/>
      <c r="AA1138" s="86"/>
      <c r="AB1138" s="86"/>
    </row>
    <row r="1139" spans="1:28" x14ac:dyDescent="0.2">
      <c r="A1139" s="86"/>
      <c r="B1139" s="86"/>
      <c r="C1139" s="86"/>
      <c r="D1139" s="86"/>
      <c r="E1139" s="86"/>
      <c r="F1139" s="86"/>
      <c r="G1139" s="86"/>
      <c r="H1139" s="86"/>
      <c r="I1139" s="86"/>
      <c r="J1139" s="87"/>
      <c r="K1139" s="86"/>
      <c r="L1139" s="106"/>
      <c r="M1139" s="106"/>
      <c r="N1139" s="86"/>
      <c r="O1139" s="86"/>
      <c r="P1139" s="86"/>
      <c r="Q1139" s="86"/>
      <c r="R1139" s="86"/>
      <c r="S1139" s="86"/>
      <c r="T1139" s="86"/>
      <c r="U1139" s="86"/>
      <c r="V1139" s="86"/>
      <c r="W1139" s="86"/>
      <c r="X1139" s="86"/>
      <c r="Y1139" s="86"/>
      <c r="Z1139" s="86"/>
      <c r="AA1139" s="86"/>
      <c r="AB1139" s="86"/>
    </row>
    <row r="1140" spans="1:28" x14ac:dyDescent="0.2">
      <c r="A1140" s="86"/>
      <c r="B1140" s="86"/>
      <c r="C1140" s="86"/>
      <c r="D1140" s="86"/>
      <c r="E1140" s="86"/>
      <c r="F1140" s="86"/>
      <c r="G1140" s="86"/>
      <c r="H1140" s="86"/>
      <c r="I1140" s="86"/>
      <c r="J1140" s="87"/>
      <c r="K1140" s="86"/>
      <c r="L1140" s="106"/>
      <c r="M1140" s="106"/>
      <c r="N1140" s="86"/>
      <c r="O1140" s="86"/>
      <c r="P1140" s="86"/>
      <c r="Q1140" s="86"/>
      <c r="R1140" s="86"/>
      <c r="S1140" s="86"/>
      <c r="T1140" s="86"/>
      <c r="U1140" s="86"/>
      <c r="V1140" s="86"/>
      <c r="W1140" s="86"/>
      <c r="X1140" s="86"/>
      <c r="Y1140" s="86"/>
      <c r="Z1140" s="86"/>
      <c r="AA1140" s="86"/>
      <c r="AB1140" s="86"/>
    </row>
    <row r="1141" spans="1:28" x14ac:dyDescent="0.2">
      <c r="A1141" s="86"/>
      <c r="B1141" s="86"/>
      <c r="C1141" s="86"/>
      <c r="D1141" s="86"/>
      <c r="E1141" s="86"/>
      <c r="F1141" s="86"/>
      <c r="G1141" s="86"/>
      <c r="H1141" s="86"/>
      <c r="I1141" s="86"/>
      <c r="J1141" s="87"/>
      <c r="K1141" s="86"/>
      <c r="L1141" s="106"/>
      <c r="M1141" s="106"/>
      <c r="N1141" s="86"/>
      <c r="O1141" s="86"/>
      <c r="P1141" s="86"/>
      <c r="Q1141" s="86"/>
      <c r="R1141" s="86"/>
      <c r="S1141" s="86"/>
      <c r="T1141" s="86"/>
      <c r="U1141" s="86"/>
      <c r="V1141" s="86"/>
      <c r="W1141" s="86"/>
      <c r="X1141" s="86"/>
      <c r="Y1141" s="86"/>
      <c r="Z1141" s="86"/>
      <c r="AA1141" s="86"/>
      <c r="AB1141" s="86"/>
    </row>
    <row r="1142" spans="1:28" x14ac:dyDescent="0.2">
      <c r="A1142" s="86"/>
      <c r="B1142" s="86"/>
      <c r="C1142" s="86"/>
      <c r="D1142" s="86"/>
      <c r="E1142" s="86"/>
      <c r="F1142" s="86"/>
      <c r="G1142" s="86"/>
      <c r="H1142" s="86"/>
      <c r="I1142" s="86"/>
      <c r="J1142" s="87"/>
      <c r="K1142" s="86"/>
      <c r="L1142" s="106"/>
      <c r="M1142" s="106"/>
      <c r="N1142" s="86"/>
      <c r="O1142" s="86"/>
      <c r="P1142" s="86"/>
      <c r="Q1142" s="86"/>
      <c r="R1142" s="86"/>
      <c r="S1142" s="86"/>
      <c r="T1142" s="86"/>
      <c r="U1142" s="86"/>
      <c r="V1142" s="86"/>
      <c r="W1142" s="86"/>
      <c r="X1142" s="86"/>
      <c r="Y1142" s="86"/>
      <c r="Z1142" s="86"/>
      <c r="AA1142" s="86"/>
      <c r="AB1142" s="86"/>
    </row>
    <row r="1143" spans="1:28" x14ac:dyDescent="0.2">
      <c r="A1143" s="86"/>
      <c r="B1143" s="86"/>
      <c r="C1143" s="86"/>
      <c r="D1143" s="86"/>
      <c r="E1143" s="86"/>
      <c r="F1143" s="86"/>
      <c r="G1143" s="86"/>
      <c r="H1143" s="86"/>
      <c r="I1143" s="86"/>
      <c r="J1143" s="87"/>
      <c r="K1143" s="86"/>
      <c r="L1143" s="106"/>
      <c r="M1143" s="106"/>
      <c r="N1143" s="86"/>
      <c r="O1143" s="86"/>
      <c r="P1143" s="86"/>
      <c r="Q1143" s="86"/>
      <c r="R1143" s="86"/>
      <c r="S1143" s="86"/>
      <c r="T1143" s="86"/>
      <c r="U1143" s="86"/>
      <c r="V1143" s="86"/>
      <c r="W1143" s="86"/>
      <c r="X1143" s="86"/>
      <c r="Y1143" s="86"/>
      <c r="Z1143" s="86"/>
      <c r="AA1143" s="86"/>
      <c r="AB1143" s="86"/>
    </row>
    <row r="1144" spans="1:28" x14ac:dyDescent="0.2">
      <c r="A1144" s="86"/>
      <c r="B1144" s="86"/>
      <c r="C1144" s="86"/>
      <c r="D1144" s="86"/>
      <c r="E1144" s="86"/>
      <c r="F1144" s="86"/>
      <c r="G1144" s="86"/>
      <c r="H1144" s="86"/>
      <c r="I1144" s="86"/>
      <c r="J1144" s="87"/>
      <c r="K1144" s="86"/>
      <c r="L1144" s="106"/>
      <c r="M1144" s="106"/>
      <c r="N1144" s="86"/>
      <c r="O1144" s="86"/>
      <c r="P1144" s="86"/>
      <c r="Q1144" s="86"/>
      <c r="R1144" s="86"/>
      <c r="S1144" s="86"/>
      <c r="T1144" s="86"/>
      <c r="U1144" s="86"/>
      <c r="V1144" s="86"/>
      <c r="W1144" s="86"/>
      <c r="X1144" s="86"/>
      <c r="Y1144" s="86"/>
      <c r="Z1144" s="86"/>
      <c r="AA1144" s="86"/>
      <c r="AB1144" s="86"/>
    </row>
    <row r="1145" spans="1:28" x14ac:dyDescent="0.2">
      <c r="A1145" s="86"/>
      <c r="B1145" s="86"/>
      <c r="C1145" s="86"/>
      <c r="D1145" s="86"/>
      <c r="E1145" s="86"/>
      <c r="F1145" s="86"/>
      <c r="G1145" s="86"/>
      <c r="H1145" s="86"/>
      <c r="I1145" s="86"/>
      <c r="J1145" s="87"/>
      <c r="K1145" s="86"/>
      <c r="L1145" s="106"/>
      <c r="M1145" s="106"/>
      <c r="N1145" s="86"/>
      <c r="O1145" s="86"/>
      <c r="P1145" s="86"/>
      <c r="Q1145" s="86"/>
      <c r="R1145" s="86"/>
      <c r="S1145" s="86"/>
      <c r="T1145" s="86"/>
      <c r="U1145" s="86"/>
      <c r="V1145" s="86"/>
      <c r="W1145" s="86"/>
      <c r="X1145" s="86"/>
      <c r="Y1145" s="86"/>
      <c r="Z1145" s="86"/>
      <c r="AA1145" s="86"/>
      <c r="AB1145" s="86"/>
    </row>
    <row r="1146" spans="1:28" x14ac:dyDescent="0.2">
      <c r="A1146" s="86"/>
      <c r="B1146" s="86"/>
      <c r="C1146" s="86"/>
      <c r="D1146" s="86"/>
      <c r="E1146" s="86"/>
      <c r="F1146" s="86"/>
      <c r="G1146" s="86"/>
      <c r="H1146" s="86"/>
      <c r="I1146" s="86"/>
      <c r="J1146" s="87"/>
      <c r="K1146" s="86"/>
      <c r="L1146" s="106"/>
      <c r="M1146" s="106"/>
      <c r="N1146" s="86"/>
      <c r="O1146" s="86"/>
      <c r="P1146" s="86"/>
      <c r="Q1146" s="86"/>
      <c r="R1146" s="86"/>
      <c r="S1146" s="86"/>
      <c r="T1146" s="86"/>
      <c r="U1146" s="86"/>
      <c r="V1146" s="86"/>
      <c r="W1146" s="86"/>
      <c r="X1146" s="86"/>
      <c r="Y1146" s="86"/>
      <c r="Z1146" s="86"/>
      <c r="AA1146" s="86"/>
      <c r="AB1146" s="86"/>
    </row>
    <row r="1147" spans="1:28" x14ac:dyDescent="0.2">
      <c r="A1147" s="86"/>
      <c r="B1147" s="86"/>
      <c r="C1147" s="86"/>
      <c r="D1147" s="86"/>
      <c r="E1147" s="86"/>
      <c r="F1147" s="86"/>
      <c r="G1147" s="86"/>
      <c r="H1147" s="86"/>
      <c r="I1147" s="86"/>
      <c r="J1147" s="87"/>
      <c r="K1147" s="86"/>
      <c r="L1147" s="106"/>
      <c r="M1147" s="106"/>
      <c r="N1147" s="86"/>
      <c r="O1147" s="86"/>
      <c r="P1147" s="86"/>
      <c r="Q1147" s="86"/>
      <c r="R1147" s="86"/>
      <c r="S1147" s="86"/>
      <c r="T1147" s="86"/>
      <c r="U1147" s="86"/>
      <c r="V1147" s="86"/>
      <c r="W1147" s="86"/>
      <c r="X1147" s="86"/>
      <c r="Y1147" s="86"/>
      <c r="Z1147" s="86"/>
      <c r="AA1147" s="86"/>
      <c r="AB1147" s="86"/>
    </row>
    <row r="1148" spans="1:28" x14ac:dyDescent="0.2">
      <c r="A1148" s="86"/>
      <c r="B1148" s="86"/>
      <c r="C1148" s="86"/>
      <c r="D1148" s="86"/>
      <c r="E1148" s="86"/>
      <c r="F1148" s="86"/>
      <c r="G1148" s="86"/>
      <c r="H1148" s="86"/>
      <c r="I1148" s="86"/>
      <c r="J1148" s="87"/>
      <c r="K1148" s="86"/>
      <c r="L1148" s="106"/>
      <c r="M1148" s="106"/>
      <c r="N1148" s="86"/>
      <c r="O1148" s="86"/>
      <c r="P1148" s="86"/>
      <c r="Q1148" s="86"/>
      <c r="R1148" s="86"/>
      <c r="S1148" s="86"/>
      <c r="T1148" s="86"/>
      <c r="U1148" s="86"/>
      <c r="V1148" s="86"/>
      <c r="W1148" s="86"/>
      <c r="X1148" s="86"/>
      <c r="Y1148" s="86"/>
      <c r="Z1148" s="86"/>
      <c r="AA1148" s="86"/>
      <c r="AB1148" s="86"/>
    </row>
    <row r="1149" spans="1:28" x14ac:dyDescent="0.2">
      <c r="A1149" s="86"/>
      <c r="B1149" s="86"/>
      <c r="C1149" s="86"/>
      <c r="D1149" s="86"/>
      <c r="E1149" s="86"/>
      <c r="F1149" s="86"/>
      <c r="G1149" s="86"/>
      <c r="H1149" s="86"/>
      <c r="I1149" s="86"/>
      <c r="J1149" s="87"/>
      <c r="K1149" s="86"/>
      <c r="L1149" s="106"/>
      <c r="M1149" s="106"/>
      <c r="N1149" s="86"/>
      <c r="O1149" s="86"/>
      <c r="P1149" s="86"/>
      <c r="Q1149" s="86"/>
      <c r="R1149" s="86"/>
      <c r="S1149" s="86"/>
      <c r="T1149" s="86"/>
      <c r="U1149" s="86"/>
      <c r="V1149" s="86"/>
      <c r="W1149" s="86"/>
      <c r="X1149" s="86"/>
      <c r="Y1149" s="86"/>
      <c r="Z1149" s="86"/>
      <c r="AA1149" s="86"/>
      <c r="AB1149" s="86"/>
    </row>
    <row r="1150" spans="1:28" x14ac:dyDescent="0.2">
      <c r="A1150" s="86"/>
      <c r="B1150" s="86"/>
      <c r="C1150" s="86"/>
      <c r="D1150" s="86"/>
      <c r="E1150" s="86"/>
      <c r="F1150" s="86"/>
      <c r="G1150" s="86"/>
      <c r="H1150" s="86"/>
      <c r="I1150" s="86"/>
      <c r="J1150" s="87"/>
      <c r="K1150" s="86"/>
      <c r="L1150" s="106"/>
      <c r="M1150" s="106"/>
      <c r="N1150" s="86"/>
      <c r="O1150" s="86"/>
      <c r="P1150" s="86"/>
      <c r="Q1150" s="86"/>
      <c r="R1150" s="86"/>
      <c r="S1150" s="86"/>
      <c r="T1150" s="86"/>
      <c r="U1150" s="86"/>
      <c r="V1150" s="86"/>
      <c r="W1150" s="86"/>
      <c r="X1150" s="86"/>
      <c r="Y1150" s="86"/>
      <c r="Z1150" s="86"/>
      <c r="AA1150" s="86"/>
      <c r="AB1150" s="86"/>
    </row>
    <row r="1151" spans="1:28" x14ac:dyDescent="0.2">
      <c r="A1151" s="86"/>
      <c r="B1151" s="86"/>
      <c r="C1151" s="86"/>
      <c r="D1151" s="86"/>
      <c r="E1151" s="86"/>
      <c r="F1151" s="86"/>
      <c r="G1151" s="86"/>
      <c r="H1151" s="86"/>
      <c r="I1151" s="86"/>
      <c r="J1151" s="87"/>
      <c r="K1151" s="86"/>
      <c r="L1151" s="106"/>
      <c r="M1151" s="106"/>
      <c r="N1151" s="86"/>
      <c r="O1151" s="86"/>
      <c r="P1151" s="86"/>
      <c r="Q1151" s="86"/>
      <c r="R1151" s="86"/>
      <c r="S1151" s="86"/>
      <c r="T1151" s="86"/>
      <c r="U1151" s="86"/>
      <c r="V1151" s="86"/>
      <c r="W1151" s="86"/>
      <c r="X1151" s="86"/>
      <c r="Y1151" s="86"/>
      <c r="Z1151" s="86"/>
      <c r="AA1151" s="86"/>
      <c r="AB1151" s="86"/>
    </row>
    <row r="1152" spans="1:28" x14ac:dyDescent="0.2">
      <c r="A1152" s="86"/>
      <c r="B1152" s="86"/>
      <c r="C1152" s="86"/>
      <c r="D1152" s="86"/>
      <c r="E1152" s="86"/>
      <c r="F1152" s="86"/>
      <c r="G1152" s="86"/>
      <c r="H1152" s="86"/>
      <c r="I1152" s="86"/>
      <c r="J1152" s="87"/>
      <c r="K1152" s="86"/>
      <c r="L1152" s="106"/>
      <c r="M1152" s="106"/>
      <c r="N1152" s="86"/>
      <c r="O1152" s="86"/>
      <c r="P1152" s="86"/>
      <c r="Q1152" s="86"/>
      <c r="R1152" s="86"/>
      <c r="S1152" s="86"/>
      <c r="T1152" s="86"/>
      <c r="U1152" s="86"/>
      <c r="V1152" s="86"/>
      <c r="W1152" s="86"/>
      <c r="X1152" s="86"/>
      <c r="Y1152" s="86"/>
      <c r="Z1152" s="86"/>
      <c r="AA1152" s="86"/>
      <c r="AB1152" s="86"/>
    </row>
    <row r="1153" spans="1:28" x14ac:dyDescent="0.2">
      <c r="A1153" s="86"/>
      <c r="B1153" s="86"/>
      <c r="C1153" s="86"/>
      <c r="D1153" s="86"/>
      <c r="E1153" s="86"/>
      <c r="F1153" s="86"/>
      <c r="G1153" s="86"/>
      <c r="H1153" s="86"/>
      <c r="I1153" s="86"/>
      <c r="J1153" s="87"/>
      <c r="K1153" s="86"/>
      <c r="L1153" s="106"/>
      <c r="M1153" s="106"/>
      <c r="N1153" s="86"/>
      <c r="O1153" s="86"/>
      <c r="P1153" s="86"/>
      <c r="Q1153" s="86"/>
      <c r="R1153" s="86"/>
      <c r="S1153" s="86"/>
      <c r="T1153" s="86"/>
      <c r="U1153" s="86"/>
      <c r="V1153" s="86"/>
      <c r="W1153" s="86"/>
      <c r="X1153" s="86"/>
      <c r="Y1153" s="86"/>
      <c r="Z1153" s="86"/>
      <c r="AA1153" s="86"/>
      <c r="AB1153" s="86"/>
    </row>
    <row r="1154" spans="1:28" x14ac:dyDescent="0.2">
      <c r="A1154" s="86"/>
      <c r="B1154" s="86"/>
      <c r="C1154" s="86"/>
      <c r="D1154" s="86"/>
      <c r="E1154" s="86"/>
      <c r="F1154" s="86"/>
      <c r="G1154" s="86"/>
      <c r="H1154" s="86"/>
      <c r="I1154" s="86"/>
      <c r="J1154" s="87"/>
      <c r="K1154" s="86"/>
      <c r="L1154" s="106"/>
      <c r="M1154" s="106"/>
      <c r="N1154" s="86"/>
      <c r="O1154" s="86"/>
      <c r="P1154" s="86"/>
      <c r="Q1154" s="86"/>
      <c r="R1154" s="86"/>
      <c r="S1154" s="86"/>
      <c r="T1154" s="86"/>
      <c r="U1154" s="86"/>
      <c r="V1154" s="86"/>
      <c r="W1154" s="86"/>
      <c r="X1154" s="86"/>
      <c r="Y1154" s="86"/>
      <c r="Z1154" s="86"/>
      <c r="AA1154" s="86"/>
      <c r="AB1154" s="86"/>
    </row>
    <row r="1155" spans="1:28" x14ac:dyDescent="0.2">
      <c r="A1155" s="86"/>
      <c r="B1155" s="86"/>
      <c r="C1155" s="86"/>
      <c r="D1155" s="86"/>
      <c r="E1155" s="86"/>
      <c r="F1155" s="86"/>
      <c r="G1155" s="86"/>
      <c r="H1155" s="86"/>
      <c r="I1155" s="86"/>
      <c r="J1155" s="87"/>
      <c r="K1155" s="86"/>
      <c r="L1155" s="106"/>
      <c r="M1155" s="106"/>
      <c r="N1155" s="86"/>
      <c r="O1155" s="86"/>
      <c r="P1155" s="86"/>
      <c r="Q1155" s="86"/>
      <c r="R1155" s="86"/>
      <c r="S1155" s="86"/>
      <c r="T1155" s="86"/>
      <c r="U1155" s="86"/>
      <c r="V1155" s="86"/>
      <c r="W1155" s="86"/>
      <c r="X1155" s="86"/>
      <c r="Y1155" s="86"/>
      <c r="Z1155" s="86"/>
      <c r="AA1155" s="86"/>
      <c r="AB1155" s="86"/>
    </row>
    <row r="1156" spans="1:28" x14ac:dyDescent="0.2">
      <c r="A1156" s="86"/>
      <c r="B1156" s="86"/>
      <c r="C1156" s="86"/>
      <c r="D1156" s="86"/>
      <c r="E1156" s="86"/>
      <c r="F1156" s="86"/>
      <c r="G1156" s="86"/>
      <c r="H1156" s="86"/>
      <c r="I1156" s="86"/>
      <c r="J1156" s="87"/>
      <c r="K1156" s="86"/>
      <c r="L1156" s="106"/>
      <c r="M1156" s="106"/>
      <c r="N1156" s="86"/>
      <c r="O1156" s="86"/>
      <c r="P1156" s="86"/>
      <c r="Q1156" s="86"/>
      <c r="R1156" s="86"/>
      <c r="S1156" s="86"/>
      <c r="T1156" s="86"/>
      <c r="U1156" s="86"/>
      <c r="V1156" s="86"/>
      <c r="W1156" s="86"/>
      <c r="X1156" s="86"/>
      <c r="Y1156" s="86"/>
      <c r="Z1156" s="86"/>
      <c r="AA1156" s="86"/>
      <c r="AB1156" s="86"/>
    </row>
    <row r="1157" spans="1:28" x14ac:dyDescent="0.2">
      <c r="A1157" s="86"/>
      <c r="B1157" s="86"/>
      <c r="C1157" s="86"/>
      <c r="D1157" s="86"/>
      <c r="E1157" s="86"/>
      <c r="F1157" s="86"/>
      <c r="G1157" s="86"/>
      <c r="H1157" s="86"/>
      <c r="I1157" s="86"/>
      <c r="J1157" s="87"/>
      <c r="K1157" s="86"/>
      <c r="L1157" s="106"/>
      <c r="M1157" s="106"/>
      <c r="N1157" s="86"/>
      <c r="O1157" s="86"/>
      <c r="P1157" s="86"/>
      <c r="Q1157" s="86"/>
      <c r="R1157" s="86"/>
      <c r="S1157" s="86"/>
      <c r="T1157" s="86"/>
      <c r="U1157" s="86"/>
      <c r="V1157" s="86"/>
      <c r="W1157" s="86"/>
      <c r="X1157" s="86"/>
      <c r="Y1157" s="86"/>
      <c r="Z1157" s="86"/>
      <c r="AA1157" s="86"/>
      <c r="AB1157" s="86"/>
    </row>
    <row r="1158" spans="1:28" x14ac:dyDescent="0.2">
      <c r="A1158" s="86"/>
      <c r="B1158" s="86"/>
      <c r="C1158" s="86"/>
      <c r="D1158" s="86"/>
      <c r="E1158" s="86"/>
      <c r="F1158" s="86"/>
      <c r="G1158" s="86"/>
      <c r="H1158" s="86"/>
      <c r="I1158" s="86"/>
      <c r="J1158" s="87"/>
      <c r="K1158" s="86"/>
      <c r="L1158" s="106"/>
      <c r="M1158" s="106"/>
      <c r="N1158" s="86"/>
      <c r="O1158" s="86"/>
      <c r="P1158" s="86"/>
      <c r="Q1158" s="86"/>
      <c r="R1158" s="86"/>
      <c r="S1158" s="86"/>
      <c r="T1158" s="86"/>
      <c r="U1158" s="86"/>
      <c r="V1158" s="86"/>
      <c r="W1158" s="86"/>
      <c r="X1158" s="86"/>
      <c r="Y1158" s="86"/>
      <c r="Z1158" s="86"/>
      <c r="AA1158" s="86"/>
      <c r="AB1158" s="86"/>
    </row>
    <row r="1159" spans="1:28" x14ac:dyDescent="0.2">
      <c r="A1159" s="86"/>
      <c r="B1159" s="86"/>
      <c r="C1159" s="86"/>
      <c r="D1159" s="86"/>
      <c r="E1159" s="86"/>
      <c r="F1159" s="86"/>
      <c r="G1159" s="86"/>
      <c r="H1159" s="86"/>
      <c r="I1159" s="86"/>
      <c r="J1159" s="87"/>
      <c r="K1159" s="86"/>
      <c r="L1159" s="106"/>
      <c r="M1159" s="106"/>
      <c r="N1159" s="86"/>
      <c r="O1159" s="86"/>
      <c r="P1159" s="86"/>
      <c r="Q1159" s="86"/>
      <c r="R1159" s="86"/>
      <c r="S1159" s="86"/>
      <c r="T1159" s="86"/>
      <c r="U1159" s="86"/>
      <c r="V1159" s="86"/>
      <c r="W1159" s="86"/>
      <c r="X1159" s="86"/>
      <c r="Y1159" s="86"/>
      <c r="Z1159" s="86"/>
      <c r="AA1159" s="86"/>
      <c r="AB1159" s="86"/>
    </row>
    <row r="1160" spans="1:28" x14ac:dyDescent="0.2">
      <c r="A1160" s="86"/>
      <c r="B1160" s="86"/>
      <c r="C1160" s="86"/>
      <c r="D1160" s="86"/>
      <c r="E1160" s="86"/>
      <c r="F1160" s="86"/>
      <c r="G1160" s="86"/>
      <c r="H1160" s="86"/>
      <c r="I1160" s="86"/>
      <c r="J1160" s="87"/>
      <c r="K1160" s="86"/>
      <c r="L1160" s="106"/>
      <c r="M1160" s="106"/>
      <c r="N1160" s="86"/>
      <c r="O1160" s="86"/>
      <c r="P1160" s="86"/>
      <c r="Q1160" s="86"/>
      <c r="R1160" s="86"/>
      <c r="S1160" s="86"/>
      <c r="T1160" s="86"/>
      <c r="U1160" s="86"/>
      <c r="V1160" s="86"/>
      <c r="W1160" s="86"/>
      <c r="X1160" s="86"/>
      <c r="Y1160" s="86"/>
      <c r="Z1160" s="86"/>
      <c r="AA1160" s="86"/>
      <c r="AB1160" s="86"/>
    </row>
    <row r="1161" spans="1:28" x14ac:dyDescent="0.2">
      <c r="A1161" s="86"/>
      <c r="B1161" s="86"/>
      <c r="C1161" s="86"/>
      <c r="D1161" s="86"/>
      <c r="E1161" s="86"/>
      <c r="F1161" s="86"/>
      <c r="G1161" s="86"/>
      <c r="H1161" s="86"/>
      <c r="I1161" s="86"/>
      <c r="J1161" s="87"/>
      <c r="K1161" s="86"/>
      <c r="L1161" s="106"/>
      <c r="M1161" s="106"/>
      <c r="N1161" s="86"/>
      <c r="O1161" s="86"/>
      <c r="P1161" s="86"/>
      <c r="Q1161" s="86"/>
      <c r="R1161" s="86"/>
      <c r="S1161" s="86"/>
      <c r="T1161" s="86"/>
      <c r="U1161" s="86"/>
      <c r="V1161" s="86"/>
      <c r="W1161" s="86"/>
      <c r="X1161" s="86"/>
      <c r="Y1161" s="86"/>
      <c r="Z1161" s="86"/>
      <c r="AA1161" s="86"/>
      <c r="AB1161" s="86"/>
    </row>
    <row r="1162" spans="1:28" x14ac:dyDescent="0.2">
      <c r="A1162" s="86"/>
      <c r="B1162" s="86"/>
      <c r="C1162" s="86"/>
      <c r="D1162" s="86"/>
      <c r="E1162" s="86"/>
      <c r="F1162" s="86"/>
      <c r="G1162" s="86"/>
      <c r="H1162" s="86"/>
      <c r="I1162" s="86"/>
      <c r="J1162" s="87"/>
      <c r="K1162" s="86"/>
      <c r="L1162" s="106"/>
      <c r="M1162" s="106"/>
      <c r="N1162" s="86"/>
      <c r="O1162" s="86"/>
      <c r="P1162" s="86"/>
      <c r="Q1162" s="86"/>
      <c r="R1162" s="86"/>
      <c r="S1162" s="86"/>
      <c r="T1162" s="86"/>
      <c r="U1162" s="86"/>
      <c r="V1162" s="86"/>
      <c r="W1162" s="86"/>
      <c r="X1162" s="86"/>
      <c r="Y1162" s="86"/>
      <c r="Z1162" s="86"/>
      <c r="AA1162" s="86"/>
      <c r="AB1162" s="86"/>
    </row>
    <row r="1163" spans="1:28" x14ac:dyDescent="0.2">
      <c r="A1163" s="86"/>
      <c r="B1163" s="86"/>
      <c r="C1163" s="86"/>
      <c r="D1163" s="86"/>
      <c r="E1163" s="86"/>
      <c r="F1163" s="86"/>
      <c r="G1163" s="86"/>
      <c r="H1163" s="86"/>
      <c r="I1163" s="86"/>
      <c r="J1163" s="87"/>
      <c r="K1163" s="86"/>
      <c r="L1163" s="106"/>
      <c r="M1163" s="106"/>
      <c r="N1163" s="86"/>
      <c r="O1163" s="86"/>
      <c r="P1163" s="86"/>
      <c r="Q1163" s="86"/>
      <c r="R1163" s="86"/>
      <c r="S1163" s="86"/>
      <c r="T1163" s="86"/>
      <c r="U1163" s="86"/>
      <c r="V1163" s="86"/>
      <c r="W1163" s="86"/>
      <c r="X1163" s="86"/>
      <c r="Y1163" s="86"/>
      <c r="Z1163" s="86"/>
      <c r="AA1163" s="86"/>
      <c r="AB1163" s="86"/>
    </row>
    <row r="1164" spans="1:28" x14ac:dyDescent="0.2">
      <c r="A1164" s="86"/>
      <c r="B1164" s="86"/>
      <c r="C1164" s="86"/>
      <c r="D1164" s="86"/>
      <c r="E1164" s="86"/>
      <c r="F1164" s="86"/>
      <c r="G1164" s="86"/>
      <c r="H1164" s="86"/>
      <c r="I1164" s="86"/>
      <c r="J1164" s="87"/>
      <c r="K1164" s="86"/>
      <c r="L1164" s="106"/>
      <c r="M1164" s="106"/>
      <c r="N1164" s="86"/>
      <c r="O1164" s="86"/>
      <c r="P1164" s="86"/>
      <c r="Q1164" s="86"/>
      <c r="R1164" s="86"/>
      <c r="S1164" s="86"/>
      <c r="T1164" s="86"/>
      <c r="U1164" s="86"/>
      <c r="V1164" s="86"/>
      <c r="W1164" s="86"/>
      <c r="X1164" s="86"/>
      <c r="Y1164" s="86"/>
      <c r="Z1164" s="86"/>
      <c r="AA1164" s="86"/>
      <c r="AB1164" s="86"/>
    </row>
    <row r="1165" spans="1:28" x14ac:dyDescent="0.2">
      <c r="A1165" s="86"/>
      <c r="B1165" s="86"/>
      <c r="C1165" s="86"/>
      <c r="D1165" s="86"/>
      <c r="E1165" s="86"/>
      <c r="F1165" s="86"/>
      <c r="G1165" s="86"/>
      <c r="H1165" s="86"/>
      <c r="I1165" s="86"/>
      <c r="J1165" s="87"/>
      <c r="K1165" s="86"/>
      <c r="L1165" s="106"/>
      <c r="M1165" s="106"/>
      <c r="N1165" s="86"/>
      <c r="O1165" s="86"/>
      <c r="P1165" s="86"/>
      <c r="Q1165" s="86"/>
      <c r="R1165" s="86"/>
      <c r="S1165" s="86"/>
      <c r="T1165" s="86"/>
      <c r="U1165" s="86"/>
      <c r="V1165" s="86"/>
      <c r="W1165" s="86"/>
      <c r="X1165" s="86"/>
      <c r="Y1165" s="86"/>
      <c r="Z1165" s="86"/>
      <c r="AA1165" s="86"/>
      <c r="AB1165" s="86"/>
    </row>
    <row r="1166" spans="1:28" x14ac:dyDescent="0.2">
      <c r="A1166" s="86"/>
      <c r="B1166" s="86"/>
      <c r="C1166" s="86"/>
      <c r="D1166" s="86"/>
      <c r="E1166" s="86"/>
      <c r="F1166" s="86"/>
      <c r="G1166" s="86"/>
      <c r="H1166" s="86"/>
      <c r="I1166" s="86"/>
      <c r="J1166" s="87"/>
      <c r="K1166" s="86"/>
      <c r="L1166" s="106"/>
      <c r="M1166" s="106"/>
      <c r="N1166" s="86"/>
      <c r="O1166" s="86"/>
      <c r="P1166" s="86"/>
      <c r="Q1166" s="86"/>
      <c r="R1166" s="86"/>
      <c r="S1166" s="86"/>
      <c r="T1166" s="86"/>
      <c r="U1166" s="86"/>
      <c r="V1166" s="86"/>
      <c r="W1166" s="86"/>
      <c r="X1166" s="86"/>
      <c r="Y1166" s="86"/>
      <c r="Z1166" s="86"/>
      <c r="AA1166" s="86"/>
      <c r="AB1166" s="86"/>
    </row>
    <row r="1167" spans="1:28" x14ac:dyDescent="0.2">
      <c r="A1167" s="86"/>
      <c r="B1167" s="86"/>
      <c r="C1167" s="86"/>
      <c r="D1167" s="86"/>
      <c r="E1167" s="86"/>
      <c r="F1167" s="86"/>
      <c r="G1167" s="86"/>
      <c r="H1167" s="86"/>
      <c r="I1167" s="86"/>
      <c r="J1167" s="87"/>
      <c r="K1167" s="86"/>
      <c r="L1167" s="106"/>
      <c r="M1167" s="106"/>
      <c r="N1167" s="86"/>
      <c r="O1167" s="86"/>
      <c r="P1167" s="86"/>
      <c r="Q1167" s="86"/>
      <c r="R1167" s="86"/>
      <c r="S1167" s="86"/>
      <c r="T1167" s="86"/>
      <c r="U1167" s="86"/>
      <c r="V1167" s="86"/>
      <c r="W1167" s="86"/>
      <c r="X1167" s="86"/>
      <c r="Y1167" s="86"/>
      <c r="Z1167" s="86"/>
      <c r="AA1167" s="86"/>
      <c r="AB1167" s="86"/>
    </row>
    <row r="1168" spans="1:28" x14ac:dyDescent="0.2">
      <c r="A1168" s="86"/>
      <c r="B1168" s="86"/>
      <c r="C1168" s="86"/>
      <c r="D1168" s="86"/>
      <c r="E1168" s="86"/>
      <c r="F1168" s="86"/>
      <c r="G1168" s="86"/>
      <c r="H1168" s="86"/>
      <c r="I1168" s="86"/>
      <c r="J1168" s="87"/>
      <c r="K1168" s="86"/>
      <c r="L1168" s="106"/>
      <c r="M1168" s="106"/>
      <c r="N1168" s="86"/>
      <c r="O1168" s="86"/>
      <c r="P1168" s="86"/>
      <c r="Q1168" s="86"/>
      <c r="R1168" s="86"/>
      <c r="S1168" s="86"/>
      <c r="T1168" s="86"/>
      <c r="U1168" s="86"/>
      <c r="V1168" s="86"/>
      <c r="W1168" s="86"/>
      <c r="X1168" s="86"/>
      <c r="Y1168" s="86"/>
      <c r="Z1168" s="86"/>
      <c r="AA1168" s="86"/>
      <c r="AB1168" s="86"/>
    </row>
    <row r="1169" spans="1:28" x14ac:dyDescent="0.2">
      <c r="A1169" s="86"/>
      <c r="B1169" s="86"/>
      <c r="C1169" s="86"/>
      <c r="D1169" s="86"/>
      <c r="E1169" s="86"/>
      <c r="F1169" s="86"/>
      <c r="G1169" s="86"/>
      <c r="H1169" s="86"/>
      <c r="I1169" s="86"/>
      <c r="J1169" s="87"/>
      <c r="K1169" s="86"/>
      <c r="L1169" s="106"/>
      <c r="M1169" s="106"/>
      <c r="N1169" s="86"/>
      <c r="O1169" s="86"/>
      <c r="P1169" s="86"/>
      <c r="Q1169" s="86"/>
      <c r="R1169" s="86"/>
      <c r="S1169" s="86"/>
      <c r="T1169" s="86"/>
      <c r="U1169" s="86"/>
      <c r="V1169" s="86"/>
      <c r="W1169" s="86"/>
      <c r="X1169" s="86"/>
      <c r="Y1169" s="86"/>
      <c r="Z1169" s="86"/>
      <c r="AA1169" s="86"/>
      <c r="AB1169" s="86"/>
    </row>
    <row r="1170" spans="1:28" x14ac:dyDescent="0.2">
      <c r="A1170" s="86"/>
      <c r="B1170" s="86"/>
      <c r="C1170" s="86"/>
      <c r="D1170" s="86"/>
      <c r="E1170" s="86"/>
      <c r="F1170" s="86"/>
      <c r="G1170" s="86"/>
      <c r="H1170" s="86"/>
      <c r="I1170" s="86"/>
      <c r="J1170" s="87"/>
      <c r="K1170" s="86"/>
      <c r="L1170" s="106"/>
      <c r="M1170" s="106"/>
      <c r="N1170" s="86"/>
      <c r="O1170" s="86"/>
      <c r="P1170" s="86"/>
      <c r="Q1170" s="86"/>
      <c r="R1170" s="86"/>
      <c r="S1170" s="86"/>
      <c r="T1170" s="86"/>
      <c r="U1170" s="86"/>
      <c r="V1170" s="86"/>
      <c r="W1170" s="86"/>
      <c r="X1170" s="86"/>
      <c r="Y1170" s="86"/>
      <c r="Z1170" s="86"/>
      <c r="AA1170" s="86"/>
      <c r="AB1170" s="86"/>
    </row>
    <row r="1171" spans="1:28" x14ac:dyDescent="0.2">
      <c r="A1171" s="86"/>
      <c r="B1171" s="86"/>
      <c r="C1171" s="86"/>
      <c r="D1171" s="86"/>
      <c r="E1171" s="86"/>
      <c r="F1171" s="86"/>
      <c r="G1171" s="86"/>
      <c r="H1171" s="86"/>
      <c r="I1171" s="86"/>
      <c r="J1171" s="87"/>
      <c r="K1171" s="86"/>
      <c r="L1171" s="106"/>
      <c r="M1171" s="106"/>
      <c r="N1171" s="86"/>
      <c r="O1171" s="86"/>
      <c r="P1171" s="86"/>
      <c r="Q1171" s="86"/>
      <c r="R1171" s="86"/>
      <c r="S1171" s="86"/>
      <c r="T1171" s="86"/>
      <c r="U1171" s="86"/>
      <c r="V1171" s="86"/>
      <c r="W1171" s="86"/>
      <c r="X1171" s="86"/>
      <c r="Y1171" s="86"/>
      <c r="Z1171" s="86"/>
      <c r="AA1171" s="86"/>
      <c r="AB1171" s="86"/>
    </row>
    <row r="1172" spans="1:28" x14ac:dyDescent="0.2">
      <c r="A1172" s="86"/>
      <c r="B1172" s="86"/>
      <c r="C1172" s="86"/>
      <c r="D1172" s="86"/>
      <c r="E1172" s="86"/>
      <c r="F1172" s="86"/>
      <c r="G1172" s="86"/>
      <c r="H1172" s="86"/>
      <c r="I1172" s="86"/>
      <c r="J1172" s="87"/>
      <c r="K1172" s="86"/>
      <c r="L1172" s="106"/>
      <c r="M1172" s="106"/>
      <c r="N1172" s="86"/>
      <c r="O1172" s="86"/>
      <c r="P1172" s="86"/>
      <c r="Q1172" s="86"/>
      <c r="R1172" s="86"/>
      <c r="S1172" s="86"/>
      <c r="T1172" s="86"/>
      <c r="U1172" s="86"/>
      <c r="V1172" s="86"/>
      <c r="W1172" s="86"/>
      <c r="X1172" s="86"/>
      <c r="Y1172" s="86"/>
      <c r="Z1172" s="86"/>
      <c r="AA1172" s="86"/>
      <c r="AB1172" s="86"/>
    </row>
    <row r="1173" spans="1:28" x14ac:dyDescent="0.2">
      <c r="A1173" s="86"/>
      <c r="B1173" s="86"/>
      <c r="C1173" s="86"/>
      <c r="D1173" s="86"/>
      <c r="E1173" s="86"/>
      <c r="F1173" s="86"/>
      <c r="G1173" s="86"/>
      <c r="H1173" s="86"/>
      <c r="I1173" s="86"/>
      <c r="J1173" s="87"/>
      <c r="K1173" s="86"/>
      <c r="L1173" s="106"/>
      <c r="M1173" s="106"/>
      <c r="N1173" s="86"/>
      <c r="O1173" s="86"/>
      <c r="P1173" s="86"/>
      <c r="Q1173" s="86"/>
      <c r="R1173" s="86"/>
      <c r="S1173" s="86"/>
      <c r="T1173" s="86"/>
      <c r="U1173" s="86"/>
      <c r="V1173" s="86"/>
      <c r="W1173" s="86"/>
      <c r="X1173" s="86"/>
      <c r="Y1173" s="86"/>
      <c r="Z1173" s="86"/>
      <c r="AA1173" s="86"/>
      <c r="AB1173" s="86"/>
    </row>
    <row r="1174" spans="1:28" x14ac:dyDescent="0.2">
      <c r="A1174" s="86"/>
      <c r="B1174" s="86"/>
      <c r="C1174" s="86"/>
      <c r="D1174" s="86"/>
      <c r="E1174" s="86"/>
      <c r="F1174" s="86"/>
      <c r="G1174" s="86"/>
      <c r="H1174" s="86"/>
      <c r="I1174" s="86"/>
      <c r="J1174" s="87"/>
      <c r="K1174" s="86"/>
      <c r="L1174" s="106"/>
      <c r="M1174" s="106"/>
      <c r="N1174" s="86"/>
      <c r="O1174" s="86"/>
      <c r="P1174" s="86"/>
      <c r="Q1174" s="86"/>
      <c r="R1174" s="86"/>
      <c r="S1174" s="86"/>
      <c r="T1174" s="86"/>
      <c r="U1174" s="86"/>
      <c r="V1174" s="86"/>
      <c r="W1174" s="86"/>
      <c r="X1174" s="86"/>
      <c r="Y1174" s="86"/>
      <c r="Z1174" s="86"/>
      <c r="AA1174" s="86"/>
      <c r="AB1174" s="86"/>
    </row>
    <row r="1175" spans="1:28" x14ac:dyDescent="0.2">
      <c r="A1175" s="86"/>
      <c r="B1175" s="86"/>
      <c r="C1175" s="86"/>
      <c r="D1175" s="86"/>
      <c r="E1175" s="86"/>
      <c r="F1175" s="86"/>
      <c r="G1175" s="86"/>
      <c r="H1175" s="86"/>
      <c r="I1175" s="86"/>
      <c r="J1175" s="87"/>
      <c r="K1175" s="86"/>
      <c r="L1175" s="106"/>
      <c r="M1175" s="106"/>
      <c r="N1175" s="86"/>
      <c r="O1175" s="86"/>
      <c r="P1175" s="86"/>
      <c r="Q1175" s="86"/>
      <c r="R1175" s="86"/>
      <c r="S1175" s="86"/>
      <c r="T1175" s="86"/>
      <c r="U1175" s="86"/>
      <c r="V1175" s="86"/>
      <c r="W1175" s="86"/>
      <c r="X1175" s="86"/>
      <c r="Y1175" s="86"/>
      <c r="Z1175" s="86"/>
      <c r="AA1175" s="86"/>
      <c r="AB1175" s="86"/>
    </row>
    <row r="1176" spans="1:28" x14ac:dyDescent="0.2">
      <c r="A1176" s="86"/>
      <c r="B1176" s="86"/>
      <c r="C1176" s="86"/>
      <c r="D1176" s="86"/>
      <c r="E1176" s="86"/>
      <c r="F1176" s="86"/>
      <c r="G1176" s="86"/>
      <c r="H1176" s="86"/>
      <c r="I1176" s="86"/>
      <c r="J1176" s="87"/>
      <c r="K1176" s="86"/>
      <c r="L1176" s="106"/>
      <c r="M1176" s="106"/>
      <c r="N1176" s="86"/>
      <c r="O1176" s="86"/>
      <c r="P1176" s="86"/>
      <c r="Q1176" s="86"/>
      <c r="R1176" s="86"/>
      <c r="S1176" s="86"/>
      <c r="T1176" s="86"/>
      <c r="U1176" s="86"/>
      <c r="V1176" s="86"/>
      <c r="W1176" s="86"/>
      <c r="X1176" s="86"/>
      <c r="Y1176" s="86"/>
      <c r="Z1176" s="86"/>
      <c r="AA1176" s="86"/>
      <c r="AB1176" s="86"/>
    </row>
    <row r="1177" spans="1:28" x14ac:dyDescent="0.2">
      <c r="A1177" s="86"/>
      <c r="B1177" s="86"/>
      <c r="C1177" s="86"/>
      <c r="D1177" s="86"/>
      <c r="E1177" s="86"/>
      <c r="F1177" s="86"/>
      <c r="G1177" s="86"/>
      <c r="H1177" s="86"/>
      <c r="I1177" s="86"/>
      <c r="J1177" s="87"/>
      <c r="K1177" s="86"/>
      <c r="L1177" s="106"/>
      <c r="M1177" s="106"/>
      <c r="N1177" s="86"/>
      <c r="O1177" s="86"/>
      <c r="P1177" s="86"/>
      <c r="Q1177" s="86"/>
      <c r="R1177" s="86"/>
      <c r="S1177" s="86"/>
      <c r="T1177" s="86"/>
      <c r="U1177" s="86"/>
      <c r="V1177" s="86"/>
      <c r="W1177" s="86"/>
      <c r="X1177" s="86"/>
      <c r="Y1177" s="86"/>
      <c r="Z1177" s="86"/>
      <c r="AA1177" s="86"/>
      <c r="AB1177" s="86"/>
    </row>
    <row r="1178" spans="1:28" x14ac:dyDescent="0.2">
      <c r="A1178" s="86"/>
      <c r="B1178" s="86"/>
      <c r="C1178" s="86"/>
      <c r="D1178" s="86"/>
      <c r="E1178" s="86"/>
      <c r="F1178" s="86"/>
      <c r="G1178" s="86"/>
      <c r="H1178" s="86"/>
      <c r="I1178" s="86"/>
      <c r="J1178" s="87"/>
      <c r="K1178" s="86"/>
      <c r="L1178" s="106"/>
      <c r="M1178" s="106"/>
      <c r="N1178" s="86"/>
      <c r="O1178" s="86"/>
      <c r="P1178" s="86"/>
      <c r="Q1178" s="86"/>
      <c r="R1178" s="86"/>
      <c r="S1178" s="86"/>
      <c r="T1178" s="86"/>
      <c r="U1178" s="86"/>
      <c r="V1178" s="86"/>
      <c r="W1178" s="86"/>
      <c r="X1178" s="86"/>
      <c r="Y1178" s="86"/>
      <c r="Z1178" s="86"/>
      <c r="AA1178" s="86"/>
      <c r="AB1178" s="86"/>
    </row>
    <row r="1179" spans="1:28" x14ac:dyDescent="0.2">
      <c r="A1179" s="86"/>
      <c r="B1179" s="86"/>
      <c r="C1179" s="86"/>
      <c r="D1179" s="86"/>
      <c r="E1179" s="86"/>
      <c r="F1179" s="86"/>
      <c r="G1179" s="86"/>
      <c r="H1179" s="86"/>
      <c r="I1179" s="86"/>
      <c r="J1179" s="87"/>
      <c r="K1179" s="86"/>
      <c r="L1179" s="106"/>
      <c r="M1179" s="106"/>
      <c r="N1179" s="86"/>
      <c r="O1179" s="86"/>
      <c r="P1179" s="86"/>
      <c r="Q1179" s="86"/>
      <c r="R1179" s="86"/>
      <c r="S1179" s="86"/>
      <c r="T1179" s="86"/>
      <c r="U1179" s="86"/>
      <c r="V1179" s="86"/>
      <c r="W1179" s="86"/>
      <c r="X1179" s="86"/>
      <c r="Y1179" s="86"/>
      <c r="Z1179" s="86"/>
      <c r="AA1179" s="86"/>
      <c r="AB1179" s="86"/>
    </row>
    <row r="1180" spans="1:28" x14ac:dyDescent="0.2">
      <c r="A1180" s="86"/>
      <c r="B1180" s="86"/>
      <c r="C1180" s="86"/>
      <c r="D1180" s="86"/>
      <c r="E1180" s="86"/>
      <c r="F1180" s="86"/>
      <c r="G1180" s="86"/>
      <c r="H1180" s="86"/>
      <c r="I1180" s="86"/>
      <c r="J1180" s="87"/>
      <c r="K1180" s="86"/>
      <c r="L1180" s="106"/>
      <c r="M1180" s="106"/>
      <c r="N1180" s="86"/>
      <c r="O1180" s="86"/>
      <c r="P1180" s="86"/>
      <c r="Q1180" s="86"/>
      <c r="R1180" s="86"/>
      <c r="S1180" s="86"/>
      <c r="T1180" s="86"/>
      <c r="U1180" s="86"/>
      <c r="V1180" s="86"/>
      <c r="W1180" s="86"/>
      <c r="X1180" s="86"/>
      <c r="Y1180" s="86"/>
      <c r="Z1180" s="86"/>
      <c r="AA1180" s="86"/>
      <c r="AB1180" s="86"/>
    </row>
    <row r="1181" spans="1:28" x14ac:dyDescent="0.2">
      <c r="A1181" s="86"/>
      <c r="B1181" s="86"/>
      <c r="C1181" s="86"/>
      <c r="D1181" s="86"/>
      <c r="E1181" s="86"/>
      <c r="F1181" s="86"/>
      <c r="G1181" s="86"/>
      <c r="H1181" s="86"/>
      <c r="I1181" s="86"/>
      <c r="J1181" s="87"/>
      <c r="K1181" s="86"/>
      <c r="L1181" s="106"/>
      <c r="M1181" s="106"/>
      <c r="N1181" s="86"/>
      <c r="O1181" s="86"/>
      <c r="P1181" s="86"/>
      <c r="Q1181" s="86"/>
      <c r="R1181" s="86"/>
      <c r="S1181" s="86"/>
      <c r="T1181" s="86"/>
      <c r="U1181" s="86"/>
      <c r="V1181" s="86"/>
      <c r="W1181" s="86"/>
      <c r="X1181" s="86"/>
      <c r="Y1181" s="86"/>
      <c r="Z1181" s="86"/>
      <c r="AA1181" s="86"/>
      <c r="AB1181" s="86"/>
    </row>
    <row r="1182" spans="1:28" x14ac:dyDescent="0.2">
      <c r="A1182" s="86"/>
      <c r="B1182" s="86"/>
      <c r="C1182" s="86"/>
      <c r="D1182" s="86"/>
      <c r="E1182" s="86"/>
      <c r="F1182" s="86"/>
      <c r="G1182" s="86"/>
      <c r="H1182" s="86"/>
      <c r="I1182" s="86"/>
      <c r="J1182" s="87"/>
      <c r="K1182" s="86"/>
      <c r="L1182" s="106"/>
      <c r="M1182" s="106"/>
      <c r="N1182" s="86"/>
      <c r="O1182" s="86"/>
      <c r="P1182" s="86"/>
      <c r="Q1182" s="86"/>
      <c r="R1182" s="86"/>
      <c r="S1182" s="86"/>
      <c r="T1182" s="86"/>
      <c r="U1182" s="86"/>
      <c r="V1182" s="86"/>
      <c r="W1182" s="86"/>
      <c r="X1182" s="86"/>
      <c r="Y1182" s="86"/>
      <c r="Z1182" s="86"/>
      <c r="AA1182" s="86"/>
      <c r="AB1182" s="86"/>
    </row>
    <row r="1183" spans="1:28" x14ac:dyDescent="0.2">
      <c r="A1183" s="86"/>
      <c r="B1183" s="86"/>
      <c r="C1183" s="86"/>
      <c r="D1183" s="86"/>
      <c r="E1183" s="86"/>
      <c r="F1183" s="86"/>
      <c r="G1183" s="86"/>
      <c r="H1183" s="86"/>
      <c r="I1183" s="86"/>
      <c r="J1183" s="87"/>
      <c r="K1183" s="86"/>
      <c r="L1183" s="106"/>
      <c r="M1183" s="106"/>
      <c r="N1183" s="86"/>
      <c r="O1183" s="86"/>
      <c r="P1183" s="86"/>
      <c r="Q1183" s="86"/>
      <c r="R1183" s="86"/>
      <c r="S1183" s="86"/>
      <c r="T1183" s="86"/>
      <c r="U1183" s="86"/>
      <c r="V1183" s="86"/>
      <c r="W1183" s="86"/>
      <c r="X1183" s="86"/>
      <c r="Y1183" s="86"/>
      <c r="Z1183" s="86"/>
      <c r="AA1183" s="86"/>
      <c r="AB1183" s="86"/>
    </row>
    <row r="1184" spans="1:28" x14ac:dyDescent="0.2">
      <c r="A1184" s="86"/>
      <c r="B1184" s="86"/>
      <c r="C1184" s="86"/>
      <c r="D1184" s="86"/>
      <c r="E1184" s="86"/>
      <c r="F1184" s="86"/>
      <c r="G1184" s="86"/>
      <c r="H1184" s="86"/>
      <c r="I1184" s="86"/>
      <c r="J1184" s="87"/>
      <c r="K1184" s="86"/>
      <c r="L1184" s="106"/>
      <c r="M1184" s="106"/>
      <c r="N1184" s="86"/>
      <c r="O1184" s="86"/>
      <c r="P1184" s="86"/>
      <c r="Q1184" s="86"/>
      <c r="R1184" s="86"/>
      <c r="S1184" s="86"/>
      <c r="T1184" s="86"/>
      <c r="U1184" s="86"/>
      <c r="V1184" s="86"/>
      <c r="W1184" s="86"/>
      <c r="X1184" s="86"/>
      <c r="Y1184" s="86"/>
      <c r="Z1184" s="86"/>
      <c r="AA1184" s="86"/>
      <c r="AB1184" s="86"/>
    </row>
    <row r="1185" spans="1:28" x14ac:dyDescent="0.2">
      <c r="A1185" s="86"/>
      <c r="B1185" s="86"/>
      <c r="C1185" s="86"/>
      <c r="D1185" s="86"/>
      <c r="E1185" s="86"/>
      <c r="F1185" s="86"/>
      <c r="G1185" s="86"/>
      <c r="H1185" s="86"/>
      <c r="I1185" s="86"/>
      <c r="J1185" s="87"/>
      <c r="K1185" s="86"/>
      <c r="L1185" s="106"/>
      <c r="M1185" s="106"/>
      <c r="N1185" s="86"/>
      <c r="O1185" s="86"/>
      <c r="P1185" s="86"/>
      <c r="Q1185" s="86"/>
      <c r="R1185" s="86"/>
      <c r="S1185" s="86"/>
      <c r="T1185" s="86"/>
      <c r="U1185" s="86"/>
      <c r="V1185" s="86"/>
      <c r="W1185" s="86"/>
      <c r="X1185" s="86"/>
      <c r="Y1185" s="86"/>
      <c r="Z1185" s="86"/>
      <c r="AA1185" s="86"/>
      <c r="AB1185" s="86"/>
    </row>
    <row r="1186" spans="1:28" x14ac:dyDescent="0.2">
      <c r="A1186" s="86"/>
      <c r="B1186" s="86"/>
      <c r="C1186" s="86"/>
      <c r="D1186" s="86"/>
      <c r="E1186" s="86"/>
      <c r="F1186" s="86"/>
      <c r="G1186" s="86"/>
      <c r="H1186" s="86"/>
      <c r="I1186" s="86"/>
      <c r="J1186" s="87"/>
      <c r="K1186" s="86"/>
      <c r="L1186" s="106"/>
      <c r="M1186" s="106"/>
      <c r="N1186" s="86"/>
      <c r="O1186" s="86"/>
      <c r="P1186" s="86"/>
      <c r="Q1186" s="86"/>
      <c r="R1186" s="86"/>
      <c r="S1186" s="86"/>
      <c r="T1186" s="86"/>
      <c r="U1186" s="86"/>
      <c r="V1186" s="86"/>
      <c r="W1186" s="86"/>
      <c r="X1186" s="86"/>
      <c r="Y1186" s="86"/>
      <c r="Z1186" s="86"/>
      <c r="AA1186" s="86"/>
      <c r="AB1186" s="86"/>
    </row>
    <row r="1187" spans="1:28" x14ac:dyDescent="0.2">
      <c r="A1187" s="86"/>
      <c r="B1187" s="86"/>
      <c r="C1187" s="86"/>
      <c r="D1187" s="86"/>
      <c r="E1187" s="86"/>
      <c r="F1187" s="86"/>
      <c r="G1187" s="86"/>
      <c r="H1187" s="86"/>
      <c r="I1187" s="86"/>
      <c r="J1187" s="87"/>
      <c r="K1187" s="86"/>
      <c r="L1187" s="106"/>
      <c r="M1187" s="106"/>
      <c r="N1187" s="86"/>
      <c r="O1187" s="86"/>
      <c r="P1187" s="86"/>
      <c r="Q1187" s="86"/>
      <c r="R1187" s="86"/>
      <c r="S1187" s="86"/>
      <c r="T1187" s="86"/>
      <c r="U1187" s="86"/>
      <c r="V1187" s="86"/>
      <c r="W1187" s="86"/>
      <c r="X1187" s="86"/>
      <c r="Y1187" s="86"/>
      <c r="Z1187" s="86"/>
      <c r="AA1187" s="86"/>
      <c r="AB1187" s="86"/>
    </row>
    <row r="1188" spans="1:28" x14ac:dyDescent="0.2">
      <c r="A1188" s="86"/>
      <c r="B1188" s="86"/>
      <c r="C1188" s="86"/>
      <c r="D1188" s="86"/>
      <c r="E1188" s="86"/>
      <c r="F1188" s="86"/>
      <c r="G1188" s="86"/>
      <c r="H1188" s="86"/>
      <c r="I1188" s="86"/>
      <c r="J1188" s="87"/>
      <c r="K1188" s="86"/>
      <c r="L1188" s="106"/>
      <c r="M1188" s="106"/>
      <c r="N1188" s="86"/>
      <c r="O1188" s="86"/>
      <c r="P1188" s="86"/>
      <c r="Q1188" s="86"/>
      <c r="R1188" s="86"/>
      <c r="S1188" s="86"/>
      <c r="T1188" s="86"/>
      <c r="U1188" s="86"/>
      <c r="V1188" s="86"/>
      <c r="W1188" s="86"/>
      <c r="X1188" s="86"/>
      <c r="Y1188" s="86"/>
      <c r="Z1188" s="86"/>
      <c r="AA1188" s="86"/>
      <c r="AB1188" s="86"/>
    </row>
    <row r="1189" spans="1:28" x14ac:dyDescent="0.2">
      <c r="A1189" s="86"/>
      <c r="B1189" s="86"/>
      <c r="C1189" s="86"/>
      <c r="D1189" s="86"/>
      <c r="E1189" s="86"/>
      <c r="F1189" s="86"/>
      <c r="G1189" s="86"/>
      <c r="H1189" s="86"/>
      <c r="I1189" s="86"/>
      <c r="J1189" s="87"/>
      <c r="K1189" s="86"/>
      <c r="L1189" s="106"/>
      <c r="M1189" s="106"/>
      <c r="N1189" s="86"/>
      <c r="O1189" s="86"/>
      <c r="P1189" s="86"/>
      <c r="Q1189" s="86"/>
      <c r="R1189" s="86"/>
      <c r="S1189" s="86"/>
      <c r="T1189" s="86"/>
      <c r="U1189" s="86"/>
      <c r="V1189" s="86"/>
      <c r="W1189" s="86"/>
      <c r="X1189" s="86"/>
      <c r="Y1189" s="86"/>
      <c r="Z1189" s="86"/>
      <c r="AA1189" s="86"/>
      <c r="AB1189" s="86"/>
    </row>
    <row r="1190" spans="1:28" x14ac:dyDescent="0.2">
      <c r="A1190" s="86"/>
      <c r="B1190" s="86"/>
      <c r="C1190" s="86"/>
      <c r="D1190" s="86"/>
      <c r="E1190" s="86"/>
      <c r="F1190" s="86"/>
      <c r="G1190" s="86"/>
      <c r="H1190" s="86"/>
      <c r="I1190" s="86"/>
      <c r="J1190" s="87"/>
      <c r="K1190" s="86"/>
      <c r="L1190" s="106"/>
      <c r="M1190" s="106"/>
      <c r="N1190" s="86"/>
      <c r="O1190" s="86"/>
      <c r="P1190" s="86"/>
      <c r="Q1190" s="86"/>
      <c r="R1190" s="86"/>
      <c r="S1190" s="86"/>
      <c r="T1190" s="86"/>
      <c r="U1190" s="86"/>
      <c r="V1190" s="86"/>
      <c r="W1190" s="86"/>
      <c r="X1190" s="86"/>
      <c r="Y1190" s="86"/>
      <c r="Z1190" s="86"/>
      <c r="AA1190" s="86"/>
      <c r="AB1190" s="86"/>
    </row>
    <row r="1191" spans="1:28" x14ac:dyDescent="0.2">
      <c r="A1191" s="86"/>
      <c r="B1191" s="86"/>
      <c r="C1191" s="86"/>
      <c r="D1191" s="86"/>
      <c r="E1191" s="86"/>
      <c r="F1191" s="86"/>
      <c r="G1191" s="86"/>
      <c r="H1191" s="86"/>
      <c r="I1191" s="86"/>
      <c r="J1191" s="87"/>
      <c r="K1191" s="86"/>
      <c r="L1191" s="106"/>
      <c r="M1191" s="106"/>
      <c r="N1191" s="86"/>
      <c r="O1191" s="86"/>
      <c r="P1191" s="86"/>
      <c r="Q1191" s="86"/>
      <c r="R1191" s="86"/>
      <c r="S1191" s="86"/>
      <c r="T1191" s="86"/>
      <c r="U1191" s="86"/>
      <c r="V1191" s="86"/>
      <c r="W1191" s="86"/>
      <c r="X1191" s="86"/>
      <c r="Y1191" s="86"/>
      <c r="Z1191" s="86"/>
      <c r="AA1191" s="86"/>
      <c r="AB1191" s="86"/>
    </row>
    <row r="1192" spans="1:28" x14ac:dyDescent="0.2">
      <c r="A1192" s="86"/>
      <c r="B1192" s="86"/>
      <c r="C1192" s="86"/>
      <c r="D1192" s="86"/>
      <c r="E1192" s="86"/>
      <c r="F1192" s="86"/>
      <c r="G1192" s="86"/>
      <c r="H1192" s="86"/>
      <c r="I1192" s="86"/>
      <c r="J1192" s="87"/>
      <c r="K1192" s="86"/>
      <c r="L1192" s="106"/>
      <c r="M1192" s="106"/>
      <c r="N1192" s="86"/>
      <c r="O1192" s="86"/>
      <c r="P1192" s="86"/>
      <c r="Q1192" s="86"/>
      <c r="R1192" s="86"/>
      <c r="S1192" s="86"/>
      <c r="T1192" s="86"/>
      <c r="U1192" s="86"/>
      <c r="V1192" s="86"/>
      <c r="W1192" s="86"/>
      <c r="X1192" s="86"/>
      <c r="Y1192" s="86"/>
      <c r="Z1192" s="86"/>
      <c r="AA1192" s="86"/>
      <c r="AB1192" s="86"/>
    </row>
    <row r="1193" spans="1:28" x14ac:dyDescent="0.2">
      <c r="A1193" s="86"/>
      <c r="B1193" s="86"/>
      <c r="C1193" s="86"/>
      <c r="D1193" s="86"/>
      <c r="E1193" s="86"/>
      <c r="F1193" s="86"/>
      <c r="G1193" s="86"/>
      <c r="H1193" s="86"/>
      <c r="I1193" s="86"/>
      <c r="J1193" s="87"/>
      <c r="K1193" s="86"/>
      <c r="L1193" s="106"/>
      <c r="M1193" s="106"/>
      <c r="N1193" s="86"/>
      <c r="O1193" s="86"/>
      <c r="P1193" s="86"/>
      <c r="Q1193" s="86"/>
      <c r="R1193" s="86"/>
      <c r="S1193" s="86"/>
      <c r="T1193" s="86"/>
      <c r="U1193" s="86"/>
      <c r="V1193" s="86"/>
      <c r="W1193" s="86"/>
      <c r="X1193" s="86"/>
      <c r="Y1193" s="86"/>
      <c r="Z1193" s="86"/>
      <c r="AA1193" s="86"/>
      <c r="AB1193" s="86"/>
    </row>
    <row r="1194" spans="1:28" x14ac:dyDescent="0.2">
      <c r="A1194" s="86"/>
      <c r="B1194" s="86"/>
      <c r="C1194" s="86"/>
      <c r="D1194" s="86"/>
      <c r="E1194" s="86"/>
      <c r="F1194" s="86"/>
      <c r="G1194" s="86"/>
      <c r="H1194" s="86"/>
      <c r="I1194" s="86"/>
      <c r="J1194" s="87"/>
      <c r="K1194" s="86"/>
      <c r="L1194" s="106"/>
      <c r="M1194" s="106"/>
      <c r="N1194" s="86"/>
      <c r="O1194" s="86"/>
      <c r="P1194" s="86"/>
      <c r="Q1194" s="86"/>
      <c r="R1194" s="86"/>
      <c r="S1194" s="86"/>
      <c r="T1194" s="86"/>
      <c r="U1194" s="86"/>
      <c r="V1194" s="86"/>
      <c r="W1194" s="86"/>
      <c r="X1194" s="86"/>
      <c r="Y1194" s="86"/>
      <c r="Z1194" s="86"/>
      <c r="AA1194" s="86"/>
      <c r="AB1194" s="86"/>
    </row>
    <row r="1195" spans="1:28" x14ac:dyDescent="0.2">
      <c r="A1195" s="86"/>
      <c r="B1195" s="86"/>
      <c r="C1195" s="86"/>
      <c r="D1195" s="86"/>
      <c r="E1195" s="86"/>
      <c r="F1195" s="86"/>
      <c r="G1195" s="86"/>
      <c r="H1195" s="86"/>
      <c r="I1195" s="86"/>
      <c r="J1195" s="87"/>
      <c r="K1195" s="86"/>
      <c r="L1195" s="106"/>
      <c r="M1195" s="106"/>
      <c r="N1195" s="86"/>
      <c r="O1195" s="86"/>
      <c r="P1195" s="86"/>
      <c r="Q1195" s="86"/>
      <c r="R1195" s="86"/>
      <c r="S1195" s="86"/>
      <c r="T1195" s="86"/>
      <c r="U1195" s="86"/>
      <c r="V1195" s="86"/>
      <c r="W1195" s="86"/>
      <c r="X1195" s="86"/>
      <c r="Y1195" s="86"/>
      <c r="Z1195" s="86"/>
      <c r="AA1195" s="86"/>
      <c r="AB1195" s="86"/>
    </row>
    <row r="1196" spans="1:28" x14ac:dyDescent="0.2">
      <c r="A1196" s="86"/>
      <c r="B1196" s="86"/>
      <c r="C1196" s="86"/>
      <c r="D1196" s="86"/>
      <c r="E1196" s="86"/>
      <c r="F1196" s="86"/>
      <c r="G1196" s="86"/>
      <c r="H1196" s="86"/>
      <c r="I1196" s="86"/>
      <c r="J1196" s="87"/>
      <c r="K1196" s="86"/>
      <c r="L1196" s="106"/>
      <c r="M1196" s="106"/>
      <c r="N1196" s="86"/>
      <c r="O1196" s="86"/>
      <c r="P1196" s="86"/>
      <c r="Q1196" s="86"/>
      <c r="R1196" s="86"/>
      <c r="S1196" s="86"/>
      <c r="T1196" s="86"/>
      <c r="U1196" s="86"/>
      <c r="V1196" s="86"/>
      <c r="W1196" s="86"/>
      <c r="X1196" s="86"/>
      <c r="Y1196" s="86"/>
      <c r="Z1196" s="86"/>
      <c r="AA1196" s="86"/>
      <c r="AB1196" s="86"/>
    </row>
    <row r="1197" spans="1:28" x14ac:dyDescent="0.2">
      <c r="A1197" s="86"/>
      <c r="B1197" s="86"/>
      <c r="C1197" s="86"/>
      <c r="D1197" s="86"/>
      <c r="E1197" s="86"/>
      <c r="F1197" s="86"/>
      <c r="G1197" s="86"/>
      <c r="H1197" s="86"/>
      <c r="I1197" s="86"/>
      <c r="J1197" s="87"/>
      <c r="K1197" s="86"/>
      <c r="L1197" s="106"/>
      <c r="M1197" s="106"/>
      <c r="N1197" s="86"/>
      <c r="O1197" s="86"/>
      <c r="P1197" s="86"/>
      <c r="Q1197" s="86"/>
      <c r="R1197" s="86"/>
      <c r="S1197" s="86"/>
      <c r="T1197" s="86"/>
      <c r="U1197" s="86"/>
      <c r="V1197" s="86"/>
      <c r="W1197" s="86"/>
      <c r="X1197" s="86"/>
      <c r="Y1197" s="86"/>
      <c r="Z1197" s="86"/>
      <c r="AA1197" s="86"/>
      <c r="AB1197" s="86"/>
    </row>
    <row r="1198" spans="1:28" x14ac:dyDescent="0.2">
      <c r="A1198" s="86"/>
      <c r="B1198" s="86"/>
      <c r="C1198" s="86"/>
      <c r="D1198" s="86"/>
      <c r="E1198" s="86"/>
      <c r="F1198" s="86"/>
      <c r="G1198" s="86"/>
      <c r="H1198" s="86"/>
      <c r="I1198" s="86"/>
      <c r="J1198" s="87"/>
      <c r="K1198" s="86"/>
      <c r="L1198" s="106"/>
      <c r="M1198" s="106"/>
      <c r="N1198" s="86"/>
      <c r="O1198" s="86"/>
      <c r="P1198" s="86"/>
      <c r="Q1198" s="86"/>
      <c r="R1198" s="86"/>
      <c r="S1198" s="86"/>
      <c r="T1198" s="86"/>
      <c r="U1198" s="86"/>
      <c r="V1198" s="86"/>
      <c r="W1198" s="86"/>
      <c r="X1198" s="86"/>
      <c r="Y1198" s="86"/>
      <c r="Z1198" s="86"/>
      <c r="AA1198" s="86"/>
      <c r="AB1198" s="86"/>
    </row>
    <row r="1199" spans="1:28" x14ac:dyDescent="0.2">
      <c r="A1199" s="86"/>
      <c r="B1199" s="86"/>
      <c r="C1199" s="86"/>
      <c r="D1199" s="86"/>
      <c r="E1199" s="86"/>
      <c r="F1199" s="86"/>
      <c r="G1199" s="86"/>
      <c r="H1199" s="86"/>
      <c r="I1199" s="86"/>
      <c r="J1199" s="87"/>
      <c r="K1199" s="86"/>
      <c r="L1199" s="106"/>
      <c r="M1199" s="106"/>
      <c r="N1199" s="86"/>
      <c r="O1199" s="86"/>
      <c r="P1199" s="86"/>
      <c r="Q1199" s="86"/>
      <c r="R1199" s="86"/>
      <c r="S1199" s="86"/>
      <c r="T1199" s="86"/>
      <c r="U1199" s="86"/>
      <c r="V1199" s="86"/>
      <c r="W1199" s="86"/>
      <c r="X1199" s="86"/>
      <c r="Y1199" s="86"/>
      <c r="Z1199" s="86"/>
      <c r="AA1199" s="86"/>
      <c r="AB1199" s="86"/>
    </row>
    <row r="1200" spans="1:28" x14ac:dyDescent="0.2">
      <c r="A1200" s="86"/>
      <c r="B1200" s="86"/>
      <c r="C1200" s="86"/>
      <c r="D1200" s="86"/>
      <c r="E1200" s="86"/>
      <c r="F1200" s="86"/>
      <c r="G1200" s="86"/>
      <c r="H1200" s="86"/>
      <c r="I1200" s="86"/>
      <c r="J1200" s="87"/>
      <c r="K1200" s="86"/>
      <c r="L1200" s="106"/>
      <c r="M1200" s="106"/>
      <c r="N1200" s="86"/>
      <c r="O1200" s="86"/>
      <c r="P1200" s="86"/>
      <c r="Q1200" s="86"/>
      <c r="R1200" s="86"/>
      <c r="S1200" s="86"/>
      <c r="T1200" s="86"/>
      <c r="U1200" s="86"/>
      <c r="V1200" s="86"/>
      <c r="W1200" s="86"/>
      <c r="X1200" s="86"/>
      <c r="Y1200" s="86"/>
      <c r="Z1200" s="86"/>
      <c r="AA1200" s="86"/>
      <c r="AB1200" s="86"/>
    </row>
    <row r="1201" spans="1:28" x14ac:dyDescent="0.2">
      <c r="A1201" s="86"/>
      <c r="B1201" s="86"/>
      <c r="C1201" s="86"/>
      <c r="D1201" s="86"/>
      <c r="E1201" s="86"/>
      <c r="F1201" s="86"/>
      <c r="G1201" s="86"/>
      <c r="H1201" s="86"/>
      <c r="I1201" s="86"/>
      <c r="J1201" s="87"/>
      <c r="K1201" s="86"/>
      <c r="L1201" s="106"/>
      <c r="M1201" s="106"/>
      <c r="N1201" s="86"/>
      <c r="O1201" s="86"/>
      <c r="P1201" s="86"/>
      <c r="Q1201" s="86"/>
      <c r="R1201" s="86"/>
      <c r="S1201" s="86"/>
      <c r="T1201" s="86"/>
      <c r="U1201" s="86"/>
      <c r="V1201" s="86"/>
      <c r="W1201" s="86"/>
      <c r="X1201" s="86"/>
      <c r="Y1201" s="86"/>
      <c r="Z1201" s="86"/>
      <c r="AA1201" s="86"/>
      <c r="AB1201" s="86"/>
    </row>
    <row r="1202" spans="1:28" x14ac:dyDescent="0.2">
      <c r="A1202" s="86"/>
      <c r="B1202" s="86"/>
      <c r="C1202" s="86"/>
      <c r="D1202" s="86"/>
      <c r="E1202" s="86"/>
      <c r="F1202" s="86"/>
      <c r="G1202" s="86"/>
      <c r="H1202" s="86"/>
      <c r="I1202" s="86"/>
      <c r="J1202" s="87"/>
      <c r="K1202" s="86"/>
      <c r="L1202" s="106"/>
      <c r="M1202" s="106"/>
      <c r="N1202" s="86"/>
      <c r="O1202" s="86"/>
      <c r="P1202" s="86"/>
      <c r="Q1202" s="86"/>
      <c r="R1202" s="86"/>
      <c r="S1202" s="86"/>
      <c r="T1202" s="86"/>
      <c r="U1202" s="86"/>
      <c r="V1202" s="86"/>
      <c r="W1202" s="86"/>
      <c r="X1202" s="86"/>
      <c r="Y1202" s="86"/>
      <c r="Z1202" s="86"/>
      <c r="AA1202" s="86"/>
      <c r="AB1202" s="86"/>
    </row>
    <row r="1203" spans="1:28" x14ac:dyDescent="0.2">
      <c r="A1203" s="86"/>
      <c r="B1203" s="86"/>
      <c r="C1203" s="86"/>
      <c r="D1203" s="86"/>
      <c r="E1203" s="86"/>
      <c r="F1203" s="86"/>
      <c r="G1203" s="86"/>
      <c r="H1203" s="86"/>
      <c r="I1203" s="86"/>
      <c r="J1203" s="87"/>
      <c r="K1203" s="86"/>
      <c r="L1203" s="106"/>
      <c r="M1203" s="106"/>
      <c r="N1203" s="86"/>
      <c r="O1203" s="86"/>
      <c r="P1203" s="86"/>
      <c r="Q1203" s="86"/>
      <c r="R1203" s="86"/>
      <c r="S1203" s="86"/>
      <c r="T1203" s="86"/>
      <c r="U1203" s="86"/>
      <c r="V1203" s="86"/>
      <c r="W1203" s="86"/>
      <c r="X1203" s="86"/>
      <c r="Y1203" s="86"/>
      <c r="Z1203" s="86"/>
      <c r="AA1203" s="86"/>
      <c r="AB1203" s="86"/>
    </row>
    <row r="1204" spans="1:28" x14ac:dyDescent="0.2">
      <c r="A1204" s="86"/>
      <c r="B1204" s="86"/>
      <c r="C1204" s="86"/>
      <c r="D1204" s="86"/>
      <c r="E1204" s="86"/>
      <c r="F1204" s="86"/>
      <c r="G1204" s="86"/>
      <c r="H1204" s="86"/>
      <c r="I1204" s="86"/>
      <c r="J1204" s="87"/>
      <c r="K1204" s="86"/>
      <c r="L1204" s="106"/>
      <c r="M1204" s="106"/>
      <c r="N1204" s="86"/>
      <c r="O1204" s="86"/>
      <c r="P1204" s="86"/>
      <c r="Q1204" s="86"/>
      <c r="R1204" s="86"/>
      <c r="S1204" s="86"/>
      <c r="T1204" s="86"/>
      <c r="U1204" s="86"/>
      <c r="V1204" s="86"/>
      <c r="W1204" s="86"/>
      <c r="X1204" s="86"/>
      <c r="Y1204" s="86"/>
      <c r="Z1204" s="86"/>
      <c r="AA1204" s="86"/>
      <c r="AB1204" s="86"/>
    </row>
    <row r="1205" spans="1:28" x14ac:dyDescent="0.2">
      <c r="A1205" s="86"/>
      <c r="B1205" s="86"/>
      <c r="C1205" s="86"/>
      <c r="D1205" s="86"/>
      <c r="E1205" s="86"/>
      <c r="F1205" s="86"/>
      <c r="G1205" s="86"/>
      <c r="H1205" s="86"/>
      <c r="I1205" s="86"/>
      <c r="J1205" s="87"/>
      <c r="K1205" s="86"/>
      <c r="L1205" s="106"/>
      <c r="M1205" s="106"/>
      <c r="N1205" s="86"/>
      <c r="O1205" s="86"/>
      <c r="P1205" s="86"/>
      <c r="Q1205" s="86"/>
      <c r="R1205" s="86"/>
      <c r="S1205" s="86"/>
      <c r="T1205" s="86"/>
      <c r="U1205" s="86"/>
      <c r="V1205" s="86"/>
      <c r="W1205" s="86"/>
      <c r="X1205" s="86"/>
      <c r="Y1205" s="86"/>
      <c r="Z1205" s="86"/>
      <c r="AA1205" s="86"/>
      <c r="AB1205" s="86"/>
    </row>
    <row r="1206" spans="1:28" x14ac:dyDescent="0.2">
      <c r="A1206" s="86"/>
      <c r="B1206" s="86"/>
      <c r="C1206" s="86"/>
      <c r="D1206" s="86"/>
      <c r="E1206" s="86"/>
      <c r="F1206" s="86"/>
      <c r="G1206" s="86"/>
      <c r="H1206" s="86"/>
      <c r="I1206" s="86"/>
      <c r="J1206" s="87"/>
      <c r="K1206" s="86"/>
      <c r="L1206" s="106"/>
      <c r="M1206" s="106"/>
      <c r="N1206" s="86"/>
      <c r="O1206" s="86"/>
      <c r="P1206" s="86"/>
      <c r="Q1206" s="86"/>
      <c r="R1206" s="86"/>
      <c r="S1206" s="86"/>
      <c r="T1206" s="86"/>
      <c r="U1206" s="86"/>
      <c r="V1206" s="86"/>
      <c r="W1206" s="86"/>
      <c r="X1206" s="86"/>
      <c r="Y1206" s="86"/>
      <c r="Z1206" s="86"/>
      <c r="AA1206" s="86"/>
      <c r="AB1206" s="86"/>
    </row>
    <row r="1207" spans="1:28" x14ac:dyDescent="0.2">
      <c r="A1207" s="86"/>
      <c r="B1207" s="86"/>
      <c r="C1207" s="86"/>
      <c r="D1207" s="86"/>
      <c r="E1207" s="86"/>
      <c r="F1207" s="86"/>
      <c r="G1207" s="86"/>
      <c r="H1207" s="86"/>
      <c r="I1207" s="86"/>
      <c r="J1207" s="87"/>
      <c r="K1207" s="86"/>
      <c r="L1207" s="106"/>
      <c r="M1207" s="106"/>
      <c r="N1207" s="86"/>
      <c r="O1207" s="86"/>
      <c r="P1207" s="86"/>
      <c r="Q1207" s="86"/>
      <c r="R1207" s="86"/>
      <c r="S1207" s="86"/>
      <c r="T1207" s="86"/>
      <c r="U1207" s="86"/>
      <c r="V1207" s="86"/>
      <c r="W1207" s="86"/>
      <c r="X1207" s="86"/>
      <c r="Y1207" s="86"/>
      <c r="Z1207" s="86"/>
      <c r="AA1207" s="86"/>
      <c r="AB1207" s="86"/>
    </row>
    <row r="1208" spans="1:28" x14ac:dyDescent="0.2">
      <c r="A1208" s="86"/>
      <c r="B1208" s="86"/>
      <c r="C1208" s="86"/>
      <c r="D1208" s="86"/>
      <c r="E1208" s="86"/>
      <c r="F1208" s="86"/>
      <c r="G1208" s="86"/>
      <c r="H1208" s="86"/>
      <c r="I1208" s="86"/>
      <c r="J1208" s="87"/>
      <c r="K1208" s="86"/>
      <c r="L1208" s="106"/>
      <c r="M1208" s="106"/>
      <c r="N1208" s="86"/>
      <c r="O1208" s="86"/>
      <c r="P1208" s="86"/>
      <c r="Q1208" s="86"/>
      <c r="R1208" s="86"/>
      <c r="S1208" s="86"/>
      <c r="T1208" s="86"/>
      <c r="U1208" s="86"/>
      <c r="V1208" s="86"/>
      <c r="W1208" s="86"/>
      <c r="X1208" s="86"/>
      <c r="Y1208" s="86"/>
      <c r="Z1208" s="86"/>
      <c r="AA1208" s="86"/>
      <c r="AB1208" s="86"/>
    </row>
    <row r="1209" spans="1:28" x14ac:dyDescent="0.2">
      <c r="A1209" s="86"/>
      <c r="B1209" s="86"/>
      <c r="C1209" s="86"/>
      <c r="D1209" s="86"/>
      <c r="E1209" s="86"/>
      <c r="F1209" s="86"/>
      <c r="G1209" s="86"/>
      <c r="H1209" s="86"/>
      <c r="I1209" s="86"/>
      <c r="J1209" s="87"/>
      <c r="K1209" s="86"/>
      <c r="L1209" s="106"/>
      <c r="M1209" s="106"/>
      <c r="N1209" s="86"/>
      <c r="O1209" s="86"/>
      <c r="P1209" s="86"/>
      <c r="Q1209" s="86"/>
      <c r="R1209" s="86"/>
      <c r="S1209" s="86"/>
      <c r="T1209" s="86"/>
      <c r="U1209" s="86"/>
      <c r="V1209" s="86"/>
      <c r="W1209" s="86"/>
      <c r="X1209" s="86"/>
      <c r="Y1209" s="86"/>
      <c r="Z1209" s="86"/>
      <c r="AA1209" s="86"/>
      <c r="AB1209" s="86"/>
    </row>
    <row r="1210" spans="1:28" x14ac:dyDescent="0.2">
      <c r="A1210" s="86"/>
      <c r="B1210" s="86"/>
      <c r="C1210" s="86"/>
      <c r="D1210" s="86"/>
      <c r="E1210" s="86"/>
      <c r="F1210" s="86"/>
      <c r="G1210" s="86"/>
      <c r="H1210" s="86"/>
      <c r="I1210" s="86"/>
      <c r="J1210" s="87"/>
      <c r="K1210" s="86"/>
      <c r="L1210" s="106"/>
      <c r="M1210" s="106"/>
      <c r="N1210" s="86"/>
      <c r="O1210" s="86"/>
      <c r="P1210" s="86"/>
      <c r="Q1210" s="86"/>
      <c r="R1210" s="86"/>
      <c r="S1210" s="86"/>
      <c r="T1210" s="86"/>
      <c r="U1210" s="86"/>
      <c r="V1210" s="86"/>
      <c r="W1210" s="86"/>
      <c r="X1210" s="86"/>
      <c r="Y1210" s="86"/>
      <c r="Z1210" s="86"/>
      <c r="AA1210" s="86"/>
      <c r="AB1210" s="86"/>
    </row>
    <row r="1211" spans="1:28" x14ac:dyDescent="0.2">
      <c r="A1211" s="86"/>
      <c r="B1211" s="86"/>
      <c r="C1211" s="86"/>
      <c r="D1211" s="86"/>
      <c r="E1211" s="86"/>
      <c r="F1211" s="86"/>
      <c r="G1211" s="86"/>
      <c r="H1211" s="86"/>
      <c r="I1211" s="86"/>
      <c r="J1211" s="87"/>
      <c r="K1211" s="86"/>
      <c r="L1211" s="106"/>
      <c r="M1211" s="106"/>
      <c r="N1211" s="86"/>
      <c r="O1211" s="86"/>
      <c r="P1211" s="86"/>
      <c r="Q1211" s="86"/>
      <c r="R1211" s="86"/>
      <c r="S1211" s="86"/>
      <c r="T1211" s="86"/>
      <c r="U1211" s="86"/>
      <c r="V1211" s="86"/>
      <c r="W1211" s="86"/>
      <c r="X1211" s="86"/>
      <c r="Y1211" s="86"/>
      <c r="Z1211" s="86"/>
      <c r="AA1211" s="86"/>
      <c r="AB1211" s="86"/>
    </row>
    <row r="1212" spans="1:28" x14ac:dyDescent="0.2">
      <c r="A1212" s="86"/>
      <c r="B1212" s="86"/>
      <c r="C1212" s="86"/>
      <c r="D1212" s="86"/>
      <c r="E1212" s="86"/>
      <c r="F1212" s="86"/>
      <c r="G1212" s="86"/>
      <c r="H1212" s="86"/>
      <c r="I1212" s="86"/>
      <c r="J1212" s="87"/>
      <c r="K1212" s="86"/>
      <c r="L1212" s="106"/>
      <c r="M1212" s="106"/>
      <c r="N1212" s="86"/>
      <c r="O1212" s="86"/>
      <c r="P1212" s="86"/>
      <c r="Q1212" s="86"/>
      <c r="R1212" s="86"/>
      <c r="S1212" s="86"/>
      <c r="T1212" s="86"/>
      <c r="U1212" s="86"/>
      <c r="V1212" s="86"/>
      <c r="W1212" s="86"/>
      <c r="X1212" s="86"/>
      <c r="Y1212" s="86"/>
      <c r="Z1212" s="86"/>
      <c r="AA1212" s="86"/>
      <c r="AB1212" s="86"/>
    </row>
    <row r="1213" spans="1:28" x14ac:dyDescent="0.2">
      <c r="A1213" s="86"/>
      <c r="B1213" s="86"/>
      <c r="C1213" s="86"/>
      <c r="D1213" s="86"/>
      <c r="E1213" s="86"/>
      <c r="F1213" s="86"/>
      <c r="G1213" s="86"/>
      <c r="H1213" s="86"/>
      <c r="I1213" s="86"/>
      <c r="J1213" s="87"/>
      <c r="K1213" s="86"/>
      <c r="L1213" s="106"/>
      <c r="M1213" s="106"/>
      <c r="N1213" s="86"/>
      <c r="O1213" s="86"/>
      <c r="P1213" s="86"/>
      <c r="Q1213" s="86"/>
      <c r="R1213" s="86"/>
      <c r="S1213" s="86"/>
      <c r="T1213" s="86"/>
      <c r="U1213" s="86"/>
      <c r="V1213" s="86"/>
      <c r="W1213" s="86"/>
      <c r="X1213" s="86"/>
      <c r="Y1213" s="86"/>
      <c r="Z1213" s="86"/>
      <c r="AA1213" s="86"/>
      <c r="AB1213" s="86"/>
    </row>
    <row r="1214" spans="1:28" x14ac:dyDescent="0.2">
      <c r="A1214" s="86"/>
      <c r="B1214" s="86"/>
      <c r="C1214" s="86"/>
      <c r="D1214" s="86"/>
      <c r="E1214" s="86"/>
      <c r="F1214" s="86"/>
      <c r="G1214" s="86"/>
      <c r="H1214" s="86"/>
      <c r="I1214" s="86"/>
      <c r="J1214" s="87"/>
      <c r="K1214" s="86"/>
      <c r="L1214" s="106"/>
      <c r="M1214" s="106"/>
      <c r="N1214" s="86"/>
      <c r="O1214" s="86"/>
      <c r="P1214" s="86"/>
      <c r="Q1214" s="86"/>
      <c r="R1214" s="86"/>
      <c r="S1214" s="86"/>
      <c r="T1214" s="86"/>
      <c r="U1214" s="86"/>
      <c r="V1214" s="86"/>
      <c r="W1214" s="86"/>
      <c r="X1214" s="86"/>
      <c r="Y1214" s="86"/>
      <c r="Z1214" s="86"/>
      <c r="AA1214" s="86"/>
      <c r="AB1214" s="86"/>
    </row>
    <row r="1215" spans="1:28" x14ac:dyDescent="0.2">
      <c r="A1215" s="86"/>
      <c r="B1215" s="86"/>
      <c r="C1215" s="86"/>
      <c r="D1215" s="86"/>
      <c r="E1215" s="86"/>
      <c r="F1215" s="86"/>
      <c r="G1215" s="86"/>
      <c r="H1215" s="86"/>
      <c r="I1215" s="86"/>
      <c r="J1215" s="87"/>
      <c r="K1215" s="86"/>
      <c r="L1215" s="106"/>
      <c r="M1215" s="106"/>
      <c r="N1215" s="86"/>
      <c r="O1215" s="86"/>
      <c r="P1215" s="86"/>
      <c r="Q1215" s="86"/>
      <c r="R1215" s="86"/>
      <c r="S1215" s="86"/>
      <c r="T1215" s="86"/>
      <c r="U1215" s="86"/>
      <c r="V1215" s="86"/>
      <c r="W1215" s="86"/>
      <c r="X1215" s="86"/>
      <c r="Y1215" s="86"/>
      <c r="Z1215" s="86"/>
      <c r="AA1215" s="86"/>
      <c r="AB1215" s="86"/>
    </row>
    <row r="1216" spans="1:28" x14ac:dyDescent="0.2">
      <c r="A1216" s="86"/>
      <c r="B1216" s="86"/>
      <c r="C1216" s="86"/>
      <c r="D1216" s="86"/>
      <c r="E1216" s="86"/>
      <c r="F1216" s="86"/>
      <c r="G1216" s="86"/>
      <c r="H1216" s="86"/>
      <c r="I1216" s="86"/>
      <c r="J1216" s="87"/>
      <c r="K1216" s="86"/>
      <c r="L1216" s="106"/>
      <c r="M1216" s="106"/>
      <c r="N1216" s="86"/>
      <c r="O1216" s="86"/>
      <c r="P1216" s="86"/>
      <c r="Q1216" s="86"/>
      <c r="R1216" s="86"/>
      <c r="S1216" s="86"/>
      <c r="T1216" s="86"/>
      <c r="U1216" s="86"/>
      <c r="V1216" s="86"/>
      <c r="W1216" s="86"/>
      <c r="X1216" s="86"/>
      <c r="Y1216" s="86"/>
      <c r="Z1216" s="86"/>
      <c r="AA1216" s="86"/>
      <c r="AB1216" s="86"/>
    </row>
    <row r="1217" spans="1:28" x14ac:dyDescent="0.2">
      <c r="A1217" s="86"/>
      <c r="B1217" s="86"/>
      <c r="C1217" s="86"/>
      <c r="D1217" s="86"/>
      <c r="E1217" s="86"/>
      <c r="F1217" s="86"/>
      <c r="G1217" s="86"/>
      <c r="H1217" s="86"/>
      <c r="I1217" s="86"/>
      <c r="J1217" s="87"/>
      <c r="K1217" s="86"/>
      <c r="L1217" s="106"/>
      <c r="M1217" s="106"/>
      <c r="N1217" s="86"/>
      <c r="O1217" s="86"/>
      <c r="P1217" s="86"/>
      <c r="Q1217" s="86"/>
      <c r="R1217" s="86"/>
      <c r="S1217" s="86"/>
      <c r="T1217" s="86"/>
      <c r="U1217" s="86"/>
      <c r="V1217" s="86"/>
      <c r="W1217" s="86"/>
      <c r="X1217" s="86"/>
      <c r="Y1217" s="86"/>
      <c r="Z1217" s="86"/>
      <c r="AA1217" s="86"/>
      <c r="AB1217" s="86"/>
    </row>
    <row r="1218" spans="1:28" x14ac:dyDescent="0.2">
      <c r="A1218" s="86"/>
      <c r="B1218" s="86"/>
      <c r="C1218" s="86"/>
      <c r="D1218" s="86"/>
      <c r="E1218" s="86"/>
      <c r="F1218" s="86"/>
      <c r="G1218" s="86"/>
      <c r="H1218" s="86"/>
      <c r="I1218" s="86"/>
      <c r="J1218" s="87"/>
      <c r="K1218" s="86"/>
      <c r="L1218" s="106"/>
      <c r="M1218" s="106"/>
      <c r="N1218" s="86"/>
      <c r="O1218" s="86"/>
      <c r="P1218" s="86"/>
      <c r="Q1218" s="86"/>
      <c r="R1218" s="86"/>
      <c r="S1218" s="86"/>
      <c r="T1218" s="86"/>
      <c r="U1218" s="86"/>
      <c r="V1218" s="86"/>
      <c r="W1218" s="86"/>
      <c r="X1218" s="86"/>
      <c r="Y1218" s="86"/>
      <c r="Z1218" s="86"/>
      <c r="AA1218" s="86"/>
      <c r="AB1218" s="86"/>
    </row>
    <row r="1219" spans="1:28" x14ac:dyDescent="0.2">
      <c r="A1219" s="86"/>
      <c r="B1219" s="86"/>
      <c r="C1219" s="86"/>
      <c r="D1219" s="86"/>
      <c r="E1219" s="86"/>
      <c r="F1219" s="86"/>
      <c r="G1219" s="86"/>
      <c r="H1219" s="86"/>
      <c r="I1219" s="86"/>
      <c r="J1219" s="87"/>
      <c r="K1219" s="86"/>
      <c r="L1219" s="106"/>
      <c r="M1219" s="106"/>
      <c r="N1219" s="86"/>
      <c r="O1219" s="86"/>
      <c r="P1219" s="86"/>
      <c r="Q1219" s="86"/>
      <c r="R1219" s="86"/>
      <c r="S1219" s="86"/>
      <c r="T1219" s="86"/>
      <c r="U1219" s="86"/>
      <c r="V1219" s="86"/>
      <c r="W1219" s="86"/>
      <c r="X1219" s="86"/>
      <c r="Y1219" s="86"/>
      <c r="Z1219" s="86"/>
      <c r="AA1219" s="86"/>
      <c r="AB1219" s="86"/>
    </row>
    <row r="1220" spans="1:28" x14ac:dyDescent="0.2">
      <c r="A1220" s="86"/>
      <c r="B1220" s="86"/>
      <c r="C1220" s="86"/>
      <c r="D1220" s="86"/>
      <c r="E1220" s="86"/>
      <c r="F1220" s="86"/>
      <c r="G1220" s="86"/>
      <c r="H1220" s="86"/>
      <c r="I1220" s="86"/>
      <c r="J1220" s="87"/>
      <c r="K1220" s="86"/>
      <c r="L1220" s="106"/>
      <c r="M1220" s="106"/>
      <c r="N1220" s="86"/>
      <c r="O1220" s="86"/>
      <c r="P1220" s="86"/>
      <c r="Q1220" s="86"/>
      <c r="R1220" s="86"/>
      <c r="S1220" s="86"/>
      <c r="T1220" s="86"/>
      <c r="U1220" s="86"/>
      <c r="V1220" s="86"/>
      <c r="W1220" s="86"/>
      <c r="X1220" s="86"/>
      <c r="Y1220" s="86"/>
      <c r="Z1220" s="86"/>
      <c r="AA1220" s="86"/>
      <c r="AB1220" s="86"/>
    </row>
    <row r="1221" spans="1:28" x14ac:dyDescent="0.2">
      <c r="A1221" s="86"/>
      <c r="B1221" s="86"/>
      <c r="C1221" s="86"/>
      <c r="D1221" s="86"/>
      <c r="E1221" s="86"/>
      <c r="F1221" s="86"/>
      <c r="G1221" s="86"/>
      <c r="H1221" s="86"/>
      <c r="I1221" s="86"/>
      <c r="J1221" s="87"/>
      <c r="K1221" s="86"/>
      <c r="L1221" s="106"/>
      <c r="M1221" s="106"/>
      <c r="N1221" s="86"/>
      <c r="O1221" s="86"/>
      <c r="P1221" s="86"/>
      <c r="Q1221" s="86"/>
      <c r="R1221" s="86"/>
      <c r="S1221" s="86"/>
      <c r="T1221" s="86"/>
      <c r="U1221" s="86"/>
      <c r="V1221" s="86"/>
      <c r="W1221" s="86"/>
      <c r="X1221" s="86"/>
      <c r="Y1221" s="86"/>
      <c r="Z1221" s="86"/>
      <c r="AA1221" s="86"/>
      <c r="AB1221" s="86"/>
    </row>
    <row r="1222" spans="1:28" x14ac:dyDescent="0.2">
      <c r="A1222" s="86"/>
      <c r="B1222" s="86"/>
      <c r="C1222" s="86"/>
      <c r="D1222" s="86"/>
      <c r="E1222" s="86"/>
      <c r="F1222" s="86"/>
      <c r="G1222" s="86"/>
      <c r="H1222" s="86"/>
      <c r="I1222" s="86"/>
      <c r="J1222" s="87"/>
      <c r="K1222" s="86"/>
      <c r="L1222" s="106"/>
      <c r="M1222" s="106"/>
      <c r="N1222" s="86"/>
      <c r="O1222" s="86"/>
      <c r="P1222" s="86"/>
      <c r="Q1222" s="86"/>
      <c r="R1222" s="86"/>
      <c r="S1222" s="86"/>
      <c r="T1222" s="86"/>
      <c r="U1222" s="86"/>
      <c r="V1222" s="86"/>
      <c r="W1222" s="86"/>
      <c r="X1222" s="86"/>
      <c r="Y1222" s="86"/>
      <c r="Z1222" s="86"/>
      <c r="AA1222" s="86"/>
      <c r="AB1222" s="86"/>
    </row>
    <row r="1223" spans="1:28" x14ac:dyDescent="0.2">
      <c r="A1223" s="86"/>
      <c r="B1223" s="86"/>
      <c r="C1223" s="86"/>
      <c r="D1223" s="86"/>
      <c r="E1223" s="86"/>
      <c r="F1223" s="86"/>
      <c r="G1223" s="86"/>
      <c r="H1223" s="86"/>
      <c r="I1223" s="86"/>
      <c r="J1223" s="87"/>
      <c r="K1223" s="86"/>
      <c r="L1223" s="106"/>
      <c r="M1223" s="106"/>
      <c r="N1223" s="86"/>
      <c r="O1223" s="86"/>
      <c r="P1223" s="86"/>
      <c r="Q1223" s="86"/>
      <c r="R1223" s="86"/>
      <c r="S1223" s="86"/>
      <c r="T1223" s="86"/>
      <c r="U1223" s="86"/>
      <c r="V1223" s="86"/>
      <c r="W1223" s="86"/>
      <c r="X1223" s="86"/>
      <c r="Y1223" s="86"/>
      <c r="Z1223" s="86"/>
      <c r="AA1223" s="86"/>
      <c r="AB1223" s="86"/>
    </row>
    <row r="1224" spans="1:28" x14ac:dyDescent="0.2">
      <c r="A1224" s="86"/>
      <c r="B1224" s="86"/>
      <c r="C1224" s="86"/>
      <c r="D1224" s="86"/>
      <c r="E1224" s="86"/>
      <c r="F1224" s="86"/>
      <c r="G1224" s="86"/>
      <c r="H1224" s="86"/>
      <c r="I1224" s="86"/>
      <c r="J1224" s="87"/>
      <c r="K1224" s="86"/>
      <c r="L1224" s="106"/>
      <c r="M1224" s="106"/>
      <c r="N1224" s="86"/>
      <c r="O1224" s="86"/>
      <c r="P1224" s="86"/>
      <c r="Q1224" s="86"/>
      <c r="R1224" s="86"/>
      <c r="S1224" s="86"/>
      <c r="T1224" s="86"/>
      <c r="U1224" s="86"/>
      <c r="V1224" s="86"/>
      <c r="W1224" s="86"/>
      <c r="X1224" s="86"/>
      <c r="Y1224" s="86"/>
      <c r="Z1224" s="86"/>
      <c r="AA1224" s="86"/>
      <c r="AB1224" s="86"/>
    </row>
    <row r="1225" spans="1:28" x14ac:dyDescent="0.2">
      <c r="A1225" s="86"/>
      <c r="B1225" s="86"/>
      <c r="C1225" s="86"/>
      <c r="D1225" s="86"/>
      <c r="E1225" s="86"/>
      <c r="F1225" s="86"/>
      <c r="G1225" s="86"/>
      <c r="H1225" s="86"/>
      <c r="I1225" s="86"/>
      <c r="J1225" s="87"/>
      <c r="K1225" s="86"/>
      <c r="L1225" s="106"/>
      <c r="M1225" s="106"/>
      <c r="N1225" s="86"/>
      <c r="O1225" s="86"/>
      <c r="P1225" s="86"/>
      <c r="Q1225" s="86"/>
      <c r="R1225" s="86"/>
      <c r="S1225" s="86"/>
      <c r="T1225" s="86"/>
      <c r="U1225" s="86"/>
      <c r="V1225" s="86"/>
      <c r="W1225" s="86"/>
      <c r="X1225" s="86"/>
      <c r="Y1225" s="86"/>
      <c r="Z1225" s="86"/>
      <c r="AA1225" s="86"/>
      <c r="AB1225" s="86"/>
    </row>
    <row r="1226" spans="1:28" x14ac:dyDescent="0.2">
      <c r="A1226" s="86"/>
      <c r="B1226" s="86"/>
      <c r="C1226" s="86"/>
      <c r="D1226" s="86"/>
      <c r="E1226" s="86"/>
      <c r="F1226" s="86"/>
      <c r="G1226" s="86"/>
      <c r="H1226" s="86"/>
      <c r="I1226" s="86"/>
      <c r="J1226" s="87"/>
      <c r="K1226" s="86"/>
      <c r="L1226" s="106"/>
      <c r="M1226" s="106"/>
      <c r="N1226" s="86"/>
      <c r="O1226" s="86"/>
      <c r="P1226" s="86"/>
      <c r="Q1226" s="86"/>
      <c r="R1226" s="86"/>
      <c r="S1226" s="86"/>
      <c r="T1226" s="86"/>
      <c r="U1226" s="86"/>
      <c r="V1226" s="86"/>
      <c r="W1226" s="86"/>
      <c r="X1226" s="86"/>
      <c r="Y1226" s="86"/>
      <c r="Z1226" s="86"/>
      <c r="AA1226" s="86"/>
      <c r="AB1226" s="86"/>
    </row>
    <row r="1227" spans="1:28" x14ac:dyDescent="0.2">
      <c r="A1227" s="86"/>
      <c r="B1227" s="86"/>
      <c r="C1227" s="86"/>
      <c r="D1227" s="86"/>
      <c r="E1227" s="86"/>
      <c r="F1227" s="86"/>
      <c r="G1227" s="86"/>
      <c r="H1227" s="86"/>
      <c r="I1227" s="86"/>
      <c r="J1227" s="87"/>
      <c r="K1227" s="86"/>
      <c r="L1227" s="106"/>
      <c r="M1227" s="106"/>
      <c r="N1227" s="86"/>
      <c r="O1227" s="86"/>
      <c r="P1227" s="86"/>
      <c r="Q1227" s="86"/>
      <c r="R1227" s="86"/>
      <c r="S1227" s="86"/>
      <c r="T1227" s="86"/>
      <c r="U1227" s="86"/>
      <c r="V1227" s="86"/>
      <c r="W1227" s="86"/>
      <c r="X1227" s="86"/>
      <c r="Y1227" s="86"/>
      <c r="Z1227" s="86"/>
      <c r="AA1227" s="86"/>
      <c r="AB1227" s="86"/>
    </row>
    <row r="1228" spans="1:28" x14ac:dyDescent="0.2">
      <c r="A1228" s="86"/>
      <c r="B1228" s="86"/>
      <c r="C1228" s="86"/>
      <c r="D1228" s="86"/>
      <c r="E1228" s="86"/>
      <c r="F1228" s="86"/>
      <c r="G1228" s="86"/>
      <c r="H1228" s="86"/>
      <c r="I1228" s="86"/>
      <c r="J1228" s="87"/>
      <c r="K1228" s="86"/>
      <c r="L1228" s="106"/>
      <c r="M1228" s="106"/>
      <c r="N1228" s="86"/>
      <c r="O1228" s="86"/>
      <c r="P1228" s="86"/>
      <c r="Q1228" s="86"/>
      <c r="R1228" s="86"/>
      <c r="S1228" s="86"/>
      <c r="T1228" s="86"/>
      <c r="U1228" s="86"/>
      <c r="V1228" s="86"/>
      <c r="W1228" s="86"/>
      <c r="X1228" s="86"/>
      <c r="Y1228" s="86"/>
      <c r="Z1228" s="86"/>
      <c r="AA1228" s="86"/>
      <c r="AB1228" s="86"/>
    </row>
    <row r="1229" spans="1:28" x14ac:dyDescent="0.2">
      <c r="A1229" s="86"/>
      <c r="B1229" s="86"/>
      <c r="C1229" s="86"/>
      <c r="D1229" s="86"/>
      <c r="E1229" s="86"/>
      <c r="F1229" s="86"/>
      <c r="G1229" s="86"/>
      <c r="H1229" s="86"/>
      <c r="I1229" s="86"/>
      <c r="J1229" s="87"/>
      <c r="K1229" s="86"/>
      <c r="L1229" s="106"/>
      <c r="M1229" s="106"/>
      <c r="N1229" s="86"/>
      <c r="O1229" s="86"/>
      <c r="P1229" s="86"/>
      <c r="Q1229" s="86"/>
      <c r="R1229" s="86"/>
      <c r="S1229" s="86"/>
      <c r="T1229" s="86"/>
      <c r="U1229" s="86"/>
      <c r="V1229" s="86"/>
      <c r="W1229" s="86"/>
      <c r="X1229" s="86"/>
      <c r="Y1229" s="86"/>
      <c r="Z1229" s="86"/>
      <c r="AA1229" s="86"/>
      <c r="AB1229" s="86"/>
    </row>
    <row r="1230" spans="1:28" x14ac:dyDescent="0.2">
      <c r="A1230" s="86"/>
      <c r="B1230" s="86"/>
      <c r="C1230" s="86"/>
      <c r="D1230" s="86"/>
      <c r="E1230" s="86"/>
      <c r="F1230" s="86"/>
      <c r="G1230" s="86"/>
      <c r="H1230" s="86"/>
      <c r="I1230" s="86"/>
      <c r="J1230" s="87"/>
      <c r="K1230" s="86"/>
      <c r="L1230" s="106"/>
      <c r="M1230" s="106"/>
      <c r="N1230" s="86"/>
      <c r="O1230" s="86"/>
      <c r="P1230" s="86"/>
      <c r="Q1230" s="86"/>
      <c r="R1230" s="86"/>
      <c r="S1230" s="86"/>
      <c r="T1230" s="86"/>
      <c r="U1230" s="86"/>
      <c r="V1230" s="86"/>
      <c r="W1230" s="86"/>
      <c r="X1230" s="86"/>
      <c r="Y1230" s="86"/>
      <c r="Z1230" s="86"/>
      <c r="AA1230" s="86"/>
      <c r="AB1230" s="86"/>
    </row>
    <row r="1231" spans="1:28" x14ac:dyDescent="0.2">
      <c r="A1231" s="86"/>
      <c r="B1231" s="86"/>
      <c r="C1231" s="86"/>
      <c r="D1231" s="86"/>
      <c r="E1231" s="86"/>
      <c r="F1231" s="86"/>
      <c r="G1231" s="86"/>
      <c r="H1231" s="86"/>
      <c r="I1231" s="86"/>
      <c r="J1231" s="87"/>
      <c r="K1231" s="86"/>
      <c r="L1231" s="106"/>
      <c r="M1231" s="106"/>
      <c r="N1231" s="86"/>
      <c r="O1231" s="86"/>
      <c r="P1231" s="86"/>
      <c r="Q1231" s="86"/>
      <c r="R1231" s="86"/>
      <c r="S1231" s="86"/>
      <c r="T1231" s="86"/>
      <c r="U1231" s="86"/>
      <c r="V1231" s="86"/>
      <c r="W1231" s="86"/>
      <c r="X1231" s="86"/>
      <c r="Y1231" s="86"/>
      <c r="Z1231" s="86"/>
      <c r="AA1231" s="86"/>
      <c r="AB1231" s="86"/>
    </row>
    <row r="1232" spans="1:28" x14ac:dyDescent="0.2">
      <c r="A1232" s="86"/>
      <c r="B1232" s="86"/>
      <c r="C1232" s="86"/>
      <c r="D1232" s="86"/>
      <c r="E1232" s="86"/>
      <c r="F1232" s="86"/>
      <c r="G1232" s="86"/>
      <c r="H1232" s="86"/>
      <c r="I1232" s="86"/>
      <c r="J1232" s="87"/>
      <c r="K1232" s="86"/>
      <c r="L1232" s="106"/>
      <c r="M1232" s="106"/>
      <c r="N1232" s="86"/>
      <c r="O1232" s="86"/>
      <c r="P1232" s="86"/>
      <c r="Q1232" s="86"/>
      <c r="R1232" s="86"/>
      <c r="S1232" s="86"/>
      <c r="T1232" s="86"/>
      <c r="U1232" s="86"/>
      <c r="V1232" s="86"/>
      <c r="W1232" s="86"/>
      <c r="X1232" s="86"/>
      <c r="Y1232" s="86"/>
      <c r="Z1232" s="86"/>
      <c r="AA1232" s="86"/>
      <c r="AB1232" s="86"/>
    </row>
    <row r="1233" spans="1:28" x14ac:dyDescent="0.2">
      <c r="A1233" s="86"/>
      <c r="B1233" s="86"/>
      <c r="C1233" s="86"/>
      <c r="D1233" s="86"/>
      <c r="E1233" s="86"/>
      <c r="F1233" s="86"/>
      <c r="G1233" s="86"/>
      <c r="H1233" s="86"/>
      <c r="I1233" s="86"/>
      <c r="J1233" s="87"/>
      <c r="K1233" s="86"/>
      <c r="L1233" s="106"/>
      <c r="M1233" s="106"/>
      <c r="N1233" s="86"/>
      <c r="O1233" s="86"/>
      <c r="P1233" s="86"/>
      <c r="Q1233" s="86"/>
      <c r="R1233" s="86"/>
      <c r="S1233" s="86"/>
      <c r="T1233" s="86"/>
      <c r="U1233" s="86"/>
      <c r="V1233" s="86"/>
      <c r="W1233" s="86"/>
      <c r="X1233" s="86"/>
      <c r="Y1233" s="86"/>
      <c r="Z1233" s="86"/>
      <c r="AA1233" s="86"/>
      <c r="AB1233" s="86"/>
    </row>
    <row r="1234" spans="1:28" x14ac:dyDescent="0.2">
      <c r="A1234" s="86"/>
      <c r="B1234" s="86"/>
      <c r="C1234" s="86"/>
      <c r="D1234" s="86"/>
      <c r="E1234" s="86"/>
      <c r="F1234" s="86"/>
      <c r="G1234" s="86"/>
      <c r="H1234" s="86"/>
      <c r="I1234" s="86"/>
      <c r="J1234" s="87"/>
      <c r="K1234" s="86"/>
      <c r="L1234" s="106"/>
      <c r="M1234" s="106"/>
      <c r="N1234" s="86"/>
      <c r="O1234" s="86"/>
      <c r="P1234" s="86"/>
      <c r="Q1234" s="86"/>
      <c r="R1234" s="86"/>
      <c r="S1234" s="86"/>
      <c r="T1234" s="86"/>
      <c r="U1234" s="86"/>
      <c r="V1234" s="86"/>
      <c r="W1234" s="86"/>
      <c r="X1234" s="86"/>
      <c r="Y1234" s="86"/>
      <c r="Z1234" s="86"/>
      <c r="AA1234" s="86"/>
      <c r="AB1234" s="86"/>
    </row>
    <row r="1235" spans="1:28" x14ac:dyDescent="0.2">
      <c r="A1235" s="86"/>
      <c r="B1235" s="86"/>
      <c r="C1235" s="86"/>
      <c r="D1235" s="86"/>
      <c r="E1235" s="86"/>
      <c r="F1235" s="86"/>
      <c r="G1235" s="86"/>
      <c r="H1235" s="86"/>
      <c r="I1235" s="86"/>
      <c r="J1235" s="87"/>
      <c r="K1235" s="86"/>
      <c r="L1235" s="106"/>
      <c r="M1235" s="106"/>
      <c r="N1235" s="86"/>
      <c r="O1235" s="86"/>
      <c r="P1235" s="86"/>
      <c r="Q1235" s="86"/>
      <c r="R1235" s="86"/>
      <c r="S1235" s="86"/>
      <c r="T1235" s="86"/>
      <c r="U1235" s="86"/>
      <c r="V1235" s="86"/>
      <c r="W1235" s="86"/>
      <c r="X1235" s="86"/>
      <c r="Y1235" s="86"/>
      <c r="Z1235" s="86"/>
      <c r="AA1235" s="86"/>
      <c r="AB1235" s="86"/>
    </row>
    <row r="1236" spans="1:28" x14ac:dyDescent="0.2">
      <c r="A1236" s="86"/>
      <c r="B1236" s="86"/>
      <c r="C1236" s="86"/>
      <c r="D1236" s="86"/>
      <c r="E1236" s="86"/>
      <c r="F1236" s="86"/>
      <c r="G1236" s="86"/>
      <c r="H1236" s="86"/>
      <c r="I1236" s="86"/>
      <c r="J1236" s="87"/>
      <c r="K1236" s="86"/>
      <c r="L1236" s="106"/>
      <c r="M1236" s="106"/>
      <c r="N1236" s="86"/>
      <c r="O1236" s="86"/>
      <c r="P1236" s="86"/>
      <c r="Q1236" s="86"/>
      <c r="R1236" s="86"/>
      <c r="S1236" s="86"/>
      <c r="T1236" s="86"/>
      <c r="U1236" s="86"/>
      <c r="V1236" s="86"/>
      <c r="W1236" s="86"/>
      <c r="X1236" s="86"/>
      <c r="Y1236" s="86"/>
      <c r="Z1236" s="86"/>
      <c r="AA1236" s="86"/>
      <c r="AB1236" s="86"/>
    </row>
    <row r="1237" spans="1:28" x14ac:dyDescent="0.2">
      <c r="A1237" s="86"/>
      <c r="B1237" s="86"/>
      <c r="C1237" s="86"/>
      <c r="D1237" s="86"/>
      <c r="E1237" s="86"/>
      <c r="F1237" s="86"/>
      <c r="G1237" s="86"/>
      <c r="H1237" s="86"/>
      <c r="I1237" s="86"/>
      <c r="J1237" s="87"/>
      <c r="K1237" s="86"/>
      <c r="L1237" s="106"/>
      <c r="M1237" s="106"/>
      <c r="N1237" s="86"/>
      <c r="O1237" s="86"/>
      <c r="P1237" s="86"/>
      <c r="Q1237" s="86"/>
      <c r="R1237" s="86"/>
      <c r="S1237" s="86"/>
      <c r="T1237" s="86"/>
      <c r="U1237" s="86"/>
      <c r="V1237" s="86"/>
      <c r="W1237" s="86"/>
      <c r="X1237" s="86"/>
      <c r="Y1237" s="86"/>
      <c r="Z1237" s="86"/>
      <c r="AA1237" s="86"/>
      <c r="AB1237" s="86"/>
    </row>
    <row r="1238" spans="1:28" x14ac:dyDescent="0.2">
      <c r="A1238" s="86"/>
      <c r="B1238" s="86"/>
      <c r="C1238" s="86"/>
      <c r="D1238" s="86"/>
      <c r="E1238" s="86"/>
      <c r="F1238" s="86"/>
      <c r="G1238" s="86"/>
      <c r="H1238" s="86"/>
      <c r="I1238" s="86"/>
      <c r="J1238" s="87"/>
      <c r="K1238" s="86"/>
      <c r="L1238" s="106"/>
      <c r="M1238" s="106"/>
      <c r="N1238" s="86"/>
      <c r="O1238" s="86"/>
      <c r="P1238" s="86"/>
      <c r="Q1238" s="86"/>
      <c r="R1238" s="86"/>
      <c r="S1238" s="86"/>
      <c r="T1238" s="86"/>
      <c r="U1238" s="86"/>
      <c r="V1238" s="86"/>
      <c r="W1238" s="86"/>
      <c r="X1238" s="86"/>
      <c r="Y1238" s="86"/>
      <c r="Z1238" s="86"/>
      <c r="AA1238" s="86"/>
      <c r="AB1238" s="86"/>
    </row>
    <row r="1239" spans="1:28" x14ac:dyDescent="0.2">
      <c r="A1239" s="86"/>
      <c r="B1239" s="86"/>
      <c r="C1239" s="86"/>
      <c r="D1239" s="86"/>
      <c r="E1239" s="86"/>
      <c r="F1239" s="86"/>
      <c r="G1239" s="86"/>
      <c r="H1239" s="86"/>
      <c r="I1239" s="86"/>
      <c r="J1239" s="87"/>
      <c r="K1239" s="86"/>
      <c r="L1239" s="106"/>
      <c r="M1239" s="106"/>
      <c r="N1239" s="86"/>
      <c r="O1239" s="86"/>
      <c r="P1239" s="86"/>
      <c r="Q1239" s="86"/>
      <c r="R1239" s="86"/>
      <c r="S1239" s="86"/>
      <c r="T1239" s="86"/>
      <c r="U1239" s="86"/>
      <c r="V1239" s="86"/>
      <c r="W1239" s="86"/>
      <c r="X1239" s="86"/>
      <c r="Y1239" s="86"/>
      <c r="Z1239" s="86"/>
      <c r="AA1239" s="86"/>
      <c r="AB1239" s="86"/>
    </row>
    <row r="1240" spans="1:28" x14ac:dyDescent="0.2">
      <c r="A1240" s="86"/>
      <c r="B1240" s="86"/>
      <c r="C1240" s="86"/>
      <c r="D1240" s="86"/>
      <c r="E1240" s="86"/>
      <c r="F1240" s="86"/>
      <c r="G1240" s="86"/>
      <c r="H1240" s="86"/>
      <c r="I1240" s="86"/>
      <c r="J1240" s="87"/>
      <c r="K1240" s="86"/>
      <c r="L1240" s="106"/>
      <c r="M1240" s="106"/>
      <c r="N1240" s="86"/>
      <c r="O1240" s="86"/>
      <c r="P1240" s="86"/>
      <c r="Q1240" s="86"/>
      <c r="R1240" s="86"/>
      <c r="S1240" s="86"/>
      <c r="T1240" s="86"/>
      <c r="U1240" s="86"/>
      <c r="V1240" s="86"/>
      <c r="W1240" s="86"/>
      <c r="X1240" s="86"/>
      <c r="Y1240" s="86"/>
      <c r="Z1240" s="86"/>
      <c r="AA1240" s="86"/>
      <c r="AB1240" s="86"/>
    </row>
    <row r="1241" spans="1:28" x14ac:dyDescent="0.2">
      <c r="A1241" s="86"/>
      <c r="B1241" s="86"/>
      <c r="C1241" s="86"/>
      <c r="D1241" s="86"/>
      <c r="E1241" s="86"/>
      <c r="F1241" s="86"/>
      <c r="G1241" s="86"/>
      <c r="H1241" s="86"/>
      <c r="I1241" s="86"/>
      <c r="J1241" s="87"/>
      <c r="K1241" s="86"/>
      <c r="L1241" s="106"/>
      <c r="M1241" s="106"/>
      <c r="N1241" s="86"/>
      <c r="O1241" s="86"/>
      <c r="P1241" s="86"/>
      <c r="Q1241" s="86"/>
      <c r="R1241" s="86"/>
      <c r="S1241" s="86"/>
      <c r="T1241" s="86"/>
      <c r="U1241" s="86"/>
      <c r="V1241" s="86"/>
      <c r="W1241" s="86"/>
      <c r="X1241" s="86"/>
      <c r="Y1241" s="86"/>
      <c r="Z1241" s="86"/>
      <c r="AA1241" s="86"/>
      <c r="AB1241" s="86"/>
    </row>
    <row r="1242" spans="1:28" x14ac:dyDescent="0.2">
      <c r="A1242" s="86"/>
      <c r="B1242" s="86"/>
      <c r="C1242" s="86"/>
      <c r="D1242" s="86"/>
      <c r="E1242" s="86"/>
      <c r="F1242" s="86"/>
      <c r="G1242" s="86"/>
      <c r="H1242" s="86"/>
      <c r="I1242" s="86"/>
      <c r="J1242" s="87"/>
      <c r="K1242" s="86"/>
      <c r="L1242" s="106"/>
      <c r="M1242" s="106"/>
      <c r="N1242" s="86"/>
      <c r="O1242" s="86"/>
      <c r="P1242" s="86"/>
      <c r="Q1242" s="86"/>
      <c r="R1242" s="86"/>
      <c r="S1242" s="86"/>
      <c r="T1242" s="86"/>
      <c r="U1242" s="86"/>
      <c r="V1242" s="86"/>
      <c r="W1242" s="86"/>
      <c r="X1242" s="86"/>
      <c r="Y1242" s="86"/>
      <c r="Z1242" s="86"/>
      <c r="AA1242" s="86"/>
      <c r="AB1242" s="86"/>
    </row>
    <row r="1243" spans="1:28" x14ac:dyDescent="0.2">
      <c r="A1243" s="86"/>
      <c r="B1243" s="86"/>
      <c r="C1243" s="86"/>
      <c r="D1243" s="86"/>
      <c r="E1243" s="86"/>
      <c r="F1243" s="86"/>
      <c r="G1243" s="86"/>
      <c r="H1243" s="86"/>
      <c r="I1243" s="86"/>
      <c r="J1243" s="87"/>
      <c r="K1243" s="86"/>
      <c r="L1243" s="106"/>
      <c r="M1243" s="106"/>
      <c r="N1243" s="86"/>
      <c r="O1243" s="86"/>
      <c r="P1243" s="86"/>
      <c r="Q1243" s="86"/>
      <c r="R1243" s="86"/>
      <c r="S1243" s="86"/>
      <c r="T1243" s="86"/>
      <c r="U1243" s="86"/>
      <c r="V1243" s="86"/>
      <c r="W1243" s="86"/>
      <c r="X1243" s="86"/>
      <c r="Y1243" s="86"/>
      <c r="Z1243" s="86"/>
      <c r="AA1243" s="86"/>
      <c r="AB1243" s="86"/>
    </row>
    <row r="1244" spans="1:28" x14ac:dyDescent="0.2">
      <c r="A1244" s="86"/>
      <c r="B1244" s="86"/>
      <c r="C1244" s="86"/>
      <c r="D1244" s="86"/>
      <c r="E1244" s="86"/>
      <c r="F1244" s="86"/>
      <c r="G1244" s="86"/>
      <c r="H1244" s="86"/>
      <c r="I1244" s="86"/>
      <c r="J1244" s="87"/>
      <c r="K1244" s="86"/>
      <c r="L1244" s="106"/>
      <c r="M1244" s="106"/>
      <c r="N1244" s="86"/>
      <c r="O1244" s="86"/>
      <c r="P1244" s="86"/>
      <c r="Q1244" s="86"/>
      <c r="R1244" s="86"/>
      <c r="S1244" s="86"/>
      <c r="T1244" s="86"/>
      <c r="U1244" s="86"/>
      <c r="V1244" s="86"/>
      <c r="W1244" s="86"/>
      <c r="X1244" s="86"/>
      <c r="Y1244" s="86"/>
      <c r="Z1244" s="86"/>
      <c r="AA1244" s="86"/>
      <c r="AB1244" s="86"/>
    </row>
    <row r="1245" spans="1:28" x14ac:dyDescent="0.2">
      <c r="A1245" s="86"/>
      <c r="B1245" s="86"/>
      <c r="C1245" s="86"/>
      <c r="D1245" s="86"/>
      <c r="E1245" s="86"/>
      <c r="F1245" s="86"/>
      <c r="G1245" s="86"/>
      <c r="H1245" s="86"/>
      <c r="I1245" s="86"/>
      <c r="J1245" s="87"/>
      <c r="K1245" s="86"/>
      <c r="L1245" s="106"/>
      <c r="M1245" s="106"/>
      <c r="N1245" s="86"/>
      <c r="O1245" s="86"/>
      <c r="P1245" s="86"/>
      <c r="Q1245" s="86"/>
      <c r="R1245" s="86"/>
      <c r="S1245" s="86"/>
      <c r="T1245" s="86"/>
      <c r="U1245" s="86"/>
      <c r="V1245" s="86"/>
      <c r="W1245" s="86"/>
      <c r="X1245" s="86"/>
      <c r="Y1245" s="86"/>
      <c r="Z1245" s="86"/>
      <c r="AA1245" s="86"/>
      <c r="AB1245" s="86"/>
    </row>
    <row r="1246" spans="1:28" x14ac:dyDescent="0.2">
      <c r="A1246" s="86"/>
      <c r="B1246" s="86"/>
      <c r="C1246" s="86"/>
      <c r="D1246" s="86"/>
      <c r="E1246" s="86"/>
      <c r="F1246" s="86"/>
      <c r="G1246" s="86"/>
      <c r="H1246" s="86"/>
      <c r="I1246" s="86"/>
      <c r="J1246" s="87"/>
      <c r="K1246" s="86"/>
      <c r="L1246" s="106"/>
      <c r="M1246" s="106"/>
      <c r="N1246" s="86"/>
      <c r="O1246" s="86"/>
      <c r="P1246" s="86"/>
      <c r="Q1246" s="86"/>
      <c r="R1246" s="86"/>
      <c r="S1246" s="86"/>
      <c r="T1246" s="86"/>
      <c r="U1246" s="86"/>
      <c r="V1246" s="86"/>
      <c r="W1246" s="86"/>
      <c r="X1246" s="86"/>
      <c r="Y1246" s="86"/>
      <c r="Z1246" s="86"/>
      <c r="AA1246" s="86"/>
      <c r="AB1246" s="86"/>
    </row>
    <row r="1247" spans="1:28" x14ac:dyDescent="0.2">
      <c r="A1247" s="86"/>
      <c r="B1247" s="86"/>
      <c r="C1247" s="86"/>
      <c r="D1247" s="86"/>
      <c r="E1247" s="86"/>
      <c r="F1247" s="86"/>
      <c r="G1247" s="86"/>
      <c r="H1247" s="86"/>
      <c r="I1247" s="86"/>
      <c r="J1247" s="87"/>
      <c r="K1247" s="86"/>
      <c r="L1247" s="106"/>
      <c r="M1247" s="106"/>
      <c r="N1247" s="86"/>
      <c r="O1247" s="86"/>
      <c r="P1247" s="86"/>
      <c r="Q1247" s="86"/>
      <c r="R1247" s="86"/>
      <c r="S1247" s="86"/>
      <c r="T1247" s="86"/>
      <c r="U1247" s="86"/>
      <c r="V1247" s="86"/>
      <c r="W1247" s="86"/>
      <c r="X1247" s="86"/>
      <c r="Y1247" s="86"/>
      <c r="Z1247" s="86"/>
      <c r="AA1247" s="86"/>
      <c r="AB1247" s="86"/>
    </row>
    <row r="1248" spans="1:28" x14ac:dyDescent="0.2">
      <c r="A1248" s="86"/>
      <c r="B1248" s="86"/>
      <c r="C1248" s="86"/>
      <c r="D1248" s="86"/>
      <c r="E1248" s="86"/>
      <c r="F1248" s="86"/>
      <c r="G1248" s="86"/>
      <c r="H1248" s="86"/>
      <c r="I1248" s="86"/>
      <c r="J1248" s="87"/>
      <c r="K1248" s="86"/>
      <c r="L1248" s="106"/>
      <c r="M1248" s="106"/>
      <c r="N1248" s="86"/>
      <c r="O1248" s="86"/>
      <c r="P1248" s="86"/>
      <c r="Q1248" s="86"/>
      <c r="R1248" s="86"/>
      <c r="S1248" s="86"/>
      <c r="T1248" s="86"/>
      <c r="U1248" s="86"/>
      <c r="V1248" s="86"/>
      <c r="W1248" s="86"/>
      <c r="X1248" s="86"/>
      <c r="Y1248" s="86"/>
      <c r="Z1248" s="86"/>
      <c r="AA1248" s="86"/>
      <c r="AB1248" s="86"/>
    </row>
    <row r="1249" spans="1:28" x14ac:dyDescent="0.2">
      <c r="A1249" s="86"/>
      <c r="B1249" s="86"/>
      <c r="C1249" s="86"/>
      <c r="D1249" s="86"/>
      <c r="E1249" s="86"/>
      <c r="F1249" s="86"/>
      <c r="G1249" s="86"/>
      <c r="H1249" s="86"/>
      <c r="I1249" s="86"/>
      <c r="J1249" s="87"/>
      <c r="K1249" s="86"/>
      <c r="L1249" s="106"/>
      <c r="M1249" s="106"/>
      <c r="N1249" s="86"/>
      <c r="O1249" s="86"/>
      <c r="P1249" s="86"/>
      <c r="Q1249" s="86"/>
      <c r="R1249" s="86"/>
      <c r="S1249" s="86"/>
      <c r="T1249" s="86"/>
      <c r="U1249" s="86"/>
      <c r="V1249" s="86"/>
      <c r="W1249" s="86"/>
      <c r="X1249" s="86"/>
      <c r="Y1249" s="86"/>
      <c r="Z1249" s="86"/>
      <c r="AA1249" s="86"/>
      <c r="AB1249" s="86"/>
    </row>
    <row r="1250" spans="1:28" x14ac:dyDescent="0.2">
      <c r="A1250" s="86"/>
      <c r="B1250" s="86"/>
      <c r="C1250" s="86"/>
      <c r="D1250" s="86"/>
      <c r="E1250" s="86"/>
      <c r="F1250" s="86"/>
      <c r="G1250" s="86"/>
      <c r="H1250" s="86"/>
      <c r="I1250" s="86"/>
      <c r="J1250" s="87"/>
      <c r="K1250" s="86"/>
      <c r="L1250" s="106"/>
      <c r="M1250" s="106"/>
      <c r="N1250" s="86"/>
      <c r="O1250" s="86"/>
      <c r="P1250" s="86"/>
      <c r="Q1250" s="86"/>
      <c r="R1250" s="86"/>
      <c r="S1250" s="86"/>
      <c r="T1250" s="86"/>
      <c r="U1250" s="86"/>
      <c r="V1250" s="86"/>
      <c r="W1250" s="86"/>
      <c r="X1250" s="86"/>
      <c r="Y1250" s="86"/>
      <c r="Z1250" s="86"/>
      <c r="AA1250" s="86"/>
      <c r="AB1250" s="86"/>
    </row>
    <row r="1251" spans="1:28" x14ac:dyDescent="0.2">
      <c r="A1251" s="86"/>
      <c r="B1251" s="86"/>
      <c r="C1251" s="86"/>
      <c r="D1251" s="86"/>
      <c r="E1251" s="86"/>
      <c r="F1251" s="86"/>
      <c r="G1251" s="86"/>
      <c r="H1251" s="86"/>
      <c r="I1251" s="86"/>
      <c r="J1251" s="87"/>
      <c r="K1251" s="86"/>
      <c r="L1251" s="106"/>
      <c r="M1251" s="106"/>
      <c r="N1251" s="86"/>
      <c r="O1251" s="86"/>
      <c r="P1251" s="86"/>
      <c r="Q1251" s="86"/>
      <c r="R1251" s="86"/>
      <c r="S1251" s="86"/>
      <c r="T1251" s="86"/>
      <c r="U1251" s="86"/>
      <c r="V1251" s="86"/>
      <c r="W1251" s="86"/>
      <c r="X1251" s="86"/>
      <c r="Y1251" s="86"/>
      <c r="Z1251" s="86"/>
      <c r="AA1251" s="86"/>
      <c r="AB1251" s="86"/>
    </row>
    <row r="1252" spans="1:28" x14ac:dyDescent="0.2">
      <c r="A1252" s="86"/>
      <c r="B1252" s="86"/>
      <c r="C1252" s="86"/>
      <c r="D1252" s="86"/>
      <c r="E1252" s="86"/>
      <c r="F1252" s="86"/>
      <c r="G1252" s="86"/>
      <c r="H1252" s="86"/>
      <c r="I1252" s="86"/>
      <c r="J1252" s="87"/>
      <c r="K1252" s="86"/>
      <c r="L1252" s="106"/>
      <c r="M1252" s="106"/>
      <c r="N1252" s="86"/>
      <c r="O1252" s="86"/>
      <c r="P1252" s="86"/>
      <c r="Q1252" s="86"/>
      <c r="R1252" s="86"/>
      <c r="S1252" s="86"/>
      <c r="T1252" s="86"/>
      <c r="U1252" s="86"/>
      <c r="V1252" s="86"/>
      <c r="W1252" s="86"/>
      <c r="X1252" s="86"/>
      <c r="Y1252" s="86"/>
      <c r="Z1252" s="86"/>
      <c r="AA1252" s="86"/>
      <c r="AB1252" s="86"/>
    </row>
    <row r="1253" spans="1:28" x14ac:dyDescent="0.2">
      <c r="A1253" s="86"/>
      <c r="B1253" s="86"/>
      <c r="C1253" s="86"/>
      <c r="D1253" s="86"/>
      <c r="E1253" s="86"/>
      <c r="F1253" s="86"/>
      <c r="G1253" s="86"/>
      <c r="H1253" s="86"/>
      <c r="I1253" s="86"/>
      <c r="J1253" s="87"/>
      <c r="K1253" s="86"/>
      <c r="L1253" s="106"/>
      <c r="M1253" s="106"/>
      <c r="N1253" s="86"/>
      <c r="O1253" s="86"/>
      <c r="P1253" s="86"/>
      <c r="Q1253" s="86"/>
      <c r="R1253" s="86"/>
      <c r="S1253" s="86"/>
      <c r="T1253" s="86"/>
      <c r="U1253" s="86"/>
      <c r="V1253" s="86"/>
      <c r="W1253" s="86"/>
      <c r="X1253" s="86"/>
      <c r="Y1253" s="86"/>
      <c r="Z1253" s="86"/>
      <c r="AA1253" s="86"/>
      <c r="AB1253" s="86"/>
    </row>
    <row r="1254" spans="1:28" x14ac:dyDescent="0.2">
      <c r="A1254" s="86"/>
      <c r="B1254" s="86"/>
      <c r="C1254" s="86"/>
      <c r="D1254" s="86"/>
      <c r="E1254" s="86"/>
      <c r="F1254" s="86"/>
      <c r="G1254" s="86"/>
      <c r="H1254" s="86"/>
      <c r="I1254" s="86"/>
      <c r="J1254" s="87"/>
      <c r="K1254" s="86"/>
      <c r="L1254" s="106"/>
      <c r="M1254" s="106"/>
      <c r="N1254" s="86"/>
      <c r="O1254" s="86"/>
      <c r="P1254" s="86"/>
      <c r="Q1254" s="86"/>
      <c r="R1254" s="86"/>
      <c r="S1254" s="86"/>
      <c r="T1254" s="86"/>
      <c r="U1254" s="86"/>
      <c r="V1254" s="86"/>
      <c r="W1254" s="86"/>
      <c r="X1254" s="86"/>
      <c r="Y1254" s="86"/>
      <c r="Z1254" s="86"/>
      <c r="AA1254" s="86"/>
      <c r="AB1254" s="86"/>
    </row>
    <row r="1255" spans="1:28" x14ac:dyDescent="0.2">
      <c r="A1255" s="86"/>
      <c r="B1255" s="86"/>
      <c r="C1255" s="86"/>
      <c r="D1255" s="86"/>
      <c r="E1255" s="86"/>
      <c r="F1255" s="86"/>
      <c r="G1255" s="86"/>
      <c r="H1255" s="86"/>
      <c r="I1255" s="86"/>
      <c r="J1255" s="87"/>
      <c r="K1255" s="86"/>
      <c r="L1255" s="106"/>
      <c r="M1255" s="106"/>
      <c r="N1255" s="86"/>
      <c r="O1255" s="86"/>
      <c r="P1255" s="86"/>
      <c r="Q1255" s="86"/>
      <c r="R1255" s="86"/>
      <c r="S1255" s="86"/>
      <c r="T1255" s="86"/>
      <c r="U1255" s="86"/>
      <c r="V1255" s="86"/>
      <c r="W1255" s="86"/>
      <c r="X1255" s="86"/>
      <c r="Y1255" s="86"/>
      <c r="Z1255" s="86"/>
      <c r="AA1255" s="86"/>
      <c r="AB1255" s="86"/>
    </row>
    <row r="1256" spans="1:28" x14ac:dyDescent="0.2">
      <c r="A1256" s="86"/>
      <c r="B1256" s="86"/>
      <c r="C1256" s="86"/>
      <c r="D1256" s="86"/>
      <c r="E1256" s="86"/>
      <c r="F1256" s="86"/>
      <c r="G1256" s="86"/>
      <c r="H1256" s="86"/>
      <c r="I1256" s="86"/>
      <c r="J1256" s="87"/>
      <c r="K1256" s="86"/>
      <c r="L1256" s="106"/>
      <c r="M1256" s="106"/>
      <c r="N1256" s="86"/>
      <c r="O1256" s="86"/>
      <c r="P1256" s="86"/>
      <c r="Q1256" s="86"/>
      <c r="R1256" s="86"/>
      <c r="S1256" s="86"/>
      <c r="T1256" s="86"/>
      <c r="U1256" s="86"/>
      <c r="V1256" s="86"/>
      <c r="W1256" s="86"/>
      <c r="X1256" s="86"/>
      <c r="Y1256" s="86"/>
      <c r="Z1256" s="86"/>
      <c r="AA1256" s="86"/>
      <c r="AB1256" s="86"/>
    </row>
    <row r="1257" spans="1:28" x14ac:dyDescent="0.2">
      <c r="A1257" s="86"/>
      <c r="B1257" s="86"/>
      <c r="C1257" s="86"/>
      <c r="D1257" s="86"/>
      <c r="E1257" s="86"/>
      <c r="F1257" s="86"/>
      <c r="G1257" s="86"/>
      <c r="H1257" s="86"/>
      <c r="I1257" s="86"/>
      <c r="J1257" s="87"/>
      <c r="K1257" s="86"/>
      <c r="L1257" s="106"/>
      <c r="M1257" s="106"/>
      <c r="N1257" s="86"/>
      <c r="O1257" s="86"/>
      <c r="P1257" s="86"/>
      <c r="Q1257" s="86"/>
      <c r="R1257" s="86"/>
      <c r="S1257" s="86"/>
      <c r="T1257" s="86"/>
      <c r="U1257" s="86"/>
      <c r="V1257" s="86"/>
      <c r="W1257" s="86"/>
      <c r="X1257" s="86"/>
      <c r="Y1257" s="86"/>
      <c r="Z1257" s="86"/>
      <c r="AA1257" s="86"/>
      <c r="AB1257" s="86"/>
    </row>
    <row r="1258" spans="1:28" x14ac:dyDescent="0.2">
      <c r="A1258" s="86"/>
      <c r="B1258" s="86"/>
      <c r="C1258" s="86"/>
      <c r="D1258" s="86"/>
      <c r="E1258" s="86"/>
      <c r="F1258" s="86"/>
      <c r="G1258" s="86"/>
      <c r="H1258" s="86"/>
      <c r="I1258" s="86"/>
      <c r="J1258" s="87"/>
      <c r="K1258" s="86"/>
      <c r="L1258" s="106"/>
      <c r="M1258" s="106"/>
      <c r="N1258" s="86"/>
      <c r="O1258" s="86"/>
      <c r="P1258" s="86"/>
      <c r="Q1258" s="86"/>
      <c r="R1258" s="86"/>
      <c r="S1258" s="86"/>
      <c r="T1258" s="86"/>
      <c r="U1258" s="86"/>
      <c r="V1258" s="86"/>
      <c r="W1258" s="86"/>
      <c r="X1258" s="86"/>
      <c r="Y1258" s="86"/>
      <c r="Z1258" s="86"/>
      <c r="AA1258" s="86"/>
      <c r="AB1258" s="86"/>
    </row>
    <row r="1259" spans="1:28" x14ac:dyDescent="0.2">
      <c r="A1259" s="86"/>
      <c r="B1259" s="86"/>
      <c r="C1259" s="86"/>
      <c r="D1259" s="86"/>
      <c r="E1259" s="86"/>
      <c r="F1259" s="86"/>
      <c r="G1259" s="86"/>
      <c r="H1259" s="86"/>
      <c r="I1259" s="86"/>
      <c r="J1259" s="87"/>
      <c r="K1259" s="86"/>
      <c r="L1259" s="106"/>
      <c r="M1259" s="106"/>
      <c r="N1259" s="86"/>
      <c r="O1259" s="86"/>
      <c r="P1259" s="86"/>
      <c r="Q1259" s="86"/>
      <c r="R1259" s="86"/>
      <c r="S1259" s="86"/>
      <c r="T1259" s="86"/>
      <c r="U1259" s="86"/>
      <c r="V1259" s="86"/>
      <c r="W1259" s="86"/>
      <c r="X1259" s="86"/>
      <c r="Y1259" s="86"/>
      <c r="Z1259" s="86"/>
      <c r="AA1259" s="86"/>
      <c r="AB1259" s="86"/>
    </row>
    <row r="1260" spans="1:28" x14ac:dyDescent="0.2">
      <c r="A1260" s="86"/>
      <c r="B1260" s="86"/>
      <c r="C1260" s="86"/>
      <c r="D1260" s="86"/>
      <c r="E1260" s="86"/>
      <c r="F1260" s="86"/>
      <c r="G1260" s="86"/>
      <c r="H1260" s="86"/>
      <c r="I1260" s="86"/>
      <c r="J1260" s="87"/>
      <c r="K1260" s="86"/>
      <c r="L1260" s="106"/>
      <c r="M1260" s="106"/>
      <c r="N1260" s="86"/>
      <c r="O1260" s="86"/>
      <c r="P1260" s="86"/>
      <c r="Q1260" s="86"/>
      <c r="R1260" s="86"/>
      <c r="S1260" s="86"/>
      <c r="T1260" s="86"/>
      <c r="U1260" s="86"/>
      <c r="V1260" s="86"/>
      <c r="W1260" s="86"/>
      <c r="X1260" s="86"/>
      <c r="Y1260" s="86"/>
      <c r="Z1260" s="86"/>
      <c r="AA1260" s="86"/>
      <c r="AB1260" s="86"/>
    </row>
    <row r="1261" spans="1:28" x14ac:dyDescent="0.2">
      <c r="A1261" s="86"/>
      <c r="B1261" s="86"/>
      <c r="C1261" s="86"/>
      <c r="D1261" s="86"/>
      <c r="E1261" s="86"/>
      <c r="F1261" s="86"/>
      <c r="G1261" s="86"/>
      <c r="H1261" s="86"/>
      <c r="I1261" s="86"/>
      <c r="J1261" s="87"/>
      <c r="K1261" s="86"/>
      <c r="L1261" s="106"/>
      <c r="M1261" s="106"/>
      <c r="N1261" s="86"/>
      <c r="O1261" s="86"/>
      <c r="P1261" s="86"/>
      <c r="Q1261" s="86"/>
      <c r="R1261" s="86"/>
      <c r="S1261" s="86"/>
      <c r="T1261" s="86"/>
      <c r="U1261" s="86"/>
      <c r="V1261" s="86"/>
      <c r="W1261" s="86"/>
      <c r="X1261" s="86"/>
      <c r="Y1261" s="86"/>
      <c r="Z1261" s="86"/>
      <c r="AA1261" s="86"/>
      <c r="AB1261" s="86"/>
    </row>
    <row r="1262" spans="1:28" x14ac:dyDescent="0.2">
      <c r="A1262" s="86"/>
      <c r="B1262" s="86"/>
      <c r="C1262" s="86"/>
      <c r="D1262" s="86"/>
      <c r="E1262" s="86"/>
      <c r="F1262" s="86"/>
      <c r="G1262" s="86"/>
      <c r="H1262" s="86"/>
      <c r="I1262" s="86"/>
      <c r="J1262" s="87"/>
      <c r="K1262" s="86"/>
      <c r="L1262" s="106"/>
      <c r="M1262" s="106"/>
      <c r="N1262" s="86"/>
      <c r="O1262" s="86"/>
      <c r="P1262" s="86"/>
      <c r="Q1262" s="86"/>
      <c r="R1262" s="86"/>
      <c r="S1262" s="86"/>
      <c r="T1262" s="86"/>
      <c r="U1262" s="86"/>
      <c r="V1262" s="86"/>
      <c r="W1262" s="86"/>
      <c r="X1262" s="86"/>
      <c r="Y1262" s="86"/>
      <c r="Z1262" s="86"/>
      <c r="AA1262" s="86"/>
      <c r="AB1262" s="86"/>
    </row>
    <row r="1263" spans="1:28" x14ac:dyDescent="0.2">
      <c r="A1263" s="86"/>
      <c r="B1263" s="86"/>
      <c r="C1263" s="86"/>
      <c r="D1263" s="86"/>
      <c r="E1263" s="86"/>
      <c r="F1263" s="86"/>
      <c r="G1263" s="86"/>
      <c r="H1263" s="86"/>
      <c r="I1263" s="86"/>
      <c r="J1263" s="87"/>
      <c r="K1263" s="86"/>
      <c r="L1263" s="106"/>
      <c r="M1263" s="106"/>
      <c r="N1263" s="86"/>
      <c r="O1263" s="86"/>
      <c r="P1263" s="86"/>
      <c r="Q1263" s="86"/>
      <c r="R1263" s="86"/>
      <c r="S1263" s="86"/>
      <c r="T1263" s="86"/>
      <c r="U1263" s="86"/>
      <c r="V1263" s="86"/>
      <c r="W1263" s="86"/>
      <c r="X1263" s="86"/>
      <c r="Y1263" s="86"/>
      <c r="Z1263" s="86"/>
      <c r="AA1263" s="86"/>
      <c r="AB1263" s="86"/>
    </row>
    <row r="1264" spans="1:28" x14ac:dyDescent="0.2">
      <c r="A1264" s="86"/>
      <c r="B1264" s="86"/>
      <c r="C1264" s="86"/>
      <c r="D1264" s="86"/>
      <c r="E1264" s="86"/>
      <c r="F1264" s="86"/>
      <c r="G1264" s="86"/>
      <c r="H1264" s="86"/>
      <c r="I1264" s="86"/>
      <c r="J1264" s="87"/>
      <c r="K1264" s="86"/>
      <c r="L1264" s="106"/>
      <c r="M1264" s="106"/>
      <c r="N1264" s="86"/>
      <c r="O1264" s="86"/>
      <c r="P1264" s="86"/>
      <c r="Q1264" s="86"/>
      <c r="R1264" s="86"/>
      <c r="S1264" s="86"/>
      <c r="T1264" s="86"/>
      <c r="U1264" s="86"/>
      <c r="V1264" s="86"/>
      <c r="W1264" s="86"/>
      <c r="X1264" s="86"/>
      <c r="Y1264" s="86"/>
      <c r="Z1264" s="86"/>
      <c r="AA1264" s="86"/>
      <c r="AB1264" s="86"/>
    </row>
    <row r="1265" spans="1:28" x14ac:dyDescent="0.2">
      <c r="A1265" s="86"/>
      <c r="B1265" s="86"/>
      <c r="C1265" s="86"/>
      <c r="D1265" s="86"/>
      <c r="E1265" s="86"/>
      <c r="F1265" s="86"/>
      <c r="G1265" s="86"/>
      <c r="H1265" s="86"/>
      <c r="I1265" s="86"/>
      <c r="J1265" s="87"/>
      <c r="K1265" s="86"/>
      <c r="L1265" s="106"/>
      <c r="M1265" s="106"/>
      <c r="N1265" s="86"/>
      <c r="O1265" s="86"/>
      <c r="P1265" s="86"/>
      <c r="Q1265" s="86"/>
      <c r="R1265" s="86"/>
      <c r="S1265" s="86"/>
      <c r="T1265" s="86"/>
      <c r="U1265" s="86"/>
      <c r="V1265" s="86"/>
      <c r="W1265" s="86"/>
      <c r="X1265" s="86"/>
      <c r="Y1265" s="86"/>
      <c r="Z1265" s="86"/>
      <c r="AA1265" s="86"/>
      <c r="AB1265" s="86"/>
    </row>
    <row r="1266" spans="1:28" x14ac:dyDescent="0.2">
      <c r="A1266" s="86"/>
      <c r="B1266" s="86"/>
      <c r="C1266" s="86"/>
      <c r="D1266" s="86"/>
      <c r="E1266" s="86"/>
      <c r="F1266" s="86"/>
      <c r="G1266" s="86"/>
      <c r="H1266" s="86"/>
      <c r="I1266" s="86"/>
      <c r="J1266" s="87"/>
      <c r="K1266" s="86"/>
      <c r="L1266" s="106"/>
      <c r="M1266" s="106"/>
      <c r="N1266" s="86"/>
      <c r="O1266" s="86"/>
      <c r="P1266" s="86"/>
      <c r="Q1266" s="86"/>
      <c r="R1266" s="86"/>
      <c r="S1266" s="86"/>
      <c r="T1266" s="86"/>
      <c r="U1266" s="86"/>
      <c r="V1266" s="86"/>
      <c r="W1266" s="86"/>
      <c r="X1266" s="86"/>
      <c r="Y1266" s="86"/>
      <c r="Z1266" s="86"/>
      <c r="AA1266" s="86"/>
      <c r="AB1266" s="86"/>
    </row>
    <row r="1267" spans="1:28" x14ac:dyDescent="0.2">
      <c r="A1267" s="86"/>
      <c r="B1267" s="86"/>
      <c r="C1267" s="86"/>
      <c r="D1267" s="86"/>
      <c r="E1267" s="86"/>
      <c r="F1267" s="86"/>
      <c r="G1267" s="86"/>
      <c r="H1267" s="86"/>
      <c r="I1267" s="86"/>
      <c r="J1267" s="87"/>
      <c r="K1267" s="86"/>
      <c r="L1267" s="106"/>
      <c r="M1267" s="106"/>
      <c r="N1267" s="86"/>
      <c r="O1267" s="86"/>
      <c r="P1267" s="86"/>
      <c r="Q1267" s="86"/>
      <c r="R1267" s="86"/>
      <c r="S1267" s="86"/>
      <c r="T1267" s="86"/>
      <c r="U1267" s="86"/>
      <c r="V1267" s="86"/>
      <c r="W1267" s="86"/>
      <c r="X1267" s="86"/>
      <c r="Y1267" s="86"/>
      <c r="Z1267" s="86"/>
      <c r="AA1267" s="86"/>
      <c r="AB1267" s="86"/>
    </row>
    <row r="1268" spans="1:28" x14ac:dyDescent="0.2">
      <c r="A1268" s="86"/>
      <c r="B1268" s="86"/>
      <c r="C1268" s="86"/>
      <c r="D1268" s="86"/>
      <c r="E1268" s="86"/>
      <c r="F1268" s="86"/>
      <c r="G1268" s="86"/>
      <c r="H1268" s="86"/>
      <c r="I1268" s="86"/>
      <c r="J1268" s="87"/>
      <c r="K1268" s="86"/>
      <c r="L1268" s="106"/>
      <c r="M1268" s="106"/>
      <c r="N1268" s="86"/>
      <c r="O1268" s="86"/>
      <c r="P1268" s="86"/>
      <c r="Q1268" s="86"/>
      <c r="R1268" s="86"/>
      <c r="S1268" s="86"/>
      <c r="T1268" s="86"/>
      <c r="U1268" s="86"/>
      <c r="V1268" s="86"/>
      <c r="W1268" s="86"/>
      <c r="X1268" s="86"/>
      <c r="Y1268" s="86"/>
      <c r="Z1268" s="86"/>
      <c r="AA1268" s="86"/>
      <c r="AB1268" s="86"/>
    </row>
    <row r="1269" spans="1:28" x14ac:dyDescent="0.2">
      <c r="A1269" s="86"/>
      <c r="B1269" s="86"/>
      <c r="C1269" s="86"/>
      <c r="D1269" s="86"/>
      <c r="E1269" s="86"/>
      <c r="F1269" s="86"/>
      <c r="G1269" s="86"/>
      <c r="H1269" s="86"/>
      <c r="I1269" s="86"/>
      <c r="J1269" s="87"/>
      <c r="K1269" s="86"/>
      <c r="L1269" s="106"/>
      <c r="M1269" s="106"/>
      <c r="N1269" s="86"/>
      <c r="O1269" s="86"/>
      <c r="P1269" s="86"/>
      <c r="Q1269" s="86"/>
      <c r="R1269" s="86"/>
      <c r="S1269" s="86"/>
      <c r="T1269" s="86"/>
      <c r="U1269" s="86"/>
      <c r="V1269" s="86"/>
      <c r="W1269" s="86"/>
      <c r="X1269" s="86"/>
      <c r="Y1269" s="86"/>
      <c r="Z1269" s="86"/>
      <c r="AA1269" s="86"/>
      <c r="AB1269" s="86"/>
    </row>
    <row r="1270" spans="1:28" x14ac:dyDescent="0.2">
      <c r="A1270" s="86"/>
      <c r="B1270" s="86"/>
      <c r="C1270" s="86"/>
      <c r="D1270" s="86"/>
      <c r="E1270" s="86"/>
      <c r="F1270" s="86"/>
      <c r="G1270" s="86"/>
      <c r="H1270" s="86"/>
      <c r="I1270" s="86"/>
      <c r="J1270" s="87"/>
      <c r="K1270" s="86"/>
      <c r="L1270" s="106"/>
      <c r="M1270" s="106"/>
      <c r="N1270" s="86"/>
      <c r="O1270" s="86"/>
      <c r="P1270" s="86"/>
      <c r="Q1270" s="86"/>
      <c r="R1270" s="86"/>
      <c r="S1270" s="86"/>
      <c r="T1270" s="86"/>
      <c r="U1270" s="86"/>
      <c r="V1270" s="86"/>
      <c r="W1270" s="86"/>
      <c r="X1270" s="86"/>
      <c r="Y1270" s="86"/>
      <c r="Z1270" s="86"/>
      <c r="AA1270" s="86"/>
      <c r="AB1270" s="86"/>
    </row>
    <row r="1271" spans="1:28" x14ac:dyDescent="0.2">
      <c r="A1271" s="86"/>
      <c r="B1271" s="86"/>
      <c r="C1271" s="86"/>
      <c r="D1271" s="86"/>
      <c r="E1271" s="86"/>
      <c r="F1271" s="86"/>
      <c r="G1271" s="86"/>
      <c r="H1271" s="86"/>
      <c r="I1271" s="86"/>
      <c r="J1271" s="87"/>
      <c r="K1271" s="86"/>
      <c r="L1271" s="106"/>
      <c r="M1271" s="106"/>
      <c r="N1271" s="86"/>
      <c r="O1271" s="86"/>
      <c r="P1271" s="86"/>
      <c r="Q1271" s="86"/>
      <c r="R1271" s="86"/>
      <c r="S1271" s="86"/>
      <c r="T1271" s="86"/>
      <c r="U1271" s="86"/>
      <c r="V1271" s="86"/>
      <c r="W1271" s="86"/>
      <c r="X1271" s="86"/>
      <c r="Y1271" s="86"/>
      <c r="Z1271" s="86"/>
      <c r="AA1271" s="86"/>
      <c r="AB1271" s="86"/>
    </row>
    <row r="1272" spans="1:28" x14ac:dyDescent="0.2">
      <c r="A1272" s="86"/>
      <c r="B1272" s="86"/>
      <c r="C1272" s="86"/>
      <c r="D1272" s="86"/>
      <c r="E1272" s="86"/>
      <c r="F1272" s="86"/>
      <c r="G1272" s="86"/>
      <c r="H1272" s="86"/>
      <c r="I1272" s="86"/>
      <c r="J1272" s="87"/>
      <c r="K1272" s="86"/>
      <c r="L1272" s="106"/>
      <c r="M1272" s="106"/>
      <c r="N1272" s="86"/>
      <c r="O1272" s="86"/>
      <c r="P1272" s="86"/>
      <c r="Q1272" s="86"/>
      <c r="R1272" s="86"/>
      <c r="S1272" s="86"/>
      <c r="T1272" s="86"/>
      <c r="U1272" s="86"/>
      <c r="V1272" s="86"/>
      <c r="W1272" s="86"/>
      <c r="X1272" s="86"/>
      <c r="Y1272" s="86"/>
      <c r="Z1272" s="86"/>
      <c r="AA1272" s="86"/>
      <c r="AB1272" s="86"/>
    </row>
    <row r="1273" spans="1:28" x14ac:dyDescent="0.2">
      <c r="A1273" s="86"/>
      <c r="B1273" s="86"/>
      <c r="C1273" s="86"/>
      <c r="D1273" s="86"/>
      <c r="E1273" s="86"/>
      <c r="F1273" s="86"/>
      <c r="G1273" s="86"/>
      <c r="H1273" s="86"/>
      <c r="I1273" s="86"/>
      <c r="J1273" s="87"/>
      <c r="K1273" s="86"/>
      <c r="L1273" s="106"/>
      <c r="M1273" s="106"/>
      <c r="N1273" s="86"/>
      <c r="O1273" s="86"/>
      <c r="P1273" s="86"/>
      <c r="Q1273" s="86"/>
      <c r="R1273" s="86"/>
      <c r="S1273" s="86"/>
      <c r="T1273" s="86"/>
      <c r="U1273" s="86"/>
      <c r="V1273" s="86"/>
      <c r="W1273" s="86"/>
      <c r="X1273" s="86"/>
      <c r="Y1273" s="86"/>
      <c r="Z1273" s="86"/>
      <c r="AA1273" s="86"/>
      <c r="AB1273" s="86"/>
    </row>
    <row r="1274" spans="1:28" x14ac:dyDescent="0.2">
      <c r="A1274" s="86"/>
      <c r="B1274" s="86"/>
      <c r="C1274" s="86"/>
      <c r="D1274" s="86"/>
      <c r="E1274" s="86"/>
      <c r="F1274" s="86"/>
      <c r="G1274" s="86"/>
      <c r="H1274" s="86"/>
      <c r="I1274" s="86"/>
      <c r="J1274" s="87"/>
      <c r="K1274" s="86"/>
      <c r="L1274" s="106"/>
      <c r="M1274" s="106"/>
      <c r="N1274" s="86"/>
      <c r="O1274" s="86"/>
      <c r="P1274" s="86"/>
      <c r="Q1274" s="86"/>
      <c r="R1274" s="86"/>
      <c r="S1274" s="86"/>
      <c r="T1274" s="86"/>
      <c r="U1274" s="86"/>
      <c r="V1274" s="86"/>
      <c r="W1274" s="86"/>
      <c r="X1274" s="86"/>
      <c r="Y1274" s="86"/>
      <c r="Z1274" s="86"/>
      <c r="AA1274" s="86"/>
      <c r="AB1274" s="86"/>
    </row>
    <row r="1275" spans="1:28" x14ac:dyDescent="0.2">
      <c r="A1275" s="86"/>
      <c r="B1275" s="86"/>
      <c r="C1275" s="86"/>
      <c r="D1275" s="86"/>
      <c r="E1275" s="86"/>
      <c r="F1275" s="86"/>
      <c r="G1275" s="86"/>
      <c r="H1275" s="86"/>
      <c r="I1275" s="86"/>
      <c r="J1275" s="87"/>
      <c r="K1275" s="86"/>
      <c r="L1275" s="106"/>
      <c r="M1275" s="106"/>
      <c r="N1275" s="86"/>
      <c r="O1275" s="86"/>
      <c r="P1275" s="86"/>
      <c r="Q1275" s="86"/>
      <c r="R1275" s="86"/>
      <c r="S1275" s="86"/>
      <c r="T1275" s="86"/>
      <c r="U1275" s="86"/>
      <c r="V1275" s="86"/>
      <c r="W1275" s="86"/>
      <c r="X1275" s="86"/>
      <c r="Y1275" s="86"/>
      <c r="Z1275" s="86"/>
      <c r="AA1275" s="86"/>
      <c r="AB1275" s="86"/>
    </row>
    <row r="1276" spans="1:28" x14ac:dyDescent="0.2">
      <c r="A1276" s="86"/>
      <c r="B1276" s="86"/>
      <c r="C1276" s="86"/>
      <c r="D1276" s="86"/>
      <c r="E1276" s="86"/>
      <c r="F1276" s="86"/>
      <c r="G1276" s="86"/>
      <c r="H1276" s="86"/>
      <c r="I1276" s="86"/>
      <c r="J1276" s="87"/>
      <c r="K1276" s="86"/>
      <c r="L1276" s="106"/>
      <c r="M1276" s="106"/>
      <c r="N1276" s="86"/>
      <c r="O1276" s="86"/>
      <c r="P1276" s="86"/>
      <c r="Q1276" s="86"/>
      <c r="R1276" s="86"/>
      <c r="S1276" s="86"/>
      <c r="T1276" s="86"/>
      <c r="U1276" s="86"/>
      <c r="V1276" s="86"/>
      <c r="W1276" s="86"/>
      <c r="X1276" s="86"/>
      <c r="Y1276" s="86"/>
      <c r="Z1276" s="86"/>
      <c r="AA1276" s="86"/>
      <c r="AB1276" s="86"/>
    </row>
    <row r="1277" spans="1:28" x14ac:dyDescent="0.2">
      <c r="A1277" s="86"/>
      <c r="B1277" s="86"/>
      <c r="C1277" s="86"/>
      <c r="D1277" s="86"/>
      <c r="E1277" s="86"/>
      <c r="F1277" s="86"/>
      <c r="G1277" s="86"/>
      <c r="H1277" s="86"/>
      <c r="I1277" s="86"/>
      <c r="J1277" s="87"/>
      <c r="K1277" s="86"/>
      <c r="L1277" s="106"/>
      <c r="M1277" s="106"/>
      <c r="N1277" s="86"/>
      <c r="O1277" s="86"/>
      <c r="P1277" s="86"/>
      <c r="Q1277" s="86"/>
      <c r="R1277" s="86"/>
      <c r="S1277" s="86"/>
      <c r="T1277" s="86"/>
      <c r="U1277" s="86"/>
      <c r="V1277" s="86"/>
      <c r="W1277" s="86"/>
      <c r="X1277" s="86"/>
      <c r="Y1277" s="86"/>
      <c r="Z1277" s="86"/>
      <c r="AA1277" s="86"/>
      <c r="AB1277" s="86"/>
    </row>
    <row r="1278" spans="1:28" x14ac:dyDescent="0.2">
      <c r="A1278" s="86"/>
      <c r="B1278" s="86"/>
      <c r="C1278" s="86"/>
      <c r="D1278" s="86"/>
      <c r="E1278" s="86"/>
      <c r="F1278" s="86"/>
      <c r="G1278" s="86"/>
      <c r="H1278" s="86"/>
      <c r="I1278" s="86"/>
      <c r="J1278" s="87"/>
      <c r="K1278" s="86"/>
      <c r="L1278" s="106"/>
      <c r="M1278" s="106"/>
      <c r="N1278" s="86"/>
      <c r="O1278" s="86"/>
      <c r="P1278" s="86"/>
      <c r="Q1278" s="86"/>
      <c r="R1278" s="86"/>
      <c r="S1278" s="86"/>
      <c r="T1278" s="86"/>
      <c r="U1278" s="86"/>
      <c r="V1278" s="86"/>
      <c r="W1278" s="86"/>
      <c r="X1278" s="86"/>
      <c r="Y1278" s="86"/>
      <c r="Z1278" s="86"/>
      <c r="AA1278" s="86"/>
      <c r="AB1278" s="86"/>
    </row>
    <row r="1279" spans="1:28" x14ac:dyDescent="0.2">
      <c r="A1279" s="86"/>
      <c r="B1279" s="86"/>
      <c r="C1279" s="86"/>
      <c r="D1279" s="86"/>
      <c r="E1279" s="86"/>
      <c r="F1279" s="86"/>
      <c r="G1279" s="86"/>
      <c r="H1279" s="86"/>
      <c r="I1279" s="86"/>
      <c r="J1279" s="87"/>
      <c r="K1279" s="86"/>
      <c r="L1279" s="106"/>
      <c r="M1279" s="106"/>
      <c r="N1279" s="86"/>
      <c r="O1279" s="86"/>
      <c r="P1279" s="86"/>
      <c r="Q1279" s="86"/>
      <c r="R1279" s="86"/>
      <c r="S1279" s="86"/>
      <c r="T1279" s="86"/>
      <c r="U1279" s="86"/>
      <c r="V1279" s="86"/>
      <c r="W1279" s="86"/>
      <c r="X1279" s="86"/>
      <c r="Y1279" s="86"/>
      <c r="Z1279" s="86"/>
      <c r="AA1279" s="86"/>
      <c r="AB1279" s="86"/>
    </row>
    <row r="1280" spans="1:28" x14ac:dyDescent="0.2">
      <c r="A1280" s="86"/>
      <c r="B1280" s="86"/>
      <c r="C1280" s="86"/>
      <c r="D1280" s="86"/>
      <c r="E1280" s="86"/>
      <c r="F1280" s="86"/>
      <c r="G1280" s="86"/>
      <c r="H1280" s="86"/>
      <c r="I1280" s="86"/>
      <c r="J1280" s="87"/>
      <c r="K1280" s="86"/>
      <c r="L1280" s="106"/>
      <c r="M1280" s="106"/>
      <c r="N1280" s="86"/>
      <c r="O1280" s="86"/>
      <c r="P1280" s="86"/>
      <c r="Q1280" s="86"/>
      <c r="R1280" s="86"/>
      <c r="S1280" s="86"/>
      <c r="T1280" s="86"/>
      <c r="U1280" s="86"/>
      <c r="V1280" s="86"/>
      <c r="W1280" s="86"/>
      <c r="X1280" s="86"/>
      <c r="Y1280" s="86"/>
      <c r="Z1280" s="86"/>
      <c r="AA1280" s="86"/>
      <c r="AB1280" s="86"/>
    </row>
    <row r="1281" spans="1:28" x14ac:dyDescent="0.2">
      <c r="A1281" s="86"/>
      <c r="B1281" s="86"/>
      <c r="C1281" s="86"/>
      <c r="D1281" s="86"/>
      <c r="E1281" s="86"/>
      <c r="F1281" s="86"/>
      <c r="G1281" s="86"/>
      <c r="H1281" s="86"/>
      <c r="I1281" s="86"/>
      <c r="J1281" s="87"/>
      <c r="K1281" s="86"/>
      <c r="L1281" s="106"/>
      <c r="M1281" s="106"/>
      <c r="N1281" s="86"/>
      <c r="O1281" s="86"/>
      <c r="P1281" s="86"/>
      <c r="Q1281" s="86"/>
      <c r="R1281" s="86"/>
      <c r="S1281" s="86"/>
      <c r="T1281" s="86"/>
      <c r="U1281" s="86"/>
      <c r="V1281" s="86"/>
      <c r="W1281" s="86"/>
      <c r="X1281" s="86"/>
      <c r="Y1281" s="86"/>
      <c r="Z1281" s="86"/>
      <c r="AA1281" s="86"/>
      <c r="AB1281" s="86"/>
    </row>
    <row r="1282" spans="1:28" x14ac:dyDescent="0.2">
      <c r="A1282" s="118"/>
      <c r="B1282" s="118"/>
      <c r="C1282" s="118"/>
    </row>
    <row r="1283" spans="1:28" x14ac:dyDescent="0.2">
      <c r="A1283" s="118"/>
      <c r="B1283" s="118"/>
      <c r="C1283" s="118"/>
    </row>
    <row r="1284" spans="1:28" x14ac:dyDescent="0.2">
      <c r="A1284" s="118"/>
      <c r="B1284" s="118"/>
      <c r="C1284" s="118"/>
    </row>
    <row r="1285" spans="1:28" x14ac:dyDescent="0.2">
      <c r="A1285" s="118"/>
      <c r="B1285" s="118"/>
      <c r="C1285" s="118"/>
    </row>
    <row r="1286" spans="1:28" x14ac:dyDescent="0.2">
      <c r="A1286" s="118"/>
      <c r="B1286" s="118"/>
      <c r="C1286" s="118"/>
    </row>
    <row r="1287" spans="1:28" x14ac:dyDescent="0.2">
      <c r="A1287" s="118"/>
      <c r="B1287" s="118"/>
      <c r="C1287" s="118"/>
    </row>
  </sheetData>
  <mergeCells count="4">
    <mergeCell ref="A2:K2"/>
    <mergeCell ref="A3:K3"/>
    <mergeCell ref="A6:C6"/>
    <mergeCell ref="K1:M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FF632D-9B65-437F-B961-A0DBB436AA6C}">
  <sheetPr>
    <tabColor theme="4" tint="0.79998168889431442"/>
  </sheetPr>
  <dimension ref="A1:Q489"/>
  <sheetViews>
    <sheetView showGridLines="0" zoomScale="69" zoomScaleNormal="69" workbookViewId="0">
      <selection activeCell="I5" sqref="I5:J5"/>
    </sheetView>
  </sheetViews>
  <sheetFormatPr defaultRowHeight="12.75" x14ac:dyDescent="0.2"/>
  <cols>
    <col min="1" max="1" width="5.42578125" style="86" customWidth="1"/>
    <col min="2" max="2" width="21.7109375" style="86" customWidth="1"/>
    <col min="3" max="3" width="16" style="86" customWidth="1"/>
    <col min="4" max="4" width="47" style="86" customWidth="1"/>
    <col min="5" max="6" width="19.140625" style="86" customWidth="1"/>
    <col min="7" max="7" width="16.42578125" style="87" customWidth="1"/>
    <col min="8" max="8" width="15.28515625" style="87" customWidth="1"/>
    <col min="9" max="9" width="14.7109375" style="129" customWidth="1"/>
    <col min="10" max="10" width="17.7109375" style="129" customWidth="1"/>
    <col min="11" max="11" width="14.5703125" style="86" customWidth="1"/>
    <col min="12" max="12" width="18.28515625" style="86" customWidth="1"/>
    <col min="13" max="13" width="15.5703125" style="86" customWidth="1"/>
    <col min="14" max="16384" width="9.140625" style="86"/>
  </cols>
  <sheetData>
    <row r="1" spans="1:10" ht="70.5" customHeight="1" x14ac:dyDescent="0.2">
      <c r="A1" s="87"/>
      <c r="B1" s="87"/>
      <c r="C1" s="87"/>
      <c r="D1" s="87"/>
      <c r="E1" s="87"/>
      <c r="F1" s="87"/>
      <c r="G1" s="347" t="s">
        <v>3945</v>
      </c>
      <c r="H1" s="347"/>
      <c r="I1" s="347"/>
      <c r="J1" s="347"/>
    </row>
    <row r="2" spans="1:10" ht="18.75" customHeight="1" x14ac:dyDescent="0.2">
      <c r="A2" s="346" t="s">
        <v>3944</v>
      </c>
      <c r="B2" s="346"/>
      <c r="C2" s="346"/>
      <c r="D2" s="346"/>
      <c r="E2" s="346"/>
      <c r="F2" s="346"/>
      <c r="G2" s="346"/>
      <c r="H2" s="346"/>
    </row>
    <row r="3" spans="1:10" ht="51.6" customHeight="1" x14ac:dyDescent="0.2">
      <c r="A3" s="348" t="s">
        <v>3946</v>
      </c>
      <c r="B3" s="348"/>
      <c r="C3" s="348"/>
      <c r="D3" s="348"/>
      <c r="E3" s="348"/>
      <c r="F3" s="348"/>
      <c r="G3" s="348"/>
      <c r="H3" s="348"/>
      <c r="I3" s="348"/>
      <c r="J3" s="348"/>
    </row>
    <row r="4" spans="1:10" ht="17.25" customHeight="1" x14ac:dyDescent="0.2">
      <c r="A4" s="131"/>
      <c r="B4" s="130"/>
      <c r="C4" s="131"/>
      <c r="D4" s="131"/>
      <c r="E4" s="131"/>
      <c r="F4" s="131"/>
      <c r="G4" s="131"/>
      <c r="H4" s="131"/>
    </row>
    <row r="5" spans="1:10" x14ac:dyDescent="0.2">
      <c r="A5" s="131"/>
      <c r="B5" s="130"/>
      <c r="C5" s="131"/>
      <c r="D5" s="131"/>
      <c r="E5" s="131"/>
      <c r="F5" s="131"/>
      <c r="G5" s="128">
        <f>ROUNDUP(G7,0)</f>
        <v>147484</v>
      </c>
      <c r="H5" s="132"/>
      <c r="I5" s="109">
        <f t="shared" ref="I5:J5" si="0">ROUNDUP(I7,0)</f>
        <v>146693</v>
      </c>
      <c r="J5" s="129">
        <f t="shared" si="0"/>
        <v>791</v>
      </c>
    </row>
    <row r="6" spans="1:10" ht="25.5" x14ac:dyDescent="0.2">
      <c r="A6" s="87"/>
      <c r="B6" s="133" t="s">
        <v>10</v>
      </c>
      <c r="C6" s="133" t="s">
        <v>11</v>
      </c>
      <c r="D6" s="133" t="s">
        <v>12</v>
      </c>
      <c r="E6" s="133" t="s">
        <v>13</v>
      </c>
      <c r="F6" s="134" t="s">
        <v>234</v>
      </c>
      <c r="G6" s="133" t="s">
        <v>3941</v>
      </c>
      <c r="H6" s="133" t="s">
        <v>14</v>
      </c>
      <c r="I6" s="111" t="s">
        <v>3932</v>
      </c>
      <c r="J6" s="111" t="s">
        <v>3933</v>
      </c>
    </row>
    <row r="7" spans="1:10" ht="23.25" customHeight="1" x14ac:dyDescent="0.25">
      <c r="A7" s="87"/>
      <c r="B7" s="135"/>
      <c r="C7" s="135"/>
      <c r="D7" s="135"/>
      <c r="E7" s="136"/>
      <c r="F7" s="137"/>
      <c r="G7" s="138">
        <f>SUM(G8:G467)</f>
        <v>147483.46</v>
      </c>
      <c r="H7" s="139">
        <f>SUM(H8:H467)</f>
        <v>509961</v>
      </c>
      <c r="I7" s="140">
        <f t="shared" ref="I7:J7" si="1">SUM(I8:I467)</f>
        <v>146692.45999999996</v>
      </c>
      <c r="J7" s="140">
        <f t="shared" si="1"/>
        <v>791.00000000000011</v>
      </c>
    </row>
    <row r="8" spans="1:10" x14ac:dyDescent="0.2">
      <c r="A8" s="87"/>
      <c r="B8" s="141" t="s">
        <v>43</v>
      </c>
      <c r="C8" s="141" t="s">
        <v>3386</v>
      </c>
      <c r="D8" s="141" t="s">
        <v>2976</v>
      </c>
      <c r="E8" s="142" t="s">
        <v>246</v>
      </c>
      <c r="F8" s="142">
        <v>8.67</v>
      </c>
      <c r="G8" s="143">
        <f t="shared" ref="G8:G71" si="2">F8*H8</f>
        <v>8.67</v>
      </c>
      <c r="H8" s="144">
        <v>1</v>
      </c>
      <c r="I8" s="145">
        <f>G8</f>
        <v>8.67</v>
      </c>
      <c r="J8" s="145"/>
    </row>
    <row r="9" spans="1:10" x14ac:dyDescent="0.2">
      <c r="A9" s="87"/>
      <c r="B9" s="141" t="s">
        <v>43</v>
      </c>
      <c r="C9" s="141" t="s">
        <v>2977</v>
      </c>
      <c r="D9" s="141" t="s">
        <v>1187</v>
      </c>
      <c r="E9" s="142" t="s">
        <v>246</v>
      </c>
      <c r="F9" s="142">
        <v>8.67</v>
      </c>
      <c r="G9" s="143">
        <f t="shared" si="2"/>
        <v>8.67</v>
      </c>
      <c r="H9" s="146">
        <v>1</v>
      </c>
      <c r="I9" s="147">
        <f t="shared" ref="I9:I72" si="3">G9</f>
        <v>8.67</v>
      </c>
      <c r="J9" s="147"/>
    </row>
    <row r="10" spans="1:10" x14ac:dyDescent="0.2">
      <c r="A10" s="87"/>
      <c r="B10" s="141" t="s">
        <v>15</v>
      </c>
      <c r="C10" s="141" t="s">
        <v>332</v>
      </c>
      <c r="D10" s="141" t="s">
        <v>238</v>
      </c>
      <c r="E10" s="142" t="s">
        <v>243</v>
      </c>
      <c r="F10" s="142">
        <v>0.36</v>
      </c>
      <c r="G10" s="143">
        <f t="shared" si="2"/>
        <v>0.72</v>
      </c>
      <c r="H10" s="146">
        <v>2</v>
      </c>
      <c r="I10" s="147">
        <f t="shared" si="3"/>
        <v>0.72</v>
      </c>
      <c r="J10" s="147"/>
    </row>
    <row r="11" spans="1:10" x14ac:dyDescent="0.2">
      <c r="A11" s="87"/>
      <c r="B11" s="141" t="s">
        <v>29</v>
      </c>
      <c r="C11" s="141" t="s">
        <v>30</v>
      </c>
      <c r="D11" s="141" t="s">
        <v>4</v>
      </c>
      <c r="E11" s="142" t="s">
        <v>243</v>
      </c>
      <c r="F11" s="142">
        <v>0.36</v>
      </c>
      <c r="G11" s="143">
        <f t="shared" si="2"/>
        <v>0.72</v>
      </c>
      <c r="H11" s="146">
        <v>2</v>
      </c>
      <c r="I11" s="147">
        <f t="shared" si="3"/>
        <v>0.72</v>
      </c>
      <c r="J11" s="147"/>
    </row>
    <row r="12" spans="1:10" x14ac:dyDescent="0.2">
      <c r="A12" s="87"/>
      <c r="B12" s="141" t="s">
        <v>29</v>
      </c>
      <c r="C12" s="141" t="s">
        <v>159</v>
      </c>
      <c r="D12" s="141" t="s">
        <v>9</v>
      </c>
      <c r="E12" s="142" t="s">
        <v>243</v>
      </c>
      <c r="F12" s="142">
        <v>0.36</v>
      </c>
      <c r="G12" s="143">
        <f t="shared" si="2"/>
        <v>0.36</v>
      </c>
      <c r="H12" s="146">
        <v>1</v>
      </c>
      <c r="I12" s="147">
        <f t="shared" si="3"/>
        <v>0.36</v>
      </c>
      <c r="J12" s="147"/>
    </row>
    <row r="13" spans="1:10" x14ac:dyDescent="0.2">
      <c r="A13" s="87"/>
      <c r="B13" s="141" t="s">
        <v>37</v>
      </c>
      <c r="C13" s="141" t="s">
        <v>2787</v>
      </c>
      <c r="D13" s="141" t="s">
        <v>40</v>
      </c>
      <c r="E13" s="142" t="s">
        <v>243</v>
      </c>
      <c r="F13" s="142">
        <v>0.36000000000000004</v>
      </c>
      <c r="G13" s="143">
        <f t="shared" si="2"/>
        <v>1.08</v>
      </c>
      <c r="H13" s="146">
        <v>3</v>
      </c>
      <c r="I13" s="147">
        <f t="shared" si="3"/>
        <v>1.08</v>
      </c>
      <c r="J13" s="147"/>
    </row>
    <row r="14" spans="1:10" x14ac:dyDescent="0.2">
      <c r="A14" s="87"/>
      <c r="B14" s="141" t="s">
        <v>15</v>
      </c>
      <c r="C14" s="141" t="s">
        <v>3181</v>
      </c>
      <c r="D14" s="141" t="s">
        <v>2788</v>
      </c>
      <c r="E14" s="142" t="s">
        <v>235</v>
      </c>
      <c r="F14" s="142">
        <v>0.3</v>
      </c>
      <c r="G14" s="143">
        <f t="shared" si="2"/>
        <v>26.4</v>
      </c>
      <c r="H14" s="146">
        <v>88</v>
      </c>
      <c r="I14" s="147">
        <f t="shared" si="3"/>
        <v>26.4</v>
      </c>
      <c r="J14" s="147"/>
    </row>
    <row r="15" spans="1:10" x14ac:dyDescent="0.2">
      <c r="A15" s="87"/>
      <c r="B15" s="141" t="s">
        <v>15</v>
      </c>
      <c r="C15" s="141" t="s">
        <v>3182</v>
      </c>
      <c r="D15" s="141" t="s">
        <v>2789</v>
      </c>
      <c r="E15" s="142" t="s">
        <v>235</v>
      </c>
      <c r="F15" s="142">
        <v>0.3</v>
      </c>
      <c r="G15" s="143">
        <f t="shared" si="2"/>
        <v>30.599999999999998</v>
      </c>
      <c r="H15" s="146">
        <v>102</v>
      </c>
      <c r="I15" s="147">
        <f t="shared" si="3"/>
        <v>30.599999999999998</v>
      </c>
      <c r="J15" s="147"/>
    </row>
    <row r="16" spans="1:10" x14ac:dyDescent="0.2">
      <c r="A16" s="87"/>
      <c r="B16" s="141" t="s">
        <v>15</v>
      </c>
      <c r="C16" s="141" t="s">
        <v>3183</v>
      </c>
      <c r="D16" s="141" t="s">
        <v>2790</v>
      </c>
      <c r="E16" s="142" t="s">
        <v>235</v>
      </c>
      <c r="F16" s="142">
        <v>0.3</v>
      </c>
      <c r="G16" s="143">
        <f t="shared" si="2"/>
        <v>70.8</v>
      </c>
      <c r="H16" s="146">
        <v>236</v>
      </c>
      <c r="I16" s="147">
        <f t="shared" si="3"/>
        <v>70.8</v>
      </c>
      <c r="J16" s="147"/>
    </row>
    <row r="17" spans="1:10" x14ac:dyDescent="0.2">
      <c r="A17" s="87"/>
      <c r="B17" s="141" t="s">
        <v>15</v>
      </c>
      <c r="C17" s="141" t="s">
        <v>3184</v>
      </c>
      <c r="D17" s="141" t="s">
        <v>2791</v>
      </c>
      <c r="E17" s="142" t="s">
        <v>235</v>
      </c>
      <c r="F17" s="142">
        <v>0.30000000000000004</v>
      </c>
      <c r="G17" s="143">
        <f t="shared" si="2"/>
        <v>11.700000000000001</v>
      </c>
      <c r="H17" s="146">
        <v>39</v>
      </c>
      <c r="I17" s="147">
        <f t="shared" si="3"/>
        <v>11.700000000000001</v>
      </c>
      <c r="J17" s="147"/>
    </row>
    <row r="18" spans="1:10" x14ac:dyDescent="0.2">
      <c r="A18" s="87"/>
      <c r="B18" s="141" t="s">
        <v>15</v>
      </c>
      <c r="C18" s="141" t="s">
        <v>3185</v>
      </c>
      <c r="D18" s="141" t="s">
        <v>3131</v>
      </c>
      <c r="E18" s="142" t="s">
        <v>235</v>
      </c>
      <c r="F18" s="142">
        <v>0.30000000000000004</v>
      </c>
      <c r="G18" s="143">
        <f t="shared" si="2"/>
        <v>41.7</v>
      </c>
      <c r="H18" s="146">
        <v>139</v>
      </c>
      <c r="I18" s="147">
        <f t="shared" si="3"/>
        <v>41.7</v>
      </c>
      <c r="J18" s="147"/>
    </row>
    <row r="19" spans="1:10" x14ac:dyDescent="0.2">
      <c r="A19" s="148"/>
      <c r="B19" s="112" t="s">
        <v>15</v>
      </c>
      <c r="C19" s="112" t="s">
        <v>3186</v>
      </c>
      <c r="D19" s="112" t="s">
        <v>3153</v>
      </c>
      <c r="E19" s="149" t="s">
        <v>235</v>
      </c>
      <c r="F19" s="149">
        <v>0.3</v>
      </c>
      <c r="G19" s="143">
        <f t="shared" si="2"/>
        <v>42.6</v>
      </c>
      <c r="H19" s="146">
        <v>142</v>
      </c>
      <c r="I19" s="147">
        <f t="shared" si="3"/>
        <v>42.6</v>
      </c>
      <c r="J19" s="147"/>
    </row>
    <row r="20" spans="1:10" x14ac:dyDescent="0.2">
      <c r="A20" s="148"/>
      <c r="B20" s="112" t="s">
        <v>15</v>
      </c>
      <c r="C20" s="112" t="s">
        <v>3415</v>
      </c>
      <c r="D20" s="112" t="s">
        <v>3416</v>
      </c>
      <c r="E20" s="149" t="s">
        <v>235</v>
      </c>
      <c r="F20" s="149">
        <v>0.3</v>
      </c>
      <c r="G20" s="143">
        <f t="shared" si="2"/>
        <v>69.599999999999994</v>
      </c>
      <c r="H20" s="146">
        <v>232</v>
      </c>
      <c r="I20" s="147">
        <f t="shared" si="3"/>
        <v>69.599999999999994</v>
      </c>
      <c r="J20" s="147"/>
    </row>
    <row r="21" spans="1:10" x14ac:dyDescent="0.2">
      <c r="A21" s="148"/>
      <c r="B21" s="112" t="s">
        <v>15</v>
      </c>
      <c r="C21" s="112" t="s">
        <v>3187</v>
      </c>
      <c r="D21" s="112" t="s">
        <v>2711</v>
      </c>
      <c r="E21" s="149" t="s">
        <v>235</v>
      </c>
      <c r="F21" s="149">
        <v>0.3</v>
      </c>
      <c r="G21" s="143">
        <f t="shared" si="2"/>
        <v>157.19999999999999</v>
      </c>
      <c r="H21" s="146">
        <v>524</v>
      </c>
      <c r="I21" s="147">
        <f t="shared" si="3"/>
        <v>157.19999999999999</v>
      </c>
      <c r="J21" s="147"/>
    </row>
    <row r="22" spans="1:10" x14ac:dyDescent="0.2">
      <c r="A22" s="148"/>
      <c r="B22" s="112" t="s">
        <v>15</v>
      </c>
      <c r="C22" s="112" t="s">
        <v>16</v>
      </c>
      <c r="D22" s="112" t="s">
        <v>17</v>
      </c>
      <c r="E22" s="149" t="s">
        <v>235</v>
      </c>
      <c r="F22" s="149">
        <v>0.3</v>
      </c>
      <c r="G22" s="143">
        <f t="shared" si="2"/>
        <v>3832.7999999999997</v>
      </c>
      <c r="H22" s="146">
        <v>12776</v>
      </c>
      <c r="I22" s="147">
        <f t="shared" si="3"/>
        <v>3832.7999999999997</v>
      </c>
      <c r="J22" s="147"/>
    </row>
    <row r="23" spans="1:10" x14ac:dyDescent="0.2">
      <c r="A23" s="148"/>
      <c r="B23" s="112" t="s">
        <v>15</v>
      </c>
      <c r="C23" s="112" t="s">
        <v>331</v>
      </c>
      <c r="D23" s="112" t="s">
        <v>236</v>
      </c>
      <c r="E23" s="149" t="s">
        <v>235</v>
      </c>
      <c r="F23" s="149">
        <v>0.3</v>
      </c>
      <c r="G23" s="143">
        <f t="shared" si="2"/>
        <v>210.6</v>
      </c>
      <c r="H23" s="146">
        <v>702</v>
      </c>
      <c r="I23" s="147">
        <f t="shared" si="3"/>
        <v>210.6</v>
      </c>
      <c r="J23" s="147"/>
    </row>
    <row r="24" spans="1:10" x14ac:dyDescent="0.2">
      <c r="A24" s="148"/>
      <c r="B24" s="112" t="s">
        <v>15</v>
      </c>
      <c r="C24" s="112" t="s">
        <v>332</v>
      </c>
      <c r="D24" s="112" t="s">
        <v>238</v>
      </c>
      <c r="E24" s="149" t="s">
        <v>235</v>
      </c>
      <c r="F24" s="149">
        <v>0.30000000000000004</v>
      </c>
      <c r="G24" s="143">
        <f t="shared" si="2"/>
        <v>288.90000000000003</v>
      </c>
      <c r="H24" s="146">
        <v>963</v>
      </c>
      <c r="I24" s="147">
        <f t="shared" si="3"/>
        <v>288.90000000000003</v>
      </c>
      <c r="J24" s="147"/>
    </row>
    <row r="25" spans="1:10" x14ac:dyDescent="0.2">
      <c r="A25" s="148"/>
      <c r="B25" s="112" t="s">
        <v>15</v>
      </c>
      <c r="C25" s="112" t="s">
        <v>3809</v>
      </c>
      <c r="D25" s="112" t="s">
        <v>3810</v>
      </c>
      <c r="E25" s="149" t="s">
        <v>235</v>
      </c>
      <c r="F25" s="149">
        <v>0.3</v>
      </c>
      <c r="G25" s="143">
        <f t="shared" si="2"/>
        <v>1.2</v>
      </c>
      <c r="H25" s="146">
        <v>4</v>
      </c>
      <c r="I25" s="147">
        <f t="shared" si="3"/>
        <v>1.2</v>
      </c>
      <c r="J25" s="147"/>
    </row>
    <row r="26" spans="1:10" x14ac:dyDescent="0.2">
      <c r="A26" s="148"/>
      <c r="B26" s="112" t="s">
        <v>15</v>
      </c>
      <c r="C26" s="112" t="s">
        <v>2507</v>
      </c>
      <c r="D26" s="112" t="s">
        <v>239</v>
      </c>
      <c r="E26" s="149" t="s">
        <v>235</v>
      </c>
      <c r="F26" s="149">
        <v>0.3</v>
      </c>
      <c r="G26" s="143">
        <f t="shared" si="2"/>
        <v>0.3</v>
      </c>
      <c r="H26" s="146">
        <v>1</v>
      </c>
      <c r="I26" s="147">
        <f t="shared" si="3"/>
        <v>0.3</v>
      </c>
      <c r="J26" s="147"/>
    </row>
    <row r="27" spans="1:10" x14ac:dyDescent="0.2">
      <c r="A27" s="148"/>
      <c r="B27" s="112" t="s">
        <v>15</v>
      </c>
      <c r="C27" s="112" t="s">
        <v>3188</v>
      </c>
      <c r="D27" s="112" t="s">
        <v>2792</v>
      </c>
      <c r="E27" s="149" t="s">
        <v>235</v>
      </c>
      <c r="F27" s="149">
        <v>0.30000000000000004</v>
      </c>
      <c r="G27" s="143">
        <f t="shared" si="2"/>
        <v>72.900000000000006</v>
      </c>
      <c r="H27" s="146">
        <v>243</v>
      </c>
      <c r="I27" s="147">
        <f t="shared" si="3"/>
        <v>72.900000000000006</v>
      </c>
      <c r="J27" s="147"/>
    </row>
    <row r="28" spans="1:10" x14ac:dyDescent="0.2">
      <c r="A28" s="148"/>
      <c r="B28" s="112" t="s">
        <v>15</v>
      </c>
      <c r="C28" s="112" t="s">
        <v>3189</v>
      </c>
      <c r="D28" s="112" t="s">
        <v>2793</v>
      </c>
      <c r="E28" s="149" t="s">
        <v>235</v>
      </c>
      <c r="F28" s="149">
        <v>0.3</v>
      </c>
      <c r="G28" s="143">
        <f t="shared" si="2"/>
        <v>92.7</v>
      </c>
      <c r="H28" s="146">
        <v>309</v>
      </c>
      <c r="I28" s="147">
        <f t="shared" si="3"/>
        <v>92.7</v>
      </c>
      <c r="J28" s="147"/>
    </row>
    <row r="29" spans="1:10" x14ac:dyDescent="0.2">
      <c r="A29" s="148"/>
      <c r="B29" s="112" t="s">
        <v>15</v>
      </c>
      <c r="C29" s="112" t="s">
        <v>3190</v>
      </c>
      <c r="D29" s="112" t="s">
        <v>2794</v>
      </c>
      <c r="E29" s="149" t="s">
        <v>235</v>
      </c>
      <c r="F29" s="149">
        <v>0.30000000000000004</v>
      </c>
      <c r="G29" s="143">
        <f t="shared" si="2"/>
        <v>19.200000000000003</v>
      </c>
      <c r="H29" s="146">
        <v>64</v>
      </c>
      <c r="I29" s="147">
        <f t="shared" si="3"/>
        <v>19.200000000000003</v>
      </c>
      <c r="J29" s="147"/>
    </row>
    <row r="30" spans="1:10" x14ac:dyDescent="0.2">
      <c r="A30" s="148"/>
      <c r="B30" s="112" t="s">
        <v>15</v>
      </c>
      <c r="C30" s="112" t="s">
        <v>3191</v>
      </c>
      <c r="D30" s="112" t="s">
        <v>2795</v>
      </c>
      <c r="E30" s="149" t="s">
        <v>235</v>
      </c>
      <c r="F30" s="149">
        <v>0.3</v>
      </c>
      <c r="G30" s="143">
        <f t="shared" si="2"/>
        <v>21</v>
      </c>
      <c r="H30" s="146">
        <v>70</v>
      </c>
      <c r="I30" s="147">
        <f t="shared" si="3"/>
        <v>21</v>
      </c>
      <c r="J30" s="147"/>
    </row>
    <row r="31" spans="1:10" x14ac:dyDescent="0.2">
      <c r="A31" s="148"/>
      <c r="B31" s="112" t="s">
        <v>15</v>
      </c>
      <c r="C31" s="112" t="s">
        <v>395</v>
      </c>
      <c r="D31" s="112" t="s">
        <v>242</v>
      </c>
      <c r="E31" s="149" t="s">
        <v>235</v>
      </c>
      <c r="F31" s="149">
        <v>0.3</v>
      </c>
      <c r="G31" s="143">
        <f t="shared" si="2"/>
        <v>52.5</v>
      </c>
      <c r="H31" s="146">
        <v>175</v>
      </c>
      <c r="I31" s="147">
        <f t="shared" si="3"/>
        <v>52.5</v>
      </c>
      <c r="J31" s="147"/>
    </row>
    <row r="32" spans="1:10" x14ac:dyDescent="0.2">
      <c r="A32" s="148"/>
      <c r="B32" s="112" t="s">
        <v>15</v>
      </c>
      <c r="C32" s="112" t="s">
        <v>3192</v>
      </c>
      <c r="D32" s="112" t="s">
        <v>2796</v>
      </c>
      <c r="E32" s="149" t="s">
        <v>235</v>
      </c>
      <c r="F32" s="149">
        <v>0.3</v>
      </c>
      <c r="G32" s="143">
        <f t="shared" si="2"/>
        <v>90</v>
      </c>
      <c r="H32" s="146">
        <v>300</v>
      </c>
      <c r="I32" s="147">
        <f t="shared" si="3"/>
        <v>90</v>
      </c>
      <c r="J32" s="147"/>
    </row>
    <row r="33" spans="1:10" x14ac:dyDescent="0.2">
      <c r="A33" s="148"/>
      <c r="B33" s="112" t="s">
        <v>15</v>
      </c>
      <c r="C33" s="112" t="s">
        <v>3193</v>
      </c>
      <c r="D33" s="112" t="s">
        <v>2797</v>
      </c>
      <c r="E33" s="149" t="s">
        <v>235</v>
      </c>
      <c r="F33" s="149">
        <v>0.3</v>
      </c>
      <c r="G33" s="143">
        <f t="shared" si="2"/>
        <v>1.7999999999999998</v>
      </c>
      <c r="H33" s="146">
        <v>6</v>
      </c>
      <c r="I33" s="147">
        <f t="shared" si="3"/>
        <v>1.7999999999999998</v>
      </c>
      <c r="J33" s="147"/>
    </row>
    <row r="34" spans="1:10" x14ac:dyDescent="0.2">
      <c r="A34" s="148"/>
      <c r="B34" s="112" t="s">
        <v>15</v>
      </c>
      <c r="C34" s="112" t="s">
        <v>3194</v>
      </c>
      <c r="D34" s="112" t="s">
        <v>2798</v>
      </c>
      <c r="E34" s="149" t="s">
        <v>235</v>
      </c>
      <c r="F34" s="149">
        <v>0.29999999999999993</v>
      </c>
      <c r="G34" s="143">
        <f t="shared" si="2"/>
        <v>38.099999999999994</v>
      </c>
      <c r="H34" s="146">
        <v>127</v>
      </c>
      <c r="I34" s="147">
        <f t="shared" si="3"/>
        <v>38.099999999999994</v>
      </c>
      <c r="J34" s="147"/>
    </row>
    <row r="35" spans="1:10" x14ac:dyDescent="0.2">
      <c r="A35" s="148"/>
      <c r="B35" s="112" t="s">
        <v>15</v>
      </c>
      <c r="C35" s="112" t="s">
        <v>3195</v>
      </c>
      <c r="D35" s="112" t="s">
        <v>2799</v>
      </c>
      <c r="E35" s="149" t="s">
        <v>235</v>
      </c>
      <c r="F35" s="149">
        <v>0.3</v>
      </c>
      <c r="G35" s="143">
        <f t="shared" si="2"/>
        <v>21</v>
      </c>
      <c r="H35" s="146">
        <v>70</v>
      </c>
      <c r="I35" s="147">
        <f t="shared" si="3"/>
        <v>21</v>
      </c>
      <c r="J35" s="147"/>
    </row>
    <row r="36" spans="1:10" x14ac:dyDescent="0.2">
      <c r="A36" s="148"/>
      <c r="B36" s="112" t="s">
        <v>15</v>
      </c>
      <c r="C36" s="112" t="s">
        <v>3196</v>
      </c>
      <c r="D36" s="112" t="s">
        <v>2800</v>
      </c>
      <c r="E36" s="149" t="s">
        <v>235</v>
      </c>
      <c r="F36" s="149">
        <v>0.3</v>
      </c>
      <c r="G36" s="143">
        <f t="shared" si="2"/>
        <v>53.699999999999996</v>
      </c>
      <c r="H36" s="146">
        <v>179</v>
      </c>
      <c r="I36" s="147">
        <f t="shared" si="3"/>
        <v>53.699999999999996</v>
      </c>
      <c r="J36" s="147"/>
    </row>
    <row r="37" spans="1:10" x14ac:dyDescent="0.2">
      <c r="A37" s="148"/>
      <c r="B37" s="112" t="s">
        <v>15</v>
      </c>
      <c r="C37" s="112" t="s">
        <v>333</v>
      </c>
      <c r="D37" s="112" t="s">
        <v>334</v>
      </c>
      <c r="E37" s="149" t="s">
        <v>235</v>
      </c>
      <c r="F37" s="149">
        <v>0.3</v>
      </c>
      <c r="G37" s="143">
        <f t="shared" si="2"/>
        <v>1925.1</v>
      </c>
      <c r="H37" s="146">
        <v>6417</v>
      </c>
      <c r="I37" s="147">
        <f t="shared" si="3"/>
        <v>1925.1</v>
      </c>
      <c r="J37" s="147"/>
    </row>
    <row r="38" spans="1:10" x14ac:dyDescent="0.2">
      <c r="A38" s="148"/>
      <c r="B38" s="112" t="s">
        <v>15</v>
      </c>
      <c r="C38" s="112" t="s">
        <v>153</v>
      </c>
      <c r="D38" s="112" t="s">
        <v>154</v>
      </c>
      <c r="E38" s="149" t="s">
        <v>235</v>
      </c>
      <c r="F38" s="149">
        <v>0.30000000000000004</v>
      </c>
      <c r="G38" s="143">
        <f t="shared" si="2"/>
        <v>1249.5000000000002</v>
      </c>
      <c r="H38" s="146">
        <v>4165</v>
      </c>
      <c r="I38" s="147">
        <f t="shared" si="3"/>
        <v>1249.5000000000002</v>
      </c>
      <c r="J38" s="147"/>
    </row>
    <row r="39" spans="1:10" x14ac:dyDescent="0.2">
      <c r="A39" s="148"/>
      <c r="B39" s="112" t="s">
        <v>15</v>
      </c>
      <c r="C39" s="112" t="s">
        <v>3197</v>
      </c>
      <c r="D39" s="112" t="s">
        <v>2801</v>
      </c>
      <c r="E39" s="149" t="s">
        <v>235</v>
      </c>
      <c r="F39" s="149">
        <v>0.3</v>
      </c>
      <c r="G39" s="143">
        <f t="shared" si="2"/>
        <v>159.9</v>
      </c>
      <c r="H39" s="146">
        <v>533</v>
      </c>
      <c r="I39" s="147">
        <f t="shared" si="3"/>
        <v>159.9</v>
      </c>
      <c r="J39" s="147"/>
    </row>
    <row r="40" spans="1:10" x14ac:dyDescent="0.2">
      <c r="A40" s="148"/>
      <c r="B40" s="112" t="s">
        <v>15</v>
      </c>
      <c r="C40" s="112" t="s">
        <v>407</v>
      </c>
      <c r="D40" s="112" t="s">
        <v>244</v>
      </c>
      <c r="E40" s="149" t="s">
        <v>235</v>
      </c>
      <c r="F40" s="149">
        <v>0.3</v>
      </c>
      <c r="G40" s="143">
        <f t="shared" si="2"/>
        <v>215.7</v>
      </c>
      <c r="H40" s="146">
        <v>719</v>
      </c>
      <c r="I40" s="147">
        <f t="shared" si="3"/>
        <v>215.7</v>
      </c>
      <c r="J40" s="147"/>
    </row>
    <row r="41" spans="1:10" x14ac:dyDescent="0.2">
      <c r="A41" s="148"/>
      <c r="B41" s="112" t="s">
        <v>15</v>
      </c>
      <c r="C41" s="112" t="s">
        <v>2514</v>
      </c>
      <c r="D41" s="112" t="s">
        <v>245</v>
      </c>
      <c r="E41" s="149" t="s">
        <v>235</v>
      </c>
      <c r="F41" s="149">
        <v>0.3</v>
      </c>
      <c r="G41" s="143">
        <f t="shared" si="2"/>
        <v>107.1</v>
      </c>
      <c r="H41" s="146">
        <v>357</v>
      </c>
      <c r="I41" s="147">
        <f t="shared" si="3"/>
        <v>107.1</v>
      </c>
      <c r="J41" s="147"/>
    </row>
    <row r="42" spans="1:10" x14ac:dyDescent="0.2">
      <c r="A42" s="148"/>
      <c r="B42" s="112" t="s">
        <v>15</v>
      </c>
      <c r="C42" s="112" t="s">
        <v>3198</v>
      </c>
      <c r="D42" s="112" t="s">
        <v>2802</v>
      </c>
      <c r="E42" s="149" t="s">
        <v>235</v>
      </c>
      <c r="F42" s="149">
        <v>0.3</v>
      </c>
      <c r="G42" s="143">
        <f t="shared" si="2"/>
        <v>23.4</v>
      </c>
      <c r="H42" s="146">
        <v>78</v>
      </c>
      <c r="I42" s="147">
        <f t="shared" si="3"/>
        <v>23.4</v>
      </c>
      <c r="J42" s="147"/>
    </row>
    <row r="43" spans="1:10" x14ac:dyDescent="0.2">
      <c r="A43" s="148"/>
      <c r="B43" s="112" t="s">
        <v>15</v>
      </c>
      <c r="C43" s="112" t="s">
        <v>3199</v>
      </c>
      <c r="D43" s="112" t="s">
        <v>2803</v>
      </c>
      <c r="E43" s="149" t="s">
        <v>235</v>
      </c>
      <c r="F43" s="149">
        <v>0.3</v>
      </c>
      <c r="G43" s="143">
        <f t="shared" si="2"/>
        <v>60.599999999999994</v>
      </c>
      <c r="H43" s="146">
        <v>202</v>
      </c>
      <c r="I43" s="147">
        <f t="shared" si="3"/>
        <v>60.599999999999994</v>
      </c>
      <c r="J43" s="147"/>
    </row>
    <row r="44" spans="1:10" x14ac:dyDescent="0.2">
      <c r="A44" s="148"/>
      <c r="B44" s="112" t="s">
        <v>15</v>
      </c>
      <c r="C44" s="112" t="s">
        <v>3200</v>
      </c>
      <c r="D44" s="112" t="s">
        <v>2804</v>
      </c>
      <c r="E44" s="149" t="s">
        <v>235</v>
      </c>
      <c r="F44" s="149">
        <v>0.3</v>
      </c>
      <c r="G44" s="143">
        <f t="shared" si="2"/>
        <v>4.8</v>
      </c>
      <c r="H44" s="146">
        <v>16</v>
      </c>
      <c r="I44" s="147">
        <f t="shared" si="3"/>
        <v>4.8</v>
      </c>
      <c r="J44" s="147"/>
    </row>
    <row r="45" spans="1:10" x14ac:dyDescent="0.2">
      <c r="A45" s="148"/>
      <c r="B45" s="112" t="s">
        <v>15</v>
      </c>
      <c r="C45" s="112" t="s">
        <v>3201</v>
      </c>
      <c r="D45" s="112" t="s">
        <v>2805</v>
      </c>
      <c r="E45" s="149" t="s">
        <v>235</v>
      </c>
      <c r="F45" s="149">
        <v>0.3</v>
      </c>
      <c r="G45" s="143">
        <f t="shared" si="2"/>
        <v>31.5</v>
      </c>
      <c r="H45" s="146">
        <v>105</v>
      </c>
      <c r="I45" s="147">
        <f t="shared" si="3"/>
        <v>31.5</v>
      </c>
      <c r="J45" s="147"/>
    </row>
    <row r="46" spans="1:10" x14ac:dyDescent="0.2">
      <c r="A46" s="148"/>
      <c r="B46" s="112" t="s">
        <v>15</v>
      </c>
      <c r="C46" s="112" t="s">
        <v>3202</v>
      </c>
      <c r="D46" s="112" t="s">
        <v>2806</v>
      </c>
      <c r="E46" s="149" t="s">
        <v>235</v>
      </c>
      <c r="F46" s="149">
        <v>0.3</v>
      </c>
      <c r="G46" s="143">
        <f t="shared" si="2"/>
        <v>100.5</v>
      </c>
      <c r="H46" s="146">
        <v>335</v>
      </c>
      <c r="I46" s="147">
        <f t="shared" si="3"/>
        <v>100.5</v>
      </c>
      <c r="J46" s="147"/>
    </row>
    <row r="47" spans="1:10" x14ac:dyDescent="0.2">
      <c r="A47" s="148"/>
      <c r="B47" s="112" t="s">
        <v>15</v>
      </c>
      <c r="C47" s="112" t="s">
        <v>3203</v>
      </c>
      <c r="D47" s="112" t="s">
        <v>2807</v>
      </c>
      <c r="E47" s="149" t="s">
        <v>235</v>
      </c>
      <c r="F47" s="149">
        <v>0.30000000000000004</v>
      </c>
      <c r="G47" s="143">
        <f t="shared" si="2"/>
        <v>31.200000000000003</v>
      </c>
      <c r="H47" s="146">
        <v>104</v>
      </c>
      <c r="I47" s="147">
        <f t="shared" si="3"/>
        <v>31.200000000000003</v>
      </c>
      <c r="J47" s="147"/>
    </row>
    <row r="48" spans="1:10" x14ac:dyDescent="0.2">
      <c r="A48" s="148"/>
      <c r="B48" s="112" t="s">
        <v>15</v>
      </c>
      <c r="C48" s="112" t="s">
        <v>3204</v>
      </c>
      <c r="D48" s="112" t="s">
        <v>2808</v>
      </c>
      <c r="E48" s="149" t="s">
        <v>235</v>
      </c>
      <c r="F48" s="149">
        <v>0.3</v>
      </c>
      <c r="G48" s="143">
        <f t="shared" si="2"/>
        <v>90.3</v>
      </c>
      <c r="H48" s="146">
        <v>301</v>
      </c>
      <c r="I48" s="147">
        <f t="shared" si="3"/>
        <v>90.3</v>
      </c>
      <c r="J48" s="147"/>
    </row>
    <row r="49" spans="1:10" x14ac:dyDescent="0.2">
      <c r="A49" s="148"/>
      <c r="B49" s="112" t="s">
        <v>15</v>
      </c>
      <c r="C49" s="112" t="s">
        <v>335</v>
      </c>
      <c r="D49" s="112" t="s">
        <v>336</v>
      </c>
      <c r="E49" s="149" t="s">
        <v>235</v>
      </c>
      <c r="F49" s="149">
        <v>0.30000000000000004</v>
      </c>
      <c r="G49" s="143">
        <f t="shared" si="2"/>
        <v>440.40000000000009</v>
      </c>
      <c r="H49" s="146">
        <v>1468</v>
      </c>
      <c r="I49" s="147">
        <f t="shared" si="3"/>
        <v>440.40000000000009</v>
      </c>
      <c r="J49" s="147"/>
    </row>
    <row r="50" spans="1:10" x14ac:dyDescent="0.2">
      <c r="A50" s="148"/>
      <c r="B50" s="112" t="s">
        <v>15</v>
      </c>
      <c r="C50" s="112" t="s">
        <v>18</v>
      </c>
      <c r="D50" s="112" t="s">
        <v>19</v>
      </c>
      <c r="E50" s="149" t="s">
        <v>235</v>
      </c>
      <c r="F50" s="149">
        <v>0.3</v>
      </c>
      <c r="G50" s="143">
        <f t="shared" si="2"/>
        <v>60.9</v>
      </c>
      <c r="H50" s="146">
        <v>203</v>
      </c>
      <c r="I50" s="147">
        <f t="shared" si="3"/>
        <v>60.9</v>
      </c>
      <c r="J50" s="147"/>
    </row>
    <row r="51" spans="1:10" x14ac:dyDescent="0.2">
      <c r="A51" s="148"/>
      <c r="B51" s="112" t="s">
        <v>15</v>
      </c>
      <c r="C51" s="112" t="s">
        <v>3205</v>
      </c>
      <c r="D51" s="112" t="s">
        <v>2809</v>
      </c>
      <c r="E51" s="149" t="s">
        <v>235</v>
      </c>
      <c r="F51" s="149">
        <v>0.30000000000000004</v>
      </c>
      <c r="G51" s="143">
        <f t="shared" si="2"/>
        <v>23.400000000000002</v>
      </c>
      <c r="H51" s="146">
        <v>78</v>
      </c>
      <c r="I51" s="147">
        <f t="shared" si="3"/>
        <v>23.400000000000002</v>
      </c>
      <c r="J51" s="147"/>
    </row>
    <row r="52" spans="1:10" x14ac:dyDescent="0.2">
      <c r="A52" s="148"/>
      <c r="B52" s="112" t="s">
        <v>15</v>
      </c>
      <c r="C52" s="112" t="s">
        <v>3206</v>
      </c>
      <c r="D52" s="112" t="s">
        <v>2810</v>
      </c>
      <c r="E52" s="149" t="s">
        <v>235</v>
      </c>
      <c r="F52" s="149">
        <v>0.3</v>
      </c>
      <c r="G52" s="143">
        <f t="shared" si="2"/>
        <v>31.5</v>
      </c>
      <c r="H52" s="146">
        <v>105</v>
      </c>
      <c r="I52" s="147">
        <f t="shared" si="3"/>
        <v>31.5</v>
      </c>
      <c r="J52" s="147"/>
    </row>
    <row r="53" spans="1:10" x14ac:dyDescent="0.2">
      <c r="A53" s="148"/>
      <c r="B53" s="112" t="s">
        <v>15</v>
      </c>
      <c r="C53" s="112" t="s">
        <v>3207</v>
      </c>
      <c r="D53" s="112" t="s">
        <v>2811</v>
      </c>
      <c r="E53" s="149" t="s">
        <v>235</v>
      </c>
      <c r="F53" s="149">
        <v>0.3</v>
      </c>
      <c r="G53" s="143">
        <f t="shared" si="2"/>
        <v>11.7</v>
      </c>
      <c r="H53" s="146">
        <v>39</v>
      </c>
      <c r="I53" s="147">
        <f t="shared" si="3"/>
        <v>11.7</v>
      </c>
      <c r="J53" s="147"/>
    </row>
    <row r="54" spans="1:10" x14ac:dyDescent="0.2">
      <c r="A54" s="148"/>
      <c r="B54" s="112" t="s">
        <v>15</v>
      </c>
      <c r="C54" s="112" t="s">
        <v>2702</v>
      </c>
      <c r="D54" s="112" t="s">
        <v>338</v>
      </c>
      <c r="E54" s="149" t="s">
        <v>235</v>
      </c>
      <c r="F54" s="149">
        <v>0.3</v>
      </c>
      <c r="G54" s="143">
        <f t="shared" si="2"/>
        <v>276.3</v>
      </c>
      <c r="H54" s="146">
        <v>921</v>
      </c>
      <c r="I54" s="147">
        <f t="shared" si="3"/>
        <v>276.3</v>
      </c>
      <c r="J54" s="147"/>
    </row>
    <row r="55" spans="1:10" x14ac:dyDescent="0.2">
      <c r="A55" s="148"/>
      <c r="B55" s="112" t="s">
        <v>15</v>
      </c>
      <c r="C55" s="112" t="s">
        <v>20</v>
      </c>
      <c r="D55" s="112" t="s">
        <v>21</v>
      </c>
      <c r="E55" s="149" t="s">
        <v>235</v>
      </c>
      <c r="F55" s="149">
        <v>0.29999999999999993</v>
      </c>
      <c r="G55" s="143">
        <f t="shared" si="2"/>
        <v>1028.3999999999999</v>
      </c>
      <c r="H55" s="146">
        <v>3428</v>
      </c>
      <c r="I55" s="147">
        <f t="shared" si="3"/>
        <v>1028.3999999999999</v>
      </c>
      <c r="J55" s="147"/>
    </row>
    <row r="56" spans="1:10" x14ac:dyDescent="0.2">
      <c r="A56" s="148"/>
      <c r="B56" s="112" t="s">
        <v>15</v>
      </c>
      <c r="C56" s="112" t="s">
        <v>342</v>
      </c>
      <c r="D56" s="112" t="s">
        <v>248</v>
      </c>
      <c r="E56" s="149" t="s">
        <v>235</v>
      </c>
      <c r="F56" s="149">
        <v>0.29999999999999993</v>
      </c>
      <c r="G56" s="143">
        <f t="shared" si="2"/>
        <v>353.99999999999994</v>
      </c>
      <c r="H56" s="146">
        <v>1180</v>
      </c>
      <c r="I56" s="147">
        <f t="shared" si="3"/>
        <v>353.99999999999994</v>
      </c>
      <c r="J56" s="147"/>
    </row>
    <row r="57" spans="1:10" x14ac:dyDescent="0.2">
      <c r="A57" s="148"/>
      <c r="B57" s="112" t="s">
        <v>15</v>
      </c>
      <c r="C57" s="112" t="s">
        <v>3208</v>
      </c>
      <c r="D57" s="112" t="s">
        <v>2812</v>
      </c>
      <c r="E57" s="149" t="s">
        <v>235</v>
      </c>
      <c r="F57" s="149">
        <v>0.3</v>
      </c>
      <c r="G57" s="143">
        <f t="shared" si="2"/>
        <v>100.8</v>
      </c>
      <c r="H57" s="146">
        <v>336</v>
      </c>
      <c r="I57" s="147">
        <f t="shared" si="3"/>
        <v>100.8</v>
      </c>
      <c r="J57" s="147"/>
    </row>
    <row r="58" spans="1:10" x14ac:dyDescent="0.2">
      <c r="A58" s="148"/>
      <c r="B58" s="112" t="s">
        <v>15</v>
      </c>
      <c r="C58" s="112" t="s">
        <v>3209</v>
      </c>
      <c r="D58" s="112" t="s">
        <v>2813</v>
      </c>
      <c r="E58" s="149" t="s">
        <v>235</v>
      </c>
      <c r="F58" s="149">
        <v>0.3</v>
      </c>
      <c r="G58" s="143">
        <f t="shared" si="2"/>
        <v>27.9</v>
      </c>
      <c r="H58" s="146">
        <v>93</v>
      </c>
      <c r="I58" s="147">
        <f t="shared" si="3"/>
        <v>27.9</v>
      </c>
      <c r="J58" s="147"/>
    </row>
    <row r="59" spans="1:10" x14ac:dyDescent="0.2">
      <c r="A59" s="148"/>
      <c r="B59" s="112" t="s">
        <v>15</v>
      </c>
      <c r="C59" s="112" t="s">
        <v>3417</v>
      </c>
      <c r="D59" s="112" t="s">
        <v>3418</v>
      </c>
      <c r="E59" s="149" t="s">
        <v>235</v>
      </c>
      <c r="F59" s="149">
        <v>0.3</v>
      </c>
      <c r="G59" s="143">
        <f t="shared" si="2"/>
        <v>0.6</v>
      </c>
      <c r="H59" s="146">
        <v>2</v>
      </c>
      <c r="I59" s="147">
        <f t="shared" si="3"/>
        <v>0.6</v>
      </c>
      <c r="J59" s="147"/>
    </row>
    <row r="60" spans="1:10" x14ac:dyDescent="0.2">
      <c r="A60" s="148"/>
      <c r="B60" s="112" t="s">
        <v>15</v>
      </c>
      <c r="C60" s="112" t="s">
        <v>3210</v>
      </c>
      <c r="D60" s="112" t="s">
        <v>2814</v>
      </c>
      <c r="E60" s="149" t="s">
        <v>235</v>
      </c>
      <c r="F60" s="149">
        <v>0.3</v>
      </c>
      <c r="G60" s="143">
        <f t="shared" si="2"/>
        <v>72.3</v>
      </c>
      <c r="H60" s="146">
        <v>241</v>
      </c>
      <c r="I60" s="147">
        <f t="shared" si="3"/>
        <v>72.3</v>
      </c>
      <c r="J60" s="147"/>
    </row>
    <row r="61" spans="1:10" x14ac:dyDescent="0.2">
      <c r="A61" s="148"/>
      <c r="B61" s="112" t="s">
        <v>15</v>
      </c>
      <c r="C61" s="112" t="s">
        <v>3211</v>
      </c>
      <c r="D61" s="112" t="s">
        <v>2815</v>
      </c>
      <c r="E61" s="149" t="s">
        <v>235</v>
      </c>
      <c r="F61" s="149">
        <v>0.3</v>
      </c>
      <c r="G61" s="143">
        <f t="shared" si="2"/>
        <v>67.5</v>
      </c>
      <c r="H61" s="146">
        <v>225</v>
      </c>
      <c r="I61" s="147">
        <f t="shared" si="3"/>
        <v>67.5</v>
      </c>
      <c r="J61" s="147"/>
    </row>
    <row r="62" spans="1:10" x14ac:dyDescent="0.2">
      <c r="A62" s="148"/>
      <c r="B62" s="112" t="s">
        <v>15</v>
      </c>
      <c r="C62" s="112" t="s">
        <v>3212</v>
      </c>
      <c r="D62" s="112" t="s">
        <v>2816</v>
      </c>
      <c r="E62" s="149" t="s">
        <v>235</v>
      </c>
      <c r="F62" s="149">
        <v>0.3</v>
      </c>
      <c r="G62" s="143">
        <f t="shared" si="2"/>
        <v>40.799999999999997</v>
      </c>
      <c r="H62" s="146">
        <v>136</v>
      </c>
      <c r="I62" s="147">
        <f t="shared" si="3"/>
        <v>40.799999999999997</v>
      </c>
      <c r="J62" s="147"/>
    </row>
    <row r="63" spans="1:10" x14ac:dyDescent="0.2">
      <c r="A63" s="148"/>
      <c r="B63" s="112" t="s">
        <v>15</v>
      </c>
      <c r="C63" s="112" t="s">
        <v>344</v>
      </c>
      <c r="D63" s="112" t="s">
        <v>345</v>
      </c>
      <c r="E63" s="149" t="s">
        <v>235</v>
      </c>
      <c r="F63" s="149">
        <v>0.3</v>
      </c>
      <c r="G63" s="143">
        <f t="shared" si="2"/>
        <v>585.6</v>
      </c>
      <c r="H63" s="146">
        <v>1952</v>
      </c>
      <c r="I63" s="147">
        <f t="shared" si="3"/>
        <v>585.6</v>
      </c>
      <c r="J63" s="147"/>
    </row>
    <row r="64" spans="1:10" x14ac:dyDescent="0.2">
      <c r="A64" s="148"/>
      <c r="B64" s="112" t="s">
        <v>15</v>
      </c>
      <c r="C64" s="112" t="s">
        <v>3213</v>
      </c>
      <c r="D64" s="112" t="s">
        <v>2817</v>
      </c>
      <c r="E64" s="149" t="s">
        <v>235</v>
      </c>
      <c r="F64" s="149">
        <v>0.3</v>
      </c>
      <c r="G64" s="143">
        <f t="shared" si="2"/>
        <v>168.29999999999998</v>
      </c>
      <c r="H64" s="146">
        <v>561</v>
      </c>
      <c r="I64" s="147">
        <f t="shared" si="3"/>
        <v>168.29999999999998</v>
      </c>
      <c r="J64" s="147"/>
    </row>
    <row r="65" spans="1:10" x14ac:dyDescent="0.2">
      <c r="A65" s="148"/>
      <c r="B65" s="112" t="s">
        <v>15</v>
      </c>
      <c r="C65" s="112" t="s">
        <v>3214</v>
      </c>
      <c r="D65" s="112" t="s">
        <v>2818</v>
      </c>
      <c r="E65" s="149" t="s">
        <v>235</v>
      </c>
      <c r="F65" s="149">
        <v>0.3</v>
      </c>
      <c r="G65" s="143">
        <f t="shared" si="2"/>
        <v>72.599999999999994</v>
      </c>
      <c r="H65" s="146">
        <v>242</v>
      </c>
      <c r="I65" s="147">
        <f t="shared" si="3"/>
        <v>72.599999999999994</v>
      </c>
      <c r="J65" s="147"/>
    </row>
    <row r="66" spans="1:10" x14ac:dyDescent="0.2">
      <c r="A66" s="148"/>
      <c r="B66" s="112" t="s">
        <v>15</v>
      </c>
      <c r="C66" s="112" t="s">
        <v>468</v>
      </c>
      <c r="D66" s="112" t="s">
        <v>249</v>
      </c>
      <c r="E66" s="149" t="s">
        <v>235</v>
      </c>
      <c r="F66" s="149">
        <v>0.3</v>
      </c>
      <c r="G66" s="143">
        <f t="shared" si="2"/>
        <v>44.1</v>
      </c>
      <c r="H66" s="146">
        <v>147</v>
      </c>
      <c r="I66" s="147">
        <f t="shared" si="3"/>
        <v>44.1</v>
      </c>
      <c r="J66" s="147"/>
    </row>
    <row r="67" spans="1:10" x14ac:dyDescent="0.2">
      <c r="A67" s="148"/>
      <c r="B67" s="112" t="s">
        <v>15</v>
      </c>
      <c r="C67" s="112" t="s">
        <v>3215</v>
      </c>
      <c r="D67" s="112" t="s">
        <v>2819</v>
      </c>
      <c r="E67" s="149" t="s">
        <v>235</v>
      </c>
      <c r="F67" s="149">
        <v>0.29999999999999993</v>
      </c>
      <c r="G67" s="143">
        <f t="shared" si="2"/>
        <v>19.799999999999997</v>
      </c>
      <c r="H67" s="146">
        <v>66</v>
      </c>
      <c r="I67" s="147">
        <f t="shared" si="3"/>
        <v>19.799999999999997</v>
      </c>
      <c r="J67" s="147"/>
    </row>
    <row r="68" spans="1:10" x14ac:dyDescent="0.2">
      <c r="A68" s="148"/>
      <c r="B68" s="112" t="s">
        <v>15</v>
      </c>
      <c r="C68" s="112" t="s">
        <v>3216</v>
      </c>
      <c r="D68" s="112" t="s">
        <v>2820</v>
      </c>
      <c r="E68" s="149" t="s">
        <v>235</v>
      </c>
      <c r="F68" s="149">
        <v>0.3</v>
      </c>
      <c r="G68" s="143">
        <f t="shared" si="2"/>
        <v>119.69999999999999</v>
      </c>
      <c r="H68" s="146">
        <v>399</v>
      </c>
      <c r="I68" s="147">
        <f t="shared" si="3"/>
        <v>119.69999999999999</v>
      </c>
      <c r="J68" s="147"/>
    </row>
    <row r="69" spans="1:10" x14ac:dyDescent="0.2">
      <c r="A69" s="148"/>
      <c r="B69" s="112" t="s">
        <v>15</v>
      </c>
      <c r="C69" s="112" t="s">
        <v>346</v>
      </c>
      <c r="D69" s="112" t="s">
        <v>250</v>
      </c>
      <c r="E69" s="149" t="s">
        <v>235</v>
      </c>
      <c r="F69" s="149">
        <v>0.29999999999999993</v>
      </c>
      <c r="G69" s="143">
        <f t="shared" si="2"/>
        <v>77.699999999999989</v>
      </c>
      <c r="H69" s="146">
        <v>259</v>
      </c>
      <c r="I69" s="147">
        <f t="shared" si="3"/>
        <v>77.699999999999989</v>
      </c>
      <c r="J69" s="147"/>
    </row>
    <row r="70" spans="1:10" x14ac:dyDescent="0.2">
      <c r="A70" s="148"/>
      <c r="B70" s="112" t="s">
        <v>15</v>
      </c>
      <c r="C70" s="112" t="s">
        <v>3217</v>
      </c>
      <c r="D70" s="112" t="s">
        <v>2821</v>
      </c>
      <c r="E70" s="149" t="s">
        <v>235</v>
      </c>
      <c r="F70" s="149">
        <v>0.3</v>
      </c>
      <c r="G70" s="143">
        <f t="shared" si="2"/>
        <v>18.899999999999999</v>
      </c>
      <c r="H70" s="146">
        <v>63</v>
      </c>
      <c r="I70" s="147">
        <f t="shared" si="3"/>
        <v>18.899999999999999</v>
      </c>
      <c r="J70" s="147"/>
    </row>
    <row r="71" spans="1:10" x14ac:dyDescent="0.2">
      <c r="A71" s="148"/>
      <c r="B71" s="112" t="s">
        <v>22</v>
      </c>
      <c r="C71" s="112" t="s">
        <v>3218</v>
      </c>
      <c r="D71" s="112" t="s">
        <v>2822</v>
      </c>
      <c r="E71" s="149" t="s">
        <v>235</v>
      </c>
      <c r="F71" s="149">
        <v>0.3</v>
      </c>
      <c r="G71" s="143">
        <f t="shared" si="2"/>
        <v>60.9</v>
      </c>
      <c r="H71" s="146">
        <v>203</v>
      </c>
      <c r="I71" s="147">
        <f t="shared" si="3"/>
        <v>60.9</v>
      </c>
      <c r="J71" s="147"/>
    </row>
    <row r="72" spans="1:10" x14ac:dyDescent="0.2">
      <c r="A72" s="148"/>
      <c r="B72" s="112" t="s">
        <v>22</v>
      </c>
      <c r="C72" s="112" t="s">
        <v>2703</v>
      </c>
      <c r="D72" s="112" t="s">
        <v>253</v>
      </c>
      <c r="E72" s="149" t="s">
        <v>235</v>
      </c>
      <c r="F72" s="149">
        <v>0.30000000000000004</v>
      </c>
      <c r="G72" s="143">
        <f t="shared" ref="G72:G135" si="4">F72*H72</f>
        <v>291.90000000000003</v>
      </c>
      <c r="H72" s="146">
        <v>973</v>
      </c>
      <c r="I72" s="147">
        <f t="shared" si="3"/>
        <v>291.90000000000003</v>
      </c>
      <c r="J72" s="147"/>
    </row>
    <row r="73" spans="1:10" x14ac:dyDescent="0.2">
      <c r="A73" s="148"/>
      <c r="B73" s="112" t="s">
        <v>22</v>
      </c>
      <c r="C73" s="112" t="s">
        <v>3219</v>
      </c>
      <c r="D73" s="112" t="s">
        <v>3220</v>
      </c>
      <c r="E73" s="149" t="s">
        <v>235</v>
      </c>
      <c r="F73" s="149">
        <v>0.30000000000000004</v>
      </c>
      <c r="G73" s="143">
        <f t="shared" si="4"/>
        <v>414.60000000000008</v>
      </c>
      <c r="H73" s="146">
        <v>1382</v>
      </c>
      <c r="I73" s="147">
        <f t="shared" ref="I73:I136" si="5">G73</f>
        <v>414.60000000000008</v>
      </c>
      <c r="J73" s="147"/>
    </row>
    <row r="74" spans="1:10" x14ac:dyDescent="0.2">
      <c r="A74" s="148"/>
      <c r="B74" s="112" t="s">
        <v>22</v>
      </c>
      <c r="C74" s="112" t="s">
        <v>3221</v>
      </c>
      <c r="D74" s="112" t="s">
        <v>254</v>
      </c>
      <c r="E74" s="149" t="s">
        <v>235</v>
      </c>
      <c r="F74" s="149">
        <v>0.30000000000000004</v>
      </c>
      <c r="G74" s="143">
        <f t="shared" si="4"/>
        <v>165.00000000000003</v>
      </c>
      <c r="H74" s="146">
        <v>550</v>
      </c>
      <c r="I74" s="147">
        <f t="shared" si="5"/>
        <v>165.00000000000003</v>
      </c>
      <c r="J74" s="147"/>
    </row>
    <row r="75" spans="1:10" x14ac:dyDescent="0.2">
      <c r="A75" s="148"/>
      <c r="B75" s="112" t="s">
        <v>22</v>
      </c>
      <c r="C75" s="112" t="s">
        <v>3222</v>
      </c>
      <c r="D75" s="112" t="s">
        <v>2823</v>
      </c>
      <c r="E75" s="149" t="s">
        <v>235</v>
      </c>
      <c r="F75" s="149">
        <v>0.3</v>
      </c>
      <c r="G75" s="143">
        <f t="shared" si="4"/>
        <v>179.1</v>
      </c>
      <c r="H75" s="146">
        <v>597</v>
      </c>
      <c r="I75" s="147">
        <f t="shared" si="5"/>
        <v>179.1</v>
      </c>
      <c r="J75" s="147"/>
    </row>
    <row r="76" spans="1:10" x14ac:dyDescent="0.2">
      <c r="A76" s="148"/>
      <c r="B76" s="112" t="s">
        <v>22</v>
      </c>
      <c r="C76" s="112" t="s">
        <v>3223</v>
      </c>
      <c r="D76" s="112" t="s">
        <v>255</v>
      </c>
      <c r="E76" s="149" t="s">
        <v>235</v>
      </c>
      <c r="F76" s="149">
        <v>0.3</v>
      </c>
      <c r="G76" s="143">
        <f t="shared" si="4"/>
        <v>36</v>
      </c>
      <c r="H76" s="146">
        <v>120</v>
      </c>
      <c r="I76" s="147">
        <f t="shared" si="5"/>
        <v>36</v>
      </c>
      <c r="J76" s="147"/>
    </row>
    <row r="77" spans="1:10" x14ac:dyDescent="0.2">
      <c r="A77" s="148"/>
      <c r="B77" s="112" t="s">
        <v>22</v>
      </c>
      <c r="C77" s="112" t="s">
        <v>3224</v>
      </c>
      <c r="D77" s="112" t="s">
        <v>2784</v>
      </c>
      <c r="E77" s="149" t="s">
        <v>235</v>
      </c>
      <c r="F77" s="149">
        <v>0.3</v>
      </c>
      <c r="G77" s="143">
        <f t="shared" si="4"/>
        <v>103.2</v>
      </c>
      <c r="H77" s="146">
        <v>344</v>
      </c>
      <c r="I77" s="147">
        <f t="shared" si="5"/>
        <v>103.2</v>
      </c>
      <c r="J77" s="147"/>
    </row>
    <row r="78" spans="1:10" x14ac:dyDescent="0.2">
      <c r="A78" s="148"/>
      <c r="B78" s="112" t="s">
        <v>22</v>
      </c>
      <c r="C78" s="112" t="s">
        <v>3225</v>
      </c>
      <c r="D78" s="112" t="s">
        <v>2824</v>
      </c>
      <c r="E78" s="149" t="s">
        <v>235</v>
      </c>
      <c r="F78" s="149">
        <v>0.3</v>
      </c>
      <c r="G78" s="143">
        <f t="shared" si="4"/>
        <v>26.099999999999998</v>
      </c>
      <c r="H78" s="146">
        <v>87</v>
      </c>
      <c r="I78" s="147">
        <f t="shared" si="5"/>
        <v>26.099999999999998</v>
      </c>
      <c r="J78" s="147"/>
    </row>
    <row r="79" spans="1:10" x14ac:dyDescent="0.2">
      <c r="A79" s="148"/>
      <c r="B79" s="112" t="s">
        <v>22</v>
      </c>
      <c r="C79" s="112" t="s">
        <v>3226</v>
      </c>
      <c r="D79" s="112" t="s">
        <v>2825</v>
      </c>
      <c r="E79" s="149" t="s">
        <v>235</v>
      </c>
      <c r="F79" s="149">
        <v>0.3</v>
      </c>
      <c r="G79" s="143">
        <f t="shared" si="4"/>
        <v>110.7</v>
      </c>
      <c r="H79" s="146">
        <v>369</v>
      </c>
      <c r="I79" s="147">
        <f t="shared" si="5"/>
        <v>110.7</v>
      </c>
      <c r="J79" s="147"/>
    </row>
    <row r="80" spans="1:10" x14ac:dyDescent="0.2">
      <c r="A80" s="148"/>
      <c r="B80" s="112" t="s">
        <v>22</v>
      </c>
      <c r="C80" s="112" t="s">
        <v>3227</v>
      </c>
      <c r="D80" s="112" t="s">
        <v>2826</v>
      </c>
      <c r="E80" s="149" t="s">
        <v>235</v>
      </c>
      <c r="F80" s="149">
        <v>0.3</v>
      </c>
      <c r="G80" s="143">
        <f t="shared" si="4"/>
        <v>65.7</v>
      </c>
      <c r="H80" s="146">
        <v>219</v>
      </c>
      <c r="I80" s="147">
        <f t="shared" si="5"/>
        <v>65.7</v>
      </c>
      <c r="J80" s="147"/>
    </row>
    <row r="81" spans="1:10" x14ac:dyDescent="0.2">
      <c r="A81" s="148"/>
      <c r="B81" s="112" t="s">
        <v>22</v>
      </c>
      <c r="C81" s="112" t="s">
        <v>3228</v>
      </c>
      <c r="D81" s="112" t="s">
        <v>256</v>
      </c>
      <c r="E81" s="149" t="s">
        <v>235</v>
      </c>
      <c r="F81" s="149">
        <v>0.3</v>
      </c>
      <c r="G81" s="143">
        <f t="shared" si="4"/>
        <v>56.1</v>
      </c>
      <c r="H81" s="146">
        <v>187</v>
      </c>
      <c r="I81" s="147">
        <f t="shared" si="5"/>
        <v>56.1</v>
      </c>
      <c r="J81" s="147"/>
    </row>
    <row r="82" spans="1:10" x14ac:dyDescent="0.2">
      <c r="A82" s="148"/>
      <c r="B82" s="112" t="s">
        <v>22</v>
      </c>
      <c r="C82" s="112" t="s">
        <v>1153</v>
      </c>
      <c r="D82" s="112" t="s">
        <v>1154</v>
      </c>
      <c r="E82" s="149" t="s">
        <v>235</v>
      </c>
      <c r="F82" s="149">
        <v>0.30000000000000004</v>
      </c>
      <c r="G82" s="143">
        <f t="shared" si="4"/>
        <v>496.20000000000005</v>
      </c>
      <c r="H82" s="146">
        <v>1654</v>
      </c>
      <c r="I82" s="147">
        <f t="shared" si="5"/>
        <v>496.20000000000005</v>
      </c>
      <c r="J82" s="147"/>
    </row>
    <row r="83" spans="1:10" x14ac:dyDescent="0.2">
      <c r="A83" s="148"/>
      <c r="B83" s="112" t="s">
        <v>22</v>
      </c>
      <c r="C83" s="112" t="s">
        <v>23</v>
      </c>
      <c r="D83" s="112" t="s">
        <v>24</v>
      </c>
      <c r="E83" s="149" t="s">
        <v>235</v>
      </c>
      <c r="F83" s="149">
        <v>0.3</v>
      </c>
      <c r="G83" s="143">
        <f t="shared" si="4"/>
        <v>4640.3999999999996</v>
      </c>
      <c r="H83" s="146">
        <v>15468</v>
      </c>
      <c r="I83" s="147">
        <f t="shared" si="5"/>
        <v>4640.3999999999996</v>
      </c>
      <c r="J83" s="147"/>
    </row>
    <row r="84" spans="1:10" x14ac:dyDescent="0.2">
      <c r="A84" s="148"/>
      <c r="B84" s="112" t="s">
        <v>22</v>
      </c>
      <c r="C84" s="112" t="s">
        <v>2704</v>
      </c>
      <c r="D84" s="112" t="s">
        <v>257</v>
      </c>
      <c r="E84" s="149" t="s">
        <v>235</v>
      </c>
      <c r="F84" s="149">
        <v>0.3</v>
      </c>
      <c r="G84" s="143">
        <f t="shared" si="4"/>
        <v>1519.2</v>
      </c>
      <c r="H84" s="146">
        <v>5064</v>
      </c>
      <c r="I84" s="147">
        <f t="shared" si="5"/>
        <v>1519.2</v>
      </c>
      <c r="J84" s="147"/>
    </row>
    <row r="85" spans="1:10" x14ac:dyDescent="0.2">
      <c r="A85" s="148"/>
      <c r="B85" s="112" t="s">
        <v>22</v>
      </c>
      <c r="C85" s="112" t="s">
        <v>3229</v>
      </c>
      <c r="D85" s="112" t="s">
        <v>2827</v>
      </c>
      <c r="E85" s="149" t="s">
        <v>235</v>
      </c>
      <c r="F85" s="149">
        <v>0.3</v>
      </c>
      <c r="G85" s="143">
        <f t="shared" si="4"/>
        <v>432.3</v>
      </c>
      <c r="H85" s="146">
        <v>1441</v>
      </c>
      <c r="I85" s="147">
        <f t="shared" si="5"/>
        <v>432.3</v>
      </c>
      <c r="J85" s="147"/>
    </row>
    <row r="86" spans="1:10" x14ac:dyDescent="0.2">
      <c r="A86" s="148"/>
      <c r="B86" s="112" t="s">
        <v>22</v>
      </c>
      <c r="C86" s="112" t="s">
        <v>3230</v>
      </c>
      <c r="D86" s="112" t="s">
        <v>2828</v>
      </c>
      <c r="E86" s="149" t="s">
        <v>235</v>
      </c>
      <c r="F86" s="149">
        <v>0.3</v>
      </c>
      <c r="G86" s="143">
        <f t="shared" si="4"/>
        <v>55.5</v>
      </c>
      <c r="H86" s="146">
        <v>185</v>
      </c>
      <c r="I86" s="147">
        <f t="shared" si="5"/>
        <v>55.5</v>
      </c>
      <c r="J86" s="147"/>
    </row>
    <row r="87" spans="1:10" x14ac:dyDescent="0.2">
      <c r="A87" s="148"/>
      <c r="B87" s="112" t="s">
        <v>22</v>
      </c>
      <c r="C87" s="112" t="s">
        <v>3231</v>
      </c>
      <c r="D87" s="112" t="s">
        <v>2829</v>
      </c>
      <c r="E87" s="149" t="s">
        <v>235</v>
      </c>
      <c r="F87" s="149">
        <v>0.3</v>
      </c>
      <c r="G87" s="143">
        <f t="shared" si="4"/>
        <v>378.9</v>
      </c>
      <c r="H87" s="146">
        <v>1263</v>
      </c>
      <c r="I87" s="147">
        <f t="shared" si="5"/>
        <v>378.9</v>
      </c>
      <c r="J87" s="147"/>
    </row>
    <row r="88" spans="1:10" x14ac:dyDescent="0.2">
      <c r="A88" s="148"/>
      <c r="B88" s="112" t="s">
        <v>22</v>
      </c>
      <c r="C88" s="112" t="s">
        <v>3232</v>
      </c>
      <c r="D88" s="112" t="s">
        <v>2830</v>
      </c>
      <c r="E88" s="149" t="s">
        <v>235</v>
      </c>
      <c r="F88" s="149">
        <v>0.3</v>
      </c>
      <c r="G88" s="143">
        <f t="shared" si="4"/>
        <v>1.7999999999999998</v>
      </c>
      <c r="H88" s="146">
        <v>6</v>
      </c>
      <c r="I88" s="147">
        <f t="shared" si="5"/>
        <v>1.7999999999999998</v>
      </c>
      <c r="J88" s="147"/>
    </row>
    <row r="89" spans="1:10" x14ac:dyDescent="0.2">
      <c r="A89" s="148"/>
      <c r="B89" s="112" t="s">
        <v>22</v>
      </c>
      <c r="C89" s="112" t="s">
        <v>3233</v>
      </c>
      <c r="D89" s="112" t="s">
        <v>2831</v>
      </c>
      <c r="E89" s="149" t="s">
        <v>235</v>
      </c>
      <c r="F89" s="149">
        <v>0.30000000000000004</v>
      </c>
      <c r="G89" s="143">
        <f t="shared" si="4"/>
        <v>191.70000000000002</v>
      </c>
      <c r="H89" s="146">
        <v>639</v>
      </c>
      <c r="I89" s="147">
        <f t="shared" si="5"/>
        <v>191.70000000000002</v>
      </c>
      <c r="J89" s="147"/>
    </row>
    <row r="90" spans="1:10" x14ac:dyDescent="0.2">
      <c r="A90" s="148"/>
      <c r="B90" s="112" t="s">
        <v>22</v>
      </c>
      <c r="C90" s="112" t="s">
        <v>3234</v>
      </c>
      <c r="D90" s="112" t="s">
        <v>2832</v>
      </c>
      <c r="E90" s="149" t="s">
        <v>235</v>
      </c>
      <c r="F90" s="149">
        <v>0.3</v>
      </c>
      <c r="G90" s="143">
        <f t="shared" si="4"/>
        <v>88.5</v>
      </c>
      <c r="H90" s="146">
        <v>295</v>
      </c>
      <c r="I90" s="147">
        <f t="shared" si="5"/>
        <v>88.5</v>
      </c>
      <c r="J90" s="147"/>
    </row>
    <row r="91" spans="1:10" x14ac:dyDescent="0.2">
      <c r="A91" s="148"/>
      <c r="B91" s="112" t="s">
        <v>22</v>
      </c>
      <c r="C91" s="112" t="s">
        <v>3235</v>
      </c>
      <c r="D91" s="112" t="s">
        <v>2833</v>
      </c>
      <c r="E91" s="149" t="s">
        <v>235</v>
      </c>
      <c r="F91" s="149">
        <v>0.3</v>
      </c>
      <c r="G91" s="143">
        <f t="shared" si="4"/>
        <v>11.7</v>
      </c>
      <c r="H91" s="146">
        <v>39</v>
      </c>
      <c r="I91" s="147">
        <f t="shared" si="5"/>
        <v>11.7</v>
      </c>
      <c r="J91" s="147"/>
    </row>
    <row r="92" spans="1:10" x14ac:dyDescent="0.2">
      <c r="A92" s="148"/>
      <c r="B92" s="112" t="s">
        <v>22</v>
      </c>
      <c r="C92" s="112" t="s">
        <v>3236</v>
      </c>
      <c r="D92" s="112" t="s">
        <v>2834</v>
      </c>
      <c r="E92" s="149" t="s">
        <v>235</v>
      </c>
      <c r="F92" s="149">
        <v>0.3</v>
      </c>
      <c r="G92" s="143">
        <f t="shared" si="4"/>
        <v>73.5</v>
      </c>
      <c r="H92" s="146">
        <v>245</v>
      </c>
      <c r="I92" s="147">
        <f t="shared" si="5"/>
        <v>73.5</v>
      </c>
      <c r="J92" s="147"/>
    </row>
    <row r="93" spans="1:10" x14ac:dyDescent="0.2">
      <c r="A93" s="148"/>
      <c r="B93" s="112" t="s">
        <v>22</v>
      </c>
      <c r="C93" s="112" t="s">
        <v>3237</v>
      </c>
      <c r="D93" s="112" t="s">
        <v>2835</v>
      </c>
      <c r="E93" s="149" t="s">
        <v>235</v>
      </c>
      <c r="F93" s="149">
        <v>0.3</v>
      </c>
      <c r="G93" s="143">
        <f t="shared" si="4"/>
        <v>95.7</v>
      </c>
      <c r="H93" s="146">
        <v>319</v>
      </c>
      <c r="I93" s="147">
        <f t="shared" si="5"/>
        <v>95.7</v>
      </c>
      <c r="J93" s="147"/>
    </row>
    <row r="94" spans="1:10" x14ac:dyDescent="0.2">
      <c r="A94" s="148"/>
      <c r="B94" s="112" t="s">
        <v>22</v>
      </c>
      <c r="C94" s="112" t="s">
        <v>3782</v>
      </c>
      <c r="D94" s="112" t="s">
        <v>3783</v>
      </c>
      <c r="E94" s="149" t="s">
        <v>235</v>
      </c>
      <c r="F94" s="149">
        <v>0.3</v>
      </c>
      <c r="G94" s="143">
        <f t="shared" si="4"/>
        <v>26.099999999999998</v>
      </c>
      <c r="H94" s="146">
        <v>87</v>
      </c>
      <c r="I94" s="147">
        <f t="shared" si="5"/>
        <v>26.099999999999998</v>
      </c>
      <c r="J94" s="147"/>
    </row>
    <row r="95" spans="1:10" x14ac:dyDescent="0.2">
      <c r="A95" s="148"/>
      <c r="B95" s="112" t="s">
        <v>22</v>
      </c>
      <c r="C95" s="112" t="s">
        <v>2836</v>
      </c>
      <c r="D95" s="112" t="s">
        <v>259</v>
      </c>
      <c r="E95" s="149" t="s">
        <v>235</v>
      </c>
      <c r="F95" s="149">
        <v>0.30000000000000004</v>
      </c>
      <c r="G95" s="143">
        <f t="shared" si="4"/>
        <v>12.300000000000002</v>
      </c>
      <c r="H95" s="146">
        <v>41</v>
      </c>
      <c r="I95" s="147">
        <f t="shared" si="5"/>
        <v>12.300000000000002</v>
      </c>
      <c r="J95" s="147"/>
    </row>
    <row r="96" spans="1:10" x14ac:dyDescent="0.2">
      <c r="A96" s="148"/>
      <c r="B96" s="112" t="s">
        <v>22</v>
      </c>
      <c r="C96" s="112" t="s">
        <v>157</v>
      </c>
      <c r="D96" s="112" t="s">
        <v>158</v>
      </c>
      <c r="E96" s="149" t="s">
        <v>235</v>
      </c>
      <c r="F96" s="149">
        <v>0.3</v>
      </c>
      <c r="G96" s="143">
        <f t="shared" si="4"/>
        <v>2937.6</v>
      </c>
      <c r="H96" s="146">
        <v>9792</v>
      </c>
      <c r="I96" s="147">
        <f t="shared" si="5"/>
        <v>2937.6</v>
      </c>
      <c r="J96" s="147"/>
    </row>
    <row r="97" spans="1:10" x14ac:dyDescent="0.2">
      <c r="A97" s="148"/>
      <c r="B97" s="112" t="s">
        <v>22</v>
      </c>
      <c r="C97" s="112" t="s">
        <v>3238</v>
      </c>
      <c r="D97" s="112" t="s">
        <v>2837</v>
      </c>
      <c r="E97" s="149" t="s">
        <v>235</v>
      </c>
      <c r="F97" s="149">
        <v>0.3</v>
      </c>
      <c r="G97" s="143">
        <f t="shared" si="4"/>
        <v>187.2</v>
      </c>
      <c r="H97" s="146">
        <v>624</v>
      </c>
      <c r="I97" s="147">
        <f t="shared" si="5"/>
        <v>187.2</v>
      </c>
      <c r="J97" s="147"/>
    </row>
    <row r="98" spans="1:10" x14ac:dyDescent="0.2">
      <c r="A98" s="148"/>
      <c r="B98" s="112" t="s">
        <v>22</v>
      </c>
      <c r="C98" s="112" t="s">
        <v>3239</v>
      </c>
      <c r="D98" s="112" t="s">
        <v>2838</v>
      </c>
      <c r="E98" s="149" t="s">
        <v>235</v>
      </c>
      <c r="F98" s="149">
        <v>0.3</v>
      </c>
      <c r="G98" s="143">
        <f t="shared" si="4"/>
        <v>34.799999999999997</v>
      </c>
      <c r="H98" s="146">
        <v>116</v>
      </c>
      <c r="I98" s="147">
        <f t="shared" si="5"/>
        <v>34.799999999999997</v>
      </c>
      <c r="J98" s="147"/>
    </row>
    <row r="99" spans="1:10" x14ac:dyDescent="0.2">
      <c r="A99" s="148"/>
      <c r="B99" s="112" t="s">
        <v>22</v>
      </c>
      <c r="C99" s="112" t="s">
        <v>3240</v>
      </c>
      <c r="D99" s="112" t="s">
        <v>2839</v>
      </c>
      <c r="E99" s="149" t="s">
        <v>235</v>
      </c>
      <c r="F99" s="149">
        <v>0.3</v>
      </c>
      <c r="G99" s="143">
        <f t="shared" si="4"/>
        <v>32.1</v>
      </c>
      <c r="H99" s="146">
        <v>107</v>
      </c>
      <c r="I99" s="147">
        <f t="shared" si="5"/>
        <v>32.1</v>
      </c>
      <c r="J99" s="147"/>
    </row>
    <row r="100" spans="1:10" x14ac:dyDescent="0.2">
      <c r="A100" s="148"/>
      <c r="B100" s="112" t="s">
        <v>22</v>
      </c>
      <c r="C100" s="112" t="s">
        <v>3241</v>
      </c>
      <c r="D100" s="112" t="s">
        <v>2840</v>
      </c>
      <c r="E100" s="149" t="s">
        <v>235</v>
      </c>
      <c r="F100" s="149">
        <v>0.30000000000000004</v>
      </c>
      <c r="G100" s="143">
        <f t="shared" si="4"/>
        <v>86.4</v>
      </c>
      <c r="H100" s="146">
        <v>288</v>
      </c>
      <c r="I100" s="147">
        <f t="shared" si="5"/>
        <v>86.4</v>
      </c>
      <c r="J100" s="147"/>
    </row>
    <row r="101" spans="1:10" x14ac:dyDescent="0.2">
      <c r="A101" s="148"/>
      <c r="B101" s="112" t="s">
        <v>22</v>
      </c>
      <c r="C101" s="112" t="s">
        <v>3242</v>
      </c>
      <c r="D101" s="112" t="s">
        <v>3132</v>
      </c>
      <c r="E101" s="149" t="s">
        <v>235</v>
      </c>
      <c r="F101" s="149">
        <v>0.3</v>
      </c>
      <c r="G101" s="143">
        <f t="shared" si="4"/>
        <v>60.599999999999994</v>
      </c>
      <c r="H101" s="146">
        <v>202</v>
      </c>
      <c r="I101" s="147">
        <f t="shared" si="5"/>
        <v>60.599999999999994</v>
      </c>
      <c r="J101" s="147"/>
    </row>
    <row r="102" spans="1:10" x14ac:dyDescent="0.2">
      <c r="A102" s="148"/>
      <c r="B102" s="112" t="s">
        <v>22</v>
      </c>
      <c r="C102" s="112" t="s">
        <v>3243</v>
      </c>
      <c r="D102" s="112" t="s">
        <v>2841</v>
      </c>
      <c r="E102" s="149" t="s">
        <v>235</v>
      </c>
      <c r="F102" s="149">
        <v>0.3</v>
      </c>
      <c r="G102" s="143">
        <f t="shared" si="4"/>
        <v>30.599999999999998</v>
      </c>
      <c r="H102" s="146">
        <v>102</v>
      </c>
      <c r="I102" s="147">
        <f t="shared" si="5"/>
        <v>30.599999999999998</v>
      </c>
      <c r="J102" s="147"/>
    </row>
    <row r="103" spans="1:10" x14ac:dyDescent="0.2">
      <c r="A103" s="148"/>
      <c r="B103" s="112" t="s">
        <v>22</v>
      </c>
      <c r="C103" s="112" t="s">
        <v>3244</v>
      </c>
      <c r="D103" s="112" t="s">
        <v>2842</v>
      </c>
      <c r="E103" s="149" t="s">
        <v>235</v>
      </c>
      <c r="F103" s="149">
        <v>0.3</v>
      </c>
      <c r="G103" s="143">
        <f t="shared" si="4"/>
        <v>32.1</v>
      </c>
      <c r="H103" s="146">
        <v>107</v>
      </c>
      <c r="I103" s="147">
        <f t="shared" si="5"/>
        <v>32.1</v>
      </c>
      <c r="J103" s="147"/>
    </row>
    <row r="104" spans="1:10" x14ac:dyDescent="0.2">
      <c r="A104" s="148"/>
      <c r="B104" s="112" t="s">
        <v>22</v>
      </c>
      <c r="C104" s="112" t="s">
        <v>3245</v>
      </c>
      <c r="D104" s="112" t="s">
        <v>2843</v>
      </c>
      <c r="E104" s="149" t="s">
        <v>235</v>
      </c>
      <c r="F104" s="149">
        <v>0.3</v>
      </c>
      <c r="G104" s="143">
        <f t="shared" si="4"/>
        <v>133.19999999999999</v>
      </c>
      <c r="H104" s="146">
        <v>444</v>
      </c>
      <c r="I104" s="147">
        <f t="shared" si="5"/>
        <v>133.19999999999999</v>
      </c>
      <c r="J104" s="147"/>
    </row>
    <row r="105" spans="1:10" x14ac:dyDescent="0.2">
      <c r="A105" s="148"/>
      <c r="B105" s="112" t="s">
        <v>22</v>
      </c>
      <c r="C105" s="112" t="s">
        <v>3246</v>
      </c>
      <c r="D105" s="112" t="s">
        <v>2844</v>
      </c>
      <c r="E105" s="149" t="s">
        <v>235</v>
      </c>
      <c r="F105" s="149">
        <v>0.3</v>
      </c>
      <c r="G105" s="143">
        <f t="shared" si="4"/>
        <v>135</v>
      </c>
      <c r="H105" s="146">
        <v>450</v>
      </c>
      <c r="I105" s="147">
        <f t="shared" si="5"/>
        <v>135</v>
      </c>
      <c r="J105" s="147"/>
    </row>
    <row r="106" spans="1:10" x14ac:dyDescent="0.2">
      <c r="A106" s="148"/>
      <c r="B106" s="112" t="s">
        <v>22</v>
      </c>
      <c r="C106" s="112" t="s">
        <v>3247</v>
      </c>
      <c r="D106" s="112" t="s">
        <v>2845</v>
      </c>
      <c r="E106" s="149" t="s">
        <v>235</v>
      </c>
      <c r="F106" s="149">
        <v>0.3</v>
      </c>
      <c r="G106" s="143">
        <f t="shared" si="4"/>
        <v>33.6</v>
      </c>
      <c r="H106" s="146">
        <v>112</v>
      </c>
      <c r="I106" s="147">
        <f t="shared" si="5"/>
        <v>33.6</v>
      </c>
      <c r="J106" s="147"/>
    </row>
    <row r="107" spans="1:10" x14ac:dyDescent="0.2">
      <c r="A107" s="148"/>
      <c r="B107" s="112" t="s">
        <v>22</v>
      </c>
      <c r="C107" s="112" t="s">
        <v>3248</v>
      </c>
      <c r="D107" s="112" t="s">
        <v>261</v>
      </c>
      <c r="E107" s="149" t="s">
        <v>235</v>
      </c>
      <c r="F107" s="149">
        <v>0.3</v>
      </c>
      <c r="G107" s="143">
        <f t="shared" si="4"/>
        <v>146.1</v>
      </c>
      <c r="H107" s="146">
        <v>487</v>
      </c>
      <c r="I107" s="147">
        <f t="shared" si="5"/>
        <v>146.1</v>
      </c>
      <c r="J107" s="147"/>
    </row>
    <row r="108" spans="1:10" x14ac:dyDescent="0.2">
      <c r="A108" s="148"/>
      <c r="B108" s="112" t="s">
        <v>22</v>
      </c>
      <c r="C108" s="112" t="s">
        <v>25</v>
      </c>
      <c r="D108" s="112" t="s">
        <v>26</v>
      </c>
      <c r="E108" s="149" t="s">
        <v>235</v>
      </c>
      <c r="F108" s="149">
        <v>0.3</v>
      </c>
      <c r="G108" s="143">
        <f t="shared" si="4"/>
        <v>926.09999999999991</v>
      </c>
      <c r="H108" s="146">
        <v>3087</v>
      </c>
      <c r="I108" s="147">
        <f t="shared" si="5"/>
        <v>926.09999999999991</v>
      </c>
      <c r="J108" s="147"/>
    </row>
    <row r="109" spans="1:10" x14ac:dyDescent="0.2">
      <c r="A109" s="148"/>
      <c r="B109" s="112" t="s">
        <v>22</v>
      </c>
      <c r="C109" s="112" t="s">
        <v>2705</v>
      </c>
      <c r="D109" s="112" t="s">
        <v>2526</v>
      </c>
      <c r="E109" s="149" t="s">
        <v>235</v>
      </c>
      <c r="F109" s="149">
        <v>0.3</v>
      </c>
      <c r="G109" s="143">
        <f t="shared" si="4"/>
        <v>276.3</v>
      </c>
      <c r="H109" s="146">
        <v>921</v>
      </c>
      <c r="I109" s="147"/>
      <c r="J109" s="147">
        <f>G109</f>
        <v>276.3</v>
      </c>
    </row>
    <row r="110" spans="1:10" x14ac:dyDescent="0.2">
      <c r="A110" s="148"/>
      <c r="B110" s="112" t="s">
        <v>22</v>
      </c>
      <c r="C110" s="112" t="s">
        <v>3811</v>
      </c>
      <c r="D110" s="112" t="s">
        <v>3812</v>
      </c>
      <c r="E110" s="149" t="s">
        <v>235</v>
      </c>
      <c r="F110" s="149">
        <v>0.30000000000000004</v>
      </c>
      <c r="G110" s="143">
        <f t="shared" si="4"/>
        <v>163.80000000000001</v>
      </c>
      <c r="H110" s="146">
        <v>546</v>
      </c>
      <c r="I110" s="147">
        <f t="shared" si="5"/>
        <v>163.80000000000001</v>
      </c>
      <c r="J110" s="147"/>
    </row>
    <row r="111" spans="1:10" x14ac:dyDescent="0.2">
      <c r="A111" s="148"/>
      <c r="B111" s="112" t="s">
        <v>22</v>
      </c>
      <c r="C111" s="112" t="s">
        <v>3249</v>
      </c>
      <c r="D111" s="112" t="s">
        <v>2846</v>
      </c>
      <c r="E111" s="149" t="s">
        <v>235</v>
      </c>
      <c r="F111" s="149">
        <v>0.3</v>
      </c>
      <c r="G111" s="143">
        <f t="shared" si="4"/>
        <v>85.8</v>
      </c>
      <c r="H111" s="146">
        <v>286</v>
      </c>
      <c r="I111" s="147">
        <f t="shared" si="5"/>
        <v>85.8</v>
      </c>
      <c r="J111" s="147"/>
    </row>
    <row r="112" spans="1:10" x14ac:dyDescent="0.2">
      <c r="A112" s="148"/>
      <c r="B112" s="112" t="s">
        <v>22</v>
      </c>
      <c r="C112" s="112" t="s">
        <v>3784</v>
      </c>
      <c r="D112" s="112" t="s">
        <v>3785</v>
      </c>
      <c r="E112" s="149" t="s">
        <v>235</v>
      </c>
      <c r="F112" s="149">
        <v>0.3</v>
      </c>
      <c r="G112" s="143">
        <f t="shared" si="4"/>
        <v>29.4</v>
      </c>
      <c r="H112" s="146">
        <v>98</v>
      </c>
      <c r="I112" s="147">
        <f t="shared" si="5"/>
        <v>29.4</v>
      </c>
      <c r="J112" s="147"/>
    </row>
    <row r="113" spans="1:10" x14ac:dyDescent="0.2">
      <c r="A113" s="148"/>
      <c r="B113" s="112" t="s">
        <v>22</v>
      </c>
      <c r="C113" s="112" t="s">
        <v>27</v>
      </c>
      <c r="D113" s="112" t="s">
        <v>28</v>
      </c>
      <c r="E113" s="149" t="s">
        <v>235</v>
      </c>
      <c r="F113" s="149">
        <v>0.3</v>
      </c>
      <c r="G113" s="143">
        <f t="shared" si="4"/>
        <v>1026</v>
      </c>
      <c r="H113" s="146">
        <v>3420</v>
      </c>
      <c r="I113" s="147">
        <f t="shared" si="5"/>
        <v>1026</v>
      </c>
      <c r="J113" s="147"/>
    </row>
    <row r="114" spans="1:10" x14ac:dyDescent="0.2">
      <c r="A114" s="148"/>
      <c r="B114" s="112" t="s">
        <v>22</v>
      </c>
      <c r="C114" s="112" t="s">
        <v>3250</v>
      </c>
      <c r="D114" s="112" t="s">
        <v>2847</v>
      </c>
      <c r="E114" s="149" t="s">
        <v>235</v>
      </c>
      <c r="F114" s="149">
        <v>0.3</v>
      </c>
      <c r="G114" s="143">
        <f t="shared" si="4"/>
        <v>97.5</v>
      </c>
      <c r="H114" s="146">
        <v>325</v>
      </c>
      <c r="I114" s="147">
        <f t="shared" si="5"/>
        <v>97.5</v>
      </c>
      <c r="J114" s="147"/>
    </row>
    <row r="115" spans="1:10" x14ac:dyDescent="0.2">
      <c r="A115" s="148"/>
      <c r="B115" s="112" t="s">
        <v>22</v>
      </c>
      <c r="C115" s="112" t="s">
        <v>2848</v>
      </c>
      <c r="D115" s="112" t="s">
        <v>262</v>
      </c>
      <c r="E115" s="149" t="s">
        <v>235</v>
      </c>
      <c r="F115" s="149">
        <v>0.3</v>
      </c>
      <c r="G115" s="143">
        <f t="shared" si="4"/>
        <v>132</v>
      </c>
      <c r="H115" s="146">
        <v>440</v>
      </c>
      <c r="I115" s="147">
        <f t="shared" si="5"/>
        <v>132</v>
      </c>
      <c r="J115" s="147"/>
    </row>
    <row r="116" spans="1:10" x14ac:dyDescent="0.2">
      <c r="A116" s="148"/>
      <c r="B116" s="112" t="s">
        <v>22</v>
      </c>
      <c r="C116" s="112" t="s">
        <v>1155</v>
      </c>
      <c r="D116" s="112" t="s">
        <v>1156</v>
      </c>
      <c r="E116" s="149" t="s">
        <v>235</v>
      </c>
      <c r="F116" s="149">
        <v>0.3</v>
      </c>
      <c r="G116" s="143">
        <f t="shared" si="4"/>
        <v>960.9</v>
      </c>
      <c r="H116" s="146">
        <v>3203</v>
      </c>
      <c r="I116" s="147">
        <f t="shared" si="5"/>
        <v>960.9</v>
      </c>
      <c r="J116" s="147"/>
    </row>
    <row r="117" spans="1:10" x14ac:dyDescent="0.2">
      <c r="A117" s="148"/>
      <c r="B117" s="112" t="s">
        <v>22</v>
      </c>
      <c r="C117" s="112" t="s">
        <v>2849</v>
      </c>
      <c r="D117" s="112" t="s">
        <v>263</v>
      </c>
      <c r="E117" s="149" t="s">
        <v>235</v>
      </c>
      <c r="F117" s="149">
        <v>0.30000000000000004</v>
      </c>
      <c r="G117" s="143">
        <f t="shared" si="4"/>
        <v>130.80000000000001</v>
      </c>
      <c r="H117" s="146">
        <v>436</v>
      </c>
      <c r="I117" s="147">
        <f t="shared" si="5"/>
        <v>130.80000000000001</v>
      </c>
      <c r="J117" s="147"/>
    </row>
    <row r="118" spans="1:10" x14ac:dyDescent="0.2">
      <c r="A118" s="148"/>
      <c r="B118" s="112" t="s">
        <v>22</v>
      </c>
      <c r="C118" s="112" t="s">
        <v>3251</v>
      </c>
      <c r="D118" s="112" t="s">
        <v>2850</v>
      </c>
      <c r="E118" s="149" t="s">
        <v>235</v>
      </c>
      <c r="F118" s="149">
        <v>0.3</v>
      </c>
      <c r="G118" s="143">
        <f t="shared" si="4"/>
        <v>111.3</v>
      </c>
      <c r="H118" s="146">
        <v>371</v>
      </c>
      <c r="I118" s="147">
        <f t="shared" si="5"/>
        <v>111.3</v>
      </c>
      <c r="J118" s="147"/>
    </row>
    <row r="119" spans="1:10" x14ac:dyDescent="0.2">
      <c r="A119" s="148"/>
      <c r="B119" s="112" t="s">
        <v>22</v>
      </c>
      <c r="C119" s="112" t="s">
        <v>3252</v>
      </c>
      <c r="D119" s="112" t="s">
        <v>2851</v>
      </c>
      <c r="E119" s="149" t="s">
        <v>235</v>
      </c>
      <c r="F119" s="149">
        <v>0.3</v>
      </c>
      <c r="G119" s="143">
        <f t="shared" si="4"/>
        <v>41.4</v>
      </c>
      <c r="H119" s="146">
        <v>138</v>
      </c>
      <c r="I119" s="147">
        <f t="shared" si="5"/>
        <v>41.4</v>
      </c>
      <c r="J119" s="147"/>
    </row>
    <row r="120" spans="1:10" x14ac:dyDescent="0.2">
      <c r="A120" s="148"/>
      <c r="B120" s="112" t="s">
        <v>22</v>
      </c>
      <c r="C120" s="112" t="s">
        <v>3253</v>
      </c>
      <c r="D120" s="112" t="s">
        <v>264</v>
      </c>
      <c r="E120" s="149" t="s">
        <v>235</v>
      </c>
      <c r="F120" s="149">
        <v>0.30000000000000004</v>
      </c>
      <c r="G120" s="143">
        <f t="shared" si="4"/>
        <v>99.600000000000009</v>
      </c>
      <c r="H120" s="146">
        <v>332</v>
      </c>
      <c r="I120" s="147">
        <f t="shared" si="5"/>
        <v>99.600000000000009</v>
      </c>
      <c r="J120" s="147"/>
    </row>
    <row r="121" spans="1:10" x14ac:dyDescent="0.2">
      <c r="A121" s="148"/>
      <c r="B121" s="112" t="s">
        <v>22</v>
      </c>
      <c r="C121" s="112" t="s">
        <v>1157</v>
      </c>
      <c r="D121" s="112" t="s">
        <v>1158</v>
      </c>
      <c r="E121" s="149" t="s">
        <v>235</v>
      </c>
      <c r="F121" s="149">
        <v>0.30000000000000004</v>
      </c>
      <c r="G121" s="143">
        <f t="shared" si="4"/>
        <v>272.40000000000003</v>
      </c>
      <c r="H121" s="146">
        <v>908</v>
      </c>
      <c r="I121" s="147">
        <f t="shared" si="5"/>
        <v>272.40000000000003</v>
      </c>
      <c r="J121" s="147"/>
    </row>
    <row r="122" spans="1:10" x14ac:dyDescent="0.2">
      <c r="A122" s="148"/>
      <c r="B122" s="112" t="s">
        <v>22</v>
      </c>
      <c r="C122" s="112" t="s">
        <v>3254</v>
      </c>
      <c r="D122" s="112" t="s">
        <v>2852</v>
      </c>
      <c r="E122" s="149" t="s">
        <v>235</v>
      </c>
      <c r="F122" s="149">
        <v>0.3</v>
      </c>
      <c r="G122" s="143">
        <f t="shared" si="4"/>
        <v>56.4</v>
      </c>
      <c r="H122" s="146">
        <v>188</v>
      </c>
      <c r="I122" s="147">
        <f t="shared" si="5"/>
        <v>56.4</v>
      </c>
      <c r="J122" s="147"/>
    </row>
    <row r="123" spans="1:10" x14ac:dyDescent="0.2">
      <c r="A123" s="148"/>
      <c r="B123" s="112" t="s">
        <v>22</v>
      </c>
      <c r="C123" s="112" t="s">
        <v>3255</v>
      </c>
      <c r="D123" s="112" t="s">
        <v>266</v>
      </c>
      <c r="E123" s="149" t="s">
        <v>235</v>
      </c>
      <c r="F123" s="149">
        <v>0.30000000000000004</v>
      </c>
      <c r="G123" s="143">
        <f t="shared" si="4"/>
        <v>202.80000000000004</v>
      </c>
      <c r="H123" s="146">
        <v>676</v>
      </c>
      <c r="I123" s="147">
        <f t="shared" si="5"/>
        <v>202.80000000000004</v>
      </c>
      <c r="J123" s="147"/>
    </row>
    <row r="124" spans="1:10" x14ac:dyDescent="0.2">
      <c r="A124" s="148"/>
      <c r="B124" s="112" t="s">
        <v>22</v>
      </c>
      <c r="C124" s="112" t="s">
        <v>2701</v>
      </c>
      <c r="D124" s="112" t="s">
        <v>2853</v>
      </c>
      <c r="E124" s="149" t="s">
        <v>235</v>
      </c>
      <c r="F124" s="149">
        <v>0.3</v>
      </c>
      <c r="G124" s="143">
        <f t="shared" si="4"/>
        <v>89.1</v>
      </c>
      <c r="H124" s="146">
        <v>297</v>
      </c>
      <c r="I124" s="147"/>
      <c r="J124" s="147">
        <f>G124</f>
        <v>89.1</v>
      </c>
    </row>
    <row r="125" spans="1:10" x14ac:dyDescent="0.2">
      <c r="A125" s="148"/>
      <c r="B125" s="112" t="s">
        <v>29</v>
      </c>
      <c r="C125" s="112" t="s">
        <v>3256</v>
      </c>
      <c r="D125" s="112" t="s">
        <v>2854</v>
      </c>
      <c r="E125" s="149" t="s">
        <v>235</v>
      </c>
      <c r="F125" s="149">
        <v>0.3</v>
      </c>
      <c r="G125" s="143">
        <f t="shared" si="4"/>
        <v>88.5</v>
      </c>
      <c r="H125" s="146">
        <v>295</v>
      </c>
      <c r="I125" s="147">
        <f t="shared" si="5"/>
        <v>88.5</v>
      </c>
      <c r="J125" s="147"/>
    </row>
    <row r="126" spans="1:10" x14ac:dyDescent="0.2">
      <c r="A126" s="148"/>
      <c r="B126" s="112" t="s">
        <v>29</v>
      </c>
      <c r="C126" s="112" t="s">
        <v>3257</v>
      </c>
      <c r="D126" s="112" t="s">
        <v>2855</v>
      </c>
      <c r="E126" s="149" t="s">
        <v>235</v>
      </c>
      <c r="F126" s="149">
        <v>0.3</v>
      </c>
      <c r="G126" s="143">
        <f t="shared" si="4"/>
        <v>68.399999999999991</v>
      </c>
      <c r="H126" s="146">
        <v>228</v>
      </c>
      <c r="I126" s="147">
        <f t="shared" si="5"/>
        <v>68.399999999999991</v>
      </c>
      <c r="J126" s="147"/>
    </row>
    <row r="127" spans="1:10" x14ac:dyDescent="0.2">
      <c r="A127" s="148"/>
      <c r="B127" s="112" t="s">
        <v>29</v>
      </c>
      <c r="C127" s="112" t="s">
        <v>3258</v>
      </c>
      <c r="D127" s="112" t="s">
        <v>2856</v>
      </c>
      <c r="E127" s="149" t="s">
        <v>235</v>
      </c>
      <c r="F127" s="149">
        <v>0.3</v>
      </c>
      <c r="G127" s="143">
        <f t="shared" si="4"/>
        <v>56.1</v>
      </c>
      <c r="H127" s="146">
        <v>187</v>
      </c>
      <c r="I127" s="147">
        <f t="shared" si="5"/>
        <v>56.1</v>
      </c>
      <c r="J127" s="147"/>
    </row>
    <row r="128" spans="1:10" x14ac:dyDescent="0.2">
      <c r="A128" s="148"/>
      <c r="B128" s="112" t="s">
        <v>29</v>
      </c>
      <c r="C128" s="112" t="s">
        <v>3259</v>
      </c>
      <c r="D128" s="112" t="s">
        <v>2857</v>
      </c>
      <c r="E128" s="149" t="s">
        <v>235</v>
      </c>
      <c r="F128" s="149">
        <v>0.3</v>
      </c>
      <c r="G128" s="143">
        <f t="shared" si="4"/>
        <v>2.1</v>
      </c>
      <c r="H128" s="146">
        <v>7</v>
      </c>
      <c r="I128" s="147">
        <f t="shared" si="5"/>
        <v>2.1</v>
      </c>
      <c r="J128" s="147"/>
    </row>
    <row r="129" spans="1:10" x14ac:dyDescent="0.2">
      <c r="A129" s="148"/>
      <c r="B129" s="112" t="s">
        <v>29</v>
      </c>
      <c r="C129" s="112" t="s">
        <v>3260</v>
      </c>
      <c r="D129" s="112" t="s">
        <v>2858</v>
      </c>
      <c r="E129" s="149" t="s">
        <v>235</v>
      </c>
      <c r="F129" s="149">
        <v>0.3</v>
      </c>
      <c r="G129" s="143">
        <f t="shared" si="4"/>
        <v>177</v>
      </c>
      <c r="H129" s="146">
        <v>590</v>
      </c>
      <c r="I129" s="147">
        <f t="shared" si="5"/>
        <v>177</v>
      </c>
      <c r="J129" s="147"/>
    </row>
    <row r="130" spans="1:10" x14ac:dyDescent="0.2">
      <c r="A130" s="148"/>
      <c r="B130" s="112" t="s">
        <v>29</v>
      </c>
      <c r="C130" s="112" t="s">
        <v>3261</v>
      </c>
      <c r="D130" s="112" t="s">
        <v>2859</v>
      </c>
      <c r="E130" s="149" t="s">
        <v>235</v>
      </c>
      <c r="F130" s="149">
        <v>0.3</v>
      </c>
      <c r="G130" s="143">
        <f t="shared" si="4"/>
        <v>85.8</v>
      </c>
      <c r="H130" s="146">
        <v>286</v>
      </c>
      <c r="I130" s="147">
        <f t="shared" si="5"/>
        <v>85.8</v>
      </c>
      <c r="J130" s="147"/>
    </row>
    <row r="131" spans="1:10" x14ac:dyDescent="0.2">
      <c r="A131" s="148"/>
      <c r="B131" s="112" t="s">
        <v>29</v>
      </c>
      <c r="C131" s="112" t="s">
        <v>30</v>
      </c>
      <c r="D131" s="112" t="s">
        <v>4</v>
      </c>
      <c r="E131" s="149" t="s">
        <v>235</v>
      </c>
      <c r="F131" s="149">
        <v>0.30000000000000004</v>
      </c>
      <c r="G131" s="143">
        <f t="shared" si="4"/>
        <v>12306.900000000001</v>
      </c>
      <c r="H131" s="146">
        <v>41023</v>
      </c>
      <c r="I131" s="147">
        <f t="shared" si="5"/>
        <v>12306.900000000001</v>
      </c>
      <c r="J131" s="147"/>
    </row>
    <row r="132" spans="1:10" x14ac:dyDescent="0.2">
      <c r="A132" s="148"/>
      <c r="B132" s="112" t="s">
        <v>29</v>
      </c>
      <c r="C132" s="112" t="s">
        <v>3262</v>
      </c>
      <c r="D132" s="112" t="s">
        <v>2860</v>
      </c>
      <c r="E132" s="149" t="s">
        <v>235</v>
      </c>
      <c r="F132" s="149">
        <v>0.3</v>
      </c>
      <c r="G132" s="143">
        <f t="shared" si="4"/>
        <v>210.29999999999998</v>
      </c>
      <c r="H132" s="146">
        <v>701</v>
      </c>
      <c r="I132" s="147">
        <f t="shared" si="5"/>
        <v>210.29999999999998</v>
      </c>
      <c r="J132" s="147"/>
    </row>
    <row r="133" spans="1:10" x14ac:dyDescent="0.2">
      <c r="A133" s="148"/>
      <c r="B133" s="112" t="s">
        <v>29</v>
      </c>
      <c r="C133" s="112" t="s">
        <v>3263</v>
      </c>
      <c r="D133" s="112" t="s">
        <v>2861</v>
      </c>
      <c r="E133" s="149" t="s">
        <v>235</v>
      </c>
      <c r="F133" s="149">
        <v>0.3</v>
      </c>
      <c r="G133" s="143">
        <f t="shared" si="4"/>
        <v>69.3</v>
      </c>
      <c r="H133" s="146">
        <v>231</v>
      </c>
      <c r="I133" s="147">
        <f t="shared" si="5"/>
        <v>69.3</v>
      </c>
      <c r="J133" s="147"/>
    </row>
    <row r="134" spans="1:10" x14ac:dyDescent="0.2">
      <c r="A134" s="148"/>
      <c r="B134" s="112" t="s">
        <v>29</v>
      </c>
      <c r="C134" s="112" t="s">
        <v>3600</v>
      </c>
      <c r="D134" s="112" t="s">
        <v>3601</v>
      </c>
      <c r="E134" s="149" t="s">
        <v>235</v>
      </c>
      <c r="F134" s="149">
        <v>0.30000000000000004</v>
      </c>
      <c r="G134" s="143">
        <f t="shared" si="4"/>
        <v>2.7</v>
      </c>
      <c r="H134" s="146">
        <v>9</v>
      </c>
      <c r="I134" s="147">
        <f t="shared" si="5"/>
        <v>2.7</v>
      </c>
      <c r="J134" s="147"/>
    </row>
    <row r="135" spans="1:10" x14ac:dyDescent="0.2">
      <c r="A135" s="148"/>
      <c r="B135" s="112" t="s">
        <v>29</v>
      </c>
      <c r="C135" s="112" t="s">
        <v>3264</v>
      </c>
      <c r="D135" s="112" t="s">
        <v>3006</v>
      </c>
      <c r="E135" s="149" t="s">
        <v>235</v>
      </c>
      <c r="F135" s="149">
        <v>0.30000000000000004</v>
      </c>
      <c r="G135" s="143">
        <f t="shared" si="4"/>
        <v>5.4</v>
      </c>
      <c r="H135" s="146">
        <v>18</v>
      </c>
      <c r="I135" s="147">
        <f t="shared" si="5"/>
        <v>5.4</v>
      </c>
      <c r="J135" s="147"/>
    </row>
    <row r="136" spans="1:10" x14ac:dyDescent="0.2">
      <c r="A136" s="148"/>
      <c r="B136" s="112" t="s">
        <v>29</v>
      </c>
      <c r="C136" s="112" t="s">
        <v>3265</v>
      </c>
      <c r="D136" s="112" t="s">
        <v>2862</v>
      </c>
      <c r="E136" s="149" t="s">
        <v>235</v>
      </c>
      <c r="F136" s="149">
        <v>0.3</v>
      </c>
      <c r="G136" s="143">
        <f t="shared" ref="G136:G199" si="6">F136*H136</f>
        <v>10.5</v>
      </c>
      <c r="H136" s="146">
        <v>35</v>
      </c>
      <c r="I136" s="147">
        <f t="shared" si="5"/>
        <v>10.5</v>
      </c>
      <c r="J136" s="147"/>
    </row>
    <row r="137" spans="1:10" x14ac:dyDescent="0.2">
      <c r="A137" s="148"/>
      <c r="B137" s="112" t="s">
        <v>29</v>
      </c>
      <c r="C137" s="112" t="s">
        <v>2863</v>
      </c>
      <c r="D137" s="112" t="s">
        <v>269</v>
      </c>
      <c r="E137" s="149" t="s">
        <v>235</v>
      </c>
      <c r="F137" s="149">
        <v>0.3</v>
      </c>
      <c r="G137" s="143">
        <f t="shared" si="6"/>
        <v>14.1</v>
      </c>
      <c r="H137" s="146">
        <v>47</v>
      </c>
      <c r="I137" s="147">
        <f t="shared" ref="I137:I200" si="7">G137</f>
        <v>14.1</v>
      </c>
      <c r="J137" s="147"/>
    </row>
    <row r="138" spans="1:10" x14ac:dyDescent="0.2">
      <c r="A138" s="148"/>
      <c r="B138" s="112" t="s">
        <v>29</v>
      </c>
      <c r="C138" s="112" t="s">
        <v>3266</v>
      </c>
      <c r="D138" s="112" t="s">
        <v>2864</v>
      </c>
      <c r="E138" s="149" t="s">
        <v>235</v>
      </c>
      <c r="F138" s="149">
        <v>0.3</v>
      </c>
      <c r="G138" s="143">
        <f t="shared" si="6"/>
        <v>4.2</v>
      </c>
      <c r="H138" s="146">
        <v>14</v>
      </c>
      <c r="I138" s="147">
        <f t="shared" si="7"/>
        <v>4.2</v>
      </c>
      <c r="J138" s="147"/>
    </row>
    <row r="139" spans="1:10" x14ac:dyDescent="0.2">
      <c r="A139" s="148"/>
      <c r="B139" s="112" t="s">
        <v>29</v>
      </c>
      <c r="C139" s="112" t="s">
        <v>3267</v>
      </c>
      <c r="D139" s="112" t="s">
        <v>2865</v>
      </c>
      <c r="E139" s="149" t="s">
        <v>235</v>
      </c>
      <c r="F139" s="149">
        <v>0.3</v>
      </c>
      <c r="G139" s="143">
        <f t="shared" si="6"/>
        <v>6</v>
      </c>
      <c r="H139" s="146">
        <v>20</v>
      </c>
      <c r="I139" s="147">
        <f t="shared" si="7"/>
        <v>6</v>
      </c>
      <c r="J139" s="147"/>
    </row>
    <row r="140" spans="1:10" x14ac:dyDescent="0.2">
      <c r="A140" s="148"/>
      <c r="B140" s="112" t="s">
        <v>29</v>
      </c>
      <c r="C140" s="112" t="s">
        <v>3268</v>
      </c>
      <c r="D140" s="112" t="s">
        <v>2866</v>
      </c>
      <c r="E140" s="149" t="s">
        <v>235</v>
      </c>
      <c r="F140" s="149">
        <v>0.3</v>
      </c>
      <c r="G140" s="143">
        <f t="shared" si="6"/>
        <v>112.8</v>
      </c>
      <c r="H140" s="146">
        <v>376</v>
      </c>
      <c r="I140" s="147">
        <f t="shared" si="7"/>
        <v>112.8</v>
      </c>
      <c r="J140" s="147"/>
    </row>
    <row r="141" spans="1:10" x14ac:dyDescent="0.2">
      <c r="A141" s="148"/>
      <c r="B141" s="112" t="s">
        <v>29</v>
      </c>
      <c r="C141" s="112" t="s">
        <v>3269</v>
      </c>
      <c r="D141" s="112" t="s">
        <v>2867</v>
      </c>
      <c r="E141" s="149" t="s">
        <v>235</v>
      </c>
      <c r="F141" s="149">
        <v>0.3</v>
      </c>
      <c r="G141" s="143">
        <f t="shared" si="6"/>
        <v>45.3</v>
      </c>
      <c r="H141" s="146">
        <v>151</v>
      </c>
      <c r="I141" s="147">
        <f t="shared" si="7"/>
        <v>45.3</v>
      </c>
      <c r="J141" s="147"/>
    </row>
    <row r="142" spans="1:10" x14ac:dyDescent="0.2">
      <c r="A142" s="148"/>
      <c r="B142" s="112" t="s">
        <v>29</v>
      </c>
      <c r="C142" s="112" t="s">
        <v>3270</v>
      </c>
      <c r="D142" s="112" t="s">
        <v>2868</v>
      </c>
      <c r="E142" s="149" t="s">
        <v>235</v>
      </c>
      <c r="F142" s="149">
        <v>0.3</v>
      </c>
      <c r="G142" s="143">
        <f t="shared" si="6"/>
        <v>121.5</v>
      </c>
      <c r="H142" s="146">
        <v>405</v>
      </c>
      <c r="I142" s="147">
        <f t="shared" si="7"/>
        <v>121.5</v>
      </c>
      <c r="J142" s="147"/>
    </row>
    <row r="143" spans="1:10" x14ac:dyDescent="0.2">
      <c r="A143" s="148"/>
      <c r="B143" s="112" t="s">
        <v>29</v>
      </c>
      <c r="C143" s="112" t="s">
        <v>3271</v>
      </c>
      <c r="D143" s="112" t="s">
        <v>2869</v>
      </c>
      <c r="E143" s="149" t="s">
        <v>235</v>
      </c>
      <c r="F143" s="149">
        <v>0.3</v>
      </c>
      <c r="G143" s="143">
        <f t="shared" si="6"/>
        <v>125.69999999999999</v>
      </c>
      <c r="H143" s="146">
        <v>419</v>
      </c>
      <c r="I143" s="147">
        <f t="shared" si="7"/>
        <v>125.69999999999999</v>
      </c>
      <c r="J143" s="147"/>
    </row>
    <row r="144" spans="1:10" x14ac:dyDescent="0.2">
      <c r="A144" s="148"/>
      <c r="B144" s="112" t="s">
        <v>29</v>
      </c>
      <c r="C144" s="112" t="s">
        <v>3272</v>
      </c>
      <c r="D144" s="112" t="s">
        <v>2870</v>
      </c>
      <c r="E144" s="149" t="s">
        <v>235</v>
      </c>
      <c r="F144" s="149">
        <v>0.30000000000000004</v>
      </c>
      <c r="G144" s="143">
        <f t="shared" si="6"/>
        <v>305.70000000000005</v>
      </c>
      <c r="H144" s="146">
        <v>1019</v>
      </c>
      <c r="I144" s="147">
        <f t="shared" si="7"/>
        <v>305.70000000000005</v>
      </c>
      <c r="J144" s="147"/>
    </row>
    <row r="145" spans="1:10" x14ac:dyDescent="0.2">
      <c r="A145" s="148"/>
      <c r="B145" s="112" t="s">
        <v>29</v>
      </c>
      <c r="C145" s="112" t="s">
        <v>3273</v>
      </c>
      <c r="D145" s="112" t="s">
        <v>2871</v>
      </c>
      <c r="E145" s="149" t="s">
        <v>235</v>
      </c>
      <c r="F145" s="149">
        <v>0.3</v>
      </c>
      <c r="G145" s="143">
        <f t="shared" si="6"/>
        <v>103.8</v>
      </c>
      <c r="H145" s="146">
        <v>346</v>
      </c>
      <c r="I145" s="147">
        <f t="shared" si="7"/>
        <v>103.8</v>
      </c>
      <c r="J145" s="147"/>
    </row>
    <row r="146" spans="1:10" x14ac:dyDescent="0.2">
      <c r="A146" s="148"/>
      <c r="B146" s="112" t="s">
        <v>29</v>
      </c>
      <c r="C146" s="112" t="s">
        <v>3274</v>
      </c>
      <c r="D146" s="112" t="s">
        <v>274</v>
      </c>
      <c r="E146" s="149" t="s">
        <v>235</v>
      </c>
      <c r="F146" s="149">
        <v>0.3</v>
      </c>
      <c r="G146" s="143">
        <f t="shared" si="6"/>
        <v>89.7</v>
      </c>
      <c r="H146" s="146">
        <v>299</v>
      </c>
      <c r="I146" s="147">
        <f t="shared" si="7"/>
        <v>89.7</v>
      </c>
      <c r="J146" s="147"/>
    </row>
    <row r="147" spans="1:10" x14ac:dyDescent="0.2">
      <c r="A147" s="148"/>
      <c r="B147" s="112" t="s">
        <v>29</v>
      </c>
      <c r="C147" s="112" t="s">
        <v>3275</v>
      </c>
      <c r="D147" s="112" t="s">
        <v>2872</v>
      </c>
      <c r="E147" s="149" t="s">
        <v>235</v>
      </c>
      <c r="F147" s="149">
        <v>0.3</v>
      </c>
      <c r="G147" s="143">
        <f t="shared" si="6"/>
        <v>10.199999999999999</v>
      </c>
      <c r="H147" s="146">
        <v>34</v>
      </c>
      <c r="I147" s="147">
        <f t="shared" si="7"/>
        <v>10.199999999999999</v>
      </c>
      <c r="J147" s="147"/>
    </row>
    <row r="148" spans="1:10" x14ac:dyDescent="0.2">
      <c r="A148" s="148"/>
      <c r="B148" s="112" t="s">
        <v>29</v>
      </c>
      <c r="C148" s="112" t="s">
        <v>3276</v>
      </c>
      <c r="D148" s="112" t="s">
        <v>2873</v>
      </c>
      <c r="E148" s="149" t="s">
        <v>235</v>
      </c>
      <c r="F148" s="149">
        <v>0.30000000000000004</v>
      </c>
      <c r="G148" s="143">
        <f t="shared" si="6"/>
        <v>5.4</v>
      </c>
      <c r="H148" s="146">
        <v>18</v>
      </c>
      <c r="I148" s="147">
        <f t="shared" si="7"/>
        <v>5.4</v>
      </c>
      <c r="J148" s="147"/>
    </row>
    <row r="149" spans="1:10" x14ac:dyDescent="0.2">
      <c r="A149" s="148"/>
      <c r="B149" s="112" t="s">
        <v>29</v>
      </c>
      <c r="C149" s="112" t="s">
        <v>3277</v>
      </c>
      <c r="D149" s="112" t="s">
        <v>2874</v>
      </c>
      <c r="E149" s="149" t="s">
        <v>235</v>
      </c>
      <c r="F149" s="149">
        <v>0.30000000000000004</v>
      </c>
      <c r="G149" s="143">
        <f t="shared" si="6"/>
        <v>9.3000000000000007</v>
      </c>
      <c r="H149" s="146">
        <v>31</v>
      </c>
      <c r="I149" s="147">
        <f t="shared" si="7"/>
        <v>9.3000000000000007</v>
      </c>
      <c r="J149" s="147"/>
    </row>
    <row r="150" spans="1:10" x14ac:dyDescent="0.2">
      <c r="A150" s="148"/>
      <c r="B150" s="112" t="s">
        <v>29</v>
      </c>
      <c r="C150" s="112" t="s">
        <v>3278</v>
      </c>
      <c r="D150" s="112" t="s">
        <v>2875</v>
      </c>
      <c r="E150" s="149" t="s">
        <v>235</v>
      </c>
      <c r="F150" s="149">
        <v>0.3</v>
      </c>
      <c r="G150" s="143">
        <f t="shared" si="6"/>
        <v>11.1</v>
      </c>
      <c r="H150" s="146">
        <v>37</v>
      </c>
      <c r="I150" s="147">
        <f t="shared" si="7"/>
        <v>11.1</v>
      </c>
      <c r="J150" s="147"/>
    </row>
    <row r="151" spans="1:10" x14ac:dyDescent="0.2">
      <c r="A151" s="148"/>
      <c r="B151" s="112" t="s">
        <v>29</v>
      </c>
      <c r="C151" s="112" t="s">
        <v>3279</v>
      </c>
      <c r="D151" s="112" t="s">
        <v>2876</v>
      </c>
      <c r="E151" s="149" t="s">
        <v>235</v>
      </c>
      <c r="F151" s="149">
        <v>0.3</v>
      </c>
      <c r="G151" s="143">
        <f t="shared" si="6"/>
        <v>26.4</v>
      </c>
      <c r="H151" s="146">
        <v>88</v>
      </c>
      <c r="I151" s="147">
        <f t="shared" si="7"/>
        <v>26.4</v>
      </c>
      <c r="J151" s="147"/>
    </row>
    <row r="152" spans="1:10" x14ac:dyDescent="0.2">
      <c r="A152" s="148"/>
      <c r="B152" s="112" t="s">
        <v>29</v>
      </c>
      <c r="C152" s="112" t="s">
        <v>3280</v>
      </c>
      <c r="D152" s="112" t="s">
        <v>2785</v>
      </c>
      <c r="E152" s="149" t="s">
        <v>235</v>
      </c>
      <c r="F152" s="149">
        <v>0.30000000000000004</v>
      </c>
      <c r="G152" s="143">
        <f t="shared" si="6"/>
        <v>20.100000000000001</v>
      </c>
      <c r="H152" s="146">
        <v>67</v>
      </c>
      <c r="I152" s="147">
        <f t="shared" si="7"/>
        <v>20.100000000000001</v>
      </c>
      <c r="J152" s="147"/>
    </row>
    <row r="153" spans="1:10" x14ac:dyDescent="0.2">
      <c r="A153" s="148"/>
      <c r="B153" s="112" t="s">
        <v>29</v>
      </c>
      <c r="C153" s="112" t="s">
        <v>3419</v>
      </c>
      <c r="D153" s="112" t="s">
        <v>3420</v>
      </c>
      <c r="E153" s="149" t="s">
        <v>235</v>
      </c>
      <c r="F153" s="149">
        <v>0.3</v>
      </c>
      <c r="G153" s="143">
        <f t="shared" si="6"/>
        <v>35.4</v>
      </c>
      <c r="H153" s="146">
        <v>118</v>
      </c>
      <c r="I153" s="147">
        <f t="shared" si="7"/>
        <v>35.4</v>
      </c>
      <c r="J153" s="147"/>
    </row>
    <row r="154" spans="1:10" x14ac:dyDescent="0.2">
      <c r="A154" s="148"/>
      <c r="B154" s="112" t="s">
        <v>29</v>
      </c>
      <c r="C154" s="112" t="s">
        <v>1159</v>
      </c>
      <c r="D154" s="112" t="s">
        <v>277</v>
      </c>
      <c r="E154" s="149" t="s">
        <v>235</v>
      </c>
      <c r="F154" s="149">
        <v>0.3</v>
      </c>
      <c r="G154" s="143">
        <f t="shared" si="6"/>
        <v>14.399999999999999</v>
      </c>
      <c r="H154" s="146">
        <v>48</v>
      </c>
      <c r="I154" s="147">
        <f t="shared" si="7"/>
        <v>14.399999999999999</v>
      </c>
      <c r="J154" s="147"/>
    </row>
    <row r="155" spans="1:10" x14ac:dyDescent="0.2">
      <c r="A155" s="148"/>
      <c r="B155" s="112" t="s">
        <v>29</v>
      </c>
      <c r="C155" s="112" t="s">
        <v>3281</v>
      </c>
      <c r="D155" s="112" t="s">
        <v>2877</v>
      </c>
      <c r="E155" s="149" t="s">
        <v>235</v>
      </c>
      <c r="F155" s="149">
        <v>0.3</v>
      </c>
      <c r="G155" s="143">
        <f t="shared" si="6"/>
        <v>14.1</v>
      </c>
      <c r="H155" s="146">
        <v>47</v>
      </c>
      <c r="I155" s="147">
        <f t="shared" si="7"/>
        <v>14.1</v>
      </c>
      <c r="J155" s="147"/>
    </row>
    <row r="156" spans="1:10" x14ac:dyDescent="0.2">
      <c r="A156" s="148"/>
      <c r="B156" s="112" t="s">
        <v>29</v>
      </c>
      <c r="C156" s="112" t="s">
        <v>3282</v>
      </c>
      <c r="D156" s="112" t="s">
        <v>2878</v>
      </c>
      <c r="E156" s="149" t="s">
        <v>235</v>
      </c>
      <c r="F156" s="149">
        <v>0.3</v>
      </c>
      <c r="G156" s="143">
        <f t="shared" si="6"/>
        <v>8.1</v>
      </c>
      <c r="H156" s="146">
        <v>27</v>
      </c>
      <c r="I156" s="147">
        <f t="shared" si="7"/>
        <v>8.1</v>
      </c>
      <c r="J156" s="147"/>
    </row>
    <row r="157" spans="1:10" x14ac:dyDescent="0.2">
      <c r="A157" s="148"/>
      <c r="B157" s="112" t="s">
        <v>29</v>
      </c>
      <c r="C157" s="112" t="s">
        <v>654</v>
      </c>
      <c r="D157" s="112" t="s">
        <v>278</v>
      </c>
      <c r="E157" s="149" t="s">
        <v>235</v>
      </c>
      <c r="F157" s="149">
        <v>0.3</v>
      </c>
      <c r="G157" s="143">
        <f t="shared" si="6"/>
        <v>3963</v>
      </c>
      <c r="H157" s="146">
        <v>13210</v>
      </c>
      <c r="I157" s="147">
        <f t="shared" si="7"/>
        <v>3963</v>
      </c>
      <c r="J157" s="147"/>
    </row>
    <row r="158" spans="1:10" x14ac:dyDescent="0.2">
      <c r="A158" s="148"/>
      <c r="B158" s="112" t="s">
        <v>29</v>
      </c>
      <c r="C158" s="112" t="s">
        <v>3283</v>
      </c>
      <c r="D158" s="112" t="s">
        <v>2879</v>
      </c>
      <c r="E158" s="149" t="s">
        <v>235</v>
      </c>
      <c r="F158" s="149">
        <v>0.3</v>
      </c>
      <c r="G158" s="143">
        <f t="shared" si="6"/>
        <v>628.5</v>
      </c>
      <c r="H158" s="146">
        <v>2095</v>
      </c>
      <c r="I158" s="147">
        <f t="shared" si="7"/>
        <v>628.5</v>
      </c>
      <c r="J158" s="147"/>
    </row>
    <row r="159" spans="1:10" x14ac:dyDescent="0.2">
      <c r="A159" s="148"/>
      <c r="B159" s="112" t="s">
        <v>29</v>
      </c>
      <c r="C159" s="112" t="s">
        <v>2880</v>
      </c>
      <c r="D159" s="112" t="s">
        <v>1160</v>
      </c>
      <c r="E159" s="149" t="s">
        <v>235</v>
      </c>
      <c r="F159" s="149">
        <v>0.29999999999999993</v>
      </c>
      <c r="G159" s="143">
        <f t="shared" si="6"/>
        <v>644.09999999999991</v>
      </c>
      <c r="H159" s="146">
        <v>2147</v>
      </c>
      <c r="I159" s="147">
        <f t="shared" si="7"/>
        <v>644.09999999999991</v>
      </c>
      <c r="J159" s="147"/>
    </row>
    <row r="160" spans="1:10" x14ac:dyDescent="0.2">
      <c r="A160" s="148"/>
      <c r="B160" s="112" t="s">
        <v>29</v>
      </c>
      <c r="C160" s="112" t="s">
        <v>159</v>
      </c>
      <c r="D160" s="112" t="s">
        <v>9</v>
      </c>
      <c r="E160" s="149" t="s">
        <v>235</v>
      </c>
      <c r="F160" s="149">
        <v>0.29999999999999993</v>
      </c>
      <c r="G160" s="143">
        <f t="shared" si="6"/>
        <v>5281.7999999999993</v>
      </c>
      <c r="H160" s="146">
        <v>17606</v>
      </c>
      <c r="I160" s="147">
        <f t="shared" si="7"/>
        <v>5281.7999999999993</v>
      </c>
      <c r="J160" s="147"/>
    </row>
    <row r="161" spans="1:10" x14ac:dyDescent="0.2">
      <c r="A161" s="148"/>
      <c r="B161" s="112" t="s">
        <v>29</v>
      </c>
      <c r="C161" s="112" t="s">
        <v>1161</v>
      </c>
      <c r="D161" s="112" t="s">
        <v>1162</v>
      </c>
      <c r="E161" s="149" t="s">
        <v>235</v>
      </c>
      <c r="F161" s="149">
        <v>0.3</v>
      </c>
      <c r="G161" s="143">
        <f t="shared" si="6"/>
        <v>7316.0999999999995</v>
      </c>
      <c r="H161" s="146">
        <v>24387</v>
      </c>
      <c r="I161" s="147">
        <f t="shared" si="7"/>
        <v>7316.0999999999995</v>
      </c>
      <c r="J161" s="147"/>
    </row>
    <row r="162" spans="1:10" x14ac:dyDescent="0.2">
      <c r="A162" s="148"/>
      <c r="B162" s="112" t="s">
        <v>29</v>
      </c>
      <c r="C162" s="112" t="s">
        <v>1163</v>
      </c>
      <c r="D162" s="112" t="s">
        <v>1164</v>
      </c>
      <c r="E162" s="149" t="s">
        <v>235</v>
      </c>
      <c r="F162" s="149">
        <v>0.30000000000000004</v>
      </c>
      <c r="G162" s="143">
        <f t="shared" si="6"/>
        <v>2112.0000000000005</v>
      </c>
      <c r="H162" s="146">
        <v>7040</v>
      </c>
      <c r="I162" s="147">
        <f t="shared" si="7"/>
        <v>2112.0000000000005</v>
      </c>
      <c r="J162" s="147"/>
    </row>
    <row r="163" spans="1:10" x14ac:dyDescent="0.2">
      <c r="A163" s="148"/>
      <c r="B163" s="112" t="s">
        <v>29</v>
      </c>
      <c r="C163" s="112" t="s">
        <v>2881</v>
      </c>
      <c r="D163" s="112" t="s">
        <v>282</v>
      </c>
      <c r="E163" s="149" t="s">
        <v>235</v>
      </c>
      <c r="F163" s="149">
        <v>0.3</v>
      </c>
      <c r="G163" s="143">
        <f t="shared" si="6"/>
        <v>55.8</v>
      </c>
      <c r="H163" s="146">
        <v>186</v>
      </c>
      <c r="I163" s="147">
        <f t="shared" si="7"/>
        <v>55.8</v>
      </c>
      <c r="J163" s="147"/>
    </row>
    <row r="164" spans="1:10" x14ac:dyDescent="0.2">
      <c r="A164" s="148"/>
      <c r="B164" s="112" t="s">
        <v>29</v>
      </c>
      <c r="C164" s="112" t="s">
        <v>688</v>
      </c>
      <c r="D164" s="112" t="s">
        <v>283</v>
      </c>
      <c r="E164" s="149" t="s">
        <v>235</v>
      </c>
      <c r="F164" s="149">
        <v>0.30000000000000004</v>
      </c>
      <c r="G164" s="143">
        <f t="shared" si="6"/>
        <v>4566.0000000000009</v>
      </c>
      <c r="H164" s="146">
        <v>15220</v>
      </c>
      <c r="I164" s="147">
        <f t="shared" si="7"/>
        <v>4566.0000000000009</v>
      </c>
      <c r="J164" s="147"/>
    </row>
    <row r="165" spans="1:10" x14ac:dyDescent="0.2">
      <c r="A165" s="148"/>
      <c r="B165" s="112" t="s">
        <v>29</v>
      </c>
      <c r="C165" s="112" t="s">
        <v>3284</v>
      </c>
      <c r="D165" s="112" t="s">
        <v>2657</v>
      </c>
      <c r="E165" s="149" t="s">
        <v>235</v>
      </c>
      <c r="F165" s="149">
        <v>0.3</v>
      </c>
      <c r="G165" s="143">
        <f t="shared" si="6"/>
        <v>441.3</v>
      </c>
      <c r="H165" s="146">
        <v>1471</v>
      </c>
      <c r="I165" s="147">
        <f t="shared" si="7"/>
        <v>441.3</v>
      </c>
      <c r="J165" s="147"/>
    </row>
    <row r="166" spans="1:10" x14ac:dyDescent="0.2">
      <c r="A166" s="148"/>
      <c r="B166" s="112" t="s">
        <v>29</v>
      </c>
      <c r="C166" s="112" t="s">
        <v>160</v>
      </c>
      <c r="D166" s="112" t="s">
        <v>161</v>
      </c>
      <c r="E166" s="149" t="s">
        <v>235</v>
      </c>
      <c r="F166" s="149">
        <v>0.30000000000000004</v>
      </c>
      <c r="G166" s="143">
        <f t="shared" si="6"/>
        <v>504.30000000000007</v>
      </c>
      <c r="H166" s="146">
        <v>1681</v>
      </c>
      <c r="I166" s="147">
        <f t="shared" si="7"/>
        <v>504.30000000000007</v>
      </c>
      <c r="J166" s="147"/>
    </row>
    <row r="167" spans="1:10" x14ac:dyDescent="0.2">
      <c r="A167" s="148"/>
      <c r="B167" s="112" t="s">
        <v>29</v>
      </c>
      <c r="C167" s="112" t="s">
        <v>31</v>
      </c>
      <c r="D167" s="112" t="s">
        <v>32</v>
      </c>
      <c r="E167" s="149" t="s">
        <v>235</v>
      </c>
      <c r="F167" s="149">
        <v>0.29999999999999993</v>
      </c>
      <c r="G167" s="143">
        <f t="shared" si="6"/>
        <v>1479.2999999999997</v>
      </c>
      <c r="H167" s="146">
        <v>4931</v>
      </c>
      <c r="I167" s="147">
        <f t="shared" si="7"/>
        <v>1479.2999999999997</v>
      </c>
      <c r="J167" s="147"/>
    </row>
    <row r="168" spans="1:10" x14ac:dyDescent="0.2">
      <c r="A168" s="148"/>
      <c r="B168" s="112" t="s">
        <v>29</v>
      </c>
      <c r="C168" s="112" t="s">
        <v>3285</v>
      </c>
      <c r="D168" s="112" t="s">
        <v>2882</v>
      </c>
      <c r="E168" s="149" t="s">
        <v>235</v>
      </c>
      <c r="F168" s="149">
        <v>0.3</v>
      </c>
      <c r="G168" s="143">
        <f t="shared" si="6"/>
        <v>143.1</v>
      </c>
      <c r="H168" s="146">
        <v>477</v>
      </c>
      <c r="I168" s="147">
        <f t="shared" si="7"/>
        <v>143.1</v>
      </c>
      <c r="J168" s="147"/>
    </row>
    <row r="169" spans="1:10" x14ac:dyDescent="0.2">
      <c r="A169" s="148"/>
      <c r="B169" s="112" t="s">
        <v>29</v>
      </c>
      <c r="C169" s="112" t="s">
        <v>689</v>
      </c>
      <c r="D169" s="112" t="s">
        <v>284</v>
      </c>
      <c r="E169" s="149" t="s">
        <v>235</v>
      </c>
      <c r="F169" s="149">
        <v>0.3</v>
      </c>
      <c r="G169" s="143">
        <f t="shared" si="6"/>
        <v>272.39999999999998</v>
      </c>
      <c r="H169" s="146">
        <v>908</v>
      </c>
      <c r="I169" s="147">
        <f t="shared" si="7"/>
        <v>272.39999999999998</v>
      </c>
      <c r="J169" s="147"/>
    </row>
    <row r="170" spans="1:10" x14ac:dyDescent="0.2">
      <c r="A170" s="148"/>
      <c r="B170" s="112" t="s">
        <v>29</v>
      </c>
      <c r="C170" s="112" t="s">
        <v>1165</v>
      </c>
      <c r="D170" s="112" t="s">
        <v>285</v>
      </c>
      <c r="E170" s="149" t="s">
        <v>235</v>
      </c>
      <c r="F170" s="149">
        <v>0.3</v>
      </c>
      <c r="G170" s="143">
        <f t="shared" si="6"/>
        <v>372.59999999999997</v>
      </c>
      <c r="H170" s="146">
        <v>1242</v>
      </c>
      <c r="I170" s="147">
        <f t="shared" si="7"/>
        <v>372.59999999999997</v>
      </c>
      <c r="J170" s="147"/>
    </row>
    <row r="171" spans="1:10" x14ac:dyDescent="0.2">
      <c r="A171" s="148"/>
      <c r="B171" s="112" t="s">
        <v>29</v>
      </c>
      <c r="C171" s="112" t="s">
        <v>2515</v>
      </c>
      <c r="D171" s="112" t="s">
        <v>286</v>
      </c>
      <c r="E171" s="149" t="s">
        <v>235</v>
      </c>
      <c r="F171" s="149">
        <v>0.3</v>
      </c>
      <c r="G171" s="143">
        <f t="shared" si="6"/>
        <v>1110.5999999999999</v>
      </c>
      <c r="H171" s="146">
        <v>3702</v>
      </c>
      <c r="I171" s="147">
        <f t="shared" si="7"/>
        <v>1110.5999999999999</v>
      </c>
      <c r="J171" s="147"/>
    </row>
    <row r="172" spans="1:10" x14ac:dyDescent="0.2">
      <c r="A172" s="148"/>
      <c r="B172" s="112" t="s">
        <v>29</v>
      </c>
      <c r="C172" s="112" t="s">
        <v>3287</v>
      </c>
      <c r="D172" s="112" t="s">
        <v>2884</v>
      </c>
      <c r="E172" s="149" t="s">
        <v>235</v>
      </c>
      <c r="F172" s="149">
        <v>0.3</v>
      </c>
      <c r="G172" s="143">
        <f t="shared" si="6"/>
        <v>114</v>
      </c>
      <c r="H172" s="146">
        <v>380</v>
      </c>
      <c r="I172" s="147">
        <f t="shared" si="7"/>
        <v>114</v>
      </c>
      <c r="J172" s="147"/>
    </row>
    <row r="173" spans="1:10" x14ac:dyDescent="0.2">
      <c r="A173" s="148"/>
      <c r="B173" s="112" t="s">
        <v>29</v>
      </c>
      <c r="C173" s="112" t="s">
        <v>3288</v>
      </c>
      <c r="D173" s="112" t="s">
        <v>2885</v>
      </c>
      <c r="E173" s="149" t="s">
        <v>235</v>
      </c>
      <c r="F173" s="149">
        <v>0.3</v>
      </c>
      <c r="G173" s="143">
        <f t="shared" si="6"/>
        <v>130.5</v>
      </c>
      <c r="H173" s="146">
        <v>435</v>
      </c>
      <c r="I173" s="147">
        <f t="shared" si="7"/>
        <v>130.5</v>
      </c>
      <c r="J173" s="147"/>
    </row>
    <row r="174" spans="1:10" x14ac:dyDescent="0.2">
      <c r="A174" s="148"/>
      <c r="B174" s="112" t="s">
        <v>29</v>
      </c>
      <c r="C174" s="112" t="s">
        <v>357</v>
      </c>
      <c r="D174" s="112" t="s">
        <v>287</v>
      </c>
      <c r="E174" s="149" t="s">
        <v>235</v>
      </c>
      <c r="F174" s="149">
        <v>0.3</v>
      </c>
      <c r="G174" s="143">
        <f t="shared" si="6"/>
        <v>233.7</v>
      </c>
      <c r="H174" s="146">
        <v>779</v>
      </c>
      <c r="I174" s="147">
        <f t="shared" si="7"/>
        <v>233.7</v>
      </c>
      <c r="J174" s="147"/>
    </row>
    <row r="175" spans="1:10" x14ac:dyDescent="0.2">
      <c r="A175" s="148"/>
      <c r="B175" s="112" t="s">
        <v>29</v>
      </c>
      <c r="C175" s="112" t="s">
        <v>97</v>
      </c>
      <c r="D175" s="112" t="s">
        <v>5</v>
      </c>
      <c r="E175" s="149" t="s">
        <v>235</v>
      </c>
      <c r="F175" s="149">
        <v>0.3</v>
      </c>
      <c r="G175" s="143">
        <f t="shared" si="6"/>
        <v>1731.6</v>
      </c>
      <c r="H175" s="146">
        <v>5772</v>
      </c>
      <c r="I175" s="147">
        <f t="shared" si="7"/>
        <v>1731.6</v>
      </c>
      <c r="J175" s="147"/>
    </row>
    <row r="176" spans="1:10" x14ac:dyDescent="0.2">
      <c r="A176" s="148"/>
      <c r="B176" s="112" t="s">
        <v>29</v>
      </c>
      <c r="C176" s="112" t="s">
        <v>1166</v>
      </c>
      <c r="D176" s="112" t="s">
        <v>288</v>
      </c>
      <c r="E176" s="149" t="s">
        <v>235</v>
      </c>
      <c r="F176" s="149">
        <v>0.29999999999999993</v>
      </c>
      <c r="G176" s="143">
        <f t="shared" si="6"/>
        <v>1251.2999999999997</v>
      </c>
      <c r="H176" s="146">
        <v>4171</v>
      </c>
      <c r="I176" s="147">
        <f t="shared" si="7"/>
        <v>1251.2999999999997</v>
      </c>
      <c r="J176" s="147"/>
    </row>
    <row r="177" spans="1:10" x14ac:dyDescent="0.2">
      <c r="A177" s="148"/>
      <c r="B177" s="112" t="s">
        <v>29</v>
      </c>
      <c r="C177" s="112" t="s">
        <v>33</v>
      </c>
      <c r="D177" s="112" t="s">
        <v>34</v>
      </c>
      <c r="E177" s="149" t="s">
        <v>235</v>
      </c>
      <c r="F177" s="149">
        <v>0.3</v>
      </c>
      <c r="G177" s="143">
        <f t="shared" si="6"/>
        <v>9367.5</v>
      </c>
      <c r="H177" s="146">
        <v>31225</v>
      </c>
      <c r="I177" s="147">
        <f t="shared" si="7"/>
        <v>9367.5</v>
      </c>
      <c r="J177" s="147"/>
    </row>
    <row r="178" spans="1:10" x14ac:dyDescent="0.2">
      <c r="A178" s="148"/>
      <c r="B178" s="112" t="s">
        <v>29</v>
      </c>
      <c r="C178" s="112" t="s">
        <v>35</v>
      </c>
      <c r="D178" s="112" t="s">
        <v>36</v>
      </c>
      <c r="E178" s="149" t="s">
        <v>235</v>
      </c>
      <c r="F178" s="149">
        <v>0.3</v>
      </c>
      <c r="G178" s="143">
        <f t="shared" si="6"/>
        <v>55.199999999999996</v>
      </c>
      <c r="H178" s="146">
        <v>184</v>
      </c>
      <c r="I178" s="147">
        <f t="shared" si="7"/>
        <v>55.199999999999996</v>
      </c>
      <c r="J178" s="147"/>
    </row>
    <row r="179" spans="1:10" x14ac:dyDescent="0.2">
      <c r="A179" s="148"/>
      <c r="B179" s="112" t="s">
        <v>29</v>
      </c>
      <c r="C179" s="112" t="s">
        <v>3289</v>
      </c>
      <c r="D179" s="112" t="s">
        <v>2886</v>
      </c>
      <c r="E179" s="149" t="s">
        <v>235</v>
      </c>
      <c r="F179" s="149">
        <v>0.3</v>
      </c>
      <c r="G179" s="143">
        <f t="shared" si="6"/>
        <v>82.8</v>
      </c>
      <c r="H179" s="146">
        <v>276</v>
      </c>
      <c r="I179" s="147">
        <f t="shared" si="7"/>
        <v>82.8</v>
      </c>
      <c r="J179" s="147"/>
    </row>
    <row r="180" spans="1:10" x14ac:dyDescent="0.2">
      <c r="A180" s="148"/>
      <c r="B180" s="112" t="s">
        <v>29</v>
      </c>
      <c r="C180" s="112" t="s">
        <v>3290</v>
      </c>
      <c r="D180" s="112" t="s">
        <v>2887</v>
      </c>
      <c r="E180" s="149" t="s">
        <v>235</v>
      </c>
      <c r="F180" s="149">
        <v>0.3</v>
      </c>
      <c r="G180" s="143">
        <f t="shared" si="6"/>
        <v>70.5</v>
      </c>
      <c r="H180" s="146">
        <v>235</v>
      </c>
      <c r="I180" s="147">
        <f t="shared" si="7"/>
        <v>70.5</v>
      </c>
      <c r="J180" s="147"/>
    </row>
    <row r="181" spans="1:10" x14ac:dyDescent="0.2">
      <c r="A181" s="148"/>
      <c r="B181" s="112" t="s">
        <v>29</v>
      </c>
      <c r="C181" s="112" t="s">
        <v>3291</v>
      </c>
      <c r="D181" s="112" t="s">
        <v>2888</v>
      </c>
      <c r="E181" s="149" t="s">
        <v>235</v>
      </c>
      <c r="F181" s="149">
        <v>0.3</v>
      </c>
      <c r="G181" s="143">
        <f t="shared" si="6"/>
        <v>101.39999999999999</v>
      </c>
      <c r="H181" s="146">
        <v>338</v>
      </c>
      <c r="I181" s="147">
        <f t="shared" si="7"/>
        <v>101.39999999999999</v>
      </c>
      <c r="J181" s="147"/>
    </row>
    <row r="182" spans="1:10" x14ac:dyDescent="0.2">
      <c r="A182" s="148"/>
      <c r="B182" s="112" t="s">
        <v>29</v>
      </c>
      <c r="C182" s="112" t="s">
        <v>3292</v>
      </c>
      <c r="D182" s="112" t="s">
        <v>2889</v>
      </c>
      <c r="E182" s="149" t="s">
        <v>235</v>
      </c>
      <c r="F182" s="149">
        <v>0.3</v>
      </c>
      <c r="G182" s="143">
        <f t="shared" si="6"/>
        <v>91.2</v>
      </c>
      <c r="H182" s="146">
        <v>304</v>
      </c>
      <c r="I182" s="147">
        <f t="shared" si="7"/>
        <v>91.2</v>
      </c>
      <c r="J182" s="147"/>
    </row>
    <row r="183" spans="1:10" x14ac:dyDescent="0.2">
      <c r="A183" s="148"/>
      <c r="B183" s="112" t="s">
        <v>29</v>
      </c>
      <c r="C183" s="112" t="s">
        <v>3293</v>
      </c>
      <c r="D183" s="112" t="s">
        <v>2890</v>
      </c>
      <c r="E183" s="149" t="s">
        <v>235</v>
      </c>
      <c r="F183" s="149">
        <v>0.3</v>
      </c>
      <c r="G183" s="143">
        <f t="shared" si="6"/>
        <v>23.7</v>
      </c>
      <c r="H183" s="146">
        <v>79</v>
      </c>
      <c r="I183" s="147">
        <f t="shared" si="7"/>
        <v>23.7</v>
      </c>
      <c r="J183" s="147"/>
    </row>
    <row r="184" spans="1:10" x14ac:dyDescent="0.2">
      <c r="A184" s="148"/>
      <c r="B184" s="112" t="s">
        <v>29</v>
      </c>
      <c r="C184" s="112" t="s">
        <v>3294</v>
      </c>
      <c r="D184" s="112" t="s">
        <v>3007</v>
      </c>
      <c r="E184" s="149" t="s">
        <v>235</v>
      </c>
      <c r="F184" s="149">
        <v>0.3</v>
      </c>
      <c r="G184" s="143">
        <f t="shared" si="6"/>
        <v>103.2</v>
      </c>
      <c r="H184" s="146">
        <v>344</v>
      </c>
      <c r="I184" s="147">
        <f t="shared" si="7"/>
        <v>103.2</v>
      </c>
      <c r="J184" s="147"/>
    </row>
    <row r="185" spans="1:10" x14ac:dyDescent="0.2">
      <c r="A185" s="148"/>
      <c r="B185" s="112" t="s">
        <v>29</v>
      </c>
      <c r="C185" s="112" t="s">
        <v>2891</v>
      </c>
      <c r="D185" s="112" t="s">
        <v>294</v>
      </c>
      <c r="E185" s="149" t="s">
        <v>235</v>
      </c>
      <c r="F185" s="149">
        <v>0.30000000000000004</v>
      </c>
      <c r="G185" s="143">
        <f t="shared" si="6"/>
        <v>96.90000000000002</v>
      </c>
      <c r="H185" s="146">
        <v>323</v>
      </c>
      <c r="I185" s="147">
        <f t="shared" si="7"/>
        <v>96.90000000000002</v>
      </c>
      <c r="J185" s="147"/>
    </row>
    <row r="186" spans="1:10" x14ac:dyDescent="0.2">
      <c r="A186" s="148"/>
      <c r="B186" s="112" t="s">
        <v>29</v>
      </c>
      <c r="C186" s="112" t="s">
        <v>3295</v>
      </c>
      <c r="D186" s="112" t="s">
        <v>2892</v>
      </c>
      <c r="E186" s="149" t="s">
        <v>235</v>
      </c>
      <c r="F186" s="149">
        <v>0.30000000000000004</v>
      </c>
      <c r="G186" s="143">
        <f t="shared" si="6"/>
        <v>105.30000000000001</v>
      </c>
      <c r="H186" s="146">
        <v>351</v>
      </c>
      <c r="I186" s="147">
        <f t="shared" si="7"/>
        <v>105.30000000000001</v>
      </c>
      <c r="J186" s="147"/>
    </row>
    <row r="187" spans="1:10" x14ac:dyDescent="0.2">
      <c r="A187" s="148"/>
      <c r="B187" s="112" t="s">
        <v>29</v>
      </c>
      <c r="C187" s="112" t="s">
        <v>3296</v>
      </c>
      <c r="D187" s="112" t="s">
        <v>2893</v>
      </c>
      <c r="E187" s="149" t="s">
        <v>235</v>
      </c>
      <c r="F187" s="149">
        <v>0.30000000000000004</v>
      </c>
      <c r="G187" s="143">
        <f t="shared" si="6"/>
        <v>38.700000000000003</v>
      </c>
      <c r="H187" s="146">
        <v>129</v>
      </c>
      <c r="I187" s="147">
        <f t="shared" si="7"/>
        <v>38.700000000000003</v>
      </c>
      <c r="J187" s="147"/>
    </row>
    <row r="188" spans="1:10" x14ac:dyDescent="0.2">
      <c r="A188" s="148"/>
      <c r="B188" s="112" t="s">
        <v>29</v>
      </c>
      <c r="C188" s="112" t="s">
        <v>3297</v>
      </c>
      <c r="D188" s="112" t="s">
        <v>3154</v>
      </c>
      <c r="E188" s="149" t="s">
        <v>235</v>
      </c>
      <c r="F188" s="149">
        <v>0.3</v>
      </c>
      <c r="G188" s="143">
        <f t="shared" si="6"/>
        <v>107.39999999999999</v>
      </c>
      <c r="H188" s="146">
        <v>358</v>
      </c>
      <c r="I188" s="147">
        <f t="shared" si="7"/>
        <v>107.39999999999999</v>
      </c>
      <c r="J188" s="147"/>
    </row>
    <row r="189" spans="1:10" x14ac:dyDescent="0.2">
      <c r="A189" s="148"/>
      <c r="B189" s="112" t="s">
        <v>29</v>
      </c>
      <c r="C189" s="112" t="s">
        <v>3813</v>
      </c>
      <c r="D189" s="112" t="s">
        <v>3814</v>
      </c>
      <c r="E189" s="149" t="s">
        <v>235</v>
      </c>
      <c r="F189" s="149">
        <v>0.3</v>
      </c>
      <c r="G189" s="143">
        <f t="shared" si="6"/>
        <v>26.7</v>
      </c>
      <c r="H189" s="146">
        <v>89</v>
      </c>
      <c r="I189" s="147">
        <f t="shared" si="7"/>
        <v>26.7</v>
      </c>
      <c r="J189" s="147"/>
    </row>
    <row r="190" spans="1:10" x14ac:dyDescent="0.2">
      <c r="A190" s="148"/>
      <c r="B190" s="112" t="s">
        <v>29</v>
      </c>
      <c r="C190" s="112" t="s">
        <v>3298</v>
      </c>
      <c r="D190" s="112" t="s">
        <v>2894</v>
      </c>
      <c r="E190" s="149" t="s">
        <v>235</v>
      </c>
      <c r="F190" s="149">
        <v>0.3</v>
      </c>
      <c r="G190" s="143">
        <f t="shared" si="6"/>
        <v>11.7</v>
      </c>
      <c r="H190" s="146">
        <v>39</v>
      </c>
      <c r="I190" s="147">
        <f t="shared" si="7"/>
        <v>11.7</v>
      </c>
      <c r="J190" s="147"/>
    </row>
    <row r="191" spans="1:10" x14ac:dyDescent="0.2">
      <c r="A191" s="148"/>
      <c r="B191" s="112" t="s">
        <v>29</v>
      </c>
      <c r="C191" s="112" t="s">
        <v>3421</v>
      </c>
      <c r="D191" s="112" t="s">
        <v>3422</v>
      </c>
      <c r="E191" s="149" t="s">
        <v>235</v>
      </c>
      <c r="F191" s="149">
        <v>0.29999999999999993</v>
      </c>
      <c r="G191" s="143">
        <f t="shared" si="6"/>
        <v>80.699999999999989</v>
      </c>
      <c r="H191" s="146">
        <v>269</v>
      </c>
      <c r="I191" s="147">
        <f t="shared" si="7"/>
        <v>80.699999999999989</v>
      </c>
      <c r="J191" s="147"/>
    </row>
    <row r="192" spans="1:10" x14ac:dyDescent="0.2">
      <c r="A192" s="148"/>
      <c r="B192" s="112" t="s">
        <v>29</v>
      </c>
      <c r="C192" s="112" t="s">
        <v>3299</v>
      </c>
      <c r="D192" s="112" t="s">
        <v>2895</v>
      </c>
      <c r="E192" s="149" t="s">
        <v>235</v>
      </c>
      <c r="F192" s="149">
        <v>0.3</v>
      </c>
      <c r="G192" s="143">
        <f t="shared" si="6"/>
        <v>94.2</v>
      </c>
      <c r="H192" s="146">
        <v>314</v>
      </c>
      <c r="I192" s="147">
        <f t="shared" si="7"/>
        <v>94.2</v>
      </c>
      <c r="J192" s="147"/>
    </row>
    <row r="193" spans="1:10" x14ac:dyDescent="0.2">
      <c r="A193" s="148"/>
      <c r="B193" s="112" t="s">
        <v>29</v>
      </c>
      <c r="C193" s="112" t="s">
        <v>3423</v>
      </c>
      <c r="D193" s="112" t="s">
        <v>3424</v>
      </c>
      <c r="E193" s="149" t="s">
        <v>235</v>
      </c>
      <c r="F193" s="149">
        <v>0.3</v>
      </c>
      <c r="G193" s="143">
        <f t="shared" si="6"/>
        <v>52.5</v>
      </c>
      <c r="H193" s="146">
        <v>175</v>
      </c>
      <c r="I193" s="147">
        <f t="shared" si="7"/>
        <v>52.5</v>
      </c>
      <c r="J193" s="147"/>
    </row>
    <row r="194" spans="1:10" x14ac:dyDescent="0.2">
      <c r="A194" s="148"/>
      <c r="B194" s="112" t="s">
        <v>29</v>
      </c>
      <c r="C194" s="112" t="s">
        <v>3300</v>
      </c>
      <c r="D194" s="112" t="s">
        <v>2896</v>
      </c>
      <c r="E194" s="149" t="s">
        <v>235</v>
      </c>
      <c r="F194" s="149">
        <v>0.30000000000000004</v>
      </c>
      <c r="G194" s="143">
        <f t="shared" si="6"/>
        <v>34.200000000000003</v>
      </c>
      <c r="H194" s="146">
        <v>114</v>
      </c>
      <c r="I194" s="147">
        <f t="shared" si="7"/>
        <v>34.200000000000003</v>
      </c>
      <c r="J194" s="147"/>
    </row>
    <row r="195" spans="1:10" x14ac:dyDescent="0.2">
      <c r="A195" s="148"/>
      <c r="B195" s="112" t="s">
        <v>29</v>
      </c>
      <c r="C195" s="112" t="s">
        <v>3602</v>
      </c>
      <c r="D195" s="112" t="s">
        <v>3603</v>
      </c>
      <c r="E195" s="149" t="s">
        <v>235</v>
      </c>
      <c r="F195" s="149">
        <v>0.3</v>
      </c>
      <c r="G195" s="143">
        <f t="shared" si="6"/>
        <v>13.2</v>
      </c>
      <c r="H195" s="146">
        <v>44</v>
      </c>
      <c r="I195" s="147">
        <f t="shared" si="7"/>
        <v>13.2</v>
      </c>
      <c r="J195" s="147"/>
    </row>
    <row r="196" spans="1:10" x14ac:dyDescent="0.2">
      <c r="A196" s="148"/>
      <c r="B196" s="112" t="s">
        <v>29</v>
      </c>
      <c r="C196" s="112" t="s">
        <v>3301</v>
      </c>
      <c r="D196" s="112" t="s">
        <v>2897</v>
      </c>
      <c r="E196" s="149" t="s">
        <v>235</v>
      </c>
      <c r="F196" s="149">
        <v>0.30000000000000004</v>
      </c>
      <c r="G196" s="143">
        <f t="shared" si="6"/>
        <v>21.6</v>
      </c>
      <c r="H196" s="146">
        <v>72</v>
      </c>
      <c r="I196" s="147">
        <f t="shared" si="7"/>
        <v>21.6</v>
      </c>
      <c r="J196" s="147"/>
    </row>
    <row r="197" spans="1:10" x14ac:dyDescent="0.2">
      <c r="A197" s="148"/>
      <c r="B197" s="112" t="s">
        <v>29</v>
      </c>
      <c r="C197" s="112" t="s">
        <v>3302</v>
      </c>
      <c r="D197" s="112" t="s">
        <v>3133</v>
      </c>
      <c r="E197" s="149" t="s">
        <v>235</v>
      </c>
      <c r="F197" s="149">
        <v>0.3</v>
      </c>
      <c r="G197" s="143">
        <f t="shared" si="6"/>
        <v>6.3</v>
      </c>
      <c r="H197" s="146">
        <v>21</v>
      </c>
      <c r="I197" s="147">
        <f t="shared" si="7"/>
        <v>6.3</v>
      </c>
      <c r="J197" s="147"/>
    </row>
    <row r="198" spans="1:10" x14ac:dyDescent="0.2">
      <c r="A198" s="148"/>
      <c r="B198" s="112" t="s">
        <v>29</v>
      </c>
      <c r="C198" s="112" t="s">
        <v>3180</v>
      </c>
      <c r="D198" s="112" t="s">
        <v>2898</v>
      </c>
      <c r="E198" s="149" t="s">
        <v>235</v>
      </c>
      <c r="F198" s="149">
        <v>0.3</v>
      </c>
      <c r="G198" s="143">
        <f t="shared" si="6"/>
        <v>23.7</v>
      </c>
      <c r="H198" s="146">
        <v>79</v>
      </c>
      <c r="I198" s="147">
        <f t="shared" si="7"/>
        <v>23.7</v>
      </c>
      <c r="J198" s="147"/>
    </row>
    <row r="199" spans="1:10" x14ac:dyDescent="0.2">
      <c r="A199" s="148"/>
      <c r="B199" s="112" t="s">
        <v>29</v>
      </c>
      <c r="C199" s="112" t="s">
        <v>3303</v>
      </c>
      <c r="D199" s="112" t="s">
        <v>2899</v>
      </c>
      <c r="E199" s="149" t="s">
        <v>235</v>
      </c>
      <c r="F199" s="149">
        <v>0.3</v>
      </c>
      <c r="G199" s="143">
        <f t="shared" si="6"/>
        <v>298.2</v>
      </c>
      <c r="H199" s="146">
        <v>994</v>
      </c>
      <c r="I199" s="147">
        <f t="shared" si="7"/>
        <v>298.2</v>
      </c>
      <c r="J199" s="147"/>
    </row>
    <row r="200" spans="1:10" x14ac:dyDescent="0.2">
      <c r="A200" s="148"/>
      <c r="B200" s="112" t="s">
        <v>29</v>
      </c>
      <c r="C200" s="112" t="s">
        <v>3304</v>
      </c>
      <c r="D200" s="112" t="s">
        <v>2900</v>
      </c>
      <c r="E200" s="149" t="s">
        <v>235</v>
      </c>
      <c r="F200" s="149">
        <v>0.3</v>
      </c>
      <c r="G200" s="143">
        <f t="shared" ref="G200:G263" si="8">F200*H200</f>
        <v>65.7</v>
      </c>
      <c r="H200" s="146">
        <v>219</v>
      </c>
      <c r="I200" s="147">
        <f t="shared" si="7"/>
        <v>65.7</v>
      </c>
      <c r="J200" s="147"/>
    </row>
    <row r="201" spans="1:10" x14ac:dyDescent="0.2">
      <c r="A201" s="148"/>
      <c r="B201" s="112" t="s">
        <v>29</v>
      </c>
      <c r="C201" s="112" t="s">
        <v>3305</v>
      </c>
      <c r="D201" s="112" t="s">
        <v>2901</v>
      </c>
      <c r="E201" s="149" t="s">
        <v>235</v>
      </c>
      <c r="F201" s="149">
        <v>0.30000000000000004</v>
      </c>
      <c r="G201" s="143">
        <f t="shared" si="8"/>
        <v>20.100000000000001</v>
      </c>
      <c r="H201" s="146">
        <v>67</v>
      </c>
      <c r="I201" s="147">
        <f t="shared" ref="I201:I264" si="9">G201</f>
        <v>20.100000000000001</v>
      </c>
      <c r="J201" s="147"/>
    </row>
    <row r="202" spans="1:10" x14ac:dyDescent="0.2">
      <c r="A202" s="148"/>
      <c r="B202" s="112" t="s">
        <v>29</v>
      </c>
      <c r="C202" s="112" t="s">
        <v>3306</v>
      </c>
      <c r="D202" s="112" t="s">
        <v>3172</v>
      </c>
      <c r="E202" s="149" t="s">
        <v>235</v>
      </c>
      <c r="F202" s="149">
        <v>0.3</v>
      </c>
      <c r="G202" s="143">
        <f t="shared" si="8"/>
        <v>66.3</v>
      </c>
      <c r="H202" s="146">
        <v>221</v>
      </c>
      <c r="I202" s="147">
        <f t="shared" si="9"/>
        <v>66.3</v>
      </c>
      <c r="J202" s="147"/>
    </row>
    <row r="203" spans="1:10" x14ac:dyDescent="0.2">
      <c r="A203" s="148"/>
      <c r="B203" s="112" t="s">
        <v>29</v>
      </c>
      <c r="C203" s="112" t="s">
        <v>3307</v>
      </c>
      <c r="D203" s="112" t="s">
        <v>3008</v>
      </c>
      <c r="E203" s="149" t="s">
        <v>235</v>
      </c>
      <c r="F203" s="149">
        <v>0.3</v>
      </c>
      <c r="G203" s="143">
        <f t="shared" si="8"/>
        <v>7.1999999999999993</v>
      </c>
      <c r="H203" s="146">
        <v>24</v>
      </c>
      <c r="I203" s="147">
        <f t="shared" si="9"/>
        <v>7.1999999999999993</v>
      </c>
      <c r="J203" s="147"/>
    </row>
    <row r="204" spans="1:10" x14ac:dyDescent="0.2">
      <c r="A204" s="148"/>
      <c r="B204" s="112" t="s">
        <v>29</v>
      </c>
      <c r="C204" s="112" t="s">
        <v>3308</v>
      </c>
      <c r="D204" s="112" t="s">
        <v>2902</v>
      </c>
      <c r="E204" s="149" t="s">
        <v>235</v>
      </c>
      <c r="F204" s="149">
        <v>0.3</v>
      </c>
      <c r="G204" s="143">
        <f t="shared" si="8"/>
        <v>364.2</v>
      </c>
      <c r="H204" s="146">
        <v>1214</v>
      </c>
      <c r="I204" s="147">
        <f t="shared" si="9"/>
        <v>364.2</v>
      </c>
      <c r="J204" s="147"/>
    </row>
    <row r="205" spans="1:10" x14ac:dyDescent="0.2">
      <c r="A205" s="148"/>
      <c r="B205" s="112" t="s">
        <v>29</v>
      </c>
      <c r="C205" s="112" t="s">
        <v>3309</v>
      </c>
      <c r="D205" s="112" t="s">
        <v>2903</v>
      </c>
      <c r="E205" s="149" t="s">
        <v>235</v>
      </c>
      <c r="F205" s="149">
        <v>0.3</v>
      </c>
      <c r="G205" s="143">
        <f t="shared" si="8"/>
        <v>42.9</v>
      </c>
      <c r="H205" s="146">
        <v>143</v>
      </c>
      <c r="I205" s="147">
        <f t="shared" si="9"/>
        <v>42.9</v>
      </c>
      <c r="J205" s="147"/>
    </row>
    <row r="206" spans="1:10" x14ac:dyDescent="0.2">
      <c r="A206" s="148"/>
      <c r="B206" s="112" t="s">
        <v>29</v>
      </c>
      <c r="C206" s="112" t="s">
        <v>3310</v>
      </c>
      <c r="D206" s="112" t="s">
        <v>2904</v>
      </c>
      <c r="E206" s="149" t="s">
        <v>235</v>
      </c>
      <c r="F206" s="149">
        <v>0.3</v>
      </c>
      <c r="G206" s="143">
        <f t="shared" si="8"/>
        <v>94.2</v>
      </c>
      <c r="H206" s="146">
        <v>314</v>
      </c>
      <c r="I206" s="147">
        <f t="shared" si="9"/>
        <v>94.2</v>
      </c>
      <c r="J206" s="147"/>
    </row>
    <row r="207" spans="1:10" x14ac:dyDescent="0.2">
      <c r="A207" s="148"/>
      <c r="B207" s="112" t="s">
        <v>29</v>
      </c>
      <c r="C207" s="112" t="s">
        <v>3311</v>
      </c>
      <c r="D207" s="112" t="s">
        <v>2905</v>
      </c>
      <c r="E207" s="149" t="s">
        <v>235</v>
      </c>
      <c r="F207" s="149">
        <v>0.3</v>
      </c>
      <c r="G207" s="143">
        <f t="shared" si="8"/>
        <v>65.099999999999994</v>
      </c>
      <c r="H207" s="146">
        <v>217</v>
      </c>
      <c r="I207" s="147">
        <f t="shared" si="9"/>
        <v>65.099999999999994</v>
      </c>
      <c r="J207" s="147"/>
    </row>
    <row r="208" spans="1:10" x14ac:dyDescent="0.2">
      <c r="A208" s="148"/>
      <c r="B208" s="112" t="s">
        <v>29</v>
      </c>
      <c r="C208" s="112" t="s">
        <v>3312</v>
      </c>
      <c r="D208" s="112" t="s">
        <v>2906</v>
      </c>
      <c r="E208" s="149" t="s">
        <v>235</v>
      </c>
      <c r="F208" s="149">
        <v>0.30000000000000004</v>
      </c>
      <c r="G208" s="143">
        <f t="shared" si="8"/>
        <v>90.600000000000009</v>
      </c>
      <c r="H208" s="146">
        <v>302</v>
      </c>
      <c r="I208" s="147">
        <f t="shared" si="9"/>
        <v>90.600000000000009</v>
      </c>
      <c r="J208" s="147"/>
    </row>
    <row r="209" spans="1:10" x14ac:dyDescent="0.2">
      <c r="A209" s="148"/>
      <c r="B209" s="112" t="s">
        <v>29</v>
      </c>
      <c r="C209" s="112" t="s">
        <v>3313</v>
      </c>
      <c r="D209" s="112" t="s">
        <v>2907</v>
      </c>
      <c r="E209" s="149" t="s">
        <v>235</v>
      </c>
      <c r="F209" s="149">
        <v>0.3</v>
      </c>
      <c r="G209" s="143">
        <f t="shared" si="8"/>
        <v>55.199999999999996</v>
      </c>
      <c r="H209" s="146">
        <v>184</v>
      </c>
      <c r="I209" s="147">
        <f t="shared" si="9"/>
        <v>55.199999999999996</v>
      </c>
      <c r="J209" s="147"/>
    </row>
    <row r="210" spans="1:10" x14ac:dyDescent="0.2">
      <c r="A210" s="148"/>
      <c r="B210" s="112" t="s">
        <v>29</v>
      </c>
      <c r="C210" s="112" t="s">
        <v>3314</v>
      </c>
      <c r="D210" s="112" t="s">
        <v>2908</v>
      </c>
      <c r="E210" s="149" t="s">
        <v>235</v>
      </c>
      <c r="F210" s="149">
        <v>0.30000000000000004</v>
      </c>
      <c r="G210" s="143">
        <f t="shared" si="8"/>
        <v>60.900000000000006</v>
      </c>
      <c r="H210" s="146">
        <v>203</v>
      </c>
      <c r="I210" s="147">
        <f t="shared" si="9"/>
        <v>60.900000000000006</v>
      </c>
      <c r="J210" s="147"/>
    </row>
    <row r="211" spans="1:10" x14ac:dyDescent="0.2">
      <c r="A211" s="148"/>
      <c r="B211" s="112" t="s">
        <v>29</v>
      </c>
      <c r="C211" s="112" t="s">
        <v>3315</v>
      </c>
      <c r="D211" s="112" t="s">
        <v>2909</v>
      </c>
      <c r="E211" s="149" t="s">
        <v>235</v>
      </c>
      <c r="F211" s="149">
        <v>0.3</v>
      </c>
      <c r="G211" s="143">
        <f t="shared" si="8"/>
        <v>67.8</v>
      </c>
      <c r="H211" s="146">
        <v>226</v>
      </c>
      <c r="I211" s="147">
        <f t="shared" si="9"/>
        <v>67.8</v>
      </c>
      <c r="J211" s="147"/>
    </row>
    <row r="212" spans="1:10" x14ac:dyDescent="0.2">
      <c r="A212" s="148"/>
      <c r="B212" s="112" t="s">
        <v>29</v>
      </c>
      <c r="C212" s="112" t="s">
        <v>3316</v>
      </c>
      <c r="D212" s="112" t="s">
        <v>2910</v>
      </c>
      <c r="E212" s="149" t="s">
        <v>235</v>
      </c>
      <c r="F212" s="149">
        <v>0.29999999999999993</v>
      </c>
      <c r="G212" s="143">
        <f t="shared" si="8"/>
        <v>82.199999999999989</v>
      </c>
      <c r="H212" s="146">
        <v>274</v>
      </c>
      <c r="I212" s="147">
        <f t="shared" si="9"/>
        <v>82.199999999999989</v>
      </c>
      <c r="J212" s="147"/>
    </row>
    <row r="213" spans="1:10" x14ac:dyDescent="0.2">
      <c r="A213" s="148"/>
      <c r="B213" s="112" t="s">
        <v>29</v>
      </c>
      <c r="C213" s="112" t="s">
        <v>3317</v>
      </c>
      <c r="D213" s="112" t="s">
        <v>2911</v>
      </c>
      <c r="E213" s="149" t="s">
        <v>235</v>
      </c>
      <c r="F213" s="149">
        <v>0.3</v>
      </c>
      <c r="G213" s="143">
        <f t="shared" si="8"/>
        <v>4.8</v>
      </c>
      <c r="H213" s="146">
        <v>16</v>
      </c>
      <c r="I213" s="147">
        <f t="shared" si="9"/>
        <v>4.8</v>
      </c>
      <c r="J213" s="147"/>
    </row>
    <row r="214" spans="1:10" x14ac:dyDescent="0.2">
      <c r="A214" s="148"/>
      <c r="B214" s="112" t="s">
        <v>29</v>
      </c>
      <c r="C214" s="112" t="s">
        <v>2912</v>
      </c>
      <c r="D214" s="112" t="s">
        <v>1167</v>
      </c>
      <c r="E214" s="149" t="s">
        <v>235</v>
      </c>
      <c r="F214" s="149">
        <v>0.3</v>
      </c>
      <c r="G214" s="143">
        <f t="shared" si="8"/>
        <v>562.5</v>
      </c>
      <c r="H214" s="146">
        <v>1875</v>
      </c>
      <c r="I214" s="147">
        <f t="shared" si="9"/>
        <v>562.5</v>
      </c>
      <c r="J214" s="147"/>
    </row>
    <row r="215" spans="1:10" x14ac:dyDescent="0.2">
      <c r="A215" s="148"/>
      <c r="B215" s="112" t="s">
        <v>29</v>
      </c>
      <c r="C215" s="112" t="s">
        <v>1168</v>
      </c>
      <c r="D215" s="112" t="s">
        <v>1169</v>
      </c>
      <c r="E215" s="149" t="s">
        <v>235</v>
      </c>
      <c r="F215" s="149">
        <v>0.30000000000000004</v>
      </c>
      <c r="G215" s="143">
        <f t="shared" si="8"/>
        <v>398.10000000000008</v>
      </c>
      <c r="H215" s="146">
        <v>1327</v>
      </c>
      <c r="I215" s="147">
        <f t="shared" si="9"/>
        <v>398.10000000000008</v>
      </c>
      <c r="J215" s="147"/>
    </row>
    <row r="216" spans="1:10" x14ac:dyDescent="0.2">
      <c r="A216" s="148"/>
      <c r="B216" s="112" t="s">
        <v>29</v>
      </c>
      <c r="C216" s="112" t="s">
        <v>862</v>
      </c>
      <c r="D216" s="112" t="s">
        <v>302</v>
      </c>
      <c r="E216" s="149" t="s">
        <v>235</v>
      </c>
      <c r="F216" s="149">
        <v>0.30000000000000004</v>
      </c>
      <c r="G216" s="143">
        <f t="shared" si="8"/>
        <v>633.30000000000007</v>
      </c>
      <c r="H216" s="146">
        <v>2111</v>
      </c>
      <c r="I216" s="147">
        <f t="shared" si="9"/>
        <v>633.30000000000007</v>
      </c>
      <c r="J216" s="147"/>
    </row>
    <row r="217" spans="1:10" x14ac:dyDescent="0.2">
      <c r="A217" s="148"/>
      <c r="B217" s="112" t="s">
        <v>29</v>
      </c>
      <c r="C217" s="112" t="s">
        <v>3318</v>
      </c>
      <c r="D217" s="112" t="s">
        <v>2913</v>
      </c>
      <c r="E217" s="149" t="s">
        <v>235</v>
      </c>
      <c r="F217" s="149">
        <v>0.3</v>
      </c>
      <c r="G217" s="143">
        <f t="shared" si="8"/>
        <v>45.6</v>
      </c>
      <c r="H217" s="146">
        <v>152</v>
      </c>
      <c r="I217" s="147">
        <f t="shared" si="9"/>
        <v>45.6</v>
      </c>
      <c r="J217" s="147"/>
    </row>
    <row r="218" spans="1:10" x14ac:dyDescent="0.2">
      <c r="A218" s="148"/>
      <c r="B218" s="112" t="s">
        <v>29</v>
      </c>
      <c r="C218" s="112" t="s">
        <v>3319</v>
      </c>
      <c r="D218" s="112" t="s">
        <v>303</v>
      </c>
      <c r="E218" s="149" t="s">
        <v>235</v>
      </c>
      <c r="F218" s="149">
        <v>0.3</v>
      </c>
      <c r="G218" s="143">
        <f t="shared" si="8"/>
        <v>96.899999999999991</v>
      </c>
      <c r="H218" s="146">
        <v>323</v>
      </c>
      <c r="I218" s="147">
        <f t="shared" si="9"/>
        <v>96.899999999999991</v>
      </c>
      <c r="J218" s="147"/>
    </row>
    <row r="219" spans="1:10" x14ac:dyDescent="0.2">
      <c r="A219" s="148"/>
      <c r="B219" s="112" t="s">
        <v>29</v>
      </c>
      <c r="C219" s="112" t="s">
        <v>3320</v>
      </c>
      <c r="D219" s="112" t="s">
        <v>2914</v>
      </c>
      <c r="E219" s="149" t="s">
        <v>235</v>
      </c>
      <c r="F219" s="149">
        <v>0.30000000000000004</v>
      </c>
      <c r="G219" s="143">
        <f t="shared" si="8"/>
        <v>178.20000000000002</v>
      </c>
      <c r="H219" s="146">
        <v>594</v>
      </c>
      <c r="I219" s="147">
        <f t="shared" si="9"/>
        <v>178.20000000000002</v>
      </c>
      <c r="J219" s="147"/>
    </row>
    <row r="220" spans="1:10" x14ac:dyDescent="0.2">
      <c r="A220" s="148"/>
      <c r="B220" s="112" t="s">
        <v>29</v>
      </c>
      <c r="C220" s="112" t="s">
        <v>3321</v>
      </c>
      <c r="D220" s="112" t="s">
        <v>2915</v>
      </c>
      <c r="E220" s="149" t="s">
        <v>235</v>
      </c>
      <c r="F220" s="149">
        <v>0.3</v>
      </c>
      <c r="G220" s="143">
        <f t="shared" si="8"/>
        <v>43.8</v>
      </c>
      <c r="H220" s="146">
        <v>146</v>
      </c>
      <c r="I220" s="147">
        <f t="shared" si="9"/>
        <v>43.8</v>
      </c>
      <c r="J220" s="147"/>
    </row>
    <row r="221" spans="1:10" x14ac:dyDescent="0.2">
      <c r="A221" s="148"/>
      <c r="B221" s="112" t="s">
        <v>29</v>
      </c>
      <c r="C221" s="112" t="s">
        <v>3322</v>
      </c>
      <c r="D221" s="112" t="s">
        <v>2916</v>
      </c>
      <c r="E221" s="149" t="s">
        <v>235</v>
      </c>
      <c r="F221" s="149">
        <v>0.30000000000000004</v>
      </c>
      <c r="G221" s="143">
        <f t="shared" si="8"/>
        <v>172.8</v>
      </c>
      <c r="H221" s="146">
        <v>576</v>
      </c>
      <c r="I221" s="147">
        <f t="shared" si="9"/>
        <v>172.8</v>
      </c>
      <c r="J221" s="147"/>
    </row>
    <row r="222" spans="1:10" x14ac:dyDescent="0.2">
      <c r="A222" s="148"/>
      <c r="B222" s="112" t="s">
        <v>29</v>
      </c>
      <c r="C222" s="112" t="s">
        <v>3323</v>
      </c>
      <c r="D222" s="112" t="s">
        <v>2917</v>
      </c>
      <c r="E222" s="149" t="s">
        <v>235</v>
      </c>
      <c r="F222" s="149">
        <v>0.3</v>
      </c>
      <c r="G222" s="143">
        <f t="shared" si="8"/>
        <v>39.9</v>
      </c>
      <c r="H222" s="146">
        <v>133</v>
      </c>
      <c r="I222" s="147">
        <f t="shared" si="9"/>
        <v>39.9</v>
      </c>
      <c r="J222" s="147"/>
    </row>
    <row r="223" spans="1:10" x14ac:dyDescent="0.2">
      <c r="A223" s="148"/>
      <c r="B223" s="112" t="s">
        <v>29</v>
      </c>
      <c r="C223" s="112" t="s">
        <v>3324</v>
      </c>
      <c r="D223" s="112" t="s">
        <v>2918</v>
      </c>
      <c r="E223" s="149" t="s">
        <v>235</v>
      </c>
      <c r="F223" s="149">
        <v>0.3</v>
      </c>
      <c r="G223" s="143">
        <f t="shared" si="8"/>
        <v>9</v>
      </c>
      <c r="H223" s="146">
        <v>30</v>
      </c>
      <c r="I223" s="147">
        <f t="shared" si="9"/>
        <v>9</v>
      </c>
      <c r="J223" s="147"/>
    </row>
    <row r="224" spans="1:10" x14ac:dyDescent="0.2">
      <c r="A224" s="148"/>
      <c r="B224" s="112" t="s">
        <v>29</v>
      </c>
      <c r="C224" s="112" t="s">
        <v>3325</v>
      </c>
      <c r="D224" s="112" t="s">
        <v>2919</v>
      </c>
      <c r="E224" s="149" t="s">
        <v>235</v>
      </c>
      <c r="F224" s="149">
        <v>0.3</v>
      </c>
      <c r="G224" s="143">
        <f t="shared" si="8"/>
        <v>34.799999999999997</v>
      </c>
      <c r="H224" s="146">
        <v>116</v>
      </c>
      <c r="I224" s="147">
        <f t="shared" si="9"/>
        <v>34.799999999999997</v>
      </c>
      <c r="J224" s="147"/>
    </row>
    <row r="225" spans="1:10" x14ac:dyDescent="0.2">
      <c r="A225" s="148"/>
      <c r="B225" s="112" t="s">
        <v>29</v>
      </c>
      <c r="C225" s="112" t="s">
        <v>3326</v>
      </c>
      <c r="D225" s="112" t="s">
        <v>2920</v>
      </c>
      <c r="E225" s="149" t="s">
        <v>235</v>
      </c>
      <c r="F225" s="149">
        <v>0.3</v>
      </c>
      <c r="G225" s="143">
        <f t="shared" si="8"/>
        <v>41.1</v>
      </c>
      <c r="H225" s="146">
        <v>137</v>
      </c>
      <c r="I225" s="147"/>
      <c r="J225" s="147">
        <f>G225</f>
        <v>41.1</v>
      </c>
    </row>
    <row r="226" spans="1:10" x14ac:dyDescent="0.2">
      <c r="A226" s="148"/>
      <c r="B226" s="112" t="s">
        <v>29</v>
      </c>
      <c r="C226" s="112" t="s">
        <v>878</v>
      </c>
      <c r="D226" s="112" t="s">
        <v>304</v>
      </c>
      <c r="E226" s="149" t="s">
        <v>235</v>
      </c>
      <c r="F226" s="149">
        <v>0.3</v>
      </c>
      <c r="G226" s="143">
        <f t="shared" si="8"/>
        <v>5.7</v>
      </c>
      <c r="H226" s="146">
        <v>19</v>
      </c>
      <c r="I226" s="147">
        <f t="shared" si="9"/>
        <v>5.7</v>
      </c>
      <c r="J226" s="147"/>
    </row>
    <row r="227" spans="1:10" x14ac:dyDescent="0.2">
      <c r="A227" s="148"/>
      <c r="B227" s="112" t="s">
        <v>29</v>
      </c>
      <c r="C227" s="112" t="s">
        <v>3327</v>
      </c>
      <c r="D227" s="112" t="s">
        <v>2921</v>
      </c>
      <c r="E227" s="149" t="s">
        <v>235</v>
      </c>
      <c r="F227" s="149">
        <v>0.3</v>
      </c>
      <c r="G227" s="143">
        <f t="shared" si="8"/>
        <v>41.699999999999996</v>
      </c>
      <c r="H227" s="146">
        <v>139</v>
      </c>
      <c r="I227" s="147">
        <f t="shared" si="9"/>
        <v>41.699999999999996</v>
      </c>
      <c r="J227" s="147"/>
    </row>
    <row r="228" spans="1:10" x14ac:dyDescent="0.2">
      <c r="A228" s="148"/>
      <c r="B228" s="112" t="s">
        <v>29</v>
      </c>
      <c r="C228" s="112" t="s">
        <v>2456</v>
      </c>
      <c r="D228" s="112" t="s">
        <v>305</v>
      </c>
      <c r="E228" s="149" t="s">
        <v>235</v>
      </c>
      <c r="F228" s="149">
        <v>0.3</v>
      </c>
      <c r="G228" s="143">
        <f t="shared" si="8"/>
        <v>227.4</v>
      </c>
      <c r="H228" s="146">
        <v>758</v>
      </c>
      <c r="I228" s="147">
        <f t="shared" si="9"/>
        <v>227.4</v>
      </c>
      <c r="J228" s="147"/>
    </row>
    <row r="229" spans="1:10" x14ac:dyDescent="0.2">
      <c r="A229" s="148"/>
      <c r="B229" s="112" t="s">
        <v>29</v>
      </c>
      <c r="C229" s="112" t="s">
        <v>1170</v>
      </c>
      <c r="D229" s="112" t="s">
        <v>306</v>
      </c>
      <c r="E229" s="149" t="s">
        <v>235</v>
      </c>
      <c r="F229" s="149">
        <v>0.3</v>
      </c>
      <c r="G229" s="143">
        <f t="shared" si="8"/>
        <v>1039.2</v>
      </c>
      <c r="H229" s="146">
        <v>3464</v>
      </c>
      <c r="I229" s="147">
        <f t="shared" si="9"/>
        <v>1039.2</v>
      </c>
      <c r="J229" s="147"/>
    </row>
    <row r="230" spans="1:10" x14ac:dyDescent="0.2">
      <c r="A230" s="148"/>
      <c r="B230" s="112" t="s">
        <v>29</v>
      </c>
      <c r="C230" s="112" t="s">
        <v>1171</v>
      </c>
      <c r="D230" s="112" t="s">
        <v>2513</v>
      </c>
      <c r="E230" s="149" t="s">
        <v>235</v>
      </c>
      <c r="F230" s="149">
        <v>0.30000000000000004</v>
      </c>
      <c r="G230" s="143">
        <f t="shared" si="8"/>
        <v>147.30000000000001</v>
      </c>
      <c r="H230" s="146">
        <v>491</v>
      </c>
      <c r="I230" s="147"/>
      <c r="J230" s="147">
        <f>G230</f>
        <v>147.30000000000001</v>
      </c>
    </row>
    <row r="231" spans="1:10" x14ac:dyDescent="0.2">
      <c r="A231" s="148"/>
      <c r="B231" s="112" t="s">
        <v>29</v>
      </c>
      <c r="C231" s="112" t="s">
        <v>3328</v>
      </c>
      <c r="D231" s="112" t="s">
        <v>2922</v>
      </c>
      <c r="E231" s="149" t="s">
        <v>235</v>
      </c>
      <c r="F231" s="149">
        <v>0.3</v>
      </c>
      <c r="G231" s="143">
        <f t="shared" si="8"/>
        <v>71.099999999999994</v>
      </c>
      <c r="H231" s="146">
        <v>237</v>
      </c>
      <c r="I231" s="147">
        <f t="shared" si="9"/>
        <v>71.099999999999994</v>
      </c>
      <c r="J231" s="147"/>
    </row>
    <row r="232" spans="1:10" x14ac:dyDescent="0.2">
      <c r="A232" s="148"/>
      <c r="B232" s="112" t="s">
        <v>29</v>
      </c>
      <c r="C232" s="112" t="s">
        <v>359</v>
      </c>
      <c r="D232" s="112" t="s">
        <v>360</v>
      </c>
      <c r="E232" s="149" t="s">
        <v>235</v>
      </c>
      <c r="F232" s="149">
        <v>0.3</v>
      </c>
      <c r="G232" s="143">
        <f t="shared" si="8"/>
        <v>719.1</v>
      </c>
      <c r="H232" s="146">
        <v>2397</v>
      </c>
      <c r="I232" s="147">
        <f t="shared" si="9"/>
        <v>719.1</v>
      </c>
      <c r="J232" s="147"/>
    </row>
    <row r="233" spans="1:10" x14ac:dyDescent="0.2">
      <c r="A233" s="148"/>
      <c r="B233" s="112" t="s">
        <v>29</v>
      </c>
      <c r="C233" s="112" t="s">
        <v>3329</v>
      </c>
      <c r="D233" s="112" t="s">
        <v>2923</v>
      </c>
      <c r="E233" s="149" t="s">
        <v>235</v>
      </c>
      <c r="F233" s="149">
        <v>0.3</v>
      </c>
      <c r="G233" s="143">
        <f t="shared" si="8"/>
        <v>250.2</v>
      </c>
      <c r="H233" s="146">
        <v>834</v>
      </c>
      <c r="I233" s="147">
        <f t="shared" si="9"/>
        <v>250.2</v>
      </c>
      <c r="J233" s="147"/>
    </row>
    <row r="234" spans="1:10" x14ac:dyDescent="0.2">
      <c r="A234" s="148"/>
      <c r="B234" s="112" t="s">
        <v>29</v>
      </c>
      <c r="C234" s="112" t="s">
        <v>3330</v>
      </c>
      <c r="D234" s="112" t="s">
        <v>2924</v>
      </c>
      <c r="E234" s="149" t="s">
        <v>235</v>
      </c>
      <c r="F234" s="149">
        <v>0.3</v>
      </c>
      <c r="G234" s="143">
        <f t="shared" si="8"/>
        <v>11.4</v>
      </c>
      <c r="H234" s="146">
        <v>38</v>
      </c>
      <c r="I234" s="147">
        <f t="shared" si="9"/>
        <v>11.4</v>
      </c>
      <c r="J234" s="147"/>
    </row>
    <row r="235" spans="1:10" x14ac:dyDescent="0.2">
      <c r="A235" s="148"/>
      <c r="B235" s="112" t="s">
        <v>29</v>
      </c>
      <c r="C235" s="112" t="s">
        <v>3331</v>
      </c>
      <c r="D235" s="112" t="s">
        <v>2925</v>
      </c>
      <c r="E235" s="149" t="s">
        <v>235</v>
      </c>
      <c r="F235" s="149">
        <v>0.3</v>
      </c>
      <c r="G235" s="143">
        <f t="shared" si="8"/>
        <v>29.7</v>
      </c>
      <c r="H235" s="146">
        <v>99</v>
      </c>
      <c r="I235" s="147">
        <f t="shared" si="9"/>
        <v>29.7</v>
      </c>
      <c r="J235" s="147"/>
    </row>
    <row r="236" spans="1:10" x14ac:dyDescent="0.2">
      <c r="A236" s="148"/>
      <c r="B236" s="112" t="s">
        <v>29</v>
      </c>
      <c r="C236" s="112" t="s">
        <v>3332</v>
      </c>
      <c r="D236" s="112" t="s">
        <v>3173</v>
      </c>
      <c r="E236" s="149" t="s">
        <v>235</v>
      </c>
      <c r="F236" s="149">
        <v>0.3</v>
      </c>
      <c r="G236" s="143">
        <f t="shared" si="8"/>
        <v>53.699999999999996</v>
      </c>
      <c r="H236" s="146">
        <v>179</v>
      </c>
      <c r="I236" s="147">
        <f t="shared" si="9"/>
        <v>53.699999999999996</v>
      </c>
      <c r="J236" s="147"/>
    </row>
    <row r="237" spans="1:10" x14ac:dyDescent="0.2">
      <c r="A237" s="148"/>
      <c r="B237" s="112" t="s">
        <v>29</v>
      </c>
      <c r="C237" s="112" t="s">
        <v>3333</v>
      </c>
      <c r="D237" s="112" t="s">
        <v>2926</v>
      </c>
      <c r="E237" s="149" t="s">
        <v>235</v>
      </c>
      <c r="F237" s="149">
        <v>0.3</v>
      </c>
      <c r="G237" s="143">
        <f t="shared" si="8"/>
        <v>73.8</v>
      </c>
      <c r="H237" s="146">
        <v>246</v>
      </c>
      <c r="I237" s="147">
        <f t="shared" si="9"/>
        <v>73.8</v>
      </c>
      <c r="J237" s="147"/>
    </row>
    <row r="238" spans="1:10" x14ac:dyDescent="0.2">
      <c r="A238" s="148"/>
      <c r="B238" s="112" t="s">
        <v>29</v>
      </c>
      <c r="C238" s="112" t="s">
        <v>3334</v>
      </c>
      <c r="D238" s="112" t="s">
        <v>2927</v>
      </c>
      <c r="E238" s="149" t="s">
        <v>235</v>
      </c>
      <c r="F238" s="149">
        <v>0.3</v>
      </c>
      <c r="G238" s="143">
        <f t="shared" si="8"/>
        <v>41.4</v>
      </c>
      <c r="H238" s="146">
        <v>138</v>
      </c>
      <c r="I238" s="147">
        <f t="shared" si="9"/>
        <v>41.4</v>
      </c>
      <c r="J238" s="147"/>
    </row>
    <row r="239" spans="1:10" x14ac:dyDescent="0.2">
      <c r="A239" s="148"/>
      <c r="B239" s="112" t="s">
        <v>29</v>
      </c>
      <c r="C239" s="112" t="s">
        <v>162</v>
      </c>
      <c r="D239" s="112" t="s">
        <v>163</v>
      </c>
      <c r="E239" s="149" t="s">
        <v>235</v>
      </c>
      <c r="F239" s="149">
        <v>0.30000000000000004</v>
      </c>
      <c r="G239" s="143">
        <f t="shared" si="8"/>
        <v>613.20000000000005</v>
      </c>
      <c r="H239" s="146">
        <v>2044</v>
      </c>
      <c r="I239" s="147">
        <f t="shared" si="9"/>
        <v>613.20000000000005</v>
      </c>
      <c r="J239" s="147"/>
    </row>
    <row r="240" spans="1:10" x14ac:dyDescent="0.2">
      <c r="A240" s="148"/>
      <c r="B240" s="112" t="s">
        <v>29</v>
      </c>
      <c r="C240" s="112" t="s">
        <v>3335</v>
      </c>
      <c r="D240" s="112" t="s">
        <v>309</v>
      </c>
      <c r="E240" s="149" t="s">
        <v>235</v>
      </c>
      <c r="F240" s="149">
        <v>0.3</v>
      </c>
      <c r="G240" s="143">
        <f t="shared" si="8"/>
        <v>117.6</v>
      </c>
      <c r="H240" s="146">
        <v>392</v>
      </c>
      <c r="I240" s="147">
        <f t="shared" si="9"/>
        <v>117.6</v>
      </c>
      <c r="J240" s="147"/>
    </row>
    <row r="241" spans="1:10" x14ac:dyDescent="0.2">
      <c r="A241" s="148"/>
      <c r="B241" s="112" t="s">
        <v>37</v>
      </c>
      <c r="C241" s="112" t="s">
        <v>3336</v>
      </c>
      <c r="D241" s="112" t="s">
        <v>2928</v>
      </c>
      <c r="E241" s="149" t="s">
        <v>235</v>
      </c>
      <c r="F241" s="149">
        <v>0.3</v>
      </c>
      <c r="G241" s="143">
        <f t="shared" si="8"/>
        <v>49.8</v>
      </c>
      <c r="H241" s="146">
        <v>166</v>
      </c>
      <c r="I241" s="147">
        <f t="shared" si="9"/>
        <v>49.8</v>
      </c>
      <c r="J241" s="147"/>
    </row>
    <row r="242" spans="1:10" x14ac:dyDescent="0.2">
      <c r="A242" s="148"/>
      <c r="B242" s="112" t="s">
        <v>37</v>
      </c>
      <c r="C242" s="112" t="s">
        <v>3337</v>
      </c>
      <c r="D242" s="112" t="s">
        <v>2929</v>
      </c>
      <c r="E242" s="149" t="s">
        <v>235</v>
      </c>
      <c r="F242" s="149">
        <v>0.3</v>
      </c>
      <c r="G242" s="143">
        <f t="shared" si="8"/>
        <v>58.5</v>
      </c>
      <c r="H242" s="146">
        <v>195</v>
      </c>
      <c r="I242" s="147">
        <f t="shared" si="9"/>
        <v>58.5</v>
      </c>
      <c r="J242" s="147"/>
    </row>
    <row r="243" spans="1:10" x14ac:dyDescent="0.2">
      <c r="A243" s="148"/>
      <c r="B243" s="112" t="s">
        <v>37</v>
      </c>
      <c r="C243" s="112" t="s">
        <v>3338</v>
      </c>
      <c r="D243" s="112" t="s">
        <v>2930</v>
      </c>
      <c r="E243" s="149" t="s">
        <v>235</v>
      </c>
      <c r="F243" s="149">
        <v>0.3</v>
      </c>
      <c r="G243" s="143">
        <f t="shared" si="8"/>
        <v>14.7</v>
      </c>
      <c r="H243" s="146">
        <v>49</v>
      </c>
      <c r="I243" s="147">
        <f t="shared" si="9"/>
        <v>14.7</v>
      </c>
      <c r="J243" s="147"/>
    </row>
    <row r="244" spans="1:10" x14ac:dyDescent="0.2">
      <c r="A244" s="148"/>
      <c r="B244" s="112" t="s">
        <v>37</v>
      </c>
      <c r="C244" s="112" t="s">
        <v>3786</v>
      </c>
      <c r="D244" s="112" t="s">
        <v>3787</v>
      </c>
      <c r="E244" s="149" t="s">
        <v>235</v>
      </c>
      <c r="F244" s="149">
        <v>0.30000000000000004</v>
      </c>
      <c r="G244" s="143">
        <f t="shared" si="8"/>
        <v>69.900000000000006</v>
      </c>
      <c r="H244" s="146">
        <v>233</v>
      </c>
      <c r="I244" s="147">
        <f t="shared" si="9"/>
        <v>69.900000000000006</v>
      </c>
      <c r="J244" s="147"/>
    </row>
    <row r="245" spans="1:10" x14ac:dyDescent="0.2">
      <c r="A245" s="148"/>
      <c r="B245" s="112" t="s">
        <v>37</v>
      </c>
      <c r="C245" s="112" t="s">
        <v>3339</v>
      </c>
      <c r="D245" s="112" t="s">
        <v>2931</v>
      </c>
      <c r="E245" s="149" t="s">
        <v>235</v>
      </c>
      <c r="F245" s="149">
        <v>0.29999999999999993</v>
      </c>
      <c r="G245" s="143">
        <f t="shared" si="8"/>
        <v>140.39999999999998</v>
      </c>
      <c r="H245" s="146">
        <v>468</v>
      </c>
      <c r="I245" s="147">
        <f t="shared" si="9"/>
        <v>140.39999999999998</v>
      </c>
      <c r="J245" s="147"/>
    </row>
    <row r="246" spans="1:10" x14ac:dyDescent="0.2">
      <c r="A246" s="148"/>
      <c r="B246" s="112" t="s">
        <v>37</v>
      </c>
      <c r="C246" s="112" t="s">
        <v>3340</v>
      </c>
      <c r="D246" s="112" t="s">
        <v>2932</v>
      </c>
      <c r="E246" s="149" t="s">
        <v>235</v>
      </c>
      <c r="F246" s="149">
        <v>0.3</v>
      </c>
      <c r="G246" s="143">
        <f t="shared" si="8"/>
        <v>36.299999999999997</v>
      </c>
      <c r="H246" s="146">
        <v>121</v>
      </c>
      <c r="I246" s="147">
        <f t="shared" si="9"/>
        <v>36.299999999999997</v>
      </c>
      <c r="J246" s="147"/>
    </row>
    <row r="247" spans="1:10" x14ac:dyDescent="0.2">
      <c r="A247" s="148"/>
      <c r="B247" s="112" t="s">
        <v>37</v>
      </c>
      <c r="C247" s="112" t="s">
        <v>3341</v>
      </c>
      <c r="D247" s="112" t="s">
        <v>2933</v>
      </c>
      <c r="E247" s="149" t="s">
        <v>235</v>
      </c>
      <c r="F247" s="149">
        <v>0.3</v>
      </c>
      <c r="G247" s="143">
        <f t="shared" si="8"/>
        <v>22.8</v>
      </c>
      <c r="H247" s="146">
        <v>76</v>
      </c>
      <c r="I247" s="147">
        <f t="shared" si="9"/>
        <v>22.8</v>
      </c>
      <c r="J247" s="147"/>
    </row>
    <row r="248" spans="1:10" x14ac:dyDescent="0.2">
      <c r="A248" s="148"/>
      <c r="B248" s="112" t="s">
        <v>37</v>
      </c>
      <c r="C248" s="112" t="s">
        <v>38</v>
      </c>
      <c r="D248" s="112" t="s">
        <v>39</v>
      </c>
      <c r="E248" s="149" t="s">
        <v>235</v>
      </c>
      <c r="F248" s="149">
        <v>0.3</v>
      </c>
      <c r="G248" s="143">
        <f t="shared" si="8"/>
        <v>490.79999999999995</v>
      </c>
      <c r="H248" s="146">
        <v>1636</v>
      </c>
      <c r="I248" s="147">
        <f t="shared" si="9"/>
        <v>490.79999999999995</v>
      </c>
      <c r="J248" s="147"/>
    </row>
    <row r="249" spans="1:10" x14ac:dyDescent="0.2">
      <c r="A249" s="148"/>
      <c r="B249" s="112" t="s">
        <v>37</v>
      </c>
      <c r="C249" s="112" t="s">
        <v>1172</v>
      </c>
      <c r="D249" s="112" t="s">
        <v>1173</v>
      </c>
      <c r="E249" s="149" t="s">
        <v>235</v>
      </c>
      <c r="F249" s="149">
        <v>0.29999999999999993</v>
      </c>
      <c r="G249" s="143">
        <f t="shared" si="8"/>
        <v>2010.8999999999996</v>
      </c>
      <c r="H249" s="146">
        <v>6703</v>
      </c>
      <c r="I249" s="147">
        <f t="shared" si="9"/>
        <v>2010.8999999999996</v>
      </c>
      <c r="J249" s="147"/>
    </row>
    <row r="250" spans="1:10" x14ac:dyDescent="0.2">
      <c r="A250" s="148"/>
      <c r="B250" s="112" t="s">
        <v>37</v>
      </c>
      <c r="C250" s="112" t="s">
        <v>3342</v>
      </c>
      <c r="D250" s="112" t="s">
        <v>2934</v>
      </c>
      <c r="E250" s="149" t="s">
        <v>235</v>
      </c>
      <c r="F250" s="149">
        <v>0.3</v>
      </c>
      <c r="G250" s="143">
        <f t="shared" si="8"/>
        <v>89.7</v>
      </c>
      <c r="H250" s="146">
        <v>299</v>
      </c>
      <c r="I250" s="147">
        <f t="shared" si="9"/>
        <v>89.7</v>
      </c>
      <c r="J250" s="147"/>
    </row>
    <row r="251" spans="1:10" x14ac:dyDescent="0.2">
      <c r="A251" s="148"/>
      <c r="B251" s="112" t="s">
        <v>37</v>
      </c>
      <c r="C251" s="112" t="s">
        <v>3343</v>
      </c>
      <c r="D251" s="112" t="s">
        <v>2935</v>
      </c>
      <c r="E251" s="149" t="s">
        <v>235</v>
      </c>
      <c r="F251" s="149">
        <v>0.3</v>
      </c>
      <c r="G251" s="143">
        <f t="shared" si="8"/>
        <v>16.2</v>
      </c>
      <c r="H251" s="146">
        <v>54</v>
      </c>
      <c r="I251" s="147">
        <f t="shared" si="9"/>
        <v>16.2</v>
      </c>
      <c r="J251" s="147"/>
    </row>
    <row r="252" spans="1:10" x14ac:dyDescent="0.2">
      <c r="A252" s="148"/>
      <c r="B252" s="112" t="s">
        <v>37</v>
      </c>
      <c r="C252" s="112" t="s">
        <v>3344</v>
      </c>
      <c r="D252" s="112" t="s">
        <v>2936</v>
      </c>
      <c r="E252" s="149" t="s">
        <v>235</v>
      </c>
      <c r="F252" s="149">
        <v>0.3</v>
      </c>
      <c r="G252" s="143">
        <f t="shared" si="8"/>
        <v>176.4</v>
      </c>
      <c r="H252" s="146">
        <v>588</v>
      </c>
      <c r="I252" s="147">
        <f t="shared" si="9"/>
        <v>176.4</v>
      </c>
      <c r="J252" s="147"/>
    </row>
    <row r="253" spans="1:10" x14ac:dyDescent="0.2">
      <c r="A253" s="148"/>
      <c r="B253" s="112" t="s">
        <v>37</v>
      </c>
      <c r="C253" s="112" t="s">
        <v>3345</v>
      </c>
      <c r="D253" s="112" t="s">
        <v>2937</v>
      </c>
      <c r="E253" s="149" t="s">
        <v>235</v>
      </c>
      <c r="F253" s="149">
        <v>0.3</v>
      </c>
      <c r="G253" s="143">
        <f t="shared" si="8"/>
        <v>32.4</v>
      </c>
      <c r="H253" s="146">
        <v>108</v>
      </c>
      <c r="I253" s="147">
        <f t="shared" si="9"/>
        <v>32.4</v>
      </c>
      <c r="J253" s="147"/>
    </row>
    <row r="254" spans="1:10" x14ac:dyDescent="0.2">
      <c r="A254" s="148"/>
      <c r="B254" s="112" t="s">
        <v>37</v>
      </c>
      <c r="C254" s="112" t="s">
        <v>3346</v>
      </c>
      <c r="D254" s="112" t="s">
        <v>2938</v>
      </c>
      <c r="E254" s="149" t="s">
        <v>235</v>
      </c>
      <c r="F254" s="149">
        <v>0.3</v>
      </c>
      <c r="G254" s="143">
        <f t="shared" si="8"/>
        <v>42</v>
      </c>
      <c r="H254" s="146">
        <v>140</v>
      </c>
      <c r="I254" s="147">
        <f t="shared" si="9"/>
        <v>42</v>
      </c>
      <c r="J254" s="147"/>
    </row>
    <row r="255" spans="1:10" x14ac:dyDescent="0.2">
      <c r="A255" s="148"/>
      <c r="B255" s="112" t="s">
        <v>37</v>
      </c>
      <c r="C255" s="112" t="s">
        <v>2706</v>
      </c>
      <c r="D255" s="112" t="s">
        <v>310</v>
      </c>
      <c r="E255" s="149" t="s">
        <v>235</v>
      </c>
      <c r="F255" s="149">
        <v>0.30000000000000004</v>
      </c>
      <c r="G255" s="143">
        <f t="shared" si="8"/>
        <v>154.80000000000001</v>
      </c>
      <c r="H255" s="146">
        <v>516</v>
      </c>
      <c r="I255" s="147">
        <f t="shared" si="9"/>
        <v>154.80000000000001</v>
      </c>
      <c r="J255" s="147"/>
    </row>
    <row r="256" spans="1:10" x14ac:dyDescent="0.2">
      <c r="A256" s="148"/>
      <c r="B256" s="112" t="s">
        <v>37</v>
      </c>
      <c r="C256" s="112" t="s">
        <v>2786</v>
      </c>
      <c r="D256" s="112" t="s">
        <v>2707</v>
      </c>
      <c r="E256" s="149" t="s">
        <v>235</v>
      </c>
      <c r="F256" s="149">
        <v>0.30000000000000004</v>
      </c>
      <c r="G256" s="143">
        <f t="shared" si="8"/>
        <v>377.10000000000008</v>
      </c>
      <c r="H256" s="146">
        <v>1257</v>
      </c>
      <c r="I256" s="147">
        <f t="shared" si="9"/>
        <v>377.10000000000008</v>
      </c>
      <c r="J256" s="147"/>
    </row>
    <row r="257" spans="1:10" x14ac:dyDescent="0.2">
      <c r="A257" s="148"/>
      <c r="B257" s="112" t="s">
        <v>37</v>
      </c>
      <c r="C257" s="112" t="s">
        <v>3347</v>
      </c>
      <c r="D257" s="112" t="s">
        <v>3348</v>
      </c>
      <c r="E257" s="149" t="s">
        <v>235</v>
      </c>
      <c r="F257" s="149">
        <v>0.3</v>
      </c>
      <c r="G257" s="143">
        <f t="shared" si="8"/>
        <v>30</v>
      </c>
      <c r="H257" s="146">
        <v>100</v>
      </c>
      <c r="I257" s="147">
        <f t="shared" si="9"/>
        <v>30</v>
      </c>
      <c r="J257" s="147"/>
    </row>
    <row r="258" spans="1:10" x14ac:dyDescent="0.2">
      <c r="A258" s="148"/>
      <c r="B258" s="112" t="s">
        <v>37</v>
      </c>
      <c r="C258" s="112" t="s">
        <v>2708</v>
      </c>
      <c r="D258" s="112" t="s">
        <v>312</v>
      </c>
      <c r="E258" s="149" t="s">
        <v>235</v>
      </c>
      <c r="F258" s="149">
        <v>0.3</v>
      </c>
      <c r="G258" s="143">
        <f t="shared" si="8"/>
        <v>11.7</v>
      </c>
      <c r="H258" s="146">
        <v>39</v>
      </c>
      <c r="I258" s="147">
        <f>G258</f>
        <v>11.7</v>
      </c>
      <c r="J258" s="147"/>
    </row>
    <row r="259" spans="1:10" x14ac:dyDescent="0.2">
      <c r="A259" s="148"/>
      <c r="B259" s="112" t="s">
        <v>37</v>
      </c>
      <c r="C259" s="112" t="s">
        <v>3349</v>
      </c>
      <c r="D259" s="112" t="s">
        <v>2939</v>
      </c>
      <c r="E259" s="149" t="s">
        <v>235</v>
      </c>
      <c r="F259" s="149">
        <v>0.3</v>
      </c>
      <c r="G259" s="143">
        <f t="shared" si="8"/>
        <v>49.8</v>
      </c>
      <c r="H259" s="146">
        <v>166</v>
      </c>
      <c r="I259" s="147">
        <f t="shared" si="9"/>
        <v>49.8</v>
      </c>
      <c r="J259" s="147"/>
    </row>
    <row r="260" spans="1:10" x14ac:dyDescent="0.2">
      <c r="A260" s="148"/>
      <c r="B260" s="112" t="s">
        <v>37</v>
      </c>
      <c r="C260" s="112" t="s">
        <v>3350</v>
      </c>
      <c r="D260" s="112" t="s">
        <v>2940</v>
      </c>
      <c r="E260" s="149" t="s">
        <v>235</v>
      </c>
      <c r="F260" s="149">
        <v>0.3</v>
      </c>
      <c r="G260" s="143">
        <f t="shared" si="8"/>
        <v>51</v>
      </c>
      <c r="H260" s="146">
        <v>170</v>
      </c>
      <c r="I260" s="147">
        <f t="shared" si="9"/>
        <v>51</v>
      </c>
      <c r="J260" s="147"/>
    </row>
    <row r="261" spans="1:10" x14ac:dyDescent="0.2">
      <c r="A261" s="148"/>
      <c r="B261" s="112" t="s">
        <v>37</v>
      </c>
      <c r="C261" s="112" t="s">
        <v>2787</v>
      </c>
      <c r="D261" s="112" t="s">
        <v>40</v>
      </c>
      <c r="E261" s="149" t="s">
        <v>235</v>
      </c>
      <c r="F261" s="149">
        <v>0.30000000000000004</v>
      </c>
      <c r="G261" s="143">
        <f t="shared" si="8"/>
        <v>1600.2000000000003</v>
      </c>
      <c r="H261" s="146">
        <v>5334</v>
      </c>
      <c r="I261" s="147">
        <f t="shared" si="9"/>
        <v>1600.2000000000003</v>
      </c>
      <c r="J261" s="147"/>
    </row>
    <row r="262" spans="1:10" x14ac:dyDescent="0.2">
      <c r="A262" s="148"/>
      <c r="B262" s="112" t="s">
        <v>37</v>
      </c>
      <c r="C262" s="112" t="s">
        <v>3451</v>
      </c>
      <c r="D262" s="112" t="s">
        <v>3452</v>
      </c>
      <c r="E262" s="149" t="s">
        <v>235</v>
      </c>
      <c r="F262" s="149">
        <v>0.30000000000000004</v>
      </c>
      <c r="G262" s="143">
        <f t="shared" si="8"/>
        <v>21.6</v>
      </c>
      <c r="H262" s="146">
        <v>72</v>
      </c>
      <c r="I262" s="147">
        <f t="shared" si="9"/>
        <v>21.6</v>
      </c>
      <c r="J262" s="147"/>
    </row>
    <row r="263" spans="1:10" x14ac:dyDescent="0.2">
      <c r="A263" s="148"/>
      <c r="B263" s="112" t="s">
        <v>37</v>
      </c>
      <c r="C263" s="112" t="s">
        <v>2941</v>
      </c>
      <c r="D263" s="112" t="s">
        <v>313</v>
      </c>
      <c r="E263" s="149" t="s">
        <v>235</v>
      </c>
      <c r="F263" s="149">
        <v>0.3</v>
      </c>
      <c r="G263" s="143">
        <f t="shared" si="8"/>
        <v>166.79999999999998</v>
      </c>
      <c r="H263" s="146">
        <v>556</v>
      </c>
      <c r="I263" s="147">
        <f t="shared" si="9"/>
        <v>166.79999999999998</v>
      </c>
      <c r="J263" s="147"/>
    </row>
    <row r="264" spans="1:10" x14ac:dyDescent="0.2">
      <c r="A264" s="148"/>
      <c r="B264" s="112" t="s">
        <v>37</v>
      </c>
      <c r="C264" s="112" t="s">
        <v>3351</v>
      </c>
      <c r="D264" s="112" t="s">
        <v>2942</v>
      </c>
      <c r="E264" s="149" t="s">
        <v>235</v>
      </c>
      <c r="F264" s="149">
        <v>0.3</v>
      </c>
      <c r="G264" s="143">
        <f t="shared" ref="G264:G327" si="10">F264*H264</f>
        <v>7.1999999999999993</v>
      </c>
      <c r="H264" s="146">
        <v>24</v>
      </c>
      <c r="I264" s="147">
        <f t="shared" si="9"/>
        <v>7.1999999999999993</v>
      </c>
      <c r="J264" s="147"/>
    </row>
    <row r="265" spans="1:10" x14ac:dyDescent="0.2">
      <c r="A265" s="148"/>
      <c r="B265" s="112" t="s">
        <v>37</v>
      </c>
      <c r="C265" s="112" t="s">
        <v>3352</v>
      </c>
      <c r="D265" s="112" t="s">
        <v>2943</v>
      </c>
      <c r="E265" s="149" t="s">
        <v>235</v>
      </c>
      <c r="F265" s="149">
        <v>0.3</v>
      </c>
      <c r="G265" s="143">
        <f t="shared" si="10"/>
        <v>31.799999999999997</v>
      </c>
      <c r="H265" s="146">
        <v>106</v>
      </c>
      <c r="I265" s="147">
        <f t="shared" ref="I265:I328" si="11">G265</f>
        <v>31.799999999999997</v>
      </c>
      <c r="J265" s="147"/>
    </row>
    <row r="266" spans="1:10" x14ac:dyDescent="0.2">
      <c r="A266" s="148"/>
      <c r="B266" s="112" t="s">
        <v>37</v>
      </c>
      <c r="C266" s="112" t="s">
        <v>3353</v>
      </c>
      <c r="D266" s="112" t="s">
        <v>2944</v>
      </c>
      <c r="E266" s="149" t="s">
        <v>235</v>
      </c>
      <c r="F266" s="149">
        <v>0.3</v>
      </c>
      <c r="G266" s="143">
        <f t="shared" si="10"/>
        <v>76.2</v>
      </c>
      <c r="H266" s="146">
        <v>254</v>
      </c>
      <c r="I266" s="147">
        <f t="shared" si="11"/>
        <v>76.2</v>
      </c>
      <c r="J266" s="147"/>
    </row>
    <row r="267" spans="1:10" x14ac:dyDescent="0.2">
      <c r="A267" s="148"/>
      <c r="B267" s="112" t="s">
        <v>37</v>
      </c>
      <c r="C267" s="112" t="s">
        <v>3354</v>
      </c>
      <c r="D267" s="112" t="s">
        <v>2945</v>
      </c>
      <c r="E267" s="149" t="s">
        <v>235</v>
      </c>
      <c r="F267" s="149">
        <v>0.30000000000000004</v>
      </c>
      <c r="G267" s="143">
        <f t="shared" si="10"/>
        <v>18.600000000000001</v>
      </c>
      <c r="H267" s="146">
        <v>62</v>
      </c>
      <c r="I267" s="147">
        <f t="shared" si="11"/>
        <v>18.600000000000001</v>
      </c>
      <c r="J267" s="147"/>
    </row>
    <row r="268" spans="1:10" x14ac:dyDescent="0.2">
      <c r="A268" s="148"/>
      <c r="B268" s="112" t="s">
        <v>37</v>
      </c>
      <c r="C268" s="112" t="s">
        <v>3355</v>
      </c>
      <c r="D268" s="112" t="s">
        <v>2946</v>
      </c>
      <c r="E268" s="149" t="s">
        <v>235</v>
      </c>
      <c r="F268" s="149">
        <v>0.3</v>
      </c>
      <c r="G268" s="143">
        <f t="shared" si="10"/>
        <v>88.8</v>
      </c>
      <c r="H268" s="146">
        <v>296</v>
      </c>
      <c r="I268" s="147">
        <f t="shared" si="11"/>
        <v>88.8</v>
      </c>
      <c r="J268" s="147"/>
    </row>
    <row r="269" spans="1:10" x14ac:dyDescent="0.2">
      <c r="A269" s="148"/>
      <c r="B269" s="112" t="s">
        <v>37</v>
      </c>
      <c r="C269" s="112" t="s">
        <v>985</v>
      </c>
      <c r="D269" s="112" t="s">
        <v>986</v>
      </c>
      <c r="E269" s="149" t="s">
        <v>235</v>
      </c>
      <c r="F269" s="149">
        <v>0.3</v>
      </c>
      <c r="G269" s="143">
        <f t="shared" si="10"/>
        <v>835.5</v>
      </c>
      <c r="H269" s="146">
        <v>2785</v>
      </c>
      <c r="I269" s="147">
        <f t="shared" si="11"/>
        <v>835.5</v>
      </c>
      <c r="J269" s="147"/>
    </row>
    <row r="270" spans="1:10" x14ac:dyDescent="0.2">
      <c r="A270" s="148"/>
      <c r="B270" s="112" t="s">
        <v>37</v>
      </c>
      <c r="C270" s="112" t="s">
        <v>3356</v>
      </c>
      <c r="D270" s="112" t="s">
        <v>2947</v>
      </c>
      <c r="E270" s="149" t="s">
        <v>235</v>
      </c>
      <c r="F270" s="149">
        <v>0.3</v>
      </c>
      <c r="G270" s="143">
        <f t="shared" si="10"/>
        <v>114.89999999999999</v>
      </c>
      <c r="H270" s="146">
        <v>383</v>
      </c>
      <c r="I270" s="147">
        <f t="shared" si="11"/>
        <v>114.89999999999999</v>
      </c>
      <c r="J270" s="147"/>
    </row>
    <row r="271" spans="1:10" x14ac:dyDescent="0.2">
      <c r="A271" s="148"/>
      <c r="B271" s="112" t="s">
        <v>37</v>
      </c>
      <c r="C271" s="112" t="s">
        <v>3357</v>
      </c>
      <c r="D271" s="112" t="s">
        <v>2948</v>
      </c>
      <c r="E271" s="149" t="s">
        <v>235</v>
      </c>
      <c r="F271" s="149">
        <v>0.3</v>
      </c>
      <c r="G271" s="143">
        <f t="shared" si="10"/>
        <v>59.4</v>
      </c>
      <c r="H271" s="146">
        <v>198</v>
      </c>
      <c r="I271" s="147">
        <f t="shared" si="11"/>
        <v>59.4</v>
      </c>
      <c r="J271" s="147"/>
    </row>
    <row r="272" spans="1:10" x14ac:dyDescent="0.2">
      <c r="A272" s="148"/>
      <c r="B272" s="112" t="s">
        <v>37</v>
      </c>
      <c r="C272" s="112" t="s">
        <v>1174</v>
      </c>
      <c r="D272" s="112" t="s">
        <v>1175</v>
      </c>
      <c r="E272" s="149" t="s">
        <v>235</v>
      </c>
      <c r="F272" s="149">
        <v>0.3</v>
      </c>
      <c r="G272" s="143">
        <f t="shared" si="10"/>
        <v>576.29999999999995</v>
      </c>
      <c r="H272" s="146">
        <v>1921</v>
      </c>
      <c r="I272" s="147">
        <f t="shared" si="11"/>
        <v>576.29999999999995</v>
      </c>
      <c r="J272" s="147"/>
    </row>
    <row r="273" spans="1:10" x14ac:dyDescent="0.2">
      <c r="A273" s="148"/>
      <c r="B273" s="112" t="s">
        <v>37</v>
      </c>
      <c r="C273" s="112" t="s">
        <v>3358</v>
      </c>
      <c r="D273" s="112" t="s">
        <v>2949</v>
      </c>
      <c r="E273" s="149" t="s">
        <v>235</v>
      </c>
      <c r="F273" s="149">
        <v>0.3</v>
      </c>
      <c r="G273" s="143">
        <f t="shared" si="10"/>
        <v>113.39999999999999</v>
      </c>
      <c r="H273" s="146">
        <v>378</v>
      </c>
      <c r="I273" s="147">
        <f t="shared" si="11"/>
        <v>113.39999999999999</v>
      </c>
      <c r="J273" s="147"/>
    </row>
    <row r="274" spans="1:10" x14ac:dyDescent="0.2">
      <c r="A274" s="148"/>
      <c r="B274" s="112" t="s">
        <v>37</v>
      </c>
      <c r="C274" s="112" t="s">
        <v>3359</v>
      </c>
      <c r="D274" s="112" t="s">
        <v>2950</v>
      </c>
      <c r="E274" s="149" t="s">
        <v>235</v>
      </c>
      <c r="F274" s="149">
        <v>0.3</v>
      </c>
      <c r="G274" s="143">
        <f t="shared" si="10"/>
        <v>29.099999999999998</v>
      </c>
      <c r="H274" s="146">
        <v>97</v>
      </c>
      <c r="I274" s="147">
        <f t="shared" si="11"/>
        <v>29.099999999999998</v>
      </c>
      <c r="J274" s="147"/>
    </row>
    <row r="275" spans="1:10" x14ac:dyDescent="0.2">
      <c r="A275" s="148"/>
      <c r="B275" s="112" t="s">
        <v>37</v>
      </c>
      <c r="C275" s="112" t="s">
        <v>3360</v>
      </c>
      <c r="D275" s="112" t="s">
        <v>2951</v>
      </c>
      <c r="E275" s="149" t="s">
        <v>235</v>
      </c>
      <c r="F275" s="149">
        <v>0.3</v>
      </c>
      <c r="G275" s="143">
        <f t="shared" si="10"/>
        <v>11.7</v>
      </c>
      <c r="H275" s="146">
        <v>39</v>
      </c>
      <c r="I275" s="147">
        <f t="shared" si="11"/>
        <v>11.7</v>
      </c>
      <c r="J275" s="147"/>
    </row>
    <row r="276" spans="1:10" x14ac:dyDescent="0.2">
      <c r="A276" s="148"/>
      <c r="B276" s="112" t="s">
        <v>37</v>
      </c>
      <c r="C276" s="112" t="s">
        <v>41</v>
      </c>
      <c r="D276" s="112" t="s">
        <v>42</v>
      </c>
      <c r="E276" s="149" t="s">
        <v>235</v>
      </c>
      <c r="F276" s="149">
        <v>0.3</v>
      </c>
      <c r="G276" s="143">
        <f t="shared" si="10"/>
        <v>1062.8999999999999</v>
      </c>
      <c r="H276" s="146">
        <v>3543</v>
      </c>
      <c r="I276" s="147">
        <f t="shared" si="11"/>
        <v>1062.8999999999999</v>
      </c>
      <c r="J276" s="147"/>
    </row>
    <row r="277" spans="1:10" x14ac:dyDescent="0.2">
      <c r="A277" s="148"/>
      <c r="B277" s="112" t="s">
        <v>37</v>
      </c>
      <c r="C277" s="112" t="s">
        <v>3361</v>
      </c>
      <c r="D277" s="112" t="s">
        <v>2952</v>
      </c>
      <c r="E277" s="149" t="s">
        <v>235</v>
      </c>
      <c r="F277" s="149">
        <v>0.3</v>
      </c>
      <c r="G277" s="143">
        <f t="shared" si="10"/>
        <v>64.2</v>
      </c>
      <c r="H277" s="146">
        <v>214</v>
      </c>
      <c r="I277" s="147">
        <f t="shared" si="11"/>
        <v>64.2</v>
      </c>
      <c r="J277" s="147"/>
    </row>
    <row r="278" spans="1:10" x14ac:dyDescent="0.2">
      <c r="A278" s="148"/>
      <c r="B278" s="112" t="s">
        <v>37</v>
      </c>
      <c r="C278" s="112" t="s">
        <v>3362</v>
      </c>
      <c r="D278" s="112" t="s">
        <v>2953</v>
      </c>
      <c r="E278" s="149" t="s">
        <v>235</v>
      </c>
      <c r="F278" s="149">
        <v>0.3</v>
      </c>
      <c r="G278" s="143">
        <f t="shared" si="10"/>
        <v>8.6999999999999993</v>
      </c>
      <c r="H278" s="146">
        <v>29</v>
      </c>
      <c r="I278" s="147"/>
      <c r="J278" s="147">
        <f>G278</f>
        <v>8.6999999999999993</v>
      </c>
    </row>
    <row r="279" spans="1:10" x14ac:dyDescent="0.2">
      <c r="A279" s="148"/>
      <c r="B279" s="112" t="s">
        <v>37</v>
      </c>
      <c r="C279" s="112" t="s">
        <v>1176</v>
      </c>
      <c r="D279" s="112" t="s">
        <v>316</v>
      </c>
      <c r="E279" s="149" t="s">
        <v>235</v>
      </c>
      <c r="F279" s="149">
        <v>0.3</v>
      </c>
      <c r="G279" s="143">
        <f t="shared" si="10"/>
        <v>117.89999999999999</v>
      </c>
      <c r="H279" s="146">
        <v>393</v>
      </c>
      <c r="I279" s="147">
        <f t="shared" si="11"/>
        <v>117.89999999999999</v>
      </c>
      <c r="J279" s="147"/>
    </row>
    <row r="280" spans="1:10" x14ac:dyDescent="0.2">
      <c r="A280" s="148"/>
      <c r="B280" s="112" t="s">
        <v>37</v>
      </c>
      <c r="C280" s="112" t="s">
        <v>2709</v>
      </c>
      <c r="D280" s="112" t="s">
        <v>317</v>
      </c>
      <c r="E280" s="149" t="s">
        <v>235</v>
      </c>
      <c r="F280" s="149">
        <v>0.3</v>
      </c>
      <c r="G280" s="143">
        <f t="shared" si="10"/>
        <v>62.4</v>
      </c>
      <c r="H280" s="146">
        <v>208</v>
      </c>
      <c r="I280" s="147">
        <f t="shared" si="11"/>
        <v>62.4</v>
      </c>
      <c r="J280" s="147"/>
    </row>
    <row r="281" spans="1:10" x14ac:dyDescent="0.2">
      <c r="A281" s="148"/>
      <c r="B281" s="112" t="s">
        <v>37</v>
      </c>
      <c r="C281" s="112" t="s">
        <v>3363</v>
      </c>
      <c r="D281" s="112" t="s">
        <v>2954</v>
      </c>
      <c r="E281" s="149" t="s">
        <v>235</v>
      </c>
      <c r="F281" s="149">
        <v>0.3</v>
      </c>
      <c r="G281" s="143">
        <f t="shared" si="10"/>
        <v>63.9</v>
      </c>
      <c r="H281" s="146">
        <v>213</v>
      </c>
      <c r="I281" s="147">
        <f t="shared" si="11"/>
        <v>63.9</v>
      </c>
      <c r="J281" s="147"/>
    </row>
    <row r="282" spans="1:10" x14ac:dyDescent="0.2">
      <c r="A282" s="148"/>
      <c r="B282" s="112" t="s">
        <v>37</v>
      </c>
      <c r="C282" s="112" t="s">
        <v>3364</v>
      </c>
      <c r="D282" s="112" t="s">
        <v>2955</v>
      </c>
      <c r="E282" s="149" t="s">
        <v>235</v>
      </c>
      <c r="F282" s="149">
        <v>0.3</v>
      </c>
      <c r="G282" s="143">
        <f t="shared" si="10"/>
        <v>56.4</v>
      </c>
      <c r="H282" s="146">
        <v>188</v>
      </c>
      <c r="I282" s="147">
        <f t="shared" si="11"/>
        <v>56.4</v>
      </c>
      <c r="J282" s="147"/>
    </row>
    <row r="283" spans="1:10" x14ac:dyDescent="0.2">
      <c r="A283" s="148"/>
      <c r="B283" s="112" t="s">
        <v>37</v>
      </c>
      <c r="C283" s="112" t="s">
        <v>3365</v>
      </c>
      <c r="D283" s="112" t="s">
        <v>2956</v>
      </c>
      <c r="E283" s="149" t="s">
        <v>235</v>
      </c>
      <c r="F283" s="149">
        <v>0.3</v>
      </c>
      <c r="G283" s="143">
        <f t="shared" si="10"/>
        <v>164.4</v>
      </c>
      <c r="H283" s="146">
        <v>548</v>
      </c>
      <c r="I283" s="147">
        <f t="shared" si="11"/>
        <v>164.4</v>
      </c>
      <c r="J283" s="147"/>
    </row>
    <row r="284" spans="1:10" x14ac:dyDescent="0.2">
      <c r="A284" s="148"/>
      <c r="B284" s="112" t="s">
        <v>37</v>
      </c>
      <c r="C284" s="112" t="s">
        <v>3366</v>
      </c>
      <c r="D284" s="112" t="s">
        <v>2957</v>
      </c>
      <c r="E284" s="149" t="s">
        <v>235</v>
      </c>
      <c r="F284" s="149">
        <v>0.30000000000000004</v>
      </c>
      <c r="G284" s="143">
        <f t="shared" si="10"/>
        <v>12.300000000000002</v>
      </c>
      <c r="H284" s="146">
        <v>41</v>
      </c>
      <c r="I284" s="147">
        <f t="shared" si="11"/>
        <v>12.300000000000002</v>
      </c>
      <c r="J284" s="147"/>
    </row>
    <row r="285" spans="1:10" x14ac:dyDescent="0.2">
      <c r="A285" s="148"/>
      <c r="B285" s="112" t="s">
        <v>37</v>
      </c>
      <c r="C285" s="112" t="s">
        <v>3367</v>
      </c>
      <c r="D285" s="112" t="s">
        <v>2958</v>
      </c>
      <c r="E285" s="149" t="s">
        <v>235</v>
      </c>
      <c r="F285" s="149">
        <v>0.30000000000000004</v>
      </c>
      <c r="G285" s="143">
        <f t="shared" si="10"/>
        <v>65.400000000000006</v>
      </c>
      <c r="H285" s="146">
        <v>218</v>
      </c>
      <c r="I285" s="147">
        <f t="shared" si="11"/>
        <v>65.400000000000006</v>
      </c>
      <c r="J285" s="147"/>
    </row>
    <row r="286" spans="1:10" x14ac:dyDescent="0.2">
      <c r="A286" s="148"/>
      <c r="B286" s="112" t="s">
        <v>37</v>
      </c>
      <c r="C286" s="112" t="s">
        <v>362</v>
      </c>
      <c r="D286" s="112" t="s">
        <v>318</v>
      </c>
      <c r="E286" s="149" t="s">
        <v>235</v>
      </c>
      <c r="F286" s="149">
        <v>0.3</v>
      </c>
      <c r="G286" s="143">
        <f t="shared" si="10"/>
        <v>504</v>
      </c>
      <c r="H286" s="146">
        <v>1680</v>
      </c>
      <c r="I286" s="147">
        <f t="shared" si="11"/>
        <v>504</v>
      </c>
      <c r="J286" s="147"/>
    </row>
    <row r="287" spans="1:10" x14ac:dyDescent="0.2">
      <c r="A287" s="148"/>
      <c r="B287" s="112" t="s">
        <v>37</v>
      </c>
      <c r="C287" s="112" t="s">
        <v>3368</v>
      </c>
      <c r="D287" s="112" t="s">
        <v>1177</v>
      </c>
      <c r="E287" s="149" t="s">
        <v>235</v>
      </c>
      <c r="F287" s="149">
        <v>0.3</v>
      </c>
      <c r="G287" s="143">
        <f t="shared" si="10"/>
        <v>202.2</v>
      </c>
      <c r="H287" s="146">
        <v>674</v>
      </c>
      <c r="I287" s="147">
        <f t="shared" si="11"/>
        <v>202.2</v>
      </c>
      <c r="J287" s="147"/>
    </row>
    <row r="288" spans="1:10" x14ac:dyDescent="0.2">
      <c r="A288" s="148"/>
      <c r="B288" s="112" t="s">
        <v>37</v>
      </c>
      <c r="C288" s="112" t="s">
        <v>1018</v>
      </c>
      <c r="D288" s="112" t="s">
        <v>321</v>
      </c>
      <c r="E288" s="149" t="s">
        <v>235</v>
      </c>
      <c r="F288" s="149">
        <v>0.3</v>
      </c>
      <c r="G288" s="143">
        <f t="shared" si="10"/>
        <v>57.9</v>
      </c>
      <c r="H288" s="146">
        <v>193</v>
      </c>
      <c r="I288" s="147">
        <f t="shared" si="11"/>
        <v>57.9</v>
      </c>
      <c r="J288" s="147"/>
    </row>
    <row r="289" spans="1:10" x14ac:dyDescent="0.2">
      <c r="A289" s="148"/>
      <c r="B289" s="112" t="s">
        <v>37</v>
      </c>
      <c r="C289" s="112" t="s">
        <v>3369</v>
      </c>
      <c r="D289" s="112" t="s">
        <v>2959</v>
      </c>
      <c r="E289" s="149" t="s">
        <v>235</v>
      </c>
      <c r="F289" s="149">
        <v>0.3</v>
      </c>
      <c r="G289" s="143">
        <f t="shared" si="10"/>
        <v>0.3</v>
      </c>
      <c r="H289" s="146">
        <v>1</v>
      </c>
      <c r="I289" s="147">
        <f t="shared" si="11"/>
        <v>0.3</v>
      </c>
      <c r="J289" s="147"/>
    </row>
    <row r="290" spans="1:10" x14ac:dyDescent="0.2">
      <c r="A290" s="148"/>
      <c r="B290" s="112" t="s">
        <v>43</v>
      </c>
      <c r="C290" s="112" t="s">
        <v>3370</v>
      </c>
      <c r="D290" s="112" t="s">
        <v>2960</v>
      </c>
      <c r="E290" s="149" t="s">
        <v>235</v>
      </c>
      <c r="F290" s="149">
        <v>0.3</v>
      </c>
      <c r="G290" s="143">
        <f t="shared" si="10"/>
        <v>279.3</v>
      </c>
      <c r="H290" s="146">
        <v>931</v>
      </c>
      <c r="I290" s="147">
        <f t="shared" si="11"/>
        <v>279.3</v>
      </c>
      <c r="J290" s="147"/>
    </row>
    <row r="291" spans="1:10" x14ac:dyDescent="0.2">
      <c r="A291" s="148"/>
      <c r="B291" s="112" t="s">
        <v>43</v>
      </c>
      <c r="C291" s="112" t="s">
        <v>364</v>
      </c>
      <c r="D291" s="112" t="s">
        <v>322</v>
      </c>
      <c r="E291" s="149" t="s">
        <v>235</v>
      </c>
      <c r="F291" s="149">
        <v>0.3</v>
      </c>
      <c r="G291" s="143">
        <f t="shared" si="10"/>
        <v>882.9</v>
      </c>
      <c r="H291" s="146">
        <v>2943</v>
      </c>
      <c r="I291" s="147">
        <f t="shared" si="11"/>
        <v>882.9</v>
      </c>
      <c r="J291" s="147"/>
    </row>
    <row r="292" spans="1:10" x14ac:dyDescent="0.2">
      <c r="A292" s="148"/>
      <c r="B292" s="112" t="s">
        <v>43</v>
      </c>
      <c r="C292" s="112" t="s">
        <v>3371</v>
      </c>
      <c r="D292" s="112" t="s">
        <v>2961</v>
      </c>
      <c r="E292" s="149" t="s">
        <v>235</v>
      </c>
      <c r="F292" s="149">
        <v>0.3</v>
      </c>
      <c r="G292" s="143">
        <f t="shared" si="10"/>
        <v>52.5</v>
      </c>
      <c r="H292" s="146">
        <v>175</v>
      </c>
      <c r="I292" s="147">
        <f t="shared" si="11"/>
        <v>52.5</v>
      </c>
      <c r="J292" s="147"/>
    </row>
    <row r="293" spans="1:10" x14ac:dyDescent="0.2">
      <c r="A293" s="148"/>
      <c r="B293" s="112" t="s">
        <v>43</v>
      </c>
      <c r="C293" s="112" t="s">
        <v>3372</v>
      </c>
      <c r="D293" s="112" t="s">
        <v>2962</v>
      </c>
      <c r="E293" s="149" t="s">
        <v>235</v>
      </c>
      <c r="F293" s="149">
        <v>0.3</v>
      </c>
      <c r="G293" s="143">
        <f t="shared" si="10"/>
        <v>122.39999999999999</v>
      </c>
      <c r="H293" s="146">
        <v>408</v>
      </c>
      <c r="I293" s="147">
        <f t="shared" si="11"/>
        <v>122.39999999999999</v>
      </c>
      <c r="J293" s="147"/>
    </row>
    <row r="294" spans="1:10" x14ac:dyDescent="0.2">
      <c r="A294" s="148"/>
      <c r="B294" s="112" t="s">
        <v>43</v>
      </c>
      <c r="C294" s="112" t="s">
        <v>3373</v>
      </c>
      <c r="D294" s="112" t="s">
        <v>2963</v>
      </c>
      <c r="E294" s="149" t="s">
        <v>235</v>
      </c>
      <c r="F294" s="149">
        <v>0.30000000000000004</v>
      </c>
      <c r="G294" s="143">
        <f t="shared" si="10"/>
        <v>9.3000000000000007</v>
      </c>
      <c r="H294" s="146">
        <v>31</v>
      </c>
      <c r="I294" s="147">
        <f t="shared" si="11"/>
        <v>9.3000000000000007</v>
      </c>
      <c r="J294" s="147"/>
    </row>
    <row r="295" spans="1:10" x14ac:dyDescent="0.2">
      <c r="A295" s="148"/>
      <c r="B295" s="112" t="s">
        <v>43</v>
      </c>
      <c r="C295" s="112" t="s">
        <v>3374</v>
      </c>
      <c r="D295" s="112" t="s">
        <v>2964</v>
      </c>
      <c r="E295" s="149" t="s">
        <v>235</v>
      </c>
      <c r="F295" s="149">
        <v>0.30000000000000004</v>
      </c>
      <c r="G295" s="143">
        <f t="shared" si="10"/>
        <v>60.900000000000006</v>
      </c>
      <c r="H295" s="146">
        <v>203</v>
      </c>
      <c r="I295" s="147">
        <f t="shared" si="11"/>
        <v>60.900000000000006</v>
      </c>
      <c r="J295" s="147"/>
    </row>
    <row r="296" spans="1:10" x14ac:dyDescent="0.2">
      <c r="A296" s="148"/>
      <c r="B296" s="112" t="s">
        <v>43</v>
      </c>
      <c r="C296" s="112" t="s">
        <v>2965</v>
      </c>
      <c r="D296" s="112" t="s">
        <v>1178</v>
      </c>
      <c r="E296" s="149" t="s">
        <v>235</v>
      </c>
      <c r="F296" s="149">
        <v>0.3</v>
      </c>
      <c r="G296" s="143">
        <f t="shared" si="10"/>
        <v>488.09999999999997</v>
      </c>
      <c r="H296" s="146">
        <v>1627</v>
      </c>
      <c r="I296" s="147">
        <f t="shared" si="11"/>
        <v>488.09999999999997</v>
      </c>
      <c r="J296" s="147"/>
    </row>
    <row r="297" spans="1:10" x14ac:dyDescent="0.2">
      <c r="A297" s="148"/>
      <c r="B297" s="112" t="s">
        <v>43</v>
      </c>
      <c r="C297" s="112" t="s">
        <v>2966</v>
      </c>
      <c r="D297" s="112" t="s">
        <v>1179</v>
      </c>
      <c r="E297" s="149" t="s">
        <v>235</v>
      </c>
      <c r="F297" s="149">
        <v>0.3</v>
      </c>
      <c r="G297" s="143">
        <f t="shared" si="10"/>
        <v>549.6</v>
      </c>
      <c r="H297" s="146">
        <v>1832</v>
      </c>
      <c r="I297" s="147">
        <f t="shared" si="11"/>
        <v>549.6</v>
      </c>
      <c r="J297" s="147"/>
    </row>
    <row r="298" spans="1:10" x14ac:dyDescent="0.2">
      <c r="A298" s="148"/>
      <c r="B298" s="112" t="s">
        <v>43</v>
      </c>
      <c r="C298" s="112" t="s">
        <v>1180</v>
      </c>
      <c r="D298" s="112" t="s">
        <v>323</v>
      </c>
      <c r="E298" s="149" t="s">
        <v>235</v>
      </c>
      <c r="F298" s="149">
        <v>0.3</v>
      </c>
      <c r="G298" s="143">
        <f t="shared" si="10"/>
        <v>489.29999999999995</v>
      </c>
      <c r="H298" s="146">
        <v>1631</v>
      </c>
      <c r="I298" s="147">
        <f t="shared" si="11"/>
        <v>489.29999999999995</v>
      </c>
      <c r="J298" s="147"/>
    </row>
    <row r="299" spans="1:10" x14ac:dyDescent="0.2">
      <c r="A299" s="148"/>
      <c r="B299" s="112" t="s">
        <v>43</v>
      </c>
      <c r="C299" s="112" t="s">
        <v>219</v>
      </c>
      <c r="D299" s="112" t="s">
        <v>220</v>
      </c>
      <c r="E299" s="149" t="s">
        <v>235</v>
      </c>
      <c r="F299" s="149">
        <v>0.3</v>
      </c>
      <c r="G299" s="143">
        <f t="shared" si="10"/>
        <v>1929.8999999999999</v>
      </c>
      <c r="H299" s="146">
        <v>6433</v>
      </c>
      <c r="I299" s="147">
        <f t="shared" si="11"/>
        <v>1929.8999999999999</v>
      </c>
      <c r="J299" s="147"/>
    </row>
    <row r="300" spans="1:10" x14ac:dyDescent="0.2">
      <c r="A300" s="148"/>
      <c r="B300" s="112" t="s">
        <v>43</v>
      </c>
      <c r="C300" s="112" t="s">
        <v>3375</v>
      </c>
      <c r="D300" s="112" t="s">
        <v>2673</v>
      </c>
      <c r="E300" s="149" t="s">
        <v>235</v>
      </c>
      <c r="F300" s="149">
        <v>0.3</v>
      </c>
      <c r="G300" s="143">
        <f t="shared" si="10"/>
        <v>19.8</v>
      </c>
      <c r="H300" s="146">
        <v>66</v>
      </c>
      <c r="I300" s="147">
        <f t="shared" si="11"/>
        <v>19.8</v>
      </c>
      <c r="J300" s="147"/>
    </row>
    <row r="301" spans="1:10" x14ac:dyDescent="0.2">
      <c r="A301" s="148"/>
      <c r="B301" s="112" t="s">
        <v>43</v>
      </c>
      <c r="C301" s="112" t="s">
        <v>2967</v>
      </c>
      <c r="D301" s="112" t="s">
        <v>324</v>
      </c>
      <c r="E301" s="149" t="s">
        <v>235</v>
      </c>
      <c r="F301" s="149">
        <v>0.3</v>
      </c>
      <c r="G301" s="143">
        <f t="shared" si="10"/>
        <v>6.6</v>
      </c>
      <c r="H301" s="146">
        <v>22</v>
      </c>
      <c r="I301" s="147">
        <f t="shared" si="11"/>
        <v>6.6</v>
      </c>
      <c r="J301" s="147"/>
    </row>
    <row r="302" spans="1:10" x14ac:dyDescent="0.2">
      <c r="A302" s="148"/>
      <c r="B302" s="112" t="s">
        <v>43</v>
      </c>
      <c r="C302" s="112" t="s">
        <v>3376</v>
      </c>
      <c r="D302" s="112" t="s">
        <v>2968</v>
      </c>
      <c r="E302" s="149" t="s">
        <v>235</v>
      </c>
      <c r="F302" s="149">
        <v>0.30000000000000004</v>
      </c>
      <c r="G302" s="143">
        <f t="shared" si="10"/>
        <v>160.20000000000002</v>
      </c>
      <c r="H302" s="146">
        <v>534</v>
      </c>
      <c r="I302" s="147">
        <f t="shared" si="11"/>
        <v>160.20000000000002</v>
      </c>
      <c r="J302" s="147"/>
    </row>
    <row r="303" spans="1:10" x14ac:dyDescent="0.2">
      <c r="A303" s="148"/>
      <c r="B303" s="112" t="s">
        <v>43</v>
      </c>
      <c r="C303" s="112" t="s">
        <v>3788</v>
      </c>
      <c r="D303" s="112" t="s">
        <v>3789</v>
      </c>
      <c r="E303" s="149" t="s">
        <v>235</v>
      </c>
      <c r="F303" s="149">
        <v>0.3</v>
      </c>
      <c r="G303" s="143">
        <f t="shared" si="10"/>
        <v>24.9</v>
      </c>
      <c r="H303" s="146">
        <v>83</v>
      </c>
      <c r="I303" s="147">
        <f t="shared" si="11"/>
        <v>24.9</v>
      </c>
      <c r="J303" s="147"/>
    </row>
    <row r="304" spans="1:10" x14ac:dyDescent="0.2">
      <c r="A304" s="148"/>
      <c r="B304" s="112" t="s">
        <v>43</v>
      </c>
      <c r="C304" s="112" t="s">
        <v>3377</v>
      </c>
      <c r="D304" s="112" t="s">
        <v>3134</v>
      </c>
      <c r="E304" s="149" t="s">
        <v>235</v>
      </c>
      <c r="F304" s="149">
        <v>0.3</v>
      </c>
      <c r="G304" s="143">
        <f t="shared" si="10"/>
        <v>46.8</v>
      </c>
      <c r="H304" s="146">
        <v>156</v>
      </c>
      <c r="I304" s="147">
        <f t="shared" si="11"/>
        <v>46.8</v>
      </c>
      <c r="J304" s="147"/>
    </row>
    <row r="305" spans="1:10" x14ac:dyDescent="0.2">
      <c r="A305" s="148"/>
      <c r="B305" s="112" t="s">
        <v>43</v>
      </c>
      <c r="C305" s="112" t="s">
        <v>3378</v>
      </c>
      <c r="D305" s="112" t="s">
        <v>2969</v>
      </c>
      <c r="E305" s="149" t="s">
        <v>235</v>
      </c>
      <c r="F305" s="149">
        <v>0.3</v>
      </c>
      <c r="G305" s="143">
        <f t="shared" si="10"/>
        <v>38.1</v>
      </c>
      <c r="H305" s="146">
        <v>127</v>
      </c>
      <c r="I305" s="147">
        <f t="shared" si="11"/>
        <v>38.1</v>
      </c>
      <c r="J305" s="147"/>
    </row>
    <row r="306" spans="1:10" x14ac:dyDescent="0.2">
      <c r="A306" s="148"/>
      <c r="B306" s="112" t="s">
        <v>43</v>
      </c>
      <c r="C306" s="112" t="s">
        <v>3379</v>
      </c>
      <c r="D306" s="112" t="s">
        <v>3009</v>
      </c>
      <c r="E306" s="149" t="s">
        <v>235</v>
      </c>
      <c r="F306" s="149">
        <v>0.3</v>
      </c>
      <c r="G306" s="143">
        <f t="shared" si="10"/>
        <v>98.1</v>
      </c>
      <c r="H306" s="146">
        <v>327</v>
      </c>
      <c r="I306" s="147">
        <f t="shared" si="11"/>
        <v>98.1</v>
      </c>
      <c r="J306" s="147"/>
    </row>
    <row r="307" spans="1:10" x14ac:dyDescent="0.2">
      <c r="A307" s="148"/>
      <c r="B307" s="112" t="s">
        <v>43</v>
      </c>
      <c r="C307" s="112" t="s">
        <v>3380</v>
      </c>
      <c r="D307" s="112" t="s">
        <v>2970</v>
      </c>
      <c r="E307" s="149" t="s">
        <v>235</v>
      </c>
      <c r="F307" s="149">
        <v>0.30000000000000004</v>
      </c>
      <c r="G307" s="143">
        <f t="shared" si="10"/>
        <v>57.900000000000006</v>
      </c>
      <c r="H307" s="146">
        <v>193</v>
      </c>
      <c r="I307" s="147">
        <f t="shared" si="11"/>
        <v>57.900000000000006</v>
      </c>
      <c r="J307" s="147"/>
    </row>
    <row r="308" spans="1:10" x14ac:dyDescent="0.2">
      <c r="A308" s="148"/>
      <c r="B308" s="112" t="s">
        <v>43</v>
      </c>
      <c r="C308" s="112" t="s">
        <v>3381</v>
      </c>
      <c r="D308" s="112" t="s">
        <v>2971</v>
      </c>
      <c r="E308" s="149" t="s">
        <v>235</v>
      </c>
      <c r="F308" s="149">
        <v>0.3</v>
      </c>
      <c r="G308" s="143">
        <f t="shared" si="10"/>
        <v>57.599999999999994</v>
      </c>
      <c r="H308" s="146">
        <v>192</v>
      </c>
      <c r="I308" s="147">
        <f t="shared" si="11"/>
        <v>57.599999999999994</v>
      </c>
      <c r="J308" s="147"/>
    </row>
    <row r="309" spans="1:10" x14ac:dyDescent="0.2">
      <c r="A309" s="148"/>
      <c r="B309" s="112" t="s">
        <v>43</v>
      </c>
      <c r="C309" s="112" t="s">
        <v>3382</v>
      </c>
      <c r="D309" s="112" t="s">
        <v>2972</v>
      </c>
      <c r="E309" s="149" t="s">
        <v>235</v>
      </c>
      <c r="F309" s="149">
        <v>0.3</v>
      </c>
      <c r="G309" s="143">
        <f t="shared" si="10"/>
        <v>60.599999999999994</v>
      </c>
      <c r="H309" s="146">
        <v>202</v>
      </c>
      <c r="I309" s="147">
        <f t="shared" si="11"/>
        <v>60.599999999999994</v>
      </c>
      <c r="J309" s="147"/>
    </row>
    <row r="310" spans="1:10" x14ac:dyDescent="0.2">
      <c r="A310" s="148"/>
      <c r="B310" s="112" t="s">
        <v>43</v>
      </c>
      <c r="C310" s="112" t="s">
        <v>44</v>
      </c>
      <c r="D310" s="112" t="s">
        <v>45</v>
      </c>
      <c r="E310" s="149" t="s">
        <v>235</v>
      </c>
      <c r="F310" s="149">
        <v>0.3</v>
      </c>
      <c r="G310" s="143">
        <f t="shared" si="10"/>
        <v>2430.9</v>
      </c>
      <c r="H310" s="146">
        <v>8103</v>
      </c>
      <c r="I310" s="147">
        <f t="shared" si="11"/>
        <v>2430.9</v>
      </c>
      <c r="J310" s="147"/>
    </row>
    <row r="311" spans="1:10" x14ac:dyDescent="0.2">
      <c r="A311" s="148"/>
      <c r="B311" s="112" t="s">
        <v>43</v>
      </c>
      <c r="C311" s="112" t="s">
        <v>1181</v>
      </c>
      <c r="D311" s="112" t="s">
        <v>1182</v>
      </c>
      <c r="E311" s="149" t="s">
        <v>235</v>
      </c>
      <c r="F311" s="149">
        <v>0.30000000000000004</v>
      </c>
      <c r="G311" s="143">
        <f t="shared" si="10"/>
        <v>952.50000000000011</v>
      </c>
      <c r="H311" s="146">
        <v>3175</v>
      </c>
      <c r="I311" s="147">
        <f t="shared" si="11"/>
        <v>952.50000000000011</v>
      </c>
      <c r="J311" s="147"/>
    </row>
    <row r="312" spans="1:10" x14ac:dyDescent="0.2">
      <c r="A312" s="148"/>
      <c r="B312" s="112" t="s">
        <v>43</v>
      </c>
      <c r="C312" s="112" t="s">
        <v>3383</v>
      </c>
      <c r="D312" s="112" t="s">
        <v>2973</v>
      </c>
      <c r="E312" s="149" t="s">
        <v>235</v>
      </c>
      <c r="F312" s="149">
        <v>0.3</v>
      </c>
      <c r="G312" s="143">
        <f t="shared" si="10"/>
        <v>41.4</v>
      </c>
      <c r="H312" s="146">
        <v>138</v>
      </c>
      <c r="I312" s="147">
        <f t="shared" si="11"/>
        <v>41.4</v>
      </c>
      <c r="J312" s="147"/>
    </row>
    <row r="313" spans="1:10" x14ac:dyDescent="0.2">
      <c r="A313" s="148"/>
      <c r="B313" s="112" t="s">
        <v>43</v>
      </c>
      <c r="C313" s="112" t="s">
        <v>1183</v>
      </c>
      <c r="D313" s="112" t="s">
        <v>1184</v>
      </c>
      <c r="E313" s="149" t="s">
        <v>235</v>
      </c>
      <c r="F313" s="149">
        <v>0.3</v>
      </c>
      <c r="G313" s="143">
        <f t="shared" si="10"/>
        <v>924.59999999999991</v>
      </c>
      <c r="H313" s="146">
        <v>3082</v>
      </c>
      <c r="I313" s="147">
        <f t="shared" si="11"/>
        <v>924.59999999999991</v>
      </c>
      <c r="J313" s="147"/>
    </row>
    <row r="314" spans="1:10" x14ac:dyDescent="0.2">
      <c r="A314" s="148"/>
      <c r="B314" s="112" t="s">
        <v>43</v>
      </c>
      <c r="C314" s="112" t="s">
        <v>1079</v>
      </c>
      <c r="D314" s="112" t="s">
        <v>327</v>
      </c>
      <c r="E314" s="149" t="s">
        <v>235</v>
      </c>
      <c r="F314" s="149">
        <v>0.3</v>
      </c>
      <c r="G314" s="143">
        <f t="shared" si="10"/>
        <v>147</v>
      </c>
      <c r="H314" s="146">
        <v>490</v>
      </c>
      <c r="I314" s="147"/>
      <c r="J314" s="147">
        <f>G314</f>
        <v>147</v>
      </c>
    </row>
    <row r="315" spans="1:10" x14ac:dyDescent="0.2">
      <c r="A315" s="148"/>
      <c r="B315" s="112" t="s">
        <v>43</v>
      </c>
      <c r="C315" s="112" t="s">
        <v>3384</v>
      </c>
      <c r="D315" s="112" t="s">
        <v>2974</v>
      </c>
      <c r="E315" s="149" t="s">
        <v>235</v>
      </c>
      <c r="F315" s="149">
        <v>0.3</v>
      </c>
      <c r="G315" s="143">
        <f t="shared" si="10"/>
        <v>52.199999999999996</v>
      </c>
      <c r="H315" s="146">
        <v>174</v>
      </c>
      <c r="I315" s="147">
        <f t="shared" si="11"/>
        <v>52.199999999999996</v>
      </c>
      <c r="J315" s="147"/>
    </row>
    <row r="316" spans="1:10" x14ac:dyDescent="0.2">
      <c r="A316" s="148"/>
      <c r="B316" s="112" t="s">
        <v>43</v>
      </c>
      <c r="C316" s="112" t="s">
        <v>1185</v>
      </c>
      <c r="D316" s="112" t="s">
        <v>1186</v>
      </c>
      <c r="E316" s="149" t="s">
        <v>235</v>
      </c>
      <c r="F316" s="149">
        <v>0.30000000000000004</v>
      </c>
      <c r="G316" s="143">
        <f t="shared" si="10"/>
        <v>656.40000000000009</v>
      </c>
      <c r="H316" s="146">
        <v>2188</v>
      </c>
      <c r="I316" s="147">
        <f t="shared" si="11"/>
        <v>656.40000000000009</v>
      </c>
      <c r="J316" s="147"/>
    </row>
    <row r="317" spans="1:10" x14ac:dyDescent="0.2">
      <c r="A317" s="148"/>
      <c r="B317" s="112" t="s">
        <v>43</v>
      </c>
      <c r="C317" s="112" t="s">
        <v>3385</v>
      </c>
      <c r="D317" s="112" t="s">
        <v>2975</v>
      </c>
      <c r="E317" s="149" t="s">
        <v>235</v>
      </c>
      <c r="F317" s="149">
        <v>0.3</v>
      </c>
      <c r="G317" s="143">
        <f t="shared" si="10"/>
        <v>82.5</v>
      </c>
      <c r="H317" s="146">
        <v>275</v>
      </c>
      <c r="I317" s="147">
        <f t="shared" si="11"/>
        <v>82.5</v>
      </c>
      <c r="J317" s="147"/>
    </row>
    <row r="318" spans="1:10" x14ac:dyDescent="0.2">
      <c r="A318" s="148"/>
      <c r="B318" s="112" t="s">
        <v>43</v>
      </c>
      <c r="C318" s="112" t="s">
        <v>3386</v>
      </c>
      <c r="D318" s="112" t="s">
        <v>2976</v>
      </c>
      <c r="E318" s="149" t="s">
        <v>235</v>
      </c>
      <c r="F318" s="149">
        <v>0.3</v>
      </c>
      <c r="G318" s="143">
        <f t="shared" si="10"/>
        <v>57.599999999999994</v>
      </c>
      <c r="H318" s="146">
        <v>192</v>
      </c>
      <c r="I318" s="147">
        <f t="shared" si="11"/>
        <v>57.599999999999994</v>
      </c>
      <c r="J318" s="147"/>
    </row>
    <row r="319" spans="1:10" x14ac:dyDescent="0.2">
      <c r="A319" s="148"/>
      <c r="B319" s="112" t="s">
        <v>43</v>
      </c>
      <c r="C319" s="112" t="s">
        <v>3387</v>
      </c>
      <c r="D319" s="112" t="s">
        <v>2674</v>
      </c>
      <c r="E319" s="149" t="s">
        <v>235</v>
      </c>
      <c r="F319" s="149">
        <v>0.3</v>
      </c>
      <c r="G319" s="143">
        <f t="shared" si="10"/>
        <v>255</v>
      </c>
      <c r="H319" s="146">
        <v>850</v>
      </c>
      <c r="I319" s="147">
        <f t="shared" si="11"/>
        <v>255</v>
      </c>
      <c r="J319" s="147"/>
    </row>
    <row r="320" spans="1:10" x14ac:dyDescent="0.2">
      <c r="A320" s="148"/>
      <c r="B320" s="112" t="s">
        <v>43</v>
      </c>
      <c r="C320" s="112" t="s">
        <v>2977</v>
      </c>
      <c r="D320" s="112" t="s">
        <v>1187</v>
      </c>
      <c r="E320" s="149" t="s">
        <v>235</v>
      </c>
      <c r="F320" s="149">
        <v>0.3</v>
      </c>
      <c r="G320" s="143">
        <f t="shared" si="10"/>
        <v>1426.2</v>
      </c>
      <c r="H320" s="146">
        <v>4754</v>
      </c>
      <c r="I320" s="147">
        <f t="shared" si="11"/>
        <v>1426.2</v>
      </c>
      <c r="J320" s="147"/>
    </row>
    <row r="321" spans="1:10" x14ac:dyDescent="0.2">
      <c r="A321" s="148"/>
      <c r="B321" s="112" t="s">
        <v>43</v>
      </c>
      <c r="C321" s="112" t="s">
        <v>3388</v>
      </c>
      <c r="D321" s="112" t="s">
        <v>2978</v>
      </c>
      <c r="E321" s="149" t="s">
        <v>235</v>
      </c>
      <c r="F321" s="149">
        <v>0.3</v>
      </c>
      <c r="G321" s="143">
        <f t="shared" si="10"/>
        <v>3.3</v>
      </c>
      <c r="H321" s="146">
        <v>11</v>
      </c>
      <c r="I321" s="147">
        <f t="shared" si="11"/>
        <v>3.3</v>
      </c>
      <c r="J321" s="147"/>
    </row>
    <row r="322" spans="1:10" x14ac:dyDescent="0.2">
      <c r="A322" s="148"/>
      <c r="B322" s="112" t="s">
        <v>43</v>
      </c>
      <c r="C322" s="112" t="s">
        <v>143</v>
      </c>
      <c r="D322" s="112" t="s">
        <v>144</v>
      </c>
      <c r="E322" s="149" t="s">
        <v>235</v>
      </c>
      <c r="F322" s="149">
        <v>0.3</v>
      </c>
      <c r="G322" s="143">
        <f t="shared" si="10"/>
        <v>3</v>
      </c>
      <c r="H322" s="146">
        <v>10</v>
      </c>
      <c r="I322" s="147">
        <f t="shared" si="11"/>
        <v>3</v>
      </c>
      <c r="J322" s="147"/>
    </row>
    <row r="323" spans="1:10" x14ac:dyDescent="0.2">
      <c r="A323" s="148"/>
      <c r="B323" s="112" t="s">
        <v>43</v>
      </c>
      <c r="C323" s="112" t="s">
        <v>3389</v>
      </c>
      <c r="D323" s="112" t="s">
        <v>2979</v>
      </c>
      <c r="E323" s="149" t="s">
        <v>235</v>
      </c>
      <c r="F323" s="149">
        <v>0.30000000000000004</v>
      </c>
      <c r="G323" s="143">
        <f t="shared" si="10"/>
        <v>23.100000000000005</v>
      </c>
      <c r="H323" s="146">
        <v>77</v>
      </c>
      <c r="I323" s="147">
        <f t="shared" si="11"/>
        <v>23.100000000000005</v>
      </c>
      <c r="J323" s="147"/>
    </row>
    <row r="324" spans="1:10" x14ac:dyDescent="0.2">
      <c r="A324" s="148"/>
      <c r="B324" s="112" t="s">
        <v>43</v>
      </c>
      <c r="C324" s="112" t="s">
        <v>3390</v>
      </c>
      <c r="D324" s="112" t="s">
        <v>2980</v>
      </c>
      <c r="E324" s="149" t="s">
        <v>235</v>
      </c>
      <c r="F324" s="149">
        <v>0.3</v>
      </c>
      <c r="G324" s="143">
        <f t="shared" si="10"/>
        <v>111</v>
      </c>
      <c r="H324" s="146">
        <v>370</v>
      </c>
      <c r="I324" s="147">
        <f t="shared" si="11"/>
        <v>111</v>
      </c>
      <c r="J324" s="147"/>
    </row>
    <row r="325" spans="1:10" x14ac:dyDescent="0.2">
      <c r="A325" s="148"/>
      <c r="B325" s="112" t="s">
        <v>43</v>
      </c>
      <c r="C325" s="112" t="s">
        <v>3391</v>
      </c>
      <c r="D325" s="112" t="s">
        <v>2981</v>
      </c>
      <c r="E325" s="149" t="s">
        <v>235</v>
      </c>
      <c r="F325" s="149">
        <v>0.3</v>
      </c>
      <c r="G325" s="143">
        <f t="shared" si="10"/>
        <v>31.5</v>
      </c>
      <c r="H325" s="146">
        <v>105</v>
      </c>
      <c r="I325" s="147">
        <f t="shared" si="11"/>
        <v>31.5</v>
      </c>
      <c r="J325" s="147"/>
    </row>
    <row r="326" spans="1:10" x14ac:dyDescent="0.2">
      <c r="A326" s="148"/>
      <c r="B326" s="112" t="s">
        <v>43</v>
      </c>
      <c r="C326" s="112" t="s">
        <v>3392</v>
      </c>
      <c r="D326" s="112" t="s">
        <v>2982</v>
      </c>
      <c r="E326" s="149" t="s">
        <v>235</v>
      </c>
      <c r="F326" s="149">
        <v>0.3</v>
      </c>
      <c r="G326" s="143">
        <f t="shared" si="10"/>
        <v>22.5</v>
      </c>
      <c r="H326" s="146">
        <v>75</v>
      </c>
      <c r="I326" s="147">
        <f t="shared" si="11"/>
        <v>22.5</v>
      </c>
      <c r="J326" s="147"/>
    </row>
    <row r="327" spans="1:10" x14ac:dyDescent="0.2">
      <c r="A327" s="148"/>
      <c r="B327" s="112" t="s">
        <v>43</v>
      </c>
      <c r="C327" s="112" t="s">
        <v>2710</v>
      </c>
      <c r="D327" s="112" t="s">
        <v>330</v>
      </c>
      <c r="E327" s="149" t="s">
        <v>235</v>
      </c>
      <c r="F327" s="149">
        <v>0.3</v>
      </c>
      <c r="G327" s="143">
        <f t="shared" si="10"/>
        <v>3.3</v>
      </c>
      <c r="H327" s="146">
        <v>11</v>
      </c>
      <c r="I327" s="147">
        <f t="shared" si="11"/>
        <v>3.3</v>
      </c>
      <c r="J327" s="147"/>
    </row>
    <row r="328" spans="1:10" x14ac:dyDescent="0.2">
      <c r="A328" s="148"/>
      <c r="B328" s="112" t="s">
        <v>15</v>
      </c>
      <c r="C328" s="112" t="s">
        <v>3187</v>
      </c>
      <c r="D328" s="112" t="s">
        <v>2711</v>
      </c>
      <c r="E328" s="149" t="s">
        <v>3393</v>
      </c>
      <c r="F328" s="149">
        <v>0.54</v>
      </c>
      <c r="G328" s="143">
        <f t="shared" ref="G328:G391" si="12">F328*H328</f>
        <v>659.34</v>
      </c>
      <c r="H328" s="146">
        <v>1221</v>
      </c>
      <c r="I328" s="147">
        <f t="shared" si="11"/>
        <v>659.34</v>
      </c>
      <c r="J328" s="147"/>
    </row>
    <row r="329" spans="1:10" x14ac:dyDescent="0.2">
      <c r="A329" s="148"/>
      <c r="B329" s="112" t="s">
        <v>15</v>
      </c>
      <c r="C329" s="112" t="s">
        <v>16</v>
      </c>
      <c r="D329" s="112" t="s">
        <v>17</v>
      </c>
      <c r="E329" s="149" t="s">
        <v>3393</v>
      </c>
      <c r="F329" s="149">
        <v>0.54</v>
      </c>
      <c r="G329" s="143">
        <f t="shared" si="12"/>
        <v>15.66</v>
      </c>
      <c r="H329" s="146">
        <v>29</v>
      </c>
      <c r="I329" s="147">
        <f t="shared" ref="I329:I395" si="13">G329</f>
        <v>15.66</v>
      </c>
      <c r="J329" s="147"/>
    </row>
    <row r="330" spans="1:10" x14ac:dyDescent="0.2">
      <c r="A330" s="148"/>
      <c r="B330" s="112" t="s">
        <v>15</v>
      </c>
      <c r="C330" s="112" t="s">
        <v>333</v>
      </c>
      <c r="D330" s="112" t="s">
        <v>334</v>
      </c>
      <c r="E330" s="149" t="s">
        <v>3393</v>
      </c>
      <c r="F330" s="149">
        <v>0.53999999999999992</v>
      </c>
      <c r="G330" s="143">
        <f t="shared" si="12"/>
        <v>41.579999999999991</v>
      </c>
      <c r="H330" s="146">
        <v>77</v>
      </c>
      <c r="I330" s="147">
        <f t="shared" si="13"/>
        <v>41.579999999999991</v>
      </c>
      <c r="J330" s="147"/>
    </row>
    <row r="331" spans="1:10" x14ac:dyDescent="0.2">
      <c r="A331" s="148"/>
      <c r="B331" s="112" t="s">
        <v>15</v>
      </c>
      <c r="C331" s="112" t="s">
        <v>335</v>
      </c>
      <c r="D331" s="112" t="s">
        <v>336</v>
      </c>
      <c r="E331" s="149" t="s">
        <v>3393</v>
      </c>
      <c r="F331" s="149">
        <v>0.53999999999999992</v>
      </c>
      <c r="G331" s="143">
        <f t="shared" si="12"/>
        <v>205.19999999999996</v>
      </c>
      <c r="H331" s="146">
        <v>380</v>
      </c>
      <c r="I331" s="147">
        <f t="shared" si="13"/>
        <v>205.19999999999996</v>
      </c>
      <c r="J331" s="147"/>
    </row>
    <row r="332" spans="1:10" x14ac:dyDescent="0.2">
      <c r="A332" s="148"/>
      <c r="B332" s="112" t="s">
        <v>22</v>
      </c>
      <c r="C332" s="112" t="s">
        <v>1153</v>
      </c>
      <c r="D332" s="112" t="s">
        <v>1154</v>
      </c>
      <c r="E332" s="149" t="s">
        <v>3393</v>
      </c>
      <c r="F332" s="149">
        <v>0.53999999999999992</v>
      </c>
      <c r="G332" s="143">
        <f t="shared" si="12"/>
        <v>450.35999999999996</v>
      </c>
      <c r="H332" s="146">
        <v>834</v>
      </c>
      <c r="I332" s="147">
        <f t="shared" si="13"/>
        <v>450.35999999999996</v>
      </c>
      <c r="J332" s="147"/>
    </row>
    <row r="333" spans="1:10" x14ac:dyDescent="0.2">
      <c r="A333" s="148"/>
      <c r="B333" s="112" t="s">
        <v>22</v>
      </c>
      <c r="C333" s="112" t="s">
        <v>23</v>
      </c>
      <c r="D333" s="112" t="s">
        <v>24</v>
      </c>
      <c r="E333" s="149" t="s">
        <v>3393</v>
      </c>
      <c r="F333" s="149">
        <v>0.54</v>
      </c>
      <c r="G333" s="143">
        <f t="shared" si="12"/>
        <v>0.54</v>
      </c>
      <c r="H333" s="146">
        <v>1</v>
      </c>
      <c r="I333" s="147">
        <f t="shared" si="13"/>
        <v>0.54</v>
      </c>
      <c r="J333" s="147"/>
    </row>
    <row r="334" spans="1:10" x14ac:dyDescent="0.2">
      <c r="A334" s="148"/>
      <c r="B334" s="112" t="s">
        <v>22</v>
      </c>
      <c r="C334" s="112" t="s">
        <v>1155</v>
      </c>
      <c r="D334" s="112" t="s">
        <v>1156</v>
      </c>
      <c r="E334" s="149" t="s">
        <v>3393</v>
      </c>
      <c r="F334" s="149">
        <v>0.54</v>
      </c>
      <c r="G334" s="143">
        <f t="shared" si="12"/>
        <v>66.42</v>
      </c>
      <c r="H334" s="146">
        <v>123</v>
      </c>
      <c r="I334" s="147">
        <f t="shared" si="13"/>
        <v>66.42</v>
      </c>
      <c r="J334" s="147"/>
    </row>
    <row r="335" spans="1:10" x14ac:dyDescent="0.2">
      <c r="A335" s="148"/>
      <c r="B335" s="112" t="s">
        <v>22</v>
      </c>
      <c r="C335" s="112" t="s">
        <v>3255</v>
      </c>
      <c r="D335" s="112" t="s">
        <v>266</v>
      </c>
      <c r="E335" s="149" t="s">
        <v>3393</v>
      </c>
      <c r="F335" s="149">
        <v>0.54</v>
      </c>
      <c r="G335" s="143">
        <f t="shared" si="12"/>
        <v>259.74</v>
      </c>
      <c r="H335" s="146">
        <v>481</v>
      </c>
      <c r="I335" s="147">
        <f t="shared" si="13"/>
        <v>259.74</v>
      </c>
      <c r="J335" s="147"/>
    </row>
    <row r="336" spans="1:10" x14ac:dyDescent="0.2">
      <c r="A336" s="148"/>
      <c r="B336" s="112" t="s">
        <v>29</v>
      </c>
      <c r="C336" s="112" t="s">
        <v>30</v>
      </c>
      <c r="D336" s="112" t="s">
        <v>4</v>
      </c>
      <c r="E336" s="149" t="s">
        <v>3393</v>
      </c>
      <c r="F336" s="149">
        <v>0.53999999999999992</v>
      </c>
      <c r="G336" s="143">
        <f t="shared" si="12"/>
        <v>174.42</v>
      </c>
      <c r="H336" s="146">
        <v>323</v>
      </c>
      <c r="I336" s="147">
        <f t="shared" si="13"/>
        <v>174.42</v>
      </c>
      <c r="J336" s="147"/>
    </row>
    <row r="337" spans="1:10" x14ac:dyDescent="0.2">
      <c r="A337" s="148"/>
      <c r="B337" s="112" t="s">
        <v>29</v>
      </c>
      <c r="C337" s="112" t="s">
        <v>654</v>
      </c>
      <c r="D337" s="112" t="s">
        <v>278</v>
      </c>
      <c r="E337" s="149" t="s">
        <v>3393</v>
      </c>
      <c r="F337" s="149">
        <v>0.54</v>
      </c>
      <c r="G337" s="143">
        <f t="shared" si="12"/>
        <v>424.98</v>
      </c>
      <c r="H337" s="146">
        <v>787</v>
      </c>
      <c r="I337" s="147">
        <f t="shared" si="13"/>
        <v>424.98</v>
      </c>
      <c r="J337" s="147"/>
    </row>
    <row r="338" spans="1:10" x14ac:dyDescent="0.2">
      <c r="A338" s="148"/>
      <c r="B338" s="112" t="s">
        <v>29</v>
      </c>
      <c r="C338" s="112" t="s">
        <v>3394</v>
      </c>
      <c r="D338" s="112" t="s">
        <v>3135</v>
      </c>
      <c r="E338" s="149" t="s">
        <v>3393</v>
      </c>
      <c r="F338" s="149">
        <v>0.53999999999999992</v>
      </c>
      <c r="G338" s="143">
        <f t="shared" si="12"/>
        <v>8.1</v>
      </c>
      <c r="H338" s="146">
        <v>15</v>
      </c>
      <c r="I338" s="147">
        <f t="shared" si="13"/>
        <v>8.1</v>
      </c>
      <c r="J338" s="147"/>
    </row>
    <row r="339" spans="1:10" x14ac:dyDescent="0.2">
      <c r="A339" s="148"/>
      <c r="B339" s="112" t="s">
        <v>29</v>
      </c>
      <c r="C339" s="112" t="s">
        <v>159</v>
      </c>
      <c r="D339" s="112" t="s">
        <v>9</v>
      </c>
      <c r="E339" s="149" t="s">
        <v>3393</v>
      </c>
      <c r="F339" s="149">
        <v>0.53999999999999992</v>
      </c>
      <c r="G339" s="143">
        <f t="shared" si="12"/>
        <v>110.69999999999999</v>
      </c>
      <c r="H339" s="146">
        <v>205</v>
      </c>
      <c r="I339" s="147">
        <f t="shared" si="13"/>
        <v>110.69999999999999</v>
      </c>
      <c r="J339" s="147"/>
    </row>
    <row r="340" spans="1:10" x14ac:dyDescent="0.2">
      <c r="A340" s="148"/>
      <c r="B340" s="112" t="s">
        <v>29</v>
      </c>
      <c r="C340" s="112" t="s">
        <v>1161</v>
      </c>
      <c r="D340" s="112" t="s">
        <v>1162</v>
      </c>
      <c r="E340" s="149" t="s">
        <v>3393</v>
      </c>
      <c r="F340" s="149">
        <v>0.54</v>
      </c>
      <c r="G340" s="143">
        <f t="shared" si="12"/>
        <v>313.74</v>
      </c>
      <c r="H340" s="146">
        <v>581</v>
      </c>
      <c r="I340" s="147">
        <f t="shared" si="13"/>
        <v>313.74</v>
      </c>
      <c r="J340" s="147"/>
    </row>
    <row r="341" spans="1:10" x14ac:dyDescent="0.2">
      <c r="A341" s="148"/>
      <c r="B341" s="112" t="s">
        <v>29</v>
      </c>
      <c r="C341" s="112" t="s">
        <v>1163</v>
      </c>
      <c r="D341" s="112" t="s">
        <v>1164</v>
      </c>
      <c r="E341" s="149" t="s">
        <v>3393</v>
      </c>
      <c r="F341" s="149">
        <v>0.54</v>
      </c>
      <c r="G341" s="143">
        <f t="shared" si="12"/>
        <v>439.02000000000004</v>
      </c>
      <c r="H341" s="146">
        <v>813</v>
      </c>
      <c r="I341" s="147">
        <f t="shared" si="13"/>
        <v>439.02000000000004</v>
      </c>
      <c r="J341" s="147"/>
    </row>
    <row r="342" spans="1:10" x14ac:dyDescent="0.2">
      <c r="A342" s="148"/>
      <c r="B342" s="112" t="s">
        <v>29</v>
      </c>
      <c r="C342" s="112" t="s">
        <v>688</v>
      </c>
      <c r="D342" s="112" t="s">
        <v>283</v>
      </c>
      <c r="E342" s="149" t="s">
        <v>3393</v>
      </c>
      <c r="F342" s="149">
        <v>0.54</v>
      </c>
      <c r="G342" s="143">
        <f t="shared" si="12"/>
        <v>61.56</v>
      </c>
      <c r="H342" s="146">
        <v>114</v>
      </c>
      <c r="I342" s="147">
        <f t="shared" si="13"/>
        <v>61.56</v>
      </c>
      <c r="J342" s="147"/>
    </row>
    <row r="343" spans="1:10" x14ac:dyDescent="0.2">
      <c r="A343" s="148"/>
      <c r="B343" s="112" t="s">
        <v>29</v>
      </c>
      <c r="C343" s="112" t="s">
        <v>3284</v>
      </c>
      <c r="D343" s="112" t="s">
        <v>2657</v>
      </c>
      <c r="E343" s="149" t="s">
        <v>3393</v>
      </c>
      <c r="F343" s="149">
        <v>0.54</v>
      </c>
      <c r="G343" s="143">
        <f t="shared" si="12"/>
        <v>45.900000000000006</v>
      </c>
      <c r="H343" s="146">
        <v>85</v>
      </c>
      <c r="I343" s="147">
        <f t="shared" si="13"/>
        <v>45.900000000000006</v>
      </c>
      <c r="J343" s="147"/>
    </row>
    <row r="344" spans="1:10" x14ac:dyDescent="0.2">
      <c r="A344" s="148"/>
      <c r="B344" s="112" t="s">
        <v>29</v>
      </c>
      <c r="C344" s="112" t="s">
        <v>31</v>
      </c>
      <c r="D344" s="112" t="s">
        <v>32</v>
      </c>
      <c r="E344" s="149" t="s">
        <v>3393</v>
      </c>
      <c r="F344" s="149">
        <v>0.53999999999999992</v>
      </c>
      <c r="G344" s="143">
        <f t="shared" si="12"/>
        <v>325.07999999999993</v>
      </c>
      <c r="H344" s="146">
        <v>602</v>
      </c>
      <c r="I344" s="147">
        <f t="shared" si="13"/>
        <v>325.07999999999993</v>
      </c>
      <c r="J344" s="147"/>
    </row>
    <row r="345" spans="1:10" x14ac:dyDescent="0.2">
      <c r="A345" s="148"/>
      <c r="B345" s="112" t="s">
        <v>29</v>
      </c>
      <c r="C345" s="112" t="s">
        <v>357</v>
      </c>
      <c r="D345" s="112" t="s">
        <v>287</v>
      </c>
      <c r="E345" s="149" t="s">
        <v>3393</v>
      </c>
      <c r="F345" s="149">
        <v>0.54</v>
      </c>
      <c r="G345" s="143">
        <f t="shared" si="12"/>
        <v>83.7</v>
      </c>
      <c r="H345" s="146">
        <v>155</v>
      </c>
      <c r="I345" s="147">
        <f t="shared" si="13"/>
        <v>83.7</v>
      </c>
      <c r="J345" s="147"/>
    </row>
    <row r="346" spans="1:10" x14ac:dyDescent="0.2">
      <c r="A346" s="148"/>
      <c r="B346" s="112" t="s">
        <v>29</v>
      </c>
      <c r="C346" s="112" t="s">
        <v>97</v>
      </c>
      <c r="D346" s="112" t="s">
        <v>5</v>
      </c>
      <c r="E346" s="149" t="s">
        <v>3393</v>
      </c>
      <c r="F346" s="149">
        <v>0.54</v>
      </c>
      <c r="G346" s="143">
        <f t="shared" si="12"/>
        <v>70.2</v>
      </c>
      <c r="H346" s="146">
        <v>130</v>
      </c>
      <c r="I346" s="147">
        <f t="shared" si="13"/>
        <v>70.2</v>
      </c>
      <c r="J346" s="147"/>
    </row>
    <row r="347" spans="1:10" x14ac:dyDescent="0.2">
      <c r="A347" s="148"/>
      <c r="B347" s="112" t="s">
        <v>29</v>
      </c>
      <c r="C347" s="112" t="s">
        <v>33</v>
      </c>
      <c r="D347" s="112" t="s">
        <v>34</v>
      </c>
      <c r="E347" s="149" t="s">
        <v>3393</v>
      </c>
      <c r="F347" s="149">
        <v>0.53999999999999992</v>
      </c>
      <c r="G347" s="143">
        <f t="shared" si="12"/>
        <v>483.83999999999992</v>
      </c>
      <c r="H347" s="146">
        <v>896</v>
      </c>
      <c r="I347" s="147">
        <f t="shared" si="13"/>
        <v>483.83999999999992</v>
      </c>
      <c r="J347" s="147"/>
    </row>
    <row r="348" spans="1:10" x14ac:dyDescent="0.2">
      <c r="A348" s="148"/>
      <c r="B348" s="112" t="s">
        <v>29</v>
      </c>
      <c r="C348" s="112" t="s">
        <v>3395</v>
      </c>
      <c r="D348" s="112" t="s">
        <v>297</v>
      </c>
      <c r="E348" s="149" t="s">
        <v>3393</v>
      </c>
      <c r="F348" s="149">
        <v>0.53999999999999992</v>
      </c>
      <c r="G348" s="143">
        <f t="shared" si="12"/>
        <v>1365.6599999999999</v>
      </c>
      <c r="H348" s="146">
        <v>2529</v>
      </c>
      <c r="I348" s="147">
        <f t="shared" si="13"/>
        <v>1365.6599999999999</v>
      </c>
      <c r="J348" s="147"/>
    </row>
    <row r="349" spans="1:10" x14ac:dyDescent="0.2">
      <c r="A349" s="148"/>
      <c r="B349" s="112" t="s">
        <v>29</v>
      </c>
      <c r="C349" s="112" t="s">
        <v>2912</v>
      </c>
      <c r="D349" s="112" t="s">
        <v>1167</v>
      </c>
      <c r="E349" s="149" t="s">
        <v>3393</v>
      </c>
      <c r="F349" s="149">
        <v>0.54</v>
      </c>
      <c r="G349" s="143">
        <f t="shared" si="12"/>
        <v>495.18</v>
      </c>
      <c r="H349" s="146">
        <v>917</v>
      </c>
      <c r="I349" s="147">
        <f t="shared" si="13"/>
        <v>495.18</v>
      </c>
      <c r="J349" s="147"/>
    </row>
    <row r="350" spans="1:10" x14ac:dyDescent="0.2">
      <c r="A350" s="148"/>
      <c r="B350" s="112" t="s">
        <v>29</v>
      </c>
      <c r="C350" s="112" t="s">
        <v>3318</v>
      </c>
      <c r="D350" s="112" t="s">
        <v>2913</v>
      </c>
      <c r="E350" s="149" t="s">
        <v>3393</v>
      </c>
      <c r="F350" s="149">
        <v>0.53999999999999992</v>
      </c>
      <c r="G350" s="143">
        <f t="shared" si="12"/>
        <v>895.31999999999982</v>
      </c>
      <c r="H350" s="146">
        <v>1658</v>
      </c>
      <c r="I350" s="147">
        <f t="shared" si="13"/>
        <v>895.31999999999982</v>
      </c>
      <c r="J350" s="147"/>
    </row>
    <row r="351" spans="1:10" x14ac:dyDescent="0.2">
      <c r="A351" s="148"/>
      <c r="B351" s="112" t="s">
        <v>29</v>
      </c>
      <c r="C351" s="112" t="s">
        <v>3319</v>
      </c>
      <c r="D351" s="112" t="s">
        <v>303</v>
      </c>
      <c r="E351" s="149" t="s">
        <v>3393</v>
      </c>
      <c r="F351" s="149">
        <v>0.54</v>
      </c>
      <c r="G351" s="143">
        <f t="shared" si="12"/>
        <v>391.5</v>
      </c>
      <c r="H351" s="146">
        <v>725</v>
      </c>
      <c r="I351" s="147">
        <f t="shared" si="13"/>
        <v>391.5</v>
      </c>
      <c r="J351" s="147"/>
    </row>
    <row r="352" spans="1:10" x14ac:dyDescent="0.2">
      <c r="A352" s="148"/>
      <c r="B352" s="112" t="s">
        <v>29</v>
      </c>
      <c r="C352" s="112" t="s">
        <v>3396</v>
      </c>
      <c r="D352" s="112" t="s">
        <v>307</v>
      </c>
      <c r="E352" s="149" t="s">
        <v>3393</v>
      </c>
      <c r="F352" s="149">
        <v>0.53999999999999992</v>
      </c>
      <c r="G352" s="143">
        <f t="shared" si="12"/>
        <v>251.09999999999997</v>
      </c>
      <c r="H352" s="146">
        <v>465</v>
      </c>
      <c r="I352" s="147">
        <f t="shared" si="13"/>
        <v>251.09999999999997</v>
      </c>
      <c r="J352" s="147"/>
    </row>
    <row r="353" spans="1:10" x14ac:dyDescent="0.2">
      <c r="A353" s="148"/>
      <c r="B353" s="112" t="s">
        <v>29</v>
      </c>
      <c r="C353" s="112" t="s">
        <v>3335</v>
      </c>
      <c r="D353" s="112" t="s">
        <v>309</v>
      </c>
      <c r="E353" s="149" t="s">
        <v>3393</v>
      </c>
      <c r="F353" s="149">
        <v>0.54</v>
      </c>
      <c r="G353" s="143">
        <f t="shared" si="12"/>
        <v>456.84000000000003</v>
      </c>
      <c r="H353" s="146">
        <v>846</v>
      </c>
      <c r="I353" s="147">
        <f t="shared" si="13"/>
        <v>456.84000000000003</v>
      </c>
      <c r="J353" s="147"/>
    </row>
    <row r="354" spans="1:10" x14ac:dyDescent="0.2">
      <c r="A354" s="148"/>
      <c r="B354" s="112" t="s">
        <v>37</v>
      </c>
      <c r="C354" s="112" t="s">
        <v>1172</v>
      </c>
      <c r="D354" s="112" t="s">
        <v>1173</v>
      </c>
      <c r="E354" s="149" t="s">
        <v>3393</v>
      </c>
      <c r="F354" s="149">
        <v>0.53999999999999992</v>
      </c>
      <c r="G354" s="143">
        <f t="shared" si="12"/>
        <v>42.12</v>
      </c>
      <c r="H354" s="146">
        <v>78</v>
      </c>
      <c r="I354" s="147">
        <f t="shared" si="13"/>
        <v>42.12</v>
      </c>
      <c r="J354" s="147"/>
    </row>
    <row r="355" spans="1:10" x14ac:dyDescent="0.2">
      <c r="A355" s="148"/>
      <c r="B355" s="112" t="s">
        <v>37</v>
      </c>
      <c r="C355" s="112" t="s">
        <v>2786</v>
      </c>
      <c r="D355" s="112" t="s">
        <v>2707</v>
      </c>
      <c r="E355" s="149" t="s">
        <v>3393</v>
      </c>
      <c r="F355" s="149">
        <v>0.54000000000000015</v>
      </c>
      <c r="G355" s="143">
        <f t="shared" si="12"/>
        <v>16.200000000000003</v>
      </c>
      <c r="H355" s="146">
        <v>30</v>
      </c>
      <c r="I355" s="147">
        <f t="shared" si="13"/>
        <v>16.200000000000003</v>
      </c>
      <c r="J355" s="147"/>
    </row>
    <row r="356" spans="1:10" x14ac:dyDescent="0.2">
      <c r="A356" s="148"/>
      <c r="B356" s="112" t="s">
        <v>37</v>
      </c>
      <c r="C356" s="112" t="s">
        <v>2787</v>
      </c>
      <c r="D356" s="112" t="s">
        <v>40</v>
      </c>
      <c r="E356" s="149" t="s">
        <v>3393</v>
      </c>
      <c r="F356" s="149">
        <v>0.53999999999999992</v>
      </c>
      <c r="G356" s="143">
        <f t="shared" si="12"/>
        <v>81.539999999999992</v>
      </c>
      <c r="H356" s="146">
        <v>151</v>
      </c>
      <c r="I356" s="147">
        <f t="shared" si="13"/>
        <v>81.539999999999992</v>
      </c>
      <c r="J356" s="147"/>
    </row>
    <row r="357" spans="1:10" x14ac:dyDescent="0.2">
      <c r="A357" s="148"/>
      <c r="B357" s="112" t="s">
        <v>37</v>
      </c>
      <c r="C357" s="112" t="s">
        <v>2941</v>
      </c>
      <c r="D357" s="112" t="s">
        <v>313</v>
      </c>
      <c r="E357" s="149" t="s">
        <v>3393</v>
      </c>
      <c r="F357" s="149">
        <v>0.54</v>
      </c>
      <c r="G357" s="143">
        <f t="shared" si="12"/>
        <v>169.56</v>
      </c>
      <c r="H357" s="146">
        <v>314</v>
      </c>
      <c r="I357" s="147">
        <f t="shared" si="13"/>
        <v>169.56</v>
      </c>
      <c r="J357" s="147"/>
    </row>
    <row r="358" spans="1:10" x14ac:dyDescent="0.2">
      <c r="A358" s="148"/>
      <c r="B358" s="112" t="s">
        <v>37</v>
      </c>
      <c r="C358" s="112" t="s">
        <v>1174</v>
      </c>
      <c r="D358" s="112" t="s">
        <v>1175</v>
      </c>
      <c r="E358" s="149" t="s">
        <v>3393</v>
      </c>
      <c r="F358" s="149">
        <v>0.54</v>
      </c>
      <c r="G358" s="143">
        <f t="shared" si="12"/>
        <v>43.2</v>
      </c>
      <c r="H358" s="146">
        <v>80</v>
      </c>
      <c r="I358" s="147">
        <f t="shared" si="13"/>
        <v>43.2</v>
      </c>
      <c r="J358" s="147"/>
    </row>
    <row r="359" spans="1:10" x14ac:dyDescent="0.2">
      <c r="A359" s="148"/>
      <c r="B359" s="112" t="s">
        <v>37</v>
      </c>
      <c r="C359" s="112" t="s">
        <v>41</v>
      </c>
      <c r="D359" s="112" t="s">
        <v>42</v>
      </c>
      <c r="E359" s="149" t="s">
        <v>3393</v>
      </c>
      <c r="F359" s="149">
        <v>0.54</v>
      </c>
      <c r="G359" s="143">
        <f t="shared" si="12"/>
        <v>5.4</v>
      </c>
      <c r="H359" s="146">
        <v>10</v>
      </c>
      <c r="I359" s="147">
        <f t="shared" si="13"/>
        <v>5.4</v>
      </c>
      <c r="J359" s="147"/>
    </row>
    <row r="360" spans="1:10" x14ac:dyDescent="0.2">
      <c r="A360" s="148"/>
      <c r="B360" s="112" t="s">
        <v>37</v>
      </c>
      <c r="C360" s="112" t="s">
        <v>3368</v>
      </c>
      <c r="D360" s="112" t="s">
        <v>1177</v>
      </c>
      <c r="E360" s="149" t="s">
        <v>3393</v>
      </c>
      <c r="F360" s="149">
        <v>0.53999999999999992</v>
      </c>
      <c r="G360" s="143">
        <f t="shared" si="12"/>
        <v>137.69999999999999</v>
      </c>
      <c r="H360" s="146">
        <v>255</v>
      </c>
      <c r="I360" s="147">
        <f t="shared" si="13"/>
        <v>137.69999999999999</v>
      </c>
      <c r="J360" s="147"/>
    </row>
    <row r="361" spans="1:10" x14ac:dyDescent="0.2">
      <c r="A361" s="148"/>
      <c r="B361" s="112" t="s">
        <v>43</v>
      </c>
      <c r="C361" s="112" t="s">
        <v>2965</v>
      </c>
      <c r="D361" s="112" t="s">
        <v>1178</v>
      </c>
      <c r="E361" s="149" t="s">
        <v>3393</v>
      </c>
      <c r="F361" s="149">
        <v>0.54</v>
      </c>
      <c r="G361" s="143">
        <f t="shared" si="12"/>
        <v>120.42</v>
      </c>
      <c r="H361" s="146">
        <v>223</v>
      </c>
      <c r="I361" s="147">
        <f t="shared" si="13"/>
        <v>120.42</v>
      </c>
      <c r="J361" s="147"/>
    </row>
    <row r="362" spans="1:10" x14ac:dyDescent="0.2">
      <c r="A362" s="148"/>
      <c r="B362" s="112" t="s">
        <v>43</v>
      </c>
      <c r="C362" s="112" t="s">
        <v>3375</v>
      </c>
      <c r="D362" s="112" t="s">
        <v>2673</v>
      </c>
      <c r="E362" s="149" t="s">
        <v>3393</v>
      </c>
      <c r="F362" s="149">
        <v>0.54</v>
      </c>
      <c r="G362" s="143">
        <f t="shared" si="12"/>
        <v>345.06</v>
      </c>
      <c r="H362" s="146">
        <v>639</v>
      </c>
      <c r="I362" s="147">
        <f t="shared" si="13"/>
        <v>345.06</v>
      </c>
      <c r="J362" s="147"/>
    </row>
    <row r="363" spans="1:10" x14ac:dyDescent="0.2">
      <c r="A363" s="148"/>
      <c r="B363" s="112" t="s">
        <v>43</v>
      </c>
      <c r="C363" s="112" t="s">
        <v>1185</v>
      </c>
      <c r="D363" s="112" t="s">
        <v>1186</v>
      </c>
      <c r="E363" s="149" t="s">
        <v>3393</v>
      </c>
      <c r="F363" s="149">
        <v>0.54</v>
      </c>
      <c r="G363" s="143">
        <f t="shared" si="12"/>
        <v>223.56</v>
      </c>
      <c r="H363" s="146">
        <v>414</v>
      </c>
      <c r="I363" s="147">
        <f t="shared" si="13"/>
        <v>223.56</v>
      </c>
      <c r="J363" s="147"/>
    </row>
    <row r="364" spans="1:10" x14ac:dyDescent="0.2">
      <c r="A364" s="148"/>
      <c r="B364" s="112" t="s">
        <v>43</v>
      </c>
      <c r="C364" s="112" t="s">
        <v>3387</v>
      </c>
      <c r="D364" s="112" t="s">
        <v>2674</v>
      </c>
      <c r="E364" s="149" t="s">
        <v>3393</v>
      </c>
      <c r="F364" s="149">
        <v>0.53999999999999992</v>
      </c>
      <c r="G364" s="143">
        <f t="shared" si="12"/>
        <v>309.95999999999998</v>
      </c>
      <c r="H364" s="146">
        <v>574</v>
      </c>
      <c r="I364" s="147">
        <f t="shared" si="13"/>
        <v>309.95999999999998</v>
      </c>
      <c r="J364" s="147"/>
    </row>
    <row r="365" spans="1:10" x14ac:dyDescent="0.2">
      <c r="A365" s="148"/>
      <c r="B365" s="112" t="s">
        <v>43</v>
      </c>
      <c r="C365" s="112" t="s">
        <v>2977</v>
      </c>
      <c r="D365" s="112" t="s">
        <v>1187</v>
      </c>
      <c r="E365" s="149" t="s">
        <v>3393</v>
      </c>
      <c r="F365" s="149">
        <v>0.54</v>
      </c>
      <c r="G365" s="143">
        <f t="shared" si="12"/>
        <v>122.04</v>
      </c>
      <c r="H365" s="146">
        <v>226</v>
      </c>
      <c r="I365" s="147">
        <f t="shared" si="13"/>
        <v>122.04</v>
      </c>
      <c r="J365" s="147"/>
    </row>
    <row r="366" spans="1:10" x14ac:dyDescent="0.2">
      <c r="A366" s="148"/>
      <c r="B366" s="112" t="s">
        <v>15</v>
      </c>
      <c r="C366" s="112" t="s">
        <v>16</v>
      </c>
      <c r="D366" s="112" t="s">
        <v>17</v>
      </c>
      <c r="E366" s="149" t="s">
        <v>237</v>
      </c>
      <c r="F366" s="149">
        <v>0.19999999999999998</v>
      </c>
      <c r="G366" s="143">
        <f t="shared" si="12"/>
        <v>70.599999999999994</v>
      </c>
      <c r="H366" s="146">
        <v>353</v>
      </c>
      <c r="I366" s="147">
        <f t="shared" si="13"/>
        <v>70.599999999999994</v>
      </c>
      <c r="J366" s="147"/>
    </row>
    <row r="367" spans="1:10" x14ac:dyDescent="0.2">
      <c r="A367" s="148"/>
      <c r="B367" s="112" t="s">
        <v>15</v>
      </c>
      <c r="C367" s="112" t="s">
        <v>331</v>
      </c>
      <c r="D367" s="112" t="s">
        <v>236</v>
      </c>
      <c r="E367" s="149" t="s">
        <v>237</v>
      </c>
      <c r="F367" s="149">
        <v>0.2</v>
      </c>
      <c r="G367" s="143">
        <f t="shared" si="12"/>
        <v>34.200000000000003</v>
      </c>
      <c r="H367" s="146">
        <v>171</v>
      </c>
      <c r="I367" s="147">
        <f t="shared" si="13"/>
        <v>34.200000000000003</v>
      </c>
      <c r="J367" s="147"/>
    </row>
    <row r="368" spans="1:10" x14ac:dyDescent="0.2">
      <c r="A368" s="148"/>
      <c r="B368" s="112" t="s">
        <v>15</v>
      </c>
      <c r="C368" s="112" t="s">
        <v>332</v>
      </c>
      <c r="D368" s="112" t="s">
        <v>238</v>
      </c>
      <c r="E368" s="149" t="s">
        <v>237</v>
      </c>
      <c r="F368" s="149">
        <v>0.19999999999999996</v>
      </c>
      <c r="G368" s="143">
        <f t="shared" si="12"/>
        <v>270.79999999999995</v>
      </c>
      <c r="H368" s="146">
        <v>1354</v>
      </c>
      <c r="I368" s="147">
        <f t="shared" si="13"/>
        <v>270.79999999999995</v>
      </c>
      <c r="J368" s="147"/>
    </row>
    <row r="369" spans="1:10" x14ac:dyDescent="0.2">
      <c r="A369" s="148"/>
      <c r="B369" s="112" t="s">
        <v>15</v>
      </c>
      <c r="C369" s="112" t="s">
        <v>3188</v>
      </c>
      <c r="D369" s="112" t="s">
        <v>2792</v>
      </c>
      <c r="E369" s="149" t="s">
        <v>237</v>
      </c>
      <c r="F369" s="149">
        <v>0.2</v>
      </c>
      <c r="G369" s="143">
        <f t="shared" si="12"/>
        <v>45.2</v>
      </c>
      <c r="H369" s="146">
        <v>226</v>
      </c>
      <c r="I369" s="147">
        <f t="shared" si="13"/>
        <v>45.2</v>
      </c>
      <c r="J369" s="147"/>
    </row>
    <row r="370" spans="1:10" x14ac:dyDescent="0.2">
      <c r="A370" s="148"/>
      <c r="B370" s="112" t="s">
        <v>15</v>
      </c>
      <c r="C370" s="112" t="s">
        <v>3189</v>
      </c>
      <c r="D370" s="112" t="s">
        <v>2793</v>
      </c>
      <c r="E370" s="149" t="s">
        <v>237</v>
      </c>
      <c r="F370" s="149">
        <v>0.19999999999999998</v>
      </c>
      <c r="G370" s="143">
        <f t="shared" si="12"/>
        <v>69.8</v>
      </c>
      <c r="H370" s="146">
        <v>349</v>
      </c>
      <c r="I370" s="147">
        <f t="shared" si="13"/>
        <v>69.8</v>
      </c>
      <c r="J370" s="147"/>
    </row>
    <row r="371" spans="1:10" x14ac:dyDescent="0.2">
      <c r="A371" s="148"/>
      <c r="B371" s="112" t="s">
        <v>15</v>
      </c>
      <c r="C371" s="112" t="s">
        <v>3193</v>
      </c>
      <c r="D371" s="112" t="s">
        <v>2797</v>
      </c>
      <c r="E371" s="149" t="s">
        <v>237</v>
      </c>
      <c r="F371" s="149">
        <v>0.2</v>
      </c>
      <c r="G371" s="143">
        <f t="shared" si="12"/>
        <v>31.8</v>
      </c>
      <c r="H371" s="146">
        <v>159</v>
      </c>
      <c r="I371" s="147">
        <f t="shared" si="13"/>
        <v>31.8</v>
      </c>
      <c r="J371" s="147"/>
    </row>
    <row r="372" spans="1:10" x14ac:dyDescent="0.2">
      <c r="A372" s="148"/>
      <c r="B372" s="112" t="s">
        <v>15</v>
      </c>
      <c r="C372" s="112" t="s">
        <v>333</v>
      </c>
      <c r="D372" s="112" t="s">
        <v>334</v>
      </c>
      <c r="E372" s="149" t="s">
        <v>237</v>
      </c>
      <c r="F372" s="149">
        <v>0.2</v>
      </c>
      <c r="G372" s="143">
        <f t="shared" si="12"/>
        <v>203</v>
      </c>
      <c r="H372" s="146">
        <v>1015</v>
      </c>
      <c r="I372" s="147">
        <f t="shared" si="13"/>
        <v>203</v>
      </c>
      <c r="J372" s="147"/>
    </row>
    <row r="373" spans="1:10" x14ac:dyDescent="0.2">
      <c r="A373" s="148"/>
      <c r="B373" s="112" t="s">
        <v>15</v>
      </c>
      <c r="C373" s="112" t="s">
        <v>3203</v>
      </c>
      <c r="D373" s="112" t="s">
        <v>2807</v>
      </c>
      <c r="E373" s="149" t="s">
        <v>237</v>
      </c>
      <c r="F373" s="149">
        <v>0.19999999999999998</v>
      </c>
      <c r="G373" s="143">
        <f t="shared" si="12"/>
        <v>15.2</v>
      </c>
      <c r="H373" s="146">
        <v>76</v>
      </c>
      <c r="I373" s="147">
        <f t="shared" si="13"/>
        <v>15.2</v>
      </c>
      <c r="J373" s="147"/>
    </row>
    <row r="374" spans="1:10" x14ac:dyDescent="0.2">
      <c r="A374" s="148"/>
      <c r="B374" s="112" t="s">
        <v>15</v>
      </c>
      <c r="C374" s="112" t="s">
        <v>18</v>
      </c>
      <c r="D374" s="112" t="s">
        <v>19</v>
      </c>
      <c r="E374" s="149" t="s">
        <v>237</v>
      </c>
      <c r="F374" s="149">
        <v>0.19999999999999998</v>
      </c>
      <c r="G374" s="143">
        <f t="shared" si="12"/>
        <v>675.8</v>
      </c>
      <c r="H374" s="146">
        <v>3379</v>
      </c>
      <c r="I374" s="147">
        <f t="shared" si="13"/>
        <v>675.8</v>
      </c>
      <c r="J374" s="147"/>
    </row>
    <row r="375" spans="1:10" x14ac:dyDescent="0.2">
      <c r="A375" s="148"/>
      <c r="B375" s="112" t="s">
        <v>15</v>
      </c>
      <c r="C375" s="112" t="s">
        <v>2702</v>
      </c>
      <c r="D375" s="112" t="s">
        <v>338</v>
      </c>
      <c r="E375" s="149" t="s">
        <v>237</v>
      </c>
      <c r="F375" s="149">
        <v>0.19999999999999998</v>
      </c>
      <c r="G375" s="143">
        <f t="shared" si="12"/>
        <v>117.8</v>
      </c>
      <c r="H375" s="146">
        <v>589</v>
      </c>
      <c r="I375" s="147">
        <f t="shared" si="13"/>
        <v>117.8</v>
      </c>
      <c r="J375" s="147"/>
    </row>
    <row r="376" spans="1:10" x14ac:dyDescent="0.2">
      <c r="A376" s="148"/>
      <c r="B376" s="112" t="s">
        <v>15</v>
      </c>
      <c r="C376" s="112" t="s">
        <v>20</v>
      </c>
      <c r="D376" s="112" t="s">
        <v>21</v>
      </c>
      <c r="E376" s="149" t="s">
        <v>237</v>
      </c>
      <c r="F376" s="149">
        <v>0.19999999999999998</v>
      </c>
      <c r="G376" s="143">
        <f t="shared" si="12"/>
        <v>267.59999999999997</v>
      </c>
      <c r="H376" s="146">
        <v>1338</v>
      </c>
      <c r="I376" s="147">
        <f t="shared" si="13"/>
        <v>267.59999999999997</v>
      </c>
      <c r="J376" s="147"/>
    </row>
    <row r="377" spans="1:10" x14ac:dyDescent="0.2">
      <c r="A377" s="148"/>
      <c r="B377" s="112" t="s">
        <v>15</v>
      </c>
      <c r="C377" s="112" t="s">
        <v>342</v>
      </c>
      <c r="D377" s="112" t="s">
        <v>248</v>
      </c>
      <c r="E377" s="149" t="s">
        <v>237</v>
      </c>
      <c r="F377" s="149">
        <v>0.2</v>
      </c>
      <c r="G377" s="143">
        <f t="shared" si="12"/>
        <v>488.8</v>
      </c>
      <c r="H377" s="146">
        <v>2444</v>
      </c>
      <c r="I377" s="147">
        <f t="shared" si="13"/>
        <v>488.8</v>
      </c>
      <c r="J377" s="147"/>
    </row>
    <row r="378" spans="1:10" x14ac:dyDescent="0.2">
      <c r="A378" s="148"/>
      <c r="B378" s="112" t="s">
        <v>15</v>
      </c>
      <c r="C378" s="112" t="s">
        <v>3208</v>
      </c>
      <c r="D378" s="112" t="s">
        <v>2812</v>
      </c>
      <c r="E378" s="149" t="s">
        <v>237</v>
      </c>
      <c r="F378" s="149">
        <v>0.19999999999999998</v>
      </c>
      <c r="G378" s="143">
        <f t="shared" si="12"/>
        <v>15.599999999999998</v>
      </c>
      <c r="H378" s="146">
        <v>78</v>
      </c>
      <c r="I378" s="147">
        <f t="shared" si="13"/>
        <v>15.599999999999998</v>
      </c>
      <c r="J378" s="147"/>
    </row>
    <row r="379" spans="1:10" x14ac:dyDescent="0.2">
      <c r="A379" s="148"/>
      <c r="B379" s="112" t="s">
        <v>15</v>
      </c>
      <c r="C379" s="112" t="s">
        <v>344</v>
      </c>
      <c r="D379" s="112" t="s">
        <v>345</v>
      </c>
      <c r="E379" s="149" t="s">
        <v>237</v>
      </c>
      <c r="F379" s="149">
        <v>0.19999999999999998</v>
      </c>
      <c r="G379" s="143">
        <f t="shared" si="12"/>
        <v>457.79999999999995</v>
      </c>
      <c r="H379" s="146">
        <v>2289</v>
      </c>
      <c r="I379" s="147">
        <f t="shared" si="13"/>
        <v>457.79999999999995</v>
      </c>
      <c r="J379" s="147"/>
    </row>
    <row r="380" spans="1:10" x14ac:dyDescent="0.2">
      <c r="A380" s="148"/>
      <c r="B380" s="112" t="s">
        <v>15</v>
      </c>
      <c r="C380" s="112" t="s">
        <v>3216</v>
      </c>
      <c r="D380" s="112" t="s">
        <v>2820</v>
      </c>
      <c r="E380" s="149" t="s">
        <v>237</v>
      </c>
      <c r="F380" s="149">
        <v>0.19999999999999998</v>
      </c>
      <c r="G380" s="143">
        <f t="shared" si="12"/>
        <v>46.599999999999994</v>
      </c>
      <c r="H380" s="146">
        <v>233</v>
      </c>
      <c r="I380" s="147">
        <f t="shared" si="13"/>
        <v>46.599999999999994</v>
      </c>
      <c r="J380" s="147"/>
    </row>
    <row r="381" spans="1:10" x14ac:dyDescent="0.2">
      <c r="A381" s="148"/>
      <c r="B381" s="112" t="s">
        <v>22</v>
      </c>
      <c r="C381" s="112" t="s">
        <v>2703</v>
      </c>
      <c r="D381" s="112" t="s">
        <v>253</v>
      </c>
      <c r="E381" s="149" t="s">
        <v>237</v>
      </c>
      <c r="F381" s="149">
        <v>0.2</v>
      </c>
      <c r="G381" s="143">
        <f t="shared" si="12"/>
        <v>93.600000000000009</v>
      </c>
      <c r="H381" s="146">
        <v>468</v>
      </c>
      <c r="I381" s="147">
        <f t="shared" si="13"/>
        <v>93.600000000000009</v>
      </c>
      <c r="J381" s="147"/>
    </row>
    <row r="382" spans="1:10" x14ac:dyDescent="0.2">
      <c r="A382" s="148"/>
      <c r="B382" s="112" t="s">
        <v>22</v>
      </c>
      <c r="C382" s="112" t="s">
        <v>3223</v>
      </c>
      <c r="D382" s="112" t="s">
        <v>255</v>
      </c>
      <c r="E382" s="149" t="s">
        <v>237</v>
      </c>
      <c r="F382" s="149">
        <v>0.2</v>
      </c>
      <c r="G382" s="143">
        <f t="shared" si="12"/>
        <v>8.4</v>
      </c>
      <c r="H382" s="146">
        <v>42</v>
      </c>
      <c r="I382" s="147">
        <f t="shared" si="13"/>
        <v>8.4</v>
      </c>
      <c r="J382" s="147"/>
    </row>
    <row r="383" spans="1:10" x14ac:dyDescent="0.2">
      <c r="A383" s="148"/>
      <c r="B383" s="112" t="s">
        <v>22</v>
      </c>
      <c r="C383" s="112" t="s">
        <v>3226</v>
      </c>
      <c r="D383" s="112" t="s">
        <v>2825</v>
      </c>
      <c r="E383" s="149" t="s">
        <v>237</v>
      </c>
      <c r="F383" s="149">
        <v>0.2</v>
      </c>
      <c r="G383" s="143">
        <f t="shared" si="12"/>
        <v>68</v>
      </c>
      <c r="H383" s="146">
        <v>340</v>
      </c>
      <c r="I383" s="147">
        <f t="shared" si="13"/>
        <v>68</v>
      </c>
      <c r="J383" s="147"/>
    </row>
    <row r="384" spans="1:10" x14ac:dyDescent="0.2">
      <c r="A384" s="148"/>
      <c r="B384" s="112" t="s">
        <v>22</v>
      </c>
      <c r="C384" s="112" t="s">
        <v>1153</v>
      </c>
      <c r="D384" s="112" t="s">
        <v>1154</v>
      </c>
      <c r="E384" s="149" t="s">
        <v>237</v>
      </c>
      <c r="F384" s="149">
        <v>0.2</v>
      </c>
      <c r="G384" s="143">
        <f t="shared" si="12"/>
        <v>220.4</v>
      </c>
      <c r="H384" s="146">
        <v>1102</v>
      </c>
      <c r="I384" s="147">
        <f t="shared" si="13"/>
        <v>220.4</v>
      </c>
      <c r="J384" s="147"/>
    </row>
    <row r="385" spans="1:10" x14ac:dyDescent="0.2">
      <c r="A385" s="148"/>
      <c r="B385" s="112" t="s">
        <v>22</v>
      </c>
      <c r="C385" s="112" t="s">
        <v>23</v>
      </c>
      <c r="D385" s="112" t="s">
        <v>24</v>
      </c>
      <c r="E385" s="149" t="s">
        <v>237</v>
      </c>
      <c r="F385" s="149">
        <v>0.19999999999999996</v>
      </c>
      <c r="G385" s="143">
        <f t="shared" si="12"/>
        <v>386.19999999999993</v>
      </c>
      <c r="H385" s="146">
        <v>1931</v>
      </c>
      <c r="I385" s="147">
        <f t="shared" si="13"/>
        <v>386.19999999999993</v>
      </c>
      <c r="J385" s="147"/>
    </row>
    <row r="386" spans="1:10" x14ac:dyDescent="0.2">
      <c r="A386" s="148"/>
      <c r="B386" s="112" t="s">
        <v>22</v>
      </c>
      <c r="C386" s="112" t="s">
        <v>2704</v>
      </c>
      <c r="D386" s="112" t="s">
        <v>257</v>
      </c>
      <c r="E386" s="149" t="s">
        <v>237</v>
      </c>
      <c r="F386" s="149">
        <v>0.19999999999999996</v>
      </c>
      <c r="G386" s="143">
        <f t="shared" si="12"/>
        <v>518.59999999999991</v>
      </c>
      <c r="H386" s="146">
        <v>2593</v>
      </c>
      <c r="I386" s="147">
        <f t="shared" si="13"/>
        <v>518.59999999999991</v>
      </c>
      <c r="J386" s="147"/>
    </row>
    <row r="387" spans="1:10" x14ac:dyDescent="0.2">
      <c r="A387" s="148"/>
      <c r="B387" s="112" t="s">
        <v>22</v>
      </c>
      <c r="C387" s="112" t="s">
        <v>157</v>
      </c>
      <c r="D387" s="112" t="s">
        <v>158</v>
      </c>
      <c r="E387" s="149" t="s">
        <v>237</v>
      </c>
      <c r="F387" s="149">
        <v>0.2</v>
      </c>
      <c r="G387" s="143">
        <f t="shared" si="12"/>
        <v>179</v>
      </c>
      <c r="H387" s="146">
        <v>895</v>
      </c>
      <c r="I387" s="147">
        <f t="shared" si="13"/>
        <v>179</v>
      </c>
      <c r="J387" s="147"/>
    </row>
    <row r="388" spans="1:10" x14ac:dyDescent="0.2">
      <c r="A388" s="148"/>
      <c r="B388" s="112" t="s">
        <v>22</v>
      </c>
      <c r="C388" s="112" t="s">
        <v>25</v>
      </c>
      <c r="D388" s="112" t="s">
        <v>26</v>
      </c>
      <c r="E388" s="149" t="s">
        <v>237</v>
      </c>
      <c r="F388" s="149">
        <v>0.2</v>
      </c>
      <c r="G388" s="143">
        <f t="shared" si="12"/>
        <v>109</v>
      </c>
      <c r="H388" s="146">
        <v>545</v>
      </c>
      <c r="I388" s="147">
        <f t="shared" si="13"/>
        <v>109</v>
      </c>
      <c r="J388" s="147"/>
    </row>
    <row r="389" spans="1:10" x14ac:dyDescent="0.2">
      <c r="A389" s="148"/>
      <c r="B389" s="112" t="s">
        <v>22</v>
      </c>
      <c r="C389" s="112" t="s">
        <v>2705</v>
      </c>
      <c r="D389" s="112" t="s">
        <v>2526</v>
      </c>
      <c r="E389" s="149" t="s">
        <v>237</v>
      </c>
      <c r="F389" s="149">
        <v>0.19999999999999998</v>
      </c>
      <c r="G389" s="143">
        <f t="shared" si="12"/>
        <v>16.2</v>
      </c>
      <c r="H389" s="146">
        <v>81</v>
      </c>
      <c r="I389" s="147"/>
      <c r="J389" s="147">
        <f>G389</f>
        <v>16.2</v>
      </c>
    </row>
    <row r="390" spans="1:10" x14ac:dyDescent="0.2">
      <c r="A390" s="148"/>
      <c r="B390" s="112" t="s">
        <v>22</v>
      </c>
      <c r="C390" s="112" t="s">
        <v>27</v>
      </c>
      <c r="D390" s="112" t="s">
        <v>28</v>
      </c>
      <c r="E390" s="149" t="s">
        <v>237</v>
      </c>
      <c r="F390" s="149">
        <v>0.2</v>
      </c>
      <c r="G390" s="143">
        <f t="shared" si="12"/>
        <v>37.6</v>
      </c>
      <c r="H390" s="146">
        <v>188</v>
      </c>
      <c r="I390" s="147">
        <f t="shared" si="13"/>
        <v>37.6</v>
      </c>
      <c r="J390" s="147"/>
    </row>
    <row r="391" spans="1:10" x14ac:dyDescent="0.2">
      <c r="A391" s="148"/>
      <c r="B391" s="112" t="s">
        <v>22</v>
      </c>
      <c r="C391" s="112" t="s">
        <v>1155</v>
      </c>
      <c r="D391" s="112" t="s">
        <v>1156</v>
      </c>
      <c r="E391" s="149" t="s">
        <v>237</v>
      </c>
      <c r="F391" s="149">
        <v>0.2</v>
      </c>
      <c r="G391" s="143">
        <f t="shared" si="12"/>
        <v>40.6</v>
      </c>
      <c r="H391" s="146">
        <v>203</v>
      </c>
      <c r="I391" s="147">
        <f t="shared" si="13"/>
        <v>40.6</v>
      </c>
      <c r="J391" s="147"/>
    </row>
    <row r="392" spans="1:10" x14ac:dyDescent="0.2">
      <c r="A392" s="148"/>
      <c r="B392" s="112" t="s">
        <v>22</v>
      </c>
      <c r="C392" s="112" t="s">
        <v>3255</v>
      </c>
      <c r="D392" s="112" t="s">
        <v>266</v>
      </c>
      <c r="E392" s="149" t="s">
        <v>237</v>
      </c>
      <c r="F392" s="149">
        <v>0.2</v>
      </c>
      <c r="G392" s="143">
        <f t="shared" ref="G392:G455" si="14">F392*H392</f>
        <v>14</v>
      </c>
      <c r="H392" s="146">
        <v>70</v>
      </c>
      <c r="I392" s="147">
        <f t="shared" si="13"/>
        <v>14</v>
      </c>
      <c r="J392" s="147"/>
    </row>
    <row r="393" spans="1:10" x14ac:dyDescent="0.2">
      <c r="A393" s="148"/>
      <c r="B393" s="112" t="s">
        <v>22</v>
      </c>
      <c r="C393" s="112" t="s">
        <v>2701</v>
      </c>
      <c r="D393" s="112" t="s">
        <v>2853</v>
      </c>
      <c r="E393" s="149" t="s">
        <v>237</v>
      </c>
      <c r="F393" s="149">
        <v>0.19999999999999998</v>
      </c>
      <c r="G393" s="143">
        <f t="shared" si="14"/>
        <v>11.2</v>
      </c>
      <c r="H393" s="146">
        <v>56</v>
      </c>
      <c r="I393" s="147"/>
      <c r="J393" s="147">
        <f>G393</f>
        <v>11.2</v>
      </c>
    </row>
    <row r="394" spans="1:10" x14ac:dyDescent="0.2">
      <c r="A394" s="148"/>
      <c r="B394" s="112" t="s">
        <v>29</v>
      </c>
      <c r="C394" s="112" t="s">
        <v>30</v>
      </c>
      <c r="D394" s="112" t="s">
        <v>4</v>
      </c>
      <c r="E394" s="149" t="s">
        <v>237</v>
      </c>
      <c r="F394" s="149">
        <v>0.2</v>
      </c>
      <c r="G394" s="143">
        <f t="shared" si="14"/>
        <v>489.8</v>
      </c>
      <c r="H394" s="146">
        <v>2449</v>
      </c>
      <c r="I394" s="147">
        <f t="shared" si="13"/>
        <v>489.8</v>
      </c>
      <c r="J394" s="147"/>
    </row>
    <row r="395" spans="1:10" x14ac:dyDescent="0.2">
      <c r="A395" s="148"/>
      <c r="B395" s="112" t="s">
        <v>29</v>
      </c>
      <c r="C395" s="112" t="s">
        <v>3397</v>
      </c>
      <c r="D395" s="112" t="s">
        <v>2983</v>
      </c>
      <c r="E395" s="149" t="s">
        <v>237</v>
      </c>
      <c r="F395" s="149">
        <v>0.2</v>
      </c>
      <c r="G395" s="143">
        <f t="shared" si="14"/>
        <v>72.400000000000006</v>
      </c>
      <c r="H395" s="146">
        <v>362</v>
      </c>
      <c r="I395" s="147">
        <f t="shared" si="13"/>
        <v>72.400000000000006</v>
      </c>
      <c r="J395" s="147"/>
    </row>
    <row r="396" spans="1:10" x14ac:dyDescent="0.2">
      <c r="A396" s="148"/>
      <c r="B396" s="112" t="s">
        <v>29</v>
      </c>
      <c r="C396" s="112" t="s">
        <v>3270</v>
      </c>
      <c r="D396" s="112" t="s">
        <v>2868</v>
      </c>
      <c r="E396" s="149" t="s">
        <v>237</v>
      </c>
      <c r="F396" s="149">
        <v>0.2</v>
      </c>
      <c r="G396" s="143">
        <f t="shared" si="14"/>
        <v>73.400000000000006</v>
      </c>
      <c r="H396" s="146">
        <v>367</v>
      </c>
      <c r="I396" s="147">
        <f t="shared" ref="I396:I462" si="15">G396</f>
        <v>73.400000000000006</v>
      </c>
      <c r="J396" s="147"/>
    </row>
    <row r="397" spans="1:10" x14ac:dyDescent="0.2">
      <c r="A397" s="148"/>
      <c r="B397" s="112" t="s">
        <v>29</v>
      </c>
      <c r="C397" s="112" t="s">
        <v>3398</v>
      </c>
      <c r="D397" s="112" t="s">
        <v>2984</v>
      </c>
      <c r="E397" s="149" t="s">
        <v>237</v>
      </c>
      <c r="F397" s="149">
        <v>0.19999999999999998</v>
      </c>
      <c r="G397" s="143">
        <f t="shared" si="14"/>
        <v>62.399999999999991</v>
      </c>
      <c r="H397" s="146">
        <v>312</v>
      </c>
      <c r="I397" s="147">
        <f t="shared" si="15"/>
        <v>62.399999999999991</v>
      </c>
      <c r="J397" s="147"/>
    </row>
    <row r="398" spans="1:10" x14ac:dyDescent="0.2">
      <c r="A398" s="148"/>
      <c r="B398" s="112" t="s">
        <v>29</v>
      </c>
      <c r="C398" s="112" t="s">
        <v>3399</v>
      </c>
      <c r="D398" s="112" t="s">
        <v>2985</v>
      </c>
      <c r="E398" s="149" t="s">
        <v>237</v>
      </c>
      <c r="F398" s="149">
        <v>0.19999999999999998</v>
      </c>
      <c r="G398" s="143">
        <f t="shared" si="14"/>
        <v>24.2</v>
      </c>
      <c r="H398" s="146">
        <v>121</v>
      </c>
      <c r="I398" s="147">
        <f t="shared" si="15"/>
        <v>24.2</v>
      </c>
      <c r="J398" s="147"/>
    </row>
    <row r="399" spans="1:10" x14ac:dyDescent="0.2">
      <c r="A399" s="148"/>
      <c r="B399" s="112" t="s">
        <v>29</v>
      </c>
      <c r="C399" s="112" t="s">
        <v>3274</v>
      </c>
      <c r="D399" s="112" t="s">
        <v>274</v>
      </c>
      <c r="E399" s="149" t="s">
        <v>237</v>
      </c>
      <c r="F399" s="149">
        <v>0.2</v>
      </c>
      <c r="G399" s="143">
        <f t="shared" si="14"/>
        <v>1</v>
      </c>
      <c r="H399" s="146">
        <v>5</v>
      </c>
      <c r="I399" s="147">
        <f t="shared" si="15"/>
        <v>1</v>
      </c>
      <c r="J399" s="147"/>
    </row>
    <row r="400" spans="1:10" x14ac:dyDescent="0.2">
      <c r="A400" s="148"/>
      <c r="B400" s="112" t="s">
        <v>29</v>
      </c>
      <c r="C400" s="112" t="s">
        <v>654</v>
      </c>
      <c r="D400" s="112" t="s">
        <v>278</v>
      </c>
      <c r="E400" s="149" t="s">
        <v>237</v>
      </c>
      <c r="F400" s="149">
        <v>0.2</v>
      </c>
      <c r="G400" s="143">
        <f t="shared" si="14"/>
        <v>849.80000000000007</v>
      </c>
      <c r="H400" s="146">
        <v>4249</v>
      </c>
      <c r="I400" s="147">
        <f t="shared" si="15"/>
        <v>849.80000000000007</v>
      </c>
      <c r="J400" s="147"/>
    </row>
    <row r="401" spans="1:10" x14ac:dyDescent="0.2">
      <c r="A401" s="148"/>
      <c r="B401" s="112" t="s">
        <v>29</v>
      </c>
      <c r="C401" s="112" t="s">
        <v>2880</v>
      </c>
      <c r="D401" s="112" t="s">
        <v>1160</v>
      </c>
      <c r="E401" s="149" t="s">
        <v>237</v>
      </c>
      <c r="F401" s="149">
        <v>0.20000000000000007</v>
      </c>
      <c r="G401" s="143">
        <f t="shared" si="14"/>
        <v>634.4000000000002</v>
      </c>
      <c r="H401" s="146">
        <v>3172</v>
      </c>
      <c r="I401" s="147">
        <f t="shared" si="15"/>
        <v>634.4000000000002</v>
      </c>
      <c r="J401" s="147"/>
    </row>
    <row r="402" spans="1:10" x14ac:dyDescent="0.2">
      <c r="A402" s="148"/>
      <c r="B402" s="112" t="s">
        <v>29</v>
      </c>
      <c r="C402" s="112" t="s">
        <v>159</v>
      </c>
      <c r="D402" s="112" t="s">
        <v>9</v>
      </c>
      <c r="E402" s="149" t="s">
        <v>237</v>
      </c>
      <c r="F402" s="149">
        <v>0.19999999999999998</v>
      </c>
      <c r="G402" s="143">
        <f t="shared" si="14"/>
        <v>5.3999999999999995</v>
      </c>
      <c r="H402" s="146">
        <v>27</v>
      </c>
      <c r="I402" s="147">
        <f t="shared" si="15"/>
        <v>5.3999999999999995</v>
      </c>
      <c r="J402" s="147"/>
    </row>
    <row r="403" spans="1:10" x14ac:dyDescent="0.2">
      <c r="A403" s="148"/>
      <c r="B403" s="112" t="s">
        <v>29</v>
      </c>
      <c r="C403" s="112" t="s">
        <v>1161</v>
      </c>
      <c r="D403" s="112" t="s">
        <v>1162</v>
      </c>
      <c r="E403" s="149" t="s">
        <v>237</v>
      </c>
      <c r="F403" s="149">
        <v>0.19999999999999998</v>
      </c>
      <c r="G403" s="143">
        <f t="shared" si="14"/>
        <v>205.39999999999998</v>
      </c>
      <c r="H403" s="146">
        <v>1027</v>
      </c>
      <c r="I403" s="147">
        <f t="shared" si="15"/>
        <v>205.39999999999998</v>
      </c>
      <c r="J403" s="147"/>
    </row>
    <row r="404" spans="1:10" x14ac:dyDescent="0.2">
      <c r="A404" s="148"/>
      <c r="B404" s="112" t="s">
        <v>29</v>
      </c>
      <c r="C404" s="112" t="s">
        <v>1163</v>
      </c>
      <c r="D404" s="112" t="s">
        <v>1164</v>
      </c>
      <c r="E404" s="149" t="s">
        <v>237</v>
      </c>
      <c r="F404" s="149">
        <v>0.2</v>
      </c>
      <c r="G404" s="143">
        <f t="shared" si="14"/>
        <v>1890</v>
      </c>
      <c r="H404" s="146">
        <v>9450</v>
      </c>
      <c r="I404" s="147">
        <f t="shared" si="15"/>
        <v>1890</v>
      </c>
      <c r="J404" s="147"/>
    </row>
    <row r="405" spans="1:10" x14ac:dyDescent="0.2">
      <c r="A405" s="148"/>
      <c r="B405" s="112" t="s">
        <v>29</v>
      </c>
      <c r="C405" s="112" t="s">
        <v>688</v>
      </c>
      <c r="D405" s="112" t="s">
        <v>283</v>
      </c>
      <c r="E405" s="149" t="s">
        <v>237</v>
      </c>
      <c r="F405" s="149">
        <v>0.2</v>
      </c>
      <c r="G405" s="143">
        <f t="shared" si="14"/>
        <v>57.2</v>
      </c>
      <c r="H405" s="146">
        <v>286</v>
      </c>
      <c r="I405" s="147">
        <f t="shared" si="15"/>
        <v>57.2</v>
      </c>
      <c r="J405" s="147"/>
    </row>
    <row r="406" spans="1:10" x14ac:dyDescent="0.2">
      <c r="A406" s="148"/>
      <c r="B406" s="112" t="s">
        <v>29</v>
      </c>
      <c r="C406" s="112" t="s">
        <v>3284</v>
      </c>
      <c r="D406" s="112" t="s">
        <v>2657</v>
      </c>
      <c r="E406" s="149" t="s">
        <v>237</v>
      </c>
      <c r="F406" s="149">
        <v>0.20000000000000004</v>
      </c>
      <c r="G406" s="143">
        <f t="shared" si="14"/>
        <v>598.00000000000011</v>
      </c>
      <c r="H406" s="146">
        <v>2990</v>
      </c>
      <c r="I406" s="147">
        <f t="shared" si="15"/>
        <v>598.00000000000011</v>
      </c>
      <c r="J406" s="147"/>
    </row>
    <row r="407" spans="1:10" x14ac:dyDescent="0.2">
      <c r="A407" s="148"/>
      <c r="B407" s="112" t="s">
        <v>29</v>
      </c>
      <c r="C407" s="112" t="s">
        <v>160</v>
      </c>
      <c r="D407" s="112" t="s">
        <v>161</v>
      </c>
      <c r="E407" s="149" t="s">
        <v>237</v>
      </c>
      <c r="F407" s="149">
        <v>0.2</v>
      </c>
      <c r="G407" s="143">
        <f t="shared" si="14"/>
        <v>105.4</v>
      </c>
      <c r="H407" s="146">
        <v>527</v>
      </c>
      <c r="I407" s="147">
        <f t="shared" si="15"/>
        <v>105.4</v>
      </c>
      <c r="J407" s="147"/>
    </row>
    <row r="408" spans="1:10" x14ac:dyDescent="0.2">
      <c r="A408" s="148"/>
      <c r="B408" s="112" t="s">
        <v>29</v>
      </c>
      <c r="C408" s="112" t="s">
        <v>31</v>
      </c>
      <c r="D408" s="112" t="s">
        <v>32</v>
      </c>
      <c r="E408" s="149" t="s">
        <v>237</v>
      </c>
      <c r="F408" s="149">
        <v>0.19999999999999998</v>
      </c>
      <c r="G408" s="143">
        <f t="shared" si="14"/>
        <v>291.39999999999998</v>
      </c>
      <c r="H408" s="146">
        <v>1457</v>
      </c>
      <c r="I408" s="147">
        <f t="shared" si="15"/>
        <v>291.39999999999998</v>
      </c>
      <c r="J408" s="147"/>
    </row>
    <row r="409" spans="1:10" x14ac:dyDescent="0.2">
      <c r="A409" s="148"/>
      <c r="B409" s="112" t="s">
        <v>29</v>
      </c>
      <c r="C409" s="112" t="s">
        <v>689</v>
      </c>
      <c r="D409" s="112" t="s">
        <v>284</v>
      </c>
      <c r="E409" s="149" t="s">
        <v>237</v>
      </c>
      <c r="F409" s="149">
        <v>0.19999999999999998</v>
      </c>
      <c r="G409" s="143">
        <f t="shared" si="14"/>
        <v>40.799999999999997</v>
      </c>
      <c r="H409" s="146">
        <v>204</v>
      </c>
      <c r="I409" s="147">
        <f t="shared" si="15"/>
        <v>40.799999999999997</v>
      </c>
      <c r="J409" s="147"/>
    </row>
    <row r="410" spans="1:10" x14ac:dyDescent="0.2">
      <c r="A410" s="148"/>
      <c r="B410" s="112" t="s">
        <v>29</v>
      </c>
      <c r="C410" s="112" t="s">
        <v>1165</v>
      </c>
      <c r="D410" s="112" t="s">
        <v>285</v>
      </c>
      <c r="E410" s="149" t="s">
        <v>237</v>
      </c>
      <c r="F410" s="149">
        <v>0.19999999999999998</v>
      </c>
      <c r="G410" s="143">
        <f t="shared" si="14"/>
        <v>84.399999999999991</v>
      </c>
      <c r="H410" s="146">
        <v>422</v>
      </c>
      <c r="I410" s="147">
        <f t="shared" si="15"/>
        <v>84.399999999999991</v>
      </c>
      <c r="J410" s="147"/>
    </row>
    <row r="411" spans="1:10" x14ac:dyDescent="0.2">
      <c r="A411" s="148"/>
      <c r="B411" s="112" t="s">
        <v>29</v>
      </c>
      <c r="C411" s="112" t="s">
        <v>3286</v>
      </c>
      <c r="D411" s="112" t="s">
        <v>2883</v>
      </c>
      <c r="E411" s="149" t="s">
        <v>237</v>
      </c>
      <c r="F411" s="149">
        <v>0.19999999999999998</v>
      </c>
      <c r="G411" s="143">
        <f t="shared" si="14"/>
        <v>260.2</v>
      </c>
      <c r="H411" s="146">
        <v>1301</v>
      </c>
      <c r="I411" s="147">
        <f t="shared" si="15"/>
        <v>260.2</v>
      </c>
      <c r="J411" s="147"/>
    </row>
    <row r="412" spans="1:10" x14ac:dyDescent="0.2">
      <c r="A412" s="148"/>
      <c r="B412" s="112" t="s">
        <v>29</v>
      </c>
      <c r="C412" s="112" t="s">
        <v>357</v>
      </c>
      <c r="D412" s="112" t="s">
        <v>287</v>
      </c>
      <c r="E412" s="149" t="s">
        <v>237</v>
      </c>
      <c r="F412" s="149">
        <v>0.2</v>
      </c>
      <c r="G412" s="143">
        <f t="shared" si="14"/>
        <v>162.80000000000001</v>
      </c>
      <c r="H412" s="146">
        <v>814</v>
      </c>
      <c r="I412" s="147">
        <f t="shared" si="15"/>
        <v>162.80000000000001</v>
      </c>
      <c r="J412" s="147"/>
    </row>
    <row r="413" spans="1:10" x14ac:dyDescent="0.2">
      <c r="A413" s="148"/>
      <c r="B413" s="112" t="s">
        <v>29</v>
      </c>
      <c r="C413" s="112" t="s">
        <v>97</v>
      </c>
      <c r="D413" s="112" t="s">
        <v>5</v>
      </c>
      <c r="E413" s="149" t="s">
        <v>237</v>
      </c>
      <c r="F413" s="149">
        <v>0.19999999999999998</v>
      </c>
      <c r="G413" s="143">
        <f t="shared" si="14"/>
        <v>1042.5999999999999</v>
      </c>
      <c r="H413" s="146">
        <v>5213</v>
      </c>
      <c r="I413" s="147">
        <f t="shared" si="15"/>
        <v>1042.5999999999999</v>
      </c>
      <c r="J413" s="147"/>
    </row>
    <row r="414" spans="1:10" x14ac:dyDescent="0.2">
      <c r="A414" s="148"/>
      <c r="B414" s="112" t="s">
        <v>29</v>
      </c>
      <c r="C414" s="112" t="s">
        <v>1166</v>
      </c>
      <c r="D414" s="112" t="s">
        <v>288</v>
      </c>
      <c r="E414" s="149" t="s">
        <v>237</v>
      </c>
      <c r="F414" s="149">
        <v>0.2</v>
      </c>
      <c r="G414" s="143">
        <f t="shared" si="14"/>
        <v>981.80000000000007</v>
      </c>
      <c r="H414" s="146">
        <v>4909</v>
      </c>
      <c r="I414" s="147">
        <f t="shared" si="15"/>
        <v>981.80000000000007</v>
      </c>
      <c r="J414" s="147"/>
    </row>
    <row r="415" spans="1:10" x14ac:dyDescent="0.2">
      <c r="A415" s="148"/>
      <c r="B415" s="112" t="s">
        <v>29</v>
      </c>
      <c r="C415" s="112" t="s">
        <v>33</v>
      </c>
      <c r="D415" s="112" t="s">
        <v>34</v>
      </c>
      <c r="E415" s="149" t="s">
        <v>237</v>
      </c>
      <c r="F415" s="149">
        <v>0.19999999999999998</v>
      </c>
      <c r="G415" s="143">
        <f t="shared" si="14"/>
        <v>2195.1999999999998</v>
      </c>
      <c r="H415" s="146">
        <v>10976</v>
      </c>
      <c r="I415" s="147">
        <f t="shared" si="15"/>
        <v>2195.1999999999998</v>
      </c>
      <c r="J415" s="147"/>
    </row>
    <row r="416" spans="1:10" x14ac:dyDescent="0.2">
      <c r="A416" s="148"/>
      <c r="B416" s="112" t="s">
        <v>29</v>
      </c>
      <c r="C416" s="112" t="s">
        <v>35</v>
      </c>
      <c r="D416" s="112" t="s">
        <v>36</v>
      </c>
      <c r="E416" s="149" t="s">
        <v>237</v>
      </c>
      <c r="F416" s="149">
        <v>0.2</v>
      </c>
      <c r="G416" s="143">
        <f t="shared" si="14"/>
        <v>370.6</v>
      </c>
      <c r="H416" s="146">
        <v>1853</v>
      </c>
      <c r="I416" s="147">
        <f t="shared" si="15"/>
        <v>370.6</v>
      </c>
      <c r="J416" s="147"/>
    </row>
    <row r="417" spans="1:10" x14ac:dyDescent="0.2">
      <c r="A417" s="148"/>
      <c r="B417" s="112" t="s">
        <v>29</v>
      </c>
      <c r="C417" s="112" t="s">
        <v>2891</v>
      </c>
      <c r="D417" s="112" t="s">
        <v>294</v>
      </c>
      <c r="E417" s="149" t="s">
        <v>237</v>
      </c>
      <c r="F417" s="149">
        <v>0.19999999999999998</v>
      </c>
      <c r="G417" s="143">
        <f t="shared" si="14"/>
        <v>3.8</v>
      </c>
      <c r="H417" s="146">
        <v>19</v>
      </c>
      <c r="I417" s="147">
        <f t="shared" si="15"/>
        <v>3.8</v>
      </c>
      <c r="J417" s="147"/>
    </row>
    <row r="418" spans="1:10" x14ac:dyDescent="0.2">
      <c r="A418" s="148"/>
      <c r="B418" s="112" t="s">
        <v>29</v>
      </c>
      <c r="C418" s="112" t="s">
        <v>3299</v>
      </c>
      <c r="D418" s="112" t="s">
        <v>2895</v>
      </c>
      <c r="E418" s="149" t="s">
        <v>237</v>
      </c>
      <c r="F418" s="149">
        <v>0.2</v>
      </c>
      <c r="G418" s="143">
        <f t="shared" si="14"/>
        <v>74.400000000000006</v>
      </c>
      <c r="H418" s="146">
        <v>372</v>
      </c>
      <c r="I418" s="147">
        <f t="shared" si="15"/>
        <v>74.400000000000006</v>
      </c>
      <c r="J418" s="147"/>
    </row>
    <row r="419" spans="1:10" x14ac:dyDescent="0.2">
      <c r="A419" s="148"/>
      <c r="B419" s="112" t="s">
        <v>29</v>
      </c>
      <c r="C419" s="112" t="s">
        <v>3423</v>
      </c>
      <c r="D419" s="112" t="s">
        <v>3424</v>
      </c>
      <c r="E419" s="149" t="s">
        <v>237</v>
      </c>
      <c r="F419" s="149">
        <v>0.2</v>
      </c>
      <c r="G419" s="143">
        <f t="shared" si="14"/>
        <v>34</v>
      </c>
      <c r="H419" s="146">
        <v>170</v>
      </c>
      <c r="I419" s="147">
        <f t="shared" si="15"/>
        <v>34</v>
      </c>
      <c r="J419" s="147"/>
    </row>
    <row r="420" spans="1:10" x14ac:dyDescent="0.2">
      <c r="A420" s="148"/>
      <c r="B420" s="112" t="s">
        <v>29</v>
      </c>
      <c r="C420" s="112" t="s">
        <v>2912</v>
      </c>
      <c r="D420" s="112" t="s">
        <v>1167</v>
      </c>
      <c r="E420" s="149" t="s">
        <v>237</v>
      </c>
      <c r="F420" s="149">
        <v>0.2</v>
      </c>
      <c r="G420" s="143">
        <f t="shared" si="14"/>
        <v>16.600000000000001</v>
      </c>
      <c r="H420" s="146">
        <v>83</v>
      </c>
      <c r="I420" s="147">
        <f t="shared" si="15"/>
        <v>16.600000000000001</v>
      </c>
      <c r="J420" s="147"/>
    </row>
    <row r="421" spans="1:10" x14ac:dyDescent="0.2">
      <c r="A421" s="148"/>
      <c r="B421" s="112" t="s">
        <v>29</v>
      </c>
      <c r="C421" s="112" t="s">
        <v>1168</v>
      </c>
      <c r="D421" s="112" t="s">
        <v>1169</v>
      </c>
      <c r="E421" s="149" t="s">
        <v>237</v>
      </c>
      <c r="F421" s="149">
        <v>0.19999999999999998</v>
      </c>
      <c r="G421" s="143">
        <f t="shared" si="14"/>
        <v>275.39999999999998</v>
      </c>
      <c r="H421" s="146">
        <v>1377</v>
      </c>
      <c r="I421" s="147">
        <f t="shared" si="15"/>
        <v>275.39999999999998</v>
      </c>
      <c r="J421" s="147"/>
    </row>
    <row r="422" spans="1:10" x14ac:dyDescent="0.2">
      <c r="A422" s="148"/>
      <c r="B422" s="112" t="s">
        <v>29</v>
      </c>
      <c r="C422" s="112" t="s">
        <v>862</v>
      </c>
      <c r="D422" s="112" t="s">
        <v>302</v>
      </c>
      <c r="E422" s="149" t="s">
        <v>237</v>
      </c>
      <c r="F422" s="149">
        <v>0.2</v>
      </c>
      <c r="G422" s="143">
        <f t="shared" si="14"/>
        <v>242</v>
      </c>
      <c r="H422" s="146">
        <v>1210</v>
      </c>
      <c r="I422" s="147">
        <f t="shared" si="15"/>
        <v>242</v>
      </c>
      <c r="J422" s="147"/>
    </row>
    <row r="423" spans="1:10" x14ac:dyDescent="0.2">
      <c r="A423" s="148"/>
      <c r="B423" s="112" t="s">
        <v>29</v>
      </c>
      <c r="C423" s="112" t="s">
        <v>3318</v>
      </c>
      <c r="D423" s="112" t="s">
        <v>2913</v>
      </c>
      <c r="E423" s="149" t="s">
        <v>237</v>
      </c>
      <c r="F423" s="149">
        <v>0.19999999999999998</v>
      </c>
      <c r="G423" s="143">
        <f t="shared" si="14"/>
        <v>30.4</v>
      </c>
      <c r="H423" s="146">
        <v>152</v>
      </c>
      <c r="I423" s="147">
        <f t="shared" si="15"/>
        <v>30.4</v>
      </c>
      <c r="J423" s="147"/>
    </row>
    <row r="424" spans="1:10" x14ac:dyDescent="0.2">
      <c r="A424" s="148"/>
      <c r="B424" s="112" t="s">
        <v>29</v>
      </c>
      <c r="C424" s="112" t="s">
        <v>3322</v>
      </c>
      <c r="D424" s="112" t="s">
        <v>2916</v>
      </c>
      <c r="E424" s="149" t="s">
        <v>237</v>
      </c>
      <c r="F424" s="149">
        <v>0.19999999999999998</v>
      </c>
      <c r="G424" s="143">
        <f t="shared" si="14"/>
        <v>138.19999999999999</v>
      </c>
      <c r="H424" s="146">
        <v>691</v>
      </c>
      <c r="I424" s="147">
        <f t="shared" si="15"/>
        <v>138.19999999999999</v>
      </c>
      <c r="J424" s="147"/>
    </row>
    <row r="425" spans="1:10" x14ac:dyDescent="0.2">
      <c r="A425" s="148"/>
      <c r="B425" s="112" t="s">
        <v>29</v>
      </c>
      <c r="C425" s="112" t="s">
        <v>1170</v>
      </c>
      <c r="D425" s="112" t="s">
        <v>306</v>
      </c>
      <c r="E425" s="149" t="s">
        <v>237</v>
      </c>
      <c r="F425" s="149">
        <v>0.19999999999999998</v>
      </c>
      <c r="G425" s="143">
        <f t="shared" si="14"/>
        <v>286.59999999999997</v>
      </c>
      <c r="H425" s="146">
        <v>1433</v>
      </c>
      <c r="I425" s="147">
        <f t="shared" si="15"/>
        <v>286.59999999999997</v>
      </c>
      <c r="J425" s="147"/>
    </row>
    <row r="426" spans="1:10" x14ac:dyDescent="0.2">
      <c r="A426" s="148"/>
      <c r="B426" s="112" t="s">
        <v>29</v>
      </c>
      <c r="C426" s="112" t="s">
        <v>1171</v>
      </c>
      <c r="D426" s="112" t="s">
        <v>2513</v>
      </c>
      <c r="E426" s="149" t="s">
        <v>237</v>
      </c>
      <c r="F426" s="149">
        <v>0.19999999999999998</v>
      </c>
      <c r="G426" s="143">
        <f t="shared" si="14"/>
        <v>41.199999999999996</v>
      </c>
      <c r="H426" s="146">
        <v>206</v>
      </c>
      <c r="I426" s="147"/>
      <c r="J426" s="147">
        <f>G426</f>
        <v>41.199999999999996</v>
      </c>
    </row>
    <row r="427" spans="1:10" x14ac:dyDescent="0.2">
      <c r="A427" s="148"/>
      <c r="B427" s="112" t="s">
        <v>29</v>
      </c>
      <c r="C427" s="112" t="s">
        <v>359</v>
      </c>
      <c r="D427" s="112" t="s">
        <v>360</v>
      </c>
      <c r="E427" s="149" t="s">
        <v>237</v>
      </c>
      <c r="F427" s="149">
        <v>0.19999999999999998</v>
      </c>
      <c r="G427" s="143">
        <f t="shared" si="14"/>
        <v>54.8</v>
      </c>
      <c r="H427" s="146">
        <v>274</v>
      </c>
      <c r="I427" s="147">
        <f t="shared" si="15"/>
        <v>54.8</v>
      </c>
      <c r="J427" s="147"/>
    </row>
    <row r="428" spans="1:10" x14ac:dyDescent="0.2">
      <c r="A428" s="148"/>
      <c r="B428" s="112" t="s">
        <v>29</v>
      </c>
      <c r="C428" s="112" t="s">
        <v>3396</v>
      </c>
      <c r="D428" s="112" t="s">
        <v>307</v>
      </c>
      <c r="E428" s="149" t="s">
        <v>237</v>
      </c>
      <c r="F428" s="149">
        <v>0.19999999999999998</v>
      </c>
      <c r="G428" s="143">
        <f t="shared" si="14"/>
        <v>23.2</v>
      </c>
      <c r="H428" s="146">
        <v>116</v>
      </c>
      <c r="I428" s="147">
        <f t="shared" si="15"/>
        <v>23.2</v>
      </c>
      <c r="J428" s="147"/>
    </row>
    <row r="429" spans="1:10" x14ac:dyDescent="0.2">
      <c r="A429" s="148"/>
      <c r="B429" s="112" t="s">
        <v>37</v>
      </c>
      <c r="C429" s="112" t="s">
        <v>38</v>
      </c>
      <c r="D429" s="112" t="s">
        <v>39</v>
      </c>
      <c r="E429" s="149" t="s">
        <v>237</v>
      </c>
      <c r="F429" s="149">
        <v>0.2</v>
      </c>
      <c r="G429" s="143">
        <f t="shared" si="14"/>
        <v>125.2</v>
      </c>
      <c r="H429" s="146">
        <v>626</v>
      </c>
      <c r="I429" s="147">
        <f t="shared" si="15"/>
        <v>125.2</v>
      </c>
      <c r="J429" s="147"/>
    </row>
    <row r="430" spans="1:10" x14ac:dyDescent="0.2">
      <c r="A430" s="148"/>
      <c r="B430" s="112" t="s">
        <v>37</v>
      </c>
      <c r="C430" s="112" t="s">
        <v>1172</v>
      </c>
      <c r="D430" s="112" t="s">
        <v>1173</v>
      </c>
      <c r="E430" s="149" t="s">
        <v>237</v>
      </c>
      <c r="F430" s="149">
        <v>0.19999999999999998</v>
      </c>
      <c r="G430" s="143">
        <f t="shared" si="14"/>
        <v>496.19999999999993</v>
      </c>
      <c r="H430" s="146">
        <v>2481</v>
      </c>
      <c r="I430" s="147">
        <f t="shared" si="15"/>
        <v>496.19999999999993</v>
      </c>
      <c r="J430" s="147"/>
    </row>
    <row r="431" spans="1:10" x14ac:dyDescent="0.2">
      <c r="A431" s="148"/>
      <c r="B431" s="112" t="s">
        <v>37</v>
      </c>
      <c r="C431" s="112" t="s">
        <v>2706</v>
      </c>
      <c r="D431" s="112" t="s">
        <v>310</v>
      </c>
      <c r="E431" s="149" t="s">
        <v>237</v>
      </c>
      <c r="F431" s="149">
        <v>0.19999999999999998</v>
      </c>
      <c r="G431" s="143">
        <f t="shared" si="14"/>
        <v>29.4</v>
      </c>
      <c r="H431" s="146">
        <v>147</v>
      </c>
      <c r="I431" s="147">
        <f t="shared" si="15"/>
        <v>29.4</v>
      </c>
      <c r="J431" s="147"/>
    </row>
    <row r="432" spans="1:10" x14ac:dyDescent="0.2">
      <c r="A432" s="148"/>
      <c r="B432" s="112" t="s">
        <v>37</v>
      </c>
      <c r="C432" s="112" t="s">
        <v>2786</v>
      </c>
      <c r="D432" s="112" t="s">
        <v>2707</v>
      </c>
      <c r="E432" s="149" t="s">
        <v>237</v>
      </c>
      <c r="F432" s="149">
        <v>0.2</v>
      </c>
      <c r="G432" s="143">
        <f t="shared" si="14"/>
        <v>6</v>
      </c>
      <c r="H432" s="146">
        <v>30</v>
      </c>
      <c r="I432" s="147">
        <f t="shared" si="15"/>
        <v>6</v>
      </c>
      <c r="J432" s="147"/>
    </row>
    <row r="433" spans="1:10" x14ac:dyDescent="0.2">
      <c r="A433" s="148"/>
      <c r="B433" s="112" t="s">
        <v>37</v>
      </c>
      <c r="C433" s="112" t="s">
        <v>2941</v>
      </c>
      <c r="D433" s="112" t="s">
        <v>313</v>
      </c>
      <c r="E433" s="149" t="s">
        <v>237</v>
      </c>
      <c r="F433" s="149">
        <v>0.19999999999999998</v>
      </c>
      <c r="G433" s="143">
        <f t="shared" si="14"/>
        <v>2.4</v>
      </c>
      <c r="H433" s="146">
        <v>12</v>
      </c>
      <c r="I433" s="147">
        <f t="shared" si="15"/>
        <v>2.4</v>
      </c>
      <c r="J433" s="147"/>
    </row>
    <row r="434" spans="1:10" x14ac:dyDescent="0.2">
      <c r="A434" s="148"/>
      <c r="B434" s="112" t="s">
        <v>37</v>
      </c>
      <c r="C434" s="112" t="s">
        <v>985</v>
      </c>
      <c r="D434" s="112" t="s">
        <v>986</v>
      </c>
      <c r="E434" s="149" t="s">
        <v>237</v>
      </c>
      <c r="F434" s="149">
        <v>0.2</v>
      </c>
      <c r="G434" s="143">
        <f t="shared" si="14"/>
        <v>290.40000000000003</v>
      </c>
      <c r="H434" s="146">
        <v>1452</v>
      </c>
      <c r="I434" s="147">
        <f t="shared" si="15"/>
        <v>290.40000000000003</v>
      </c>
      <c r="J434" s="147"/>
    </row>
    <row r="435" spans="1:10" x14ac:dyDescent="0.2">
      <c r="A435" s="148"/>
      <c r="B435" s="112" t="s">
        <v>37</v>
      </c>
      <c r="C435" s="112" t="s">
        <v>3356</v>
      </c>
      <c r="D435" s="112" t="s">
        <v>2947</v>
      </c>
      <c r="E435" s="149" t="s">
        <v>237</v>
      </c>
      <c r="F435" s="149">
        <v>0.19999999999999998</v>
      </c>
      <c r="G435" s="143">
        <f t="shared" si="14"/>
        <v>82.6</v>
      </c>
      <c r="H435" s="146">
        <v>413</v>
      </c>
      <c r="I435" s="147">
        <f t="shared" si="15"/>
        <v>82.6</v>
      </c>
      <c r="J435" s="147"/>
    </row>
    <row r="436" spans="1:10" x14ac:dyDescent="0.2">
      <c r="A436" s="148"/>
      <c r="B436" s="112" t="s">
        <v>37</v>
      </c>
      <c r="C436" s="112" t="s">
        <v>1174</v>
      </c>
      <c r="D436" s="112" t="s">
        <v>1175</v>
      </c>
      <c r="E436" s="149" t="s">
        <v>237</v>
      </c>
      <c r="F436" s="149">
        <v>0.19999999999999998</v>
      </c>
      <c r="G436" s="143">
        <f t="shared" si="14"/>
        <v>324.2</v>
      </c>
      <c r="H436" s="146">
        <v>1621</v>
      </c>
      <c r="I436" s="147">
        <f t="shared" si="15"/>
        <v>324.2</v>
      </c>
      <c r="J436" s="147"/>
    </row>
    <row r="437" spans="1:10" x14ac:dyDescent="0.2">
      <c r="A437" s="148"/>
      <c r="B437" s="112" t="s">
        <v>37</v>
      </c>
      <c r="C437" s="112" t="s">
        <v>3358</v>
      </c>
      <c r="D437" s="112" t="s">
        <v>2949</v>
      </c>
      <c r="E437" s="149" t="s">
        <v>237</v>
      </c>
      <c r="F437" s="149">
        <v>0.2</v>
      </c>
      <c r="G437" s="143">
        <f t="shared" si="14"/>
        <v>45.2</v>
      </c>
      <c r="H437" s="146">
        <v>226</v>
      </c>
      <c r="I437" s="147">
        <f t="shared" si="15"/>
        <v>45.2</v>
      </c>
      <c r="J437" s="147"/>
    </row>
    <row r="438" spans="1:10" x14ac:dyDescent="0.2">
      <c r="A438" s="148"/>
      <c r="B438" s="112" t="s">
        <v>37</v>
      </c>
      <c r="C438" s="112" t="s">
        <v>3359</v>
      </c>
      <c r="D438" s="112" t="s">
        <v>2950</v>
      </c>
      <c r="E438" s="149" t="s">
        <v>237</v>
      </c>
      <c r="F438" s="149">
        <v>0.2</v>
      </c>
      <c r="G438" s="143">
        <f t="shared" si="14"/>
        <v>0.2</v>
      </c>
      <c r="H438" s="146">
        <v>1</v>
      </c>
      <c r="I438" s="147">
        <f t="shared" si="15"/>
        <v>0.2</v>
      </c>
      <c r="J438" s="147"/>
    </row>
    <row r="439" spans="1:10" x14ac:dyDescent="0.2">
      <c r="A439" s="148"/>
      <c r="B439" s="112" t="s">
        <v>37</v>
      </c>
      <c r="C439" s="112" t="s">
        <v>41</v>
      </c>
      <c r="D439" s="112" t="s">
        <v>42</v>
      </c>
      <c r="E439" s="149" t="s">
        <v>237</v>
      </c>
      <c r="F439" s="149">
        <v>0.2</v>
      </c>
      <c r="G439" s="143">
        <f t="shared" si="14"/>
        <v>36.6</v>
      </c>
      <c r="H439" s="146">
        <v>183</v>
      </c>
      <c r="I439" s="147">
        <f t="shared" si="15"/>
        <v>36.6</v>
      </c>
      <c r="J439" s="147"/>
    </row>
    <row r="440" spans="1:10" x14ac:dyDescent="0.2">
      <c r="A440" s="148"/>
      <c r="B440" s="112" t="s">
        <v>37</v>
      </c>
      <c r="C440" s="112" t="s">
        <v>2709</v>
      </c>
      <c r="D440" s="112" t="s">
        <v>317</v>
      </c>
      <c r="E440" s="149" t="s">
        <v>237</v>
      </c>
      <c r="F440" s="149">
        <v>0.2</v>
      </c>
      <c r="G440" s="143">
        <f t="shared" si="14"/>
        <v>22.6</v>
      </c>
      <c r="H440" s="146">
        <v>113</v>
      </c>
      <c r="I440" s="147">
        <f t="shared" si="15"/>
        <v>22.6</v>
      </c>
      <c r="J440" s="147"/>
    </row>
    <row r="441" spans="1:10" x14ac:dyDescent="0.2">
      <c r="A441" s="148"/>
      <c r="B441" s="112" t="s">
        <v>37</v>
      </c>
      <c r="C441" s="112" t="s">
        <v>3365</v>
      </c>
      <c r="D441" s="112" t="s">
        <v>2956</v>
      </c>
      <c r="E441" s="149" t="s">
        <v>237</v>
      </c>
      <c r="F441" s="149">
        <v>0.19999999999999998</v>
      </c>
      <c r="G441" s="143">
        <f t="shared" si="14"/>
        <v>102.6</v>
      </c>
      <c r="H441" s="146">
        <v>513</v>
      </c>
      <c r="I441" s="147">
        <f t="shared" si="15"/>
        <v>102.6</v>
      </c>
      <c r="J441" s="147"/>
    </row>
    <row r="442" spans="1:10" x14ac:dyDescent="0.2">
      <c r="A442" s="148"/>
      <c r="B442" s="112" t="s">
        <v>37</v>
      </c>
      <c r="C442" s="112" t="s">
        <v>362</v>
      </c>
      <c r="D442" s="112" t="s">
        <v>318</v>
      </c>
      <c r="E442" s="149" t="s">
        <v>237</v>
      </c>
      <c r="F442" s="149">
        <v>0.19999999999999998</v>
      </c>
      <c r="G442" s="143">
        <f t="shared" si="14"/>
        <v>14.6</v>
      </c>
      <c r="H442" s="146">
        <v>73</v>
      </c>
      <c r="I442" s="147">
        <f t="shared" si="15"/>
        <v>14.6</v>
      </c>
      <c r="J442" s="147"/>
    </row>
    <row r="443" spans="1:10" x14ac:dyDescent="0.2">
      <c r="A443" s="148"/>
      <c r="B443" s="112" t="s">
        <v>37</v>
      </c>
      <c r="C443" s="112" t="s">
        <v>3368</v>
      </c>
      <c r="D443" s="112" t="s">
        <v>1177</v>
      </c>
      <c r="E443" s="149" t="s">
        <v>237</v>
      </c>
      <c r="F443" s="149">
        <v>0.2</v>
      </c>
      <c r="G443" s="143">
        <f t="shared" si="14"/>
        <v>127.4</v>
      </c>
      <c r="H443" s="146">
        <v>637</v>
      </c>
      <c r="I443" s="147">
        <f t="shared" si="15"/>
        <v>127.4</v>
      </c>
      <c r="J443" s="147"/>
    </row>
    <row r="444" spans="1:10" x14ac:dyDescent="0.2">
      <c r="A444" s="148"/>
      <c r="B444" s="112" t="s">
        <v>37</v>
      </c>
      <c r="C444" s="112" t="s">
        <v>1017</v>
      </c>
      <c r="D444" s="112" t="s">
        <v>319</v>
      </c>
      <c r="E444" s="149" t="s">
        <v>237</v>
      </c>
      <c r="F444" s="149">
        <v>0.19999999999999998</v>
      </c>
      <c r="G444" s="143">
        <f t="shared" si="14"/>
        <v>14.2</v>
      </c>
      <c r="H444" s="146">
        <v>71</v>
      </c>
      <c r="I444" s="147">
        <f t="shared" si="15"/>
        <v>14.2</v>
      </c>
      <c r="J444" s="147"/>
    </row>
    <row r="445" spans="1:10" x14ac:dyDescent="0.2">
      <c r="A445" s="148"/>
      <c r="B445" s="112" t="s">
        <v>43</v>
      </c>
      <c r="C445" s="112" t="s">
        <v>364</v>
      </c>
      <c r="D445" s="112" t="s">
        <v>322</v>
      </c>
      <c r="E445" s="149" t="s">
        <v>237</v>
      </c>
      <c r="F445" s="149">
        <v>0.19999999999999998</v>
      </c>
      <c r="G445" s="143">
        <f t="shared" si="14"/>
        <v>22.2</v>
      </c>
      <c r="H445" s="146">
        <v>111</v>
      </c>
      <c r="I445" s="147">
        <f t="shared" si="15"/>
        <v>22.2</v>
      </c>
      <c r="J445" s="147"/>
    </row>
    <row r="446" spans="1:10" x14ac:dyDescent="0.2">
      <c r="A446" s="148"/>
      <c r="B446" s="112" t="s">
        <v>43</v>
      </c>
      <c r="C446" s="112" t="s">
        <v>2966</v>
      </c>
      <c r="D446" s="112" t="s">
        <v>1179</v>
      </c>
      <c r="E446" s="149" t="s">
        <v>237</v>
      </c>
      <c r="F446" s="149">
        <v>0.2</v>
      </c>
      <c r="G446" s="143">
        <f t="shared" si="14"/>
        <v>278.60000000000002</v>
      </c>
      <c r="H446" s="146">
        <v>1393</v>
      </c>
      <c r="I446" s="147">
        <f t="shared" si="15"/>
        <v>278.60000000000002</v>
      </c>
      <c r="J446" s="147"/>
    </row>
    <row r="447" spans="1:10" x14ac:dyDescent="0.2">
      <c r="A447" s="148"/>
      <c r="B447" s="112" t="s">
        <v>43</v>
      </c>
      <c r="C447" s="112" t="s">
        <v>1180</v>
      </c>
      <c r="D447" s="112" t="s">
        <v>323</v>
      </c>
      <c r="E447" s="149" t="s">
        <v>237</v>
      </c>
      <c r="F447" s="149">
        <v>0.2</v>
      </c>
      <c r="G447" s="143">
        <f t="shared" si="14"/>
        <v>161</v>
      </c>
      <c r="H447" s="146">
        <v>805</v>
      </c>
      <c r="I447" s="147">
        <f t="shared" si="15"/>
        <v>161</v>
      </c>
      <c r="J447" s="147"/>
    </row>
    <row r="448" spans="1:10" x14ac:dyDescent="0.2">
      <c r="A448" s="148"/>
      <c r="B448" s="112" t="s">
        <v>43</v>
      </c>
      <c r="C448" s="112" t="s">
        <v>219</v>
      </c>
      <c r="D448" s="112" t="s">
        <v>220</v>
      </c>
      <c r="E448" s="149" t="s">
        <v>237</v>
      </c>
      <c r="F448" s="149">
        <v>0.2</v>
      </c>
      <c r="G448" s="143">
        <f t="shared" si="14"/>
        <v>37.6</v>
      </c>
      <c r="H448" s="146">
        <v>188</v>
      </c>
      <c r="I448" s="147">
        <f t="shared" si="15"/>
        <v>37.6</v>
      </c>
      <c r="J448" s="147"/>
    </row>
    <row r="449" spans="1:13" x14ac:dyDescent="0.2">
      <c r="A449" s="148"/>
      <c r="B449" s="112" t="s">
        <v>43</v>
      </c>
      <c r="C449" s="112" t="s">
        <v>3400</v>
      </c>
      <c r="D449" s="112" t="s">
        <v>2986</v>
      </c>
      <c r="E449" s="149" t="s">
        <v>237</v>
      </c>
      <c r="F449" s="149">
        <v>0.2</v>
      </c>
      <c r="G449" s="143">
        <f t="shared" si="14"/>
        <v>57</v>
      </c>
      <c r="H449" s="146">
        <v>285</v>
      </c>
      <c r="I449" s="147">
        <f t="shared" si="15"/>
        <v>57</v>
      </c>
      <c r="J449" s="147"/>
    </row>
    <row r="450" spans="1:13" x14ac:dyDescent="0.2">
      <c r="A450" s="148"/>
      <c r="B450" s="112" t="s">
        <v>43</v>
      </c>
      <c r="C450" s="112" t="s">
        <v>1181</v>
      </c>
      <c r="D450" s="112" t="s">
        <v>1182</v>
      </c>
      <c r="E450" s="149" t="s">
        <v>237</v>
      </c>
      <c r="F450" s="149">
        <v>0.2</v>
      </c>
      <c r="G450" s="143">
        <f t="shared" si="14"/>
        <v>104</v>
      </c>
      <c r="H450" s="146">
        <v>520</v>
      </c>
      <c r="I450" s="147">
        <f t="shared" si="15"/>
        <v>104</v>
      </c>
      <c r="J450" s="147"/>
    </row>
    <row r="451" spans="1:13" x14ac:dyDescent="0.2">
      <c r="A451" s="148"/>
      <c r="B451" s="112" t="s">
        <v>43</v>
      </c>
      <c r="C451" s="112" t="s">
        <v>1183</v>
      </c>
      <c r="D451" s="112" t="s">
        <v>1184</v>
      </c>
      <c r="E451" s="149" t="s">
        <v>237</v>
      </c>
      <c r="F451" s="149">
        <v>0.19999999999999998</v>
      </c>
      <c r="G451" s="143">
        <f t="shared" si="14"/>
        <v>369.2</v>
      </c>
      <c r="H451" s="146">
        <v>1846</v>
      </c>
      <c r="I451" s="147">
        <f t="shared" si="15"/>
        <v>369.2</v>
      </c>
      <c r="J451" s="147"/>
    </row>
    <row r="452" spans="1:13" x14ac:dyDescent="0.2">
      <c r="A452" s="148"/>
      <c r="B452" s="112" t="s">
        <v>43</v>
      </c>
      <c r="C452" s="112" t="s">
        <v>1185</v>
      </c>
      <c r="D452" s="112" t="s">
        <v>1186</v>
      </c>
      <c r="E452" s="149" t="s">
        <v>237</v>
      </c>
      <c r="F452" s="149">
        <v>0.19999999999999998</v>
      </c>
      <c r="G452" s="143">
        <f t="shared" si="14"/>
        <v>268.39999999999998</v>
      </c>
      <c r="H452" s="146">
        <v>1342</v>
      </c>
      <c r="I452" s="147">
        <f t="shared" si="15"/>
        <v>268.39999999999998</v>
      </c>
      <c r="J452" s="147"/>
    </row>
    <row r="453" spans="1:13" x14ac:dyDescent="0.2">
      <c r="A453" s="148"/>
      <c r="B453" s="112" t="s">
        <v>43</v>
      </c>
      <c r="C453" s="112" t="s">
        <v>2977</v>
      </c>
      <c r="D453" s="112" t="s">
        <v>1187</v>
      </c>
      <c r="E453" s="149" t="s">
        <v>237</v>
      </c>
      <c r="F453" s="149">
        <v>0.20000000000000004</v>
      </c>
      <c r="G453" s="143">
        <f t="shared" si="14"/>
        <v>339.20000000000005</v>
      </c>
      <c r="H453" s="146">
        <v>1696</v>
      </c>
      <c r="I453" s="147">
        <f t="shared" si="15"/>
        <v>339.20000000000005</v>
      </c>
      <c r="J453" s="147"/>
    </row>
    <row r="454" spans="1:13" x14ac:dyDescent="0.2">
      <c r="A454" s="148"/>
      <c r="B454" s="150" t="s">
        <v>22</v>
      </c>
      <c r="C454" s="142" t="s">
        <v>23</v>
      </c>
      <c r="D454" s="150" t="s">
        <v>24</v>
      </c>
      <c r="E454" s="142" t="s">
        <v>235</v>
      </c>
      <c r="F454" s="142">
        <v>0.3</v>
      </c>
      <c r="G454" s="143">
        <f t="shared" si="14"/>
        <v>1.2</v>
      </c>
      <c r="H454" s="146">
        <v>4</v>
      </c>
      <c r="I454" s="147">
        <f t="shared" si="15"/>
        <v>1.2</v>
      </c>
      <c r="J454" s="147"/>
    </row>
    <row r="455" spans="1:13" x14ac:dyDescent="0.2">
      <c r="A455" s="148"/>
      <c r="B455" s="150" t="s">
        <v>22</v>
      </c>
      <c r="C455" s="142" t="s">
        <v>2704</v>
      </c>
      <c r="D455" s="150" t="s">
        <v>257</v>
      </c>
      <c r="E455" s="142" t="s">
        <v>235</v>
      </c>
      <c r="F455" s="142">
        <v>0.3</v>
      </c>
      <c r="G455" s="143">
        <f t="shared" si="14"/>
        <v>8.4</v>
      </c>
      <c r="H455" s="146">
        <v>28</v>
      </c>
      <c r="I455" s="147">
        <f t="shared" si="15"/>
        <v>8.4</v>
      </c>
      <c r="J455" s="147"/>
    </row>
    <row r="456" spans="1:13" x14ac:dyDescent="0.2">
      <c r="A456" s="148"/>
      <c r="B456" s="150" t="s">
        <v>29</v>
      </c>
      <c r="C456" s="142" t="s">
        <v>97</v>
      </c>
      <c r="D456" s="150" t="s">
        <v>5</v>
      </c>
      <c r="E456" s="142" t="s">
        <v>235</v>
      </c>
      <c r="F456" s="142">
        <v>0.3</v>
      </c>
      <c r="G456" s="143">
        <f t="shared" ref="G456:G467" si="16">F456*H456</f>
        <v>2.4</v>
      </c>
      <c r="H456" s="146">
        <v>8</v>
      </c>
      <c r="I456" s="147">
        <f t="shared" si="15"/>
        <v>2.4</v>
      </c>
      <c r="J456" s="147"/>
      <c r="K456" s="87"/>
      <c r="L456" s="87"/>
      <c r="M456" s="87"/>
    </row>
    <row r="457" spans="1:13" x14ac:dyDescent="0.2">
      <c r="A457" s="148"/>
      <c r="B457" s="150" t="s">
        <v>29</v>
      </c>
      <c r="C457" s="142" t="s">
        <v>1170</v>
      </c>
      <c r="D457" s="150" t="s">
        <v>306</v>
      </c>
      <c r="E457" s="142" t="s">
        <v>235</v>
      </c>
      <c r="F457" s="142">
        <v>0.3</v>
      </c>
      <c r="G457" s="143">
        <f t="shared" si="16"/>
        <v>24</v>
      </c>
      <c r="H457" s="146">
        <v>80</v>
      </c>
      <c r="I457" s="147">
        <f t="shared" si="15"/>
        <v>24</v>
      </c>
      <c r="J457" s="147"/>
      <c r="K457" s="87"/>
      <c r="L457" s="87"/>
      <c r="M457" s="87"/>
    </row>
    <row r="458" spans="1:13" x14ac:dyDescent="0.2">
      <c r="B458" s="150" t="s">
        <v>37</v>
      </c>
      <c r="C458" s="142" t="s">
        <v>1017</v>
      </c>
      <c r="D458" s="150" t="s">
        <v>319</v>
      </c>
      <c r="E458" s="142" t="s">
        <v>235</v>
      </c>
      <c r="F458" s="142">
        <v>0.3</v>
      </c>
      <c r="G458" s="143">
        <f t="shared" si="16"/>
        <v>21.3</v>
      </c>
      <c r="H458" s="146">
        <v>71</v>
      </c>
      <c r="I458" s="147">
        <f t="shared" si="15"/>
        <v>21.3</v>
      </c>
      <c r="J458" s="147"/>
      <c r="K458" s="87"/>
      <c r="L458" s="87"/>
      <c r="M458" s="87"/>
    </row>
    <row r="459" spans="1:13" x14ac:dyDescent="0.2">
      <c r="B459" s="150" t="s">
        <v>43</v>
      </c>
      <c r="C459" s="142" t="s">
        <v>219</v>
      </c>
      <c r="D459" s="150" t="s">
        <v>220</v>
      </c>
      <c r="E459" s="142" t="s">
        <v>235</v>
      </c>
      <c r="F459" s="142">
        <v>0.3</v>
      </c>
      <c r="G459" s="143">
        <f t="shared" si="16"/>
        <v>39.9</v>
      </c>
      <c r="H459" s="146">
        <v>133</v>
      </c>
      <c r="I459" s="147">
        <f t="shared" si="15"/>
        <v>39.9</v>
      </c>
      <c r="J459" s="147"/>
      <c r="K459" s="87"/>
      <c r="L459" s="87"/>
      <c r="M459" s="87"/>
    </row>
    <row r="460" spans="1:13" x14ac:dyDescent="0.2">
      <c r="B460" s="150" t="s">
        <v>43</v>
      </c>
      <c r="C460" s="142" t="s">
        <v>1079</v>
      </c>
      <c r="D460" s="150" t="s">
        <v>327</v>
      </c>
      <c r="E460" s="142" t="s">
        <v>235</v>
      </c>
      <c r="F460" s="142">
        <v>0.3</v>
      </c>
      <c r="G460" s="143">
        <f t="shared" si="16"/>
        <v>12.9</v>
      </c>
      <c r="H460" s="146">
        <v>43</v>
      </c>
      <c r="I460" s="147"/>
      <c r="J460" s="147">
        <f>G460</f>
        <v>12.9</v>
      </c>
      <c r="K460" s="87"/>
      <c r="L460" s="87"/>
      <c r="M460" s="87"/>
    </row>
    <row r="461" spans="1:13" x14ac:dyDescent="0.2">
      <c r="B461" s="150" t="s">
        <v>15</v>
      </c>
      <c r="C461" s="142" t="s">
        <v>3815</v>
      </c>
      <c r="D461" s="150" t="s">
        <v>366</v>
      </c>
      <c r="E461" s="142" t="s">
        <v>237</v>
      </c>
      <c r="F461" s="142">
        <v>0.2</v>
      </c>
      <c r="G461" s="143">
        <f t="shared" si="16"/>
        <v>0.2</v>
      </c>
      <c r="H461" s="146">
        <v>1</v>
      </c>
      <c r="I461" s="147">
        <f t="shared" si="15"/>
        <v>0.2</v>
      </c>
      <c r="J461" s="147"/>
      <c r="K461" s="87"/>
      <c r="L461" s="87"/>
      <c r="M461" s="87"/>
    </row>
    <row r="462" spans="1:13" x14ac:dyDescent="0.2">
      <c r="B462" s="150" t="s">
        <v>15</v>
      </c>
      <c r="C462" s="142" t="s">
        <v>332</v>
      </c>
      <c r="D462" s="150" t="s">
        <v>238</v>
      </c>
      <c r="E462" s="142" t="s">
        <v>237</v>
      </c>
      <c r="F462" s="142">
        <v>0.2</v>
      </c>
      <c r="G462" s="143">
        <f t="shared" si="16"/>
        <v>14.8</v>
      </c>
      <c r="H462" s="146">
        <v>74</v>
      </c>
      <c r="I462" s="147">
        <f t="shared" si="15"/>
        <v>14.8</v>
      </c>
      <c r="J462" s="147"/>
      <c r="K462" s="87"/>
      <c r="L462" s="87"/>
      <c r="M462" s="87"/>
    </row>
    <row r="463" spans="1:13" x14ac:dyDescent="0.2">
      <c r="B463" s="150" t="s">
        <v>22</v>
      </c>
      <c r="C463" s="142" t="s">
        <v>2704</v>
      </c>
      <c r="D463" s="150" t="s">
        <v>257</v>
      </c>
      <c r="E463" s="142" t="s">
        <v>237</v>
      </c>
      <c r="F463" s="142">
        <v>0.2</v>
      </c>
      <c r="G463" s="143">
        <f t="shared" si="16"/>
        <v>18</v>
      </c>
      <c r="H463" s="146">
        <v>90</v>
      </c>
      <c r="I463" s="147">
        <f t="shared" ref="I463:I467" si="17">G463</f>
        <v>18</v>
      </c>
      <c r="J463" s="147"/>
      <c r="K463" s="87"/>
      <c r="L463" s="87"/>
      <c r="M463" s="87"/>
    </row>
    <row r="464" spans="1:13" x14ac:dyDescent="0.2">
      <c r="B464" s="150" t="s">
        <v>29</v>
      </c>
      <c r="C464" s="142" t="s">
        <v>3816</v>
      </c>
      <c r="D464" s="150" t="s">
        <v>193</v>
      </c>
      <c r="E464" s="142" t="s">
        <v>237</v>
      </c>
      <c r="F464" s="142">
        <v>0.2</v>
      </c>
      <c r="G464" s="143">
        <f t="shared" si="16"/>
        <v>0.4</v>
      </c>
      <c r="H464" s="146">
        <v>2</v>
      </c>
      <c r="I464" s="147">
        <f t="shared" si="17"/>
        <v>0.4</v>
      </c>
      <c r="J464" s="147"/>
      <c r="K464" s="87"/>
      <c r="L464" s="87"/>
      <c r="M464" s="87"/>
    </row>
    <row r="465" spans="2:17" x14ac:dyDescent="0.2">
      <c r="B465" s="150" t="s">
        <v>29</v>
      </c>
      <c r="C465" s="142" t="s">
        <v>1161</v>
      </c>
      <c r="D465" s="150" t="s">
        <v>1162</v>
      </c>
      <c r="E465" s="142" t="s">
        <v>237</v>
      </c>
      <c r="F465" s="142">
        <v>0.19999999999999998</v>
      </c>
      <c r="G465" s="143">
        <f t="shared" si="16"/>
        <v>53.8</v>
      </c>
      <c r="H465" s="146">
        <v>269</v>
      </c>
      <c r="I465" s="147">
        <f t="shared" si="17"/>
        <v>53.8</v>
      </c>
      <c r="J465" s="147"/>
      <c r="K465" s="87"/>
      <c r="L465" s="87"/>
      <c r="M465" s="87"/>
    </row>
    <row r="466" spans="2:17" x14ac:dyDescent="0.2">
      <c r="B466" s="150" t="s">
        <v>29</v>
      </c>
      <c r="C466" s="142" t="s">
        <v>31</v>
      </c>
      <c r="D466" s="150" t="s">
        <v>32</v>
      </c>
      <c r="E466" s="142" t="s">
        <v>237</v>
      </c>
      <c r="F466" s="142">
        <v>0.2</v>
      </c>
      <c r="G466" s="143">
        <f t="shared" si="16"/>
        <v>0.4</v>
      </c>
      <c r="H466" s="146">
        <v>2</v>
      </c>
      <c r="I466" s="147">
        <f t="shared" si="17"/>
        <v>0.4</v>
      </c>
      <c r="J466" s="147"/>
      <c r="K466" s="87"/>
      <c r="L466" s="87"/>
      <c r="M466" s="87"/>
    </row>
    <row r="467" spans="2:17" x14ac:dyDescent="0.2">
      <c r="B467" s="150" t="s">
        <v>29</v>
      </c>
      <c r="C467" s="142" t="s">
        <v>3588</v>
      </c>
      <c r="D467" s="150" t="s">
        <v>2727</v>
      </c>
      <c r="E467" s="142" t="s">
        <v>237</v>
      </c>
      <c r="F467" s="142">
        <v>0.2</v>
      </c>
      <c r="G467" s="143">
        <f t="shared" si="16"/>
        <v>0.2</v>
      </c>
      <c r="H467" s="146">
        <v>1</v>
      </c>
      <c r="I467" s="147">
        <f t="shared" si="17"/>
        <v>0.2</v>
      </c>
      <c r="J467" s="147"/>
      <c r="K467" s="87"/>
      <c r="L467" s="87"/>
      <c r="M467" s="87"/>
      <c r="O467" s="87"/>
      <c r="P467" s="87"/>
      <c r="Q467" s="87"/>
    </row>
    <row r="468" spans="2:17" x14ac:dyDescent="0.2">
      <c r="K468" s="87"/>
      <c r="L468" s="87"/>
      <c r="M468" s="87"/>
      <c r="O468" s="87"/>
      <c r="P468" s="87"/>
      <c r="Q468" s="87"/>
    </row>
    <row r="469" spans="2:17" x14ac:dyDescent="0.2">
      <c r="K469" s="87"/>
      <c r="L469" s="87"/>
      <c r="M469" s="87"/>
      <c r="O469" s="87"/>
      <c r="P469" s="87"/>
      <c r="Q469" s="87"/>
    </row>
    <row r="470" spans="2:17" x14ac:dyDescent="0.2">
      <c r="K470" s="87"/>
      <c r="L470" s="87"/>
      <c r="M470" s="87"/>
      <c r="O470" s="87"/>
      <c r="P470" s="87"/>
      <c r="Q470" s="87"/>
    </row>
    <row r="471" spans="2:17" x14ac:dyDescent="0.2">
      <c r="K471" s="87"/>
      <c r="L471" s="87"/>
      <c r="M471" s="87"/>
      <c r="O471" s="87"/>
      <c r="P471" s="87"/>
      <c r="Q471" s="87"/>
    </row>
    <row r="472" spans="2:17" x14ac:dyDescent="0.2">
      <c r="K472" s="87"/>
      <c r="L472" s="87"/>
      <c r="M472" s="87"/>
      <c r="O472" s="87"/>
      <c r="P472" s="87"/>
      <c r="Q472" s="87"/>
    </row>
    <row r="473" spans="2:17" x14ac:dyDescent="0.2">
      <c r="K473" s="87"/>
      <c r="L473" s="87"/>
      <c r="M473" s="87"/>
      <c r="O473" s="87"/>
      <c r="P473" s="87"/>
      <c r="Q473" s="87"/>
    </row>
    <row r="474" spans="2:17" x14ac:dyDescent="0.2">
      <c r="K474" s="87"/>
      <c r="L474" s="87"/>
      <c r="M474" s="87"/>
      <c r="O474" s="87"/>
      <c r="P474" s="87"/>
      <c r="Q474" s="87"/>
    </row>
    <row r="475" spans="2:17" x14ac:dyDescent="0.2">
      <c r="K475" s="87"/>
      <c r="L475" s="87"/>
      <c r="M475" s="87"/>
      <c r="O475" s="87"/>
      <c r="P475" s="87"/>
      <c r="Q475" s="87"/>
    </row>
    <row r="476" spans="2:17" x14ac:dyDescent="0.2">
      <c r="K476" s="87"/>
      <c r="L476" s="87"/>
      <c r="M476" s="87"/>
      <c r="O476" s="87"/>
      <c r="P476" s="87"/>
      <c r="Q476" s="87"/>
    </row>
    <row r="477" spans="2:17" x14ac:dyDescent="0.2">
      <c r="K477" s="87"/>
      <c r="L477" s="87"/>
      <c r="M477" s="87"/>
      <c r="O477" s="87"/>
      <c r="P477" s="87"/>
      <c r="Q477" s="87"/>
    </row>
    <row r="478" spans="2:17" x14ac:dyDescent="0.2">
      <c r="K478" s="87"/>
      <c r="L478" s="87"/>
      <c r="M478" s="87"/>
      <c r="O478" s="87"/>
      <c r="P478" s="87"/>
      <c r="Q478" s="87"/>
    </row>
    <row r="479" spans="2:17" x14ac:dyDescent="0.2">
      <c r="K479" s="87"/>
      <c r="L479" s="87"/>
      <c r="M479" s="87"/>
      <c r="O479" s="87"/>
      <c r="P479" s="87"/>
      <c r="Q479" s="87"/>
    </row>
    <row r="480" spans="2:17" x14ac:dyDescent="0.2">
      <c r="K480" s="87"/>
      <c r="L480" s="87"/>
      <c r="M480" s="87"/>
      <c r="O480" s="87"/>
      <c r="P480" s="87"/>
      <c r="Q480" s="87"/>
    </row>
    <row r="481" spans="2:17" x14ac:dyDescent="0.2">
      <c r="K481" s="87"/>
      <c r="L481" s="87"/>
      <c r="M481" s="87"/>
      <c r="O481" s="87"/>
      <c r="P481" s="87"/>
      <c r="Q481" s="87"/>
    </row>
    <row r="482" spans="2:17" x14ac:dyDescent="0.2">
      <c r="K482" s="87"/>
      <c r="L482" s="87"/>
      <c r="M482" s="87"/>
      <c r="O482" s="87"/>
      <c r="P482" s="87"/>
      <c r="Q482" s="87"/>
    </row>
    <row r="483" spans="2:17" x14ac:dyDescent="0.2">
      <c r="K483" s="87"/>
      <c r="L483" s="87"/>
      <c r="M483" s="87"/>
      <c r="O483" s="87"/>
      <c r="P483" s="87"/>
      <c r="Q483" s="87"/>
    </row>
    <row r="484" spans="2:17" x14ac:dyDescent="0.2">
      <c r="B484" s="87"/>
      <c r="C484" s="87"/>
      <c r="D484" s="87"/>
      <c r="E484" s="87"/>
      <c r="F484" s="87"/>
      <c r="K484" s="87"/>
      <c r="L484" s="87"/>
      <c r="M484" s="87"/>
      <c r="O484" s="87"/>
      <c r="P484" s="87"/>
      <c r="Q484" s="87"/>
    </row>
    <row r="485" spans="2:17" x14ac:dyDescent="0.2">
      <c r="B485" s="87"/>
      <c r="C485" s="87"/>
      <c r="D485" s="87"/>
      <c r="E485" s="87"/>
      <c r="F485" s="87"/>
      <c r="K485" s="87"/>
      <c r="L485" s="87"/>
      <c r="M485" s="87"/>
      <c r="O485" s="87"/>
      <c r="P485" s="87"/>
      <c r="Q485" s="87"/>
    </row>
    <row r="486" spans="2:17" x14ac:dyDescent="0.2">
      <c r="B486" s="87"/>
      <c r="C486" s="87"/>
      <c r="D486" s="87"/>
      <c r="E486" s="87"/>
      <c r="F486" s="87"/>
      <c r="K486" s="87"/>
      <c r="L486" s="87"/>
      <c r="M486" s="87"/>
      <c r="O486" s="87"/>
      <c r="P486" s="87"/>
      <c r="Q486" s="87"/>
    </row>
    <row r="487" spans="2:17" x14ac:dyDescent="0.2">
      <c r="B487" s="87"/>
      <c r="C487" s="87"/>
      <c r="D487" s="87"/>
      <c r="E487" s="87"/>
      <c r="F487" s="87"/>
      <c r="K487" s="87"/>
      <c r="L487" s="87"/>
      <c r="M487" s="87"/>
      <c r="O487" s="87"/>
      <c r="P487" s="87"/>
      <c r="Q487" s="87"/>
    </row>
    <row r="488" spans="2:17" x14ac:dyDescent="0.2">
      <c r="B488" s="87"/>
      <c r="C488" s="87"/>
      <c r="D488" s="87"/>
      <c r="E488" s="87"/>
      <c r="F488" s="87"/>
      <c r="K488" s="87"/>
      <c r="L488" s="87"/>
      <c r="M488" s="87"/>
    </row>
    <row r="489" spans="2:17" x14ac:dyDescent="0.2">
      <c r="B489" s="87"/>
      <c r="C489" s="87"/>
      <c r="D489" s="87"/>
      <c r="E489" s="87"/>
      <c r="F489" s="87"/>
      <c r="K489" s="87"/>
      <c r="L489" s="87"/>
      <c r="M489" s="87"/>
    </row>
  </sheetData>
  <mergeCells count="3">
    <mergeCell ref="A2:H2"/>
    <mergeCell ref="G1:J1"/>
    <mergeCell ref="A3:J3"/>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DC327F-EA2C-464F-BC39-4116641A9C7F}">
  <sheetPr>
    <tabColor theme="4" tint="0.79998168889431442"/>
  </sheetPr>
  <dimension ref="A1:J83"/>
  <sheetViews>
    <sheetView showGridLines="0" zoomScale="85" zoomScaleNormal="85" workbookViewId="0">
      <selection activeCell="I4" sqref="I4:J4"/>
    </sheetView>
  </sheetViews>
  <sheetFormatPr defaultRowHeight="12.75" x14ac:dyDescent="0.2"/>
  <cols>
    <col min="1" max="1" width="3.28515625" style="86" customWidth="1"/>
    <col min="2" max="2" width="23.140625" style="86" customWidth="1"/>
    <col min="3" max="3" width="19.7109375" style="86" customWidth="1"/>
    <col min="4" max="4" width="33.140625" style="86" customWidth="1"/>
    <col min="5" max="6" width="17.85546875" style="86" customWidth="1"/>
    <col min="7" max="7" width="19.7109375" style="87" customWidth="1"/>
    <col min="8" max="8" width="17" style="86" customWidth="1"/>
    <col min="9" max="9" width="14.85546875" style="106" customWidth="1"/>
    <col min="10" max="10" width="15.28515625" style="106" customWidth="1"/>
    <col min="11" max="11" width="15.7109375" style="86" customWidth="1"/>
    <col min="12" max="12" width="15.140625" style="86" customWidth="1"/>
    <col min="13" max="13" width="15.7109375" style="86" customWidth="1"/>
    <col min="14" max="16384" width="9.140625" style="86"/>
  </cols>
  <sheetData>
    <row r="1" spans="1:10" ht="69.75" customHeight="1" x14ac:dyDescent="0.2">
      <c r="A1" s="148"/>
      <c r="B1" s="148"/>
      <c r="C1" s="148"/>
      <c r="D1" s="148"/>
      <c r="E1" s="148"/>
      <c r="F1" s="148"/>
      <c r="H1" s="351" t="s">
        <v>3949</v>
      </c>
      <c r="I1" s="351"/>
      <c r="J1" s="351"/>
    </row>
    <row r="2" spans="1:10" ht="15.75" customHeight="1" x14ac:dyDescent="0.2">
      <c r="A2" s="349" t="s">
        <v>3947</v>
      </c>
      <c r="B2" s="349"/>
      <c r="C2" s="349"/>
      <c r="D2" s="349"/>
      <c r="E2" s="349"/>
      <c r="F2" s="349"/>
      <c r="G2" s="349"/>
      <c r="H2" s="349"/>
    </row>
    <row r="3" spans="1:10" ht="15" customHeight="1" x14ac:dyDescent="0.2">
      <c r="A3" s="350" t="s">
        <v>3948</v>
      </c>
      <c r="B3" s="350"/>
      <c r="C3" s="350"/>
      <c r="D3" s="350"/>
      <c r="E3" s="350"/>
      <c r="F3" s="350"/>
      <c r="G3" s="350"/>
      <c r="H3" s="350"/>
    </row>
    <row r="4" spans="1:10" ht="15" customHeight="1" x14ac:dyDescent="0.2">
      <c r="A4" s="151"/>
      <c r="B4" s="151"/>
      <c r="C4" s="151"/>
      <c r="D4" s="151"/>
      <c r="E4" s="151"/>
      <c r="F4" s="151"/>
      <c r="G4" s="163">
        <f>ROUND(G6,0)</f>
        <v>13997</v>
      </c>
      <c r="H4" s="151"/>
      <c r="I4" s="162">
        <f>ROUND(I6,0)</f>
        <v>13936</v>
      </c>
      <c r="J4" s="162">
        <f>ROUND(J6,0)</f>
        <v>61</v>
      </c>
    </row>
    <row r="5" spans="1:10" ht="25.5" x14ac:dyDescent="0.2">
      <c r="A5" s="148"/>
      <c r="B5" s="122" t="s">
        <v>10</v>
      </c>
      <c r="C5" s="122" t="s">
        <v>11</v>
      </c>
      <c r="D5" s="122" t="s">
        <v>12</v>
      </c>
      <c r="E5" s="122" t="s">
        <v>13</v>
      </c>
      <c r="F5" s="152" t="s">
        <v>234</v>
      </c>
      <c r="G5" s="122" t="s">
        <v>3941</v>
      </c>
      <c r="H5" s="153" t="s">
        <v>14</v>
      </c>
      <c r="I5" s="111" t="s">
        <v>3932</v>
      </c>
      <c r="J5" s="111" t="s">
        <v>3933</v>
      </c>
    </row>
    <row r="6" spans="1:10" ht="13.5" x14ac:dyDescent="0.25">
      <c r="A6" s="148"/>
      <c r="B6" s="154" t="s">
        <v>151</v>
      </c>
      <c r="C6" s="154"/>
      <c r="D6" s="154"/>
      <c r="E6" s="155"/>
      <c r="F6" s="156"/>
      <c r="G6" s="161">
        <f>SUM(G7:G80)</f>
        <v>13996.799999999997</v>
      </c>
      <c r="H6" s="157">
        <f>SUM(H7:H80)</f>
        <v>15552</v>
      </c>
      <c r="I6" s="140">
        <f>SUM(I7:I80)</f>
        <v>13935.599999999997</v>
      </c>
      <c r="J6" s="140">
        <f>SUM(J7:J80)</f>
        <v>61.2</v>
      </c>
    </row>
    <row r="7" spans="1:10" x14ac:dyDescent="0.2">
      <c r="A7" s="148"/>
      <c r="B7" s="149" t="s">
        <v>15</v>
      </c>
      <c r="C7" s="149" t="s">
        <v>3817</v>
      </c>
      <c r="D7" s="158" t="s">
        <v>3818</v>
      </c>
      <c r="E7" s="149" t="s">
        <v>241</v>
      </c>
      <c r="F7" s="149">
        <v>0.9</v>
      </c>
      <c r="G7" s="143">
        <f>F7*H7</f>
        <v>79.2</v>
      </c>
      <c r="H7" s="149">
        <v>88</v>
      </c>
      <c r="I7" s="117">
        <f>G7</f>
        <v>79.2</v>
      </c>
      <c r="J7" s="117"/>
    </row>
    <row r="8" spans="1:10" x14ac:dyDescent="0.2">
      <c r="A8" s="148"/>
      <c r="B8" s="149" t="s">
        <v>15</v>
      </c>
      <c r="C8" s="149" t="s">
        <v>16</v>
      </c>
      <c r="D8" s="158" t="s">
        <v>17</v>
      </c>
      <c r="E8" s="149" t="s">
        <v>241</v>
      </c>
      <c r="F8" s="149">
        <v>0.89999999999999991</v>
      </c>
      <c r="G8" s="143">
        <f t="shared" ref="G8:G71" si="0">F8*H8</f>
        <v>812.69999999999993</v>
      </c>
      <c r="H8" s="149">
        <v>903</v>
      </c>
      <c r="I8" s="117">
        <f t="shared" ref="I8:I71" si="1">G8</f>
        <v>812.69999999999993</v>
      </c>
      <c r="J8" s="117"/>
    </row>
    <row r="9" spans="1:10" x14ac:dyDescent="0.2">
      <c r="A9" s="148"/>
      <c r="B9" s="149" t="s">
        <v>15</v>
      </c>
      <c r="C9" s="149" t="s">
        <v>332</v>
      </c>
      <c r="D9" s="158" t="s">
        <v>238</v>
      </c>
      <c r="E9" s="149" t="s">
        <v>241</v>
      </c>
      <c r="F9" s="149">
        <v>0.89999999999999991</v>
      </c>
      <c r="G9" s="143">
        <f t="shared" si="0"/>
        <v>374.4</v>
      </c>
      <c r="H9" s="149">
        <v>416</v>
      </c>
      <c r="I9" s="117">
        <f t="shared" si="1"/>
        <v>374.4</v>
      </c>
      <c r="J9" s="117"/>
    </row>
    <row r="10" spans="1:10" x14ac:dyDescent="0.2">
      <c r="A10" s="148"/>
      <c r="B10" s="149" t="s">
        <v>15</v>
      </c>
      <c r="C10" s="149" t="s">
        <v>333</v>
      </c>
      <c r="D10" s="158" t="s">
        <v>334</v>
      </c>
      <c r="E10" s="149" t="s">
        <v>241</v>
      </c>
      <c r="F10" s="149">
        <v>0.9</v>
      </c>
      <c r="G10" s="143">
        <f t="shared" si="0"/>
        <v>935.1</v>
      </c>
      <c r="H10" s="149">
        <v>1039</v>
      </c>
      <c r="I10" s="117">
        <f t="shared" si="1"/>
        <v>935.1</v>
      </c>
      <c r="J10" s="117"/>
    </row>
    <row r="11" spans="1:10" x14ac:dyDescent="0.2">
      <c r="A11" s="148"/>
      <c r="B11" s="149" t="s">
        <v>15</v>
      </c>
      <c r="C11" s="149" t="s">
        <v>153</v>
      </c>
      <c r="D11" s="158" t="s">
        <v>154</v>
      </c>
      <c r="E11" s="149" t="s">
        <v>241</v>
      </c>
      <c r="F11" s="149">
        <v>0.90000000000000013</v>
      </c>
      <c r="G11" s="143">
        <f t="shared" si="0"/>
        <v>80.100000000000009</v>
      </c>
      <c r="H11" s="149">
        <v>89</v>
      </c>
      <c r="I11" s="117">
        <f t="shared" si="1"/>
        <v>80.100000000000009</v>
      </c>
      <c r="J11" s="117"/>
    </row>
    <row r="12" spans="1:10" x14ac:dyDescent="0.2">
      <c r="A12" s="148"/>
      <c r="B12" s="149" t="s">
        <v>15</v>
      </c>
      <c r="C12" s="149" t="s">
        <v>3819</v>
      </c>
      <c r="D12" s="158" t="s">
        <v>51</v>
      </c>
      <c r="E12" s="149" t="s">
        <v>241</v>
      </c>
      <c r="F12" s="149">
        <v>0.9</v>
      </c>
      <c r="G12" s="143">
        <f t="shared" si="0"/>
        <v>34.200000000000003</v>
      </c>
      <c r="H12" s="149">
        <v>38</v>
      </c>
      <c r="I12" s="117">
        <f t="shared" si="1"/>
        <v>34.200000000000003</v>
      </c>
      <c r="J12" s="117"/>
    </row>
    <row r="13" spans="1:10" x14ac:dyDescent="0.2">
      <c r="A13" s="148"/>
      <c r="B13" s="149" t="s">
        <v>15</v>
      </c>
      <c r="C13" s="149" t="s">
        <v>2702</v>
      </c>
      <c r="D13" s="158" t="s">
        <v>338</v>
      </c>
      <c r="E13" s="149" t="s">
        <v>241</v>
      </c>
      <c r="F13" s="149">
        <v>0.9</v>
      </c>
      <c r="G13" s="143">
        <f t="shared" si="0"/>
        <v>36</v>
      </c>
      <c r="H13" s="149">
        <v>40</v>
      </c>
      <c r="I13" s="117">
        <f t="shared" si="1"/>
        <v>36</v>
      </c>
      <c r="J13" s="117"/>
    </row>
    <row r="14" spans="1:10" x14ac:dyDescent="0.2">
      <c r="A14" s="148"/>
      <c r="B14" s="149" t="s">
        <v>15</v>
      </c>
      <c r="C14" s="149" t="s">
        <v>339</v>
      </c>
      <c r="D14" s="158" t="s">
        <v>340</v>
      </c>
      <c r="E14" s="149" t="s">
        <v>241</v>
      </c>
      <c r="F14" s="149">
        <v>0.9</v>
      </c>
      <c r="G14" s="143">
        <f t="shared" si="0"/>
        <v>18</v>
      </c>
      <c r="H14" s="149">
        <v>20</v>
      </c>
      <c r="I14" s="117">
        <f t="shared" si="1"/>
        <v>18</v>
      </c>
      <c r="J14" s="117"/>
    </row>
    <row r="15" spans="1:10" x14ac:dyDescent="0.2">
      <c r="A15" s="148"/>
      <c r="B15" s="149" t="s">
        <v>15</v>
      </c>
      <c r="C15" s="149" t="s">
        <v>20</v>
      </c>
      <c r="D15" s="158" t="s">
        <v>21</v>
      </c>
      <c r="E15" s="149" t="s">
        <v>241</v>
      </c>
      <c r="F15" s="149">
        <v>0.89999999999999991</v>
      </c>
      <c r="G15" s="143">
        <f t="shared" si="0"/>
        <v>214.2</v>
      </c>
      <c r="H15" s="149">
        <v>238</v>
      </c>
      <c r="I15" s="117">
        <f t="shared" si="1"/>
        <v>214.2</v>
      </c>
      <c r="J15" s="117"/>
    </row>
    <row r="16" spans="1:10" x14ac:dyDescent="0.2">
      <c r="A16" s="148"/>
      <c r="B16" s="149" t="s">
        <v>15</v>
      </c>
      <c r="C16" s="149" t="s">
        <v>3790</v>
      </c>
      <c r="D16" s="158" t="s">
        <v>341</v>
      </c>
      <c r="E16" s="149" t="s">
        <v>241</v>
      </c>
      <c r="F16" s="149">
        <v>0.9</v>
      </c>
      <c r="G16" s="143">
        <f t="shared" si="0"/>
        <v>18</v>
      </c>
      <c r="H16" s="149">
        <v>20</v>
      </c>
      <c r="I16" s="117">
        <f t="shared" si="1"/>
        <v>18</v>
      </c>
      <c r="J16" s="117"/>
    </row>
    <row r="17" spans="1:10" x14ac:dyDescent="0.2">
      <c r="A17" s="148"/>
      <c r="B17" s="149" t="s">
        <v>15</v>
      </c>
      <c r="C17" s="149" t="s">
        <v>342</v>
      </c>
      <c r="D17" s="158" t="s">
        <v>248</v>
      </c>
      <c r="E17" s="149" t="s">
        <v>241</v>
      </c>
      <c r="F17" s="149">
        <v>0.89999999999999991</v>
      </c>
      <c r="G17" s="143">
        <f t="shared" si="0"/>
        <v>143.1</v>
      </c>
      <c r="H17" s="149">
        <v>159</v>
      </c>
      <c r="I17" s="117">
        <f t="shared" si="1"/>
        <v>143.1</v>
      </c>
      <c r="J17" s="117"/>
    </row>
    <row r="18" spans="1:10" x14ac:dyDescent="0.2">
      <c r="A18" s="148"/>
      <c r="B18" s="149" t="s">
        <v>15</v>
      </c>
      <c r="C18" s="149" t="s">
        <v>55</v>
      </c>
      <c r="D18" s="158" t="s">
        <v>56</v>
      </c>
      <c r="E18" s="149" t="s">
        <v>241</v>
      </c>
      <c r="F18" s="149">
        <v>0.9</v>
      </c>
      <c r="G18" s="143">
        <f t="shared" si="0"/>
        <v>3.6</v>
      </c>
      <c r="H18" s="149">
        <v>4</v>
      </c>
      <c r="I18" s="117">
        <f t="shared" si="1"/>
        <v>3.6</v>
      </c>
      <c r="J18" s="117"/>
    </row>
    <row r="19" spans="1:10" x14ac:dyDescent="0.2">
      <c r="A19" s="148"/>
      <c r="B19" s="149" t="s">
        <v>15</v>
      </c>
      <c r="C19" s="149" t="s">
        <v>344</v>
      </c>
      <c r="D19" s="158" t="s">
        <v>345</v>
      </c>
      <c r="E19" s="149" t="s">
        <v>241</v>
      </c>
      <c r="F19" s="149">
        <v>0.9</v>
      </c>
      <c r="G19" s="143">
        <f t="shared" si="0"/>
        <v>285.3</v>
      </c>
      <c r="H19" s="149">
        <v>317</v>
      </c>
      <c r="I19" s="117">
        <f t="shared" si="1"/>
        <v>285.3</v>
      </c>
      <c r="J19" s="117"/>
    </row>
    <row r="20" spans="1:10" x14ac:dyDescent="0.2">
      <c r="A20" s="148"/>
      <c r="B20" s="149" t="s">
        <v>15</v>
      </c>
      <c r="C20" s="149" t="s">
        <v>3425</v>
      </c>
      <c r="D20" s="158" t="s">
        <v>3426</v>
      </c>
      <c r="E20" s="149" t="s">
        <v>241</v>
      </c>
      <c r="F20" s="149">
        <v>0.9</v>
      </c>
      <c r="G20" s="143">
        <f t="shared" si="0"/>
        <v>86.4</v>
      </c>
      <c r="H20" s="149">
        <v>96</v>
      </c>
      <c r="I20" s="117">
        <f t="shared" si="1"/>
        <v>86.4</v>
      </c>
      <c r="J20" s="117"/>
    </row>
    <row r="21" spans="1:10" x14ac:dyDescent="0.2">
      <c r="A21" s="148"/>
      <c r="B21" s="149" t="s">
        <v>22</v>
      </c>
      <c r="C21" s="149" t="s">
        <v>2703</v>
      </c>
      <c r="D21" s="158" t="s">
        <v>253</v>
      </c>
      <c r="E21" s="149" t="s">
        <v>241</v>
      </c>
      <c r="F21" s="149">
        <v>0.9</v>
      </c>
      <c r="G21" s="143">
        <f t="shared" si="0"/>
        <v>193.5</v>
      </c>
      <c r="H21" s="149">
        <v>215</v>
      </c>
      <c r="I21" s="117">
        <f t="shared" si="1"/>
        <v>193.5</v>
      </c>
      <c r="J21" s="117"/>
    </row>
    <row r="22" spans="1:10" x14ac:dyDescent="0.2">
      <c r="A22" s="148"/>
      <c r="B22" s="149" t="s">
        <v>22</v>
      </c>
      <c r="C22" s="149" t="s">
        <v>1153</v>
      </c>
      <c r="D22" s="158" t="s">
        <v>1154</v>
      </c>
      <c r="E22" s="149" t="s">
        <v>241</v>
      </c>
      <c r="F22" s="149">
        <v>0.9</v>
      </c>
      <c r="G22" s="143">
        <f t="shared" si="0"/>
        <v>12.6</v>
      </c>
      <c r="H22" s="149">
        <v>14</v>
      </c>
      <c r="I22" s="117">
        <f t="shared" si="1"/>
        <v>12.6</v>
      </c>
      <c r="J22" s="117"/>
    </row>
    <row r="23" spans="1:10" x14ac:dyDescent="0.2">
      <c r="A23" s="148"/>
      <c r="B23" s="149" t="s">
        <v>22</v>
      </c>
      <c r="C23" s="149" t="s">
        <v>2704</v>
      </c>
      <c r="D23" s="158" t="s">
        <v>257</v>
      </c>
      <c r="E23" s="149" t="s">
        <v>241</v>
      </c>
      <c r="F23" s="149">
        <v>0.9</v>
      </c>
      <c r="G23" s="143">
        <f t="shared" si="0"/>
        <v>3.6</v>
      </c>
      <c r="H23" s="149">
        <v>4</v>
      </c>
      <c r="I23" s="117">
        <f t="shared" si="1"/>
        <v>3.6</v>
      </c>
      <c r="J23" s="117"/>
    </row>
    <row r="24" spans="1:10" x14ac:dyDescent="0.2">
      <c r="A24" s="148"/>
      <c r="B24" s="149" t="s">
        <v>22</v>
      </c>
      <c r="C24" s="149" t="s">
        <v>349</v>
      </c>
      <c r="D24" s="158" t="s">
        <v>350</v>
      </c>
      <c r="E24" s="149" t="s">
        <v>241</v>
      </c>
      <c r="F24" s="149">
        <v>0.9</v>
      </c>
      <c r="G24" s="143">
        <f t="shared" si="0"/>
        <v>27.900000000000002</v>
      </c>
      <c r="H24" s="149">
        <v>31</v>
      </c>
      <c r="I24" s="117">
        <f t="shared" si="1"/>
        <v>27.900000000000002</v>
      </c>
      <c r="J24" s="117"/>
    </row>
    <row r="25" spans="1:10" x14ac:dyDescent="0.2">
      <c r="A25" s="148"/>
      <c r="B25" s="149" t="s">
        <v>22</v>
      </c>
      <c r="C25" s="149" t="s">
        <v>351</v>
      </c>
      <c r="D25" s="158" t="s">
        <v>258</v>
      </c>
      <c r="E25" s="149" t="s">
        <v>241</v>
      </c>
      <c r="F25" s="149">
        <v>0.9</v>
      </c>
      <c r="G25" s="143">
        <f t="shared" si="0"/>
        <v>29.7</v>
      </c>
      <c r="H25" s="149">
        <v>33</v>
      </c>
      <c r="I25" s="117">
        <f t="shared" si="1"/>
        <v>29.7</v>
      </c>
      <c r="J25" s="117"/>
    </row>
    <row r="26" spans="1:10" x14ac:dyDescent="0.2">
      <c r="A26" s="148"/>
      <c r="B26" s="149" t="s">
        <v>22</v>
      </c>
      <c r="C26" s="149" t="s">
        <v>2763</v>
      </c>
      <c r="D26" s="158" t="s">
        <v>2764</v>
      </c>
      <c r="E26" s="149" t="s">
        <v>241</v>
      </c>
      <c r="F26" s="149">
        <v>0.89999999999999991</v>
      </c>
      <c r="G26" s="143">
        <f t="shared" si="0"/>
        <v>519.29999999999995</v>
      </c>
      <c r="H26" s="149">
        <v>577</v>
      </c>
      <c r="I26" s="117">
        <f t="shared" si="1"/>
        <v>519.29999999999995</v>
      </c>
      <c r="J26" s="117"/>
    </row>
    <row r="27" spans="1:10" x14ac:dyDescent="0.2">
      <c r="A27" s="148"/>
      <c r="B27" s="149" t="s">
        <v>22</v>
      </c>
      <c r="C27" s="149" t="s">
        <v>157</v>
      </c>
      <c r="D27" s="158" t="s">
        <v>158</v>
      </c>
      <c r="E27" s="149" t="s">
        <v>241</v>
      </c>
      <c r="F27" s="149">
        <v>0.9</v>
      </c>
      <c r="G27" s="143">
        <f t="shared" si="0"/>
        <v>361.8</v>
      </c>
      <c r="H27" s="149">
        <v>402</v>
      </c>
      <c r="I27" s="117">
        <f t="shared" si="1"/>
        <v>361.8</v>
      </c>
      <c r="J27" s="117"/>
    </row>
    <row r="28" spans="1:10" x14ac:dyDescent="0.2">
      <c r="A28" s="148"/>
      <c r="B28" s="149" t="s">
        <v>22</v>
      </c>
      <c r="C28" s="149" t="s">
        <v>528</v>
      </c>
      <c r="D28" s="158" t="s">
        <v>529</v>
      </c>
      <c r="E28" s="149" t="s">
        <v>241</v>
      </c>
      <c r="F28" s="149">
        <v>0.9</v>
      </c>
      <c r="G28" s="143">
        <f t="shared" si="0"/>
        <v>4.5</v>
      </c>
      <c r="H28" s="149">
        <v>5</v>
      </c>
      <c r="I28" s="117">
        <f t="shared" si="1"/>
        <v>4.5</v>
      </c>
      <c r="J28" s="117"/>
    </row>
    <row r="29" spans="1:10" x14ac:dyDescent="0.2">
      <c r="A29" s="148"/>
      <c r="B29" s="149" t="s">
        <v>22</v>
      </c>
      <c r="C29" s="149" t="s">
        <v>3791</v>
      </c>
      <c r="D29" s="158" t="s">
        <v>260</v>
      </c>
      <c r="E29" s="149" t="s">
        <v>241</v>
      </c>
      <c r="F29" s="149">
        <v>0.9</v>
      </c>
      <c r="G29" s="143">
        <f t="shared" si="0"/>
        <v>2.7</v>
      </c>
      <c r="H29" s="149">
        <v>3</v>
      </c>
      <c r="I29" s="117">
        <f t="shared" si="1"/>
        <v>2.7</v>
      </c>
      <c r="J29" s="117"/>
    </row>
    <row r="30" spans="1:10" x14ac:dyDescent="0.2">
      <c r="A30" s="148"/>
      <c r="B30" s="149" t="s">
        <v>22</v>
      </c>
      <c r="C30" s="149" t="s">
        <v>186</v>
      </c>
      <c r="D30" s="158" t="s">
        <v>187</v>
      </c>
      <c r="E30" s="149" t="s">
        <v>241</v>
      </c>
      <c r="F30" s="149">
        <v>0.89999999999999991</v>
      </c>
      <c r="G30" s="143">
        <f t="shared" si="0"/>
        <v>32.4</v>
      </c>
      <c r="H30" s="149">
        <v>36</v>
      </c>
      <c r="I30" s="117">
        <f t="shared" si="1"/>
        <v>32.4</v>
      </c>
      <c r="J30" s="117"/>
    </row>
    <row r="31" spans="1:10" x14ac:dyDescent="0.2">
      <c r="A31" s="148"/>
      <c r="B31" s="149" t="s">
        <v>22</v>
      </c>
      <c r="C31" s="149" t="s">
        <v>25</v>
      </c>
      <c r="D31" s="158" t="s">
        <v>26</v>
      </c>
      <c r="E31" s="149" t="s">
        <v>241</v>
      </c>
      <c r="F31" s="149">
        <v>0.89999999999999991</v>
      </c>
      <c r="G31" s="143">
        <f t="shared" si="0"/>
        <v>146.69999999999999</v>
      </c>
      <c r="H31" s="149">
        <v>163</v>
      </c>
      <c r="I31" s="117">
        <f t="shared" si="1"/>
        <v>146.69999999999999</v>
      </c>
      <c r="J31" s="117"/>
    </row>
    <row r="32" spans="1:10" x14ac:dyDescent="0.2">
      <c r="A32" s="148"/>
      <c r="B32" s="149" t="s">
        <v>22</v>
      </c>
      <c r="C32" s="149" t="s">
        <v>2705</v>
      </c>
      <c r="D32" s="158" t="s">
        <v>2526</v>
      </c>
      <c r="E32" s="149" t="s">
        <v>241</v>
      </c>
      <c r="F32" s="149">
        <v>0.89999999999999991</v>
      </c>
      <c r="G32" s="143">
        <f t="shared" si="0"/>
        <v>16.2</v>
      </c>
      <c r="H32" s="149">
        <v>18</v>
      </c>
      <c r="I32" s="117"/>
      <c r="J32" s="117">
        <f>G32</f>
        <v>16.2</v>
      </c>
    </row>
    <row r="33" spans="1:10" x14ac:dyDescent="0.2">
      <c r="A33" s="148"/>
      <c r="B33" s="149" t="s">
        <v>22</v>
      </c>
      <c r="C33" s="149" t="s">
        <v>76</v>
      </c>
      <c r="D33" s="158" t="s">
        <v>77</v>
      </c>
      <c r="E33" s="149" t="s">
        <v>241</v>
      </c>
      <c r="F33" s="149">
        <v>0.9</v>
      </c>
      <c r="G33" s="143">
        <f t="shared" si="0"/>
        <v>20.7</v>
      </c>
      <c r="H33" s="149">
        <v>23</v>
      </c>
      <c r="I33" s="117">
        <f t="shared" si="1"/>
        <v>20.7</v>
      </c>
      <c r="J33" s="117"/>
    </row>
    <row r="34" spans="1:10" x14ac:dyDescent="0.2">
      <c r="A34" s="148"/>
      <c r="B34" s="149" t="s">
        <v>22</v>
      </c>
      <c r="C34" s="149" t="s">
        <v>27</v>
      </c>
      <c r="D34" s="158" t="s">
        <v>28</v>
      </c>
      <c r="E34" s="149" t="s">
        <v>241</v>
      </c>
      <c r="F34" s="149">
        <v>0.9</v>
      </c>
      <c r="G34" s="143">
        <f t="shared" si="0"/>
        <v>233.1</v>
      </c>
      <c r="H34" s="149">
        <v>259</v>
      </c>
      <c r="I34" s="117">
        <f t="shared" si="1"/>
        <v>233.1</v>
      </c>
      <c r="J34" s="117"/>
    </row>
    <row r="35" spans="1:10" x14ac:dyDescent="0.2">
      <c r="A35" s="148"/>
      <c r="B35" s="149" t="s">
        <v>22</v>
      </c>
      <c r="C35" s="149" t="s">
        <v>1155</v>
      </c>
      <c r="D35" s="158" t="s">
        <v>1156</v>
      </c>
      <c r="E35" s="149" t="s">
        <v>241</v>
      </c>
      <c r="F35" s="149">
        <v>0.89999999999999991</v>
      </c>
      <c r="G35" s="143">
        <f t="shared" si="0"/>
        <v>93.6</v>
      </c>
      <c r="H35" s="149">
        <v>104</v>
      </c>
      <c r="I35" s="117">
        <f t="shared" si="1"/>
        <v>93.6</v>
      </c>
      <c r="J35" s="117"/>
    </row>
    <row r="36" spans="1:10" x14ac:dyDescent="0.2">
      <c r="A36" s="148"/>
      <c r="B36" s="149" t="s">
        <v>22</v>
      </c>
      <c r="C36" s="149" t="s">
        <v>2765</v>
      </c>
      <c r="D36" s="158" t="s">
        <v>2766</v>
      </c>
      <c r="E36" s="149" t="s">
        <v>241</v>
      </c>
      <c r="F36" s="149">
        <v>0.9</v>
      </c>
      <c r="G36" s="143">
        <f t="shared" si="0"/>
        <v>165.6</v>
      </c>
      <c r="H36" s="149">
        <v>184</v>
      </c>
      <c r="I36" s="117">
        <f t="shared" si="1"/>
        <v>165.6</v>
      </c>
      <c r="J36" s="117"/>
    </row>
    <row r="37" spans="1:10" x14ac:dyDescent="0.2">
      <c r="A37" s="148"/>
      <c r="B37" s="149" t="s">
        <v>22</v>
      </c>
      <c r="C37" s="149" t="s">
        <v>2701</v>
      </c>
      <c r="D37" s="158" t="s">
        <v>2853</v>
      </c>
      <c r="E37" s="149" t="s">
        <v>241</v>
      </c>
      <c r="F37" s="149">
        <v>0.9</v>
      </c>
      <c r="G37" s="143">
        <f t="shared" si="0"/>
        <v>45</v>
      </c>
      <c r="H37" s="149">
        <v>50</v>
      </c>
      <c r="I37" s="117"/>
      <c r="J37" s="117">
        <f>G37</f>
        <v>45</v>
      </c>
    </row>
    <row r="38" spans="1:10" x14ac:dyDescent="0.2">
      <c r="A38" s="148"/>
      <c r="B38" s="149" t="s">
        <v>29</v>
      </c>
      <c r="C38" s="149" t="s">
        <v>352</v>
      </c>
      <c r="D38" s="158" t="s">
        <v>267</v>
      </c>
      <c r="E38" s="149" t="s">
        <v>241</v>
      </c>
      <c r="F38" s="149">
        <v>0.89999999999999991</v>
      </c>
      <c r="G38" s="143">
        <f t="shared" si="0"/>
        <v>17.099999999999998</v>
      </c>
      <c r="H38" s="149">
        <v>19</v>
      </c>
      <c r="I38" s="117">
        <f t="shared" si="1"/>
        <v>17.099999999999998</v>
      </c>
      <c r="J38" s="117"/>
    </row>
    <row r="39" spans="1:10" x14ac:dyDescent="0.2">
      <c r="A39" s="148"/>
      <c r="B39" s="149" t="s">
        <v>29</v>
      </c>
      <c r="C39" s="149" t="s">
        <v>353</v>
      </c>
      <c r="D39" s="158" t="s">
        <v>268</v>
      </c>
      <c r="E39" s="149" t="s">
        <v>241</v>
      </c>
      <c r="F39" s="149">
        <v>0.89999999999999991</v>
      </c>
      <c r="G39" s="143">
        <f t="shared" si="0"/>
        <v>46.8</v>
      </c>
      <c r="H39" s="149">
        <v>52</v>
      </c>
      <c r="I39" s="117">
        <f t="shared" si="1"/>
        <v>46.8</v>
      </c>
      <c r="J39" s="117"/>
    </row>
    <row r="40" spans="1:10" x14ac:dyDescent="0.2">
      <c r="A40" s="148"/>
      <c r="B40" s="149" t="s">
        <v>29</v>
      </c>
      <c r="C40" s="149" t="s">
        <v>354</v>
      </c>
      <c r="D40" s="158" t="s">
        <v>270</v>
      </c>
      <c r="E40" s="149" t="s">
        <v>241</v>
      </c>
      <c r="F40" s="149">
        <v>0.9</v>
      </c>
      <c r="G40" s="143">
        <f t="shared" si="0"/>
        <v>7.2</v>
      </c>
      <c r="H40" s="149">
        <v>8</v>
      </c>
      <c r="I40" s="117">
        <f t="shared" si="1"/>
        <v>7.2</v>
      </c>
      <c r="J40" s="117"/>
    </row>
    <row r="41" spans="1:10" x14ac:dyDescent="0.2">
      <c r="A41" s="148"/>
      <c r="B41" s="149" t="s">
        <v>29</v>
      </c>
      <c r="C41" s="149" t="s">
        <v>355</v>
      </c>
      <c r="D41" s="158" t="s">
        <v>272</v>
      </c>
      <c r="E41" s="149" t="s">
        <v>241</v>
      </c>
      <c r="F41" s="149">
        <v>0.9</v>
      </c>
      <c r="G41" s="143">
        <f t="shared" si="0"/>
        <v>156.6</v>
      </c>
      <c r="H41" s="149">
        <v>174</v>
      </c>
      <c r="I41" s="117">
        <f t="shared" si="1"/>
        <v>156.6</v>
      </c>
      <c r="J41" s="117"/>
    </row>
    <row r="42" spans="1:10" x14ac:dyDescent="0.2">
      <c r="A42" s="148"/>
      <c r="B42" s="149" t="s">
        <v>29</v>
      </c>
      <c r="C42" s="149" t="s">
        <v>3820</v>
      </c>
      <c r="D42" s="158" t="s">
        <v>603</v>
      </c>
      <c r="E42" s="149" t="s">
        <v>241</v>
      </c>
      <c r="F42" s="149">
        <v>0.9</v>
      </c>
      <c r="G42" s="143">
        <f t="shared" si="0"/>
        <v>2.7</v>
      </c>
      <c r="H42" s="149">
        <v>3</v>
      </c>
      <c r="I42" s="117">
        <f t="shared" si="1"/>
        <v>2.7</v>
      </c>
      <c r="J42" s="117"/>
    </row>
    <row r="43" spans="1:10" x14ac:dyDescent="0.2">
      <c r="A43" s="148"/>
      <c r="B43" s="149" t="s">
        <v>29</v>
      </c>
      <c r="C43" s="149" t="s">
        <v>356</v>
      </c>
      <c r="D43" s="158" t="s">
        <v>281</v>
      </c>
      <c r="E43" s="149" t="s">
        <v>241</v>
      </c>
      <c r="F43" s="149">
        <v>0.90000000000000013</v>
      </c>
      <c r="G43" s="143">
        <f t="shared" si="0"/>
        <v>124.20000000000002</v>
      </c>
      <c r="H43" s="149">
        <v>138</v>
      </c>
      <c r="I43" s="117">
        <f t="shared" si="1"/>
        <v>124.20000000000002</v>
      </c>
      <c r="J43" s="117"/>
    </row>
    <row r="44" spans="1:10" x14ac:dyDescent="0.2">
      <c r="A44" s="148"/>
      <c r="B44" s="149" t="s">
        <v>29</v>
      </c>
      <c r="C44" s="149" t="s">
        <v>1161</v>
      </c>
      <c r="D44" s="158" t="s">
        <v>1162</v>
      </c>
      <c r="E44" s="149" t="s">
        <v>241</v>
      </c>
      <c r="F44" s="149">
        <v>0.9</v>
      </c>
      <c r="G44" s="143">
        <f t="shared" si="0"/>
        <v>0.9</v>
      </c>
      <c r="H44" s="149">
        <v>1</v>
      </c>
      <c r="I44" s="117">
        <f t="shared" si="1"/>
        <v>0.9</v>
      </c>
      <c r="J44" s="117"/>
    </row>
    <row r="45" spans="1:10" x14ac:dyDescent="0.2">
      <c r="A45" s="148"/>
      <c r="B45" s="149" t="s">
        <v>29</v>
      </c>
      <c r="C45" s="149" t="s">
        <v>31</v>
      </c>
      <c r="D45" s="158" t="s">
        <v>32</v>
      </c>
      <c r="E45" s="149" t="s">
        <v>241</v>
      </c>
      <c r="F45" s="149">
        <v>0.90000000000000013</v>
      </c>
      <c r="G45" s="143">
        <f t="shared" si="0"/>
        <v>12.600000000000001</v>
      </c>
      <c r="H45" s="149">
        <v>14</v>
      </c>
      <c r="I45" s="117">
        <f t="shared" si="1"/>
        <v>12.600000000000001</v>
      </c>
      <c r="J45" s="117"/>
    </row>
    <row r="46" spans="1:10" x14ac:dyDescent="0.2">
      <c r="A46" s="148"/>
      <c r="B46" s="149" t="s">
        <v>29</v>
      </c>
      <c r="C46" s="149" t="s">
        <v>357</v>
      </c>
      <c r="D46" s="158" t="s">
        <v>287</v>
      </c>
      <c r="E46" s="149" t="s">
        <v>241</v>
      </c>
      <c r="F46" s="149">
        <v>0.89999999999999991</v>
      </c>
      <c r="G46" s="143">
        <f t="shared" si="0"/>
        <v>37.799999999999997</v>
      </c>
      <c r="H46" s="149">
        <v>42</v>
      </c>
      <c r="I46" s="117">
        <f t="shared" si="1"/>
        <v>37.799999999999997</v>
      </c>
      <c r="J46" s="117"/>
    </row>
    <row r="47" spans="1:10" x14ac:dyDescent="0.2">
      <c r="A47" s="148"/>
      <c r="B47" s="149" t="s">
        <v>29</v>
      </c>
      <c r="C47" s="149" t="s">
        <v>97</v>
      </c>
      <c r="D47" s="158" t="s">
        <v>5</v>
      </c>
      <c r="E47" s="149" t="s">
        <v>241</v>
      </c>
      <c r="F47" s="149">
        <v>0.89999999999999991</v>
      </c>
      <c r="G47" s="143">
        <f t="shared" si="0"/>
        <v>2457.8999999999996</v>
      </c>
      <c r="H47" s="149">
        <v>2731</v>
      </c>
      <c r="I47" s="117">
        <f t="shared" si="1"/>
        <v>2457.8999999999996</v>
      </c>
      <c r="J47" s="117"/>
    </row>
    <row r="48" spans="1:10" x14ac:dyDescent="0.2">
      <c r="A48" s="148"/>
      <c r="B48" s="149" t="s">
        <v>29</v>
      </c>
      <c r="C48" s="149" t="s">
        <v>33</v>
      </c>
      <c r="D48" s="158" t="s">
        <v>34</v>
      </c>
      <c r="E48" s="149" t="s">
        <v>241</v>
      </c>
      <c r="F48" s="149">
        <v>0.9</v>
      </c>
      <c r="G48" s="143">
        <f t="shared" si="0"/>
        <v>1704.6000000000001</v>
      </c>
      <c r="H48" s="149">
        <v>1894</v>
      </c>
      <c r="I48" s="117">
        <f t="shared" si="1"/>
        <v>1704.6000000000001</v>
      </c>
      <c r="J48" s="117"/>
    </row>
    <row r="49" spans="1:10" x14ac:dyDescent="0.2">
      <c r="A49" s="148"/>
      <c r="B49" s="149" t="s">
        <v>29</v>
      </c>
      <c r="C49" s="149" t="s">
        <v>358</v>
      </c>
      <c r="D49" s="158" t="s">
        <v>293</v>
      </c>
      <c r="E49" s="149" t="s">
        <v>241</v>
      </c>
      <c r="F49" s="149">
        <v>0.9</v>
      </c>
      <c r="G49" s="143">
        <f t="shared" si="0"/>
        <v>9.9</v>
      </c>
      <c r="H49" s="149">
        <v>11</v>
      </c>
      <c r="I49" s="117">
        <f t="shared" si="1"/>
        <v>9.9</v>
      </c>
      <c r="J49" s="117"/>
    </row>
    <row r="50" spans="1:10" x14ac:dyDescent="0.2">
      <c r="A50" s="148"/>
      <c r="B50" s="149" t="s">
        <v>29</v>
      </c>
      <c r="C50" s="149" t="s">
        <v>3792</v>
      </c>
      <c r="D50" s="158" t="s">
        <v>701</v>
      </c>
      <c r="E50" s="149" t="s">
        <v>241</v>
      </c>
      <c r="F50" s="149">
        <v>0.9</v>
      </c>
      <c r="G50" s="143">
        <f t="shared" si="0"/>
        <v>0.9</v>
      </c>
      <c r="H50" s="149">
        <v>1</v>
      </c>
      <c r="I50" s="117">
        <f t="shared" si="1"/>
        <v>0.9</v>
      </c>
      <c r="J50" s="117"/>
    </row>
    <row r="51" spans="1:10" x14ac:dyDescent="0.2">
      <c r="A51" s="148"/>
      <c r="B51" s="149" t="s">
        <v>29</v>
      </c>
      <c r="C51" s="149" t="s">
        <v>3589</v>
      </c>
      <c r="D51" s="158" t="s">
        <v>795</v>
      </c>
      <c r="E51" s="149" t="s">
        <v>241</v>
      </c>
      <c r="F51" s="149">
        <v>0.9</v>
      </c>
      <c r="G51" s="143">
        <f t="shared" si="0"/>
        <v>1.8</v>
      </c>
      <c r="H51" s="149">
        <v>2</v>
      </c>
      <c r="I51" s="117">
        <f t="shared" si="1"/>
        <v>1.8</v>
      </c>
      <c r="J51" s="117"/>
    </row>
    <row r="52" spans="1:10" x14ac:dyDescent="0.2">
      <c r="A52" s="148"/>
      <c r="B52" s="149" t="s">
        <v>29</v>
      </c>
      <c r="C52" s="149" t="s">
        <v>3821</v>
      </c>
      <c r="D52" s="158" t="s">
        <v>3822</v>
      </c>
      <c r="E52" s="149" t="s">
        <v>241</v>
      </c>
      <c r="F52" s="149">
        <v>0.9</v>
      </c>
      <c r="G52" s="143">
        <f t="shared" si="0"/>
        <v>1.8</v>
      </c>
      <c r="H52" s="149">
        <v>2</v>
      </c>
      <c r="I52" s="117">
        <f t="shared" si="1"/>
        <v>1.8</v>
      </c>
      <c r="J52" s="117"/>
    </row>
    <row r="53" spans="1:10" x14ac:dyDescent="0.2">
      <c r="A53" s="148"/>
      <c r="B53" s="149" t="s">
        <v>29</v>
      </c>
      <c r="C53" s="149" t="s">
        <v>837</v>
      </c>
      <c r="D53" s="158" t="s">
        <v>838</v>
      </c>
      <c r="E53" s="149" t="s">
        <v>241</v>
      </c>
      <c r="F53" s="149">
        <v>0.9</v>
      </c>
      <c r="G53" s="143">
        <f t="shared" si="0"/>
        <v>0.9</v>
      </c>
      <c r="H53" s="149">
        <v>1</v>
      </c>
      <c r="I53" s="117">
        <f t="shared" si="1"/>
        <v>0.9</v>
      </c>
      <c r="J53" s="117"/>
    </row>
    <row r="54" spans="1:10" x14ac:dyDescent="0.2">
      <c r="A54" s="148"/>
      <c r="B54" s="149" t="s">
        <v>29</v>
      </c>
      <c r="C54" s="149" t="s">
        <v>1168</v>
      </c>
      <c r="D54" s="158" t="s">
        <v>1169</v>
      </c>
      <c r="E54" s="149" t="s">
        <v>241</v>
      </c>
      <c r="F54" s="149">
        <v>0.9</v>
      </c>
      <c r="G54" s="143">
        <f t="shared" si="0"/>
        <v>972.9</v>
      </c>
      <c r="H54" s="149">
        <v>1081</v>
      </c>
      <c r="I54" s="117">
        <f t="shared" si="1"/>
        <v>972.9</v>
      </c>
      <c r="J54" s="117"/>
    </row>
    <row r="55" spans="1:10" x14ac:dyDescent="0.2">
      <c r="A55" s="148"/>
      <c r="B55" s="149" t="s">
        <v>29</v>
      </c>
      <c r="C55" s="149" t="s">
        <v>862</v>
      </c>
      <c r="D55" s="158" t="s">
        <v>302</v>
      </c>
      <c r="E55" s="149" t="s">
        <v>241</v>
      </c>
      <c r="F55" s="149">
        <v>0.9</v>
      </c>
      <c r="G55" s="143">
        <f t="shared" si="0"/>
        <v>100.8</v>
      </c>
      <c r="H55" s="149">
        <v>112</v>
      </c>
      <c r="I55" s="117">
        <f t="shared" si="1"/>
        <v>100.8</v>
      </c>
      <c r="J55" s="117"/>
    </row>
    <row r="56" spans="1:10" x14ac:dyDescent="0.2">
      <c r="A56" s="148"/>
      <c r="B56" s="149" t="s">
        <v>29</v>
      </c>
      <c r="C56" s="149" t="s">
        <v>359</v>
      </c>
      <c r="D56" s="158" t="s">
        <v>360</v>
      </c>
      <c r="E56" s="149" t="s">
        <v>241</v>
      </c>
      <c r="F56" s="149">
        <v>0.90000000000000013</v>
      </c>
      <c r="G56" s="143">
        <f t="shared" si="0"/>
        <v>151.20000000000002</v>
      </c>
      <c r="H56" s="149">
        <v>168</v>
      </c>
      <c r="I56" s="117">
        <f t="shared" si="1"/>
        <v>151.20000000000002</v>
      </c>
      <c r="J56" s="117"/>
    </row>
    <row r="57" spans="1:10" x14ac:dyDescent="0.2">
      <c r="A57" s="148"/>
      <c r="B57" s="149" t="s">
        <v>29</v>
      </c>
      <c r="C57" s="149" t="s">
        <v>900</v>
      </c>
      <c r="D57" s="158" t="s">
        <v>901</v>
      </c>
      <c r="E57" s="149" t="s">
        <v>241</v>
      </c>
      <c r="F57" s="149">
        <v>0.9</v>
      </c>
      <c r="G57" s="143">
        <f t="shared" si="0"/>
        <v>48.6</v>
      </c>
      <c r="H57" s="149">
        <v>54</v>
      </c>
      <c r="I57" s="117">
        <f t="shared" si="1"/>
        <v>48.6</v>
      </c>
      <c r="J57" s="117"/>
    </row>
    <row r="58" spans="1:10" x14ac:dyDescent="0.2">
      <c r="A58" s="148"/>
      <c r="B58" s="149" t="s">
        <v>29</v>
      </c>
      <c r="C58" s="149" t="s">
        <v>205</v>
      </c>
      <c r="D58" s="158" t="s">
        <v>206</v>
      </c>
      <c r="E58" s="149" t="s">
        <v>241</v>
      </c>
      <c r="F58" s="149">
        <v>0.9</v>
      </c>
      <c r="G58" s="143">
        <f t="shared" si="0"/>
        <v>156.6</v>
      </c>
      <c r="H58" s="149">
        <v>174</v>
      </c>
      <c r="I58" s="117">
        <f t="shared" si="1"/>
        <v>156.6</v>
      </c>
      <c r="J58" s="117"/>
    </row>
    <row r="59" spans="1:10" x14ac:dyDescent="0.2">
      <c r="A59" s="148"/>
      <c r="B59" s="149" t="s">
        <v>29</v>
      </c>
      <c r="C59" s="149" t="s">
        <v>162</v>
      </c>
      <c r="D59" s="158" t="s">
        <v>163</v>
      </c>
      <c r="E59" s="149" t="s">
        <v>241</v>
      </c>
      <c r="F59" s="149">
        <v>0.9</v>
      </c>
      <c r="G59" s="143">
        <f t="shared" si="0"/>
        <v>135.9</v>
      </c>
      <c r="H59" s="149">
        <v>151</v>
      </c>
      <c r="I59" s="117">
        <f t="shared" si="1"/>
        <v>135.9</v>
      </c>
      <c r="J59" s="117"/>
    </row>
    <row r="60" spans="1:10" x14ac:dyDescent="0.2">
      <c r="A60" s="148"/>
      <c r="B60" s="149" t="s">
        <v>29</v>
      </c>
      <c r="C60" s="149" t="s">
        <v>2712</v>
      </c>
      <c r="D60" s="158" t="s">
        <v>2713</v>
      </c>
      <c r="E60" s="149" t="s">
        <v>241</v>
      </c>
      <c r="F60" s="149">
        <v>0.89999999999999991</v>
      </c>
      <c r="G60" s="143">
        <f t="shared" si="0"/>
        <v>1173.5999999999999</v>
      </c>
      <c r="H60" s="149">
        <v>1304</v>
      </c>
      <c r="I60" s="117">
        <f t="shared" si="1"/>
        <v>1173.5999999999999</v>
      </c>
      <c r="J60" s="117"/>
    </row>
    <row r="61" spans="1:10" x14ac:dyDescent="0.2">
      <c r="A61" s="148"/>
      <c r="B61" s="149" t="s">
        <v>37</v>
      </c>
      <c r="C61" s="149" t="s">
        <v>38</v>
      </c>
      <c r="D61" s="158" t="s">
        <v>39</v>
      </c>
      <c r="E61" s="149" t="s">
        <v>241</v>
      </c>
      <c r="F61" s="149">
        <v>0.9</v>
      </c>
      <c r="G61" s="143">
        <f t="shared" si="0"/>
        <v>77.400000000000006</v>
      </c>
      <c r="H61" s="149">
        <v>86</v>
      </c>
      <c r="I61" s="117">
        <f t="shared" si="1"/>
        <v>77.400000000000006</v>
      </c>
      <c r="J61" s="117"/>
    </row>
    <row r="62" spans="1:10" x14ac:dyDescent="0.2">
      <c r="A62" s="148"/>
      <c r="B62" s="149" t="s">
        <v>37</v>
      </c>
      <c r="C62" s="149" t="s">
        <v>1172</v>
      </c>
      <c r="D62" s="158" t="s">
        <v>1173</v>
      </c>
      <c r="E62" s="149" t="s">
        <v>241</v>
      </c>
      <c r="F62" s="149">
        <v>0.9</v>
      </c>
      <c r="G62" s="143">
        <f t="shared" si="0"/>
        <v>232.20000000000002</v>
      </c>
      <c r="H62" s="149">
        <v>258</v>
      </c>
      <c r="I62" s="117">
        <f t="shared" si="1"/>
        <v>232.20000000000002</v>
      </c>
      <c r="J62" s="117"/>
    </row>
    <row r="63" spans="1:10" x14ac:dyDescent="0.2">
      <c r="A63" s="148"/>
      <c r="B63" s="149" t="s">
        <v>37</v>
      </c>
      <c r="C63" s="149" t="s">
        <v>2706</v>
      </c>
      <c r="D63" s="158" t="s">
        <v>310</v>
      </c>
      <c r="E63" s="149" t="s">
        <v>241</v>
      </c>
      <c r="F63" s="149">
        <v>0.9</v>
      </c>
      <c r="G63" s="143">
        <f t="shared" si="0"/>
        <v>1.8</v>
      </c>
      <c r="H63" s="149">
        <v>2</v>
      </c>
      <c r="I63" s="117">
        <f t="shared" si="1"/>
        <v>1.8</v>
      </c>
      <c r="J63" s="117"/>
    </row>
    <row r="64" spans="1:10" x14ac:dyDescent="0.2">
      <c r="A64" s="148"/>
      <c r="B64" s="149" t="s">
        <v>37</v>
      </c>
      <c r="C64" s="149" t="s">
        <v>2708</v>
      </c>
      <c r="D64" s="158" t="s">
        <v>312</v>
      </c>
      <c r="E64" s="149" t="s">
        <v>241</v>
      </c>
      <c r="F64" s="149">
        <v>0.9</v>
      </c>
      <c r="G64" s="143">
        <f t="shared" si="0"/>
        <v>36</v>
      </c>
      <c r="H64" s="149">
        <v>40</v>
      </c>
      <c r="I64" s="117">
        <f t="shared" si="1"/>
        <v>36</v>
      </c>
      <c r="J64" s="117"/>
    </row>
    <row r="65" spans="1:10" x14ac:dyDescent="0.2">
      <c r="A65" s="148"/>
      <c r="B65" s="149" t="s">
        <v>37</v>
      </c>
      <c r="C65" s="149" t="s">
        <v>985</v>
      </c>
      <c r="D65" s="158" t="s">
        <v>986</v>
      </c>
      <c r="E65" s="149" t="s">
        <v>241</v>
      </c>
      <c r="F65" s="149">
        <v>0.90000000000000013</v>
      </c>
      <c r="G65" s="143">
        <f t="shared" si="0"/>
        <v>170.10000000000002</v>
      </c>
      <c r="H65" s="149">
        <v>189</v>
      </c>
      <c r="I65" s="117">
        <f t="shared" si="1"/>
        <v>170.10000000000002</v>
      </c>
      <c r="J65" s="117"/>
    </row>
    <row r="66" spans="1:10" x14ac:dyDescent="0.2">
      <c r="A66" s="148"/>
      <c r="B66" s="149" t="s">
        <v>37</v>
      </c>
      <c r="C66" s="149" t="s">
        <v>41</v>
      </c>
      <c r="D66" s="158" t="s">
        <v>42</v>
      </c>
      <c r="E66" s="149" t="s">
        <v>241</v>
      </c>
      <c r="F66" s="149">
        <v>0.89999999999999991</v>
      </c>
      <c r="G66" s="143">
        <f t="shared" si="0"/>
        <v>71.099999999999994</v>
      </c>
      <c r="H66" s="149">
        <v>79</v>
      </c>
      <c r="I66" s="117">
        <f t="shared" si="1"/>
        <v>71.099999999999994</v>
      </c>
      <c r="J66" s="117"/>
    </row>
    <row r="67" spans="1:10" x14ac:dyDescent="0.2">
      <c r="A67" s="148"/>
      <c r="B67" s="149" t="s">
        <v>37</v>
      </c>
      <c r="C67" s="149" t="s">
        <v>1176</v>
      </c>
      <c r="D67" s="158" t="s">
        <v>316</v>
      </c>
      <c r="E67" s="149" t="s">
        <v>241</v>
      </c>
      <c r="F67" s="149">
        <v>0.9</v>
      </c>
      <c r="G67" s="143">
        <f t="shared" si="0"/>
        <v>18</v>
      </c>
      <c r="H67" s="149">
        <v>20</v>
      </c>
      <c r="I67" s="117">
        <f t="shared" si="1"/>
        <v>18</v>
      </c>
      <c r="J67" s="117"/>
    </row>
    <row r="68" spans="1:10" x14ac:dyDescent="0.2">
      <c r="A68" s="148"/>
      <c r="B68" s="149" t="s">
        <v>37</v>
      </c>
      <c r="C68" s="149" t="s">
        <v>362</v>
      </c>
      <c r="D68" s="158" t="s">
        <v>318</v>
      </c>
      <c r="E68" s="149" t="s">
        <v>241</v>
      </c>
      <c r="F68" s="149">
        <v>0.9</v>
      </c>
      <c r="G68" s="143">
        <f t="shared" si="0"/>
        <v>85.5</v>
      </c>
      <c r="H68" s="149">
        <v>95</v>
      </c>
      <c r="I68" s="117">
        <f t="shared" si="1"/>
        <v>85.5</v>
      </c>
      <c r="J68" s="117"/>
    </row>
    <row r="69" spans="1:10" x14ac:dyDescent="0.2">
      <c r="A69" s="148"/>
      <c r="B69" s="149" t="s">
        <v>43</v>
      </c>
      <c r="C69" s="149" t="s">
        <v>364</v>
      </c>
      <c r="D69" s="158" t="s">
        <v>322</v>
      </c>
      <c r="E69" s="149" t="s">
        <v>241</v>
      </c>
      <c r="F69" s="149">
        <v>0.9</v>
      </c>
      <c r="G69" s="143">
        <f t="shared" si="0"/>
        <v>79.2</v>
      </c>
      <c r="H69" s="149">
        <v>88</v>
      </c>
      <c r="I69" s="117">
        <f t="shared" si="1"/>
        <v>79.2</v>
      </c>
      <c r="J69" s="117"/>
    </row>
    <row r="70" spans="1:10" x14ac:dyDescent="0.2">
      <c r="A70" s="148"/>
      <c r="B70" s="149" t="s">
        <v>43</v>
      </c>
      <c r="C70" s="149" t="s">
        <v>219</v>
      </c>
      <c r="D70" s="158" t="s">
        <v>220</v>
      </c>
      <c r="E70" s="149" t="s">
        <v>241</v>
      </c>
      <c r="F70" s="149">
        <v>0.89999999999999991</v>
      </c>
      <c r="G70" s="143">
        <f t="shared" si="0"/>
        <v>146.69999999999999</v>
      </c>
      <c r="H70" s="149">
        <v>163</v>
      </c>
      <c r="I70" s="117">
        <f t="shared" si="1"/>
        <v>146.69999999999999</v>
      </c>
      <c r="J70" s="117"/>
    </row>
    <row r="71" spans="1:10" x14ac:dyDescent="0.2">
      <c r="A71" s="148"/>
      <c r="B71" s="149" t="s">
        <v>43</v>
      </c>
      <c r="C71" s="149" t="s">
        <v>137</v>
      </c>
      <c r="D71" s="158" t="s">
        <v>138</v>
      </c>
      <c r="E71" s="149" t="s">
        <v>241</v>
      </c>
      <c r="F71" s="149">
        <v>0.9</v>
      </c>
      <c r="G71" s="143">
        <f t="shared" si="0"/>
        <v>1.8</v>
      </c>
      <c r="H71" s="149">
        <v>2</v>
      </c>
      <c r="I71" s="117">
        <f t="shared" si="1"/>
        <v>1.8</v>
      </c>
      <c r="J71" s="117"/>
    </row>
    <row r="72" spans="1:10" x14ac:dyDescent="0.2">
      <c r="A72" s="148"/>
      <c r="B72" s="149" t="s">
        <v>43</v>
      </c>
      <c r="C72" s="149" t="s">
        <v>44</v>
      </c>
      <c r="D72" s="158" t="s">
        <v>45</v>
      </c>
      <c r="E72" s="149" t="s">
        <v>241</v>
      </c>
      <c r="F72" s="149">
        <v>0.89999999999999991</v>
      </c>
      <c r="G72" s="143">
        <f t="shared" ref="G72:G80" si="2">F72*H72</f>
        <v>177.29999999999998</v>
      </c>
      <c r="H72" s="149">
        <v>197</v>
      </c>
      <c r="I72" s="117">
        <f t="shared" ref="I72:I80" si="3">G72</f>
        <v>177.29999999999998</v>
      </c>
      <c r="J72" s="117"/>
    </row>
    <row r="73" spans="1:10" x14ac:dyDescent="0.2">
      <c r="A73" s="148"/>
      <c r="B73" s="149" t="s">
        <v>43</v>
      </c>
      <c r="C73" s="149" t="s">
        <v>1181</v>
      </c>
      <c r="D73" s="158" t="s">
        <v>1182</v>
      </c>
      <c r="E73" s="149" t="s">
        <v>241</v>
      </c>
      <c r="F73" s="149">
        <v>0.9</v>
      </c>
      <c r="G73" s="143">
        <f t="shared" si="2"/>
        <v>150.30000000000001</v>
      </c>
      <c r="H73" s="149">
        <v>167</v>
      </c>
      <c r="I73" s="117">
        <f t="shared" si="3"/>
        <v>150.30000000000001</v>
      </c>
      <c r="J73" s="117"/>
    </row>
    <row r="74" spans="1:10" x14ac:dyDescent="0.2">
      <c r="A74" s="148"/>
      <c r="B74" s="149" t="s">
        <v>43</v>
      </c>
      <c r="C74" s="149" t="s">
        <v>139</v>
      </c>
      <c r="D74" s="158" t="s">
        <v>140</v>
      </c>
      <c r="E74" s="149" t="s">
        <v>241</v>
      </c>
      <c r="F74" s="149">
        <v>0.9</v>
      </c>
      <c r="G74" s="143">
        <f t="shared" si="2"/>
        <v>2.7</v>
      </c>
      <c r="H74" s="149">
        <v>3</v>
      </c>
      <c r="I74" s="117">
        <f t="shared" si="3"/>
        <v>2.7</v>
      </c>
      <c r="J74" s="117"/>
    </row>
    <row r="75" spans="1:10" x14ac:dyDescent="0.2">
      <c r="A75" s="148"/>
      <c r="B75" s="149" t="s">
        <v>43</v>
      </c>
      <c r="C75" s="149" t="s">
        <v>226</v>
      </c>
      <c r="D75" s="158" t="s">
        <v>227</v>
      </c>
      <c r="E75" s="149" t="s">
        <v>241</v>
      </c>
      <c r="F75" s="149">
        <v>0.9</v>
      </c>
      <c r="G75" s="143">
        <f t="shared" si="2"/>
        <v>28.8</v>
      </c>
      <c r="H75" s="149">
        <v>32</v>
      </c>
      <c r="I75" s="117">
        <f t="shared" si="3"/>
        <v>28.8</v>
      </c>
      <c r="J75" s="117"/>
    </row>
    <row r="76" spans="1:10" x14ac:dyDescent="0.2">
      <c r="A76" s="148"/>
      <c r="B76" s="149" t="s">
        <v>43</v>
      </c>
      <c r="C76" s="149" t="s">
        <v>3387</v>
      </c>
      <c r="D76" s="158" t="s">
        <v>2674</v>
      </c>
      <c r="E76" s="149" t="s">
        <v>241</v>
      </c>
      <c r="F76" s="149">
        <v>0.9</v>
      </c>
      <c r="G76" s="143">
        <f t="shared" si="2"/>
        <v>10.8</v>
      </c>
      <c r="H76" s="149">
        <v>12</v>
      </c>
      <c r="I76" s="117">
        <f t="shared" si="3"/>
        <v>10.8</v>
      </c>
      <c r="J76" s="117"/>
    </row>
    <row r="77" spans="1:10" x14ac:dyDescent="0.2">
      <c r="A77" s="148"/>
      <c r="B77" s="149" t="s">
        <v>43</v>
      </c>
      <c r="C77" s="149" t="s">
        <v>3823</v>
      </c>
      <c r="D77" s="158" t="s">
        <v>1116</v>
      </c>
      <c r="E77" s="149" t="s">
        <v>241</v>
      </c>
      <c r="F77" s="149">
        <v>0.9</v>
      </c>
      <c r="G77" s="143">
        <f t="shared" si="2"/>
        <v>1.8</v>
      </c>
      <c r="H77" s="149">
        <v>2</v>
      </c>
      <c r="I77" s="117">
        <f t="shared" si="3"/>
        <v>1.8</v>
      </c>
      <c r="J77" s="117"/>
    </row>
    <row r="78" spans="1:10" x14ac:dyDescent="0.2">
      <c r="A78" s="148"/>
      <c r="B78" s="149" t="s">
        <v>43</v>
      </c>
      <c r="C78" s="149" t="s">
        <v>2977</v>
      </c>
      <c r="D78" s="158" t="s">
        <v>1187</v>
      </c>
      <c r="E78" s="149" t="s">
        <v>241</v>
      </c>
      <c r="F78" s="149">
        <v>0.9</v>
      </c>
      <c r="G78" s="143">
        <f t="shared" si="2"/>
        <v>238.5</v>
      </c>
      <c r="H78" s="149">
        <v>265</v>
      </c>
      <c r="I78" s="117">
        <f t="shared" si="3"/>
        <v>238.5</v>
      </c>
      <c r="J78" s="117"/>
    </row>
    <row r="79" spans="1:10" x14ac:dyDescent="0.2">
      <c r="A79" s="148"/>
      <c r="B79" s="149" t="s">
        <v>43</v>
      </c>
      <c r="C79" s="149" t="s">
        <v>143</v>
      </c>
      <c r="D79" s="158" t="s">
        <v>144</v>
      </c>
      <c r="E79" s="149" t="s">
        <v>241</v>
      </c>
      <c r="F79" s="149">
        <v>0.9</v>
      </c>
      <c r="G79" s="143">
        <f t="shared" si="2"/>
        <v>2.7</v>
      </c>
      <c r="H79" s="149">
        <v>3</v>
      </c>
      <c r="I79" s="117">
        <f t="shared" si="3"/>
        <v>2.7</v>
      </c>
      <c r="J79" s="117"/>
    </row>
    <row r="80" spans="1:10" x14ac:dyDescent="0.2">
      <c r="A80" s="148"/>
      <c r="B80" s="149" t="s">
        <v>43</v>
      </c>
      <c r="C80" s="149" t="s">
        <v>2710</v>
      </c>
      <c r="D80" s="158" t="s">
        <v>330</v>
      </c>
      <c r="E80" s="149" t="s">
        <v>241</v>
      </c>
      <c r="F80" s="149">
        <v>0.89999999999999991</v>
      </c>
      <c r="G80" s="143">
        <f t="shared" si="2"/>
        <v>111.6</v>
      </c>
      <c r="H80" s="149">
        <v>124</v>
      </c>
      <c r="I80" s="117">
        <f t="shared" si="3"/>
        <v>111.6</v>
      </c>
      <c r="J80" s="117"/>
    </row>
    <row r="81" spans="1:8" x14ac:dyDescent="0.2">
      <c r="A81" s="148"/>
      <c r="B81" s="148"/>
      <c r="C81" s="148"/>
      <c r="D81" s="148"/>
      <c r="E81" s="148"/>
      <c r="F81" s="148"/>
      <c r="H81" s="148"/>
    </row>
    <row r="82" spans="1:8" x14ac:dyDescent="0.2">
      <c r="A82" s="148"/>
      <c r="B82" s="148"/>
      <c r="C82" s="148"/>
      <c r="D82" s="148"/>
      <c r="E82" s="148"/>
      <c r="F82" s="148"/>
      <c r="H82" s="148"/>
    </row>
    <row r="83" spans="1:8" x14ac:dyDescent="0.2">
      <c r="A83" s="148"/>
      <c r="B83" s="148"/>
      <c r="C83" s="148"/>
      <c r="D83" s="148"/>
      <c r="E83" s="148"/>
      <c r="F83" s="148"/>
      <c r="H83" s="148"/>
    </row>
  </sheetData>
  <mergeCells count="3">
    <mergeCell ref="A2:H2"/>
    <mergeCell ref="A3:H3"/>
    <mergeCell ref="H1:J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9FD732-98DF-44E3-8E65-95EE60DFBE8D}">
  <sheetPr>
    <tabColor theme="4" tint="0.79998168889431442"/>
  </sheetPr>
  <dimension ref="A1:L142"/>
  <sheetViews>
    <sheetView zoomScale="75" zoomScaleNormal="75" workbookViewId="0">
      <selection activeCell="H1" sqref="H1:I1"/>
    </sheetView>
  </sheetViews>
  <sheetFormatPr defaultRowHeight="12.75" x14ac:dyDescent="0.2"/>
  <cols>
    <col min="1" max="1" width="21.140625" style="86" customWidth="1"/>
    <col min="2" max="2" width="14.140625" style="86" customWidth="1"/>
    <col min="3" max="3" width="46.42578125" style="86" customWidth="1"/>
    <col min="4" max="4" width="17.42578125" style="86" customWidth="1"/>
    <col min="5" max="5" width="12.7109375" style="86" customWidth="1"/>
    <col min="6" max="6" width="15.5703125" style="86" customWidth="1"/>
    <col min="7" max="7" width="11.7109375" style="86" customWidth="1"/>
    <col min="8" max="8" width="15.140625" style="86" customWidth="1"/>
    <col min="9" max="9" width="19.42578125" style="86" customWidth="1"/>
    <col min="10" max="10" width="11.140625" style="86" customWidth="1"/>
    <col min="11" max="11" width="12.7109375" style="86" customWidth="1"/>
    <col min="12" max="12" width="11.5703125" style="86" customWidth="1"/>
    <col min="13" max="13" width="12.140625" style="86" customWidth="1"/>
    <col min="14" max="14" width="14.85546875" style="86" customWidth="1"/>
    <col min="15" max="15" width="12.5703125" style="86" customWidth="1"/>
    <col min="16" max="16" width="11.5703125" style="86" customWidth="1"/>
    <col min="17" max="16384" width="9.140625" style="86"/>
  </cols>
  <sheetData>
    <row r="1" spans="1:12" ht="57.75" customHeight="1" x14ac:dyDescent="0.2">
      <c r="H1" s="338" t="s">
        <v>3951</v>
      </c>
      <c r="I1" s="338"/>
    </row>
    <row r="2" spans="1:12" ht="18" customHeight="1" x14ac:dyDescent="0.2">
      <c r="A2" s="348" t="s">
        <v>3950</v>
      </c>
      <c r="B2" s="348"/>
      <c r="C2" s="348"/>
      <c r="D2" s="348"/>
      <c r="E2" s="348"/>
      <c r="F2" s="348"/>
      <c r="G2" s="348"/>
      <c r="H2" s="348"/>
      <c r="I2" s="348"/>
      <c r="J2" s="87"/>
    </row>
    <row r="3" spans="1:12" x14ac:dyDescent="0.2">
      <c r="A3" s="168"/>
      <c r="B3" s="168"/>
      <c r="C3" s="168"/>
      <c r="D3" s="168"/>
      <c r="E3" s="168"/>
      <c r="F3" s="168"/>
      <c r="G3" s="168"/>
      <c r="H3" s="168"/>
      <c r="I3" s="168"/>
      <c r="J3" s="87"/>
    </row>
    <row r="4" spans="1:12" x14ac:dyDescent="0.2">
      <c r="A4" s="164"/>
      <c r="B4" s="164"/>
      <c r="C4" s="165"/>
      <c r="D4" s="164"/>
      <c r="E4" s="164"/>
      <c r="F4" s="185" t="s">
        <v>2742</v>
      </c>
      <c r="G4" s="352" t="s">
        <v>2772</v>
      </c>
      <c r="H4" s="352"/>
      <c r="I4" s="169"/>
      <c r="J4" s="170"/>
      <c r="L4" s="83"/>
    </row>
    <row r="5" spans="1:12" ht="25.5" x14ac:dyDescent="0.2">
      <c r="A5" s="87"/>
      <c r="B5" s="87"/>
      <c r="C5" s="171"/>
      <c r="D5" s="172"/>
      <c r="E5" s="180" t="s">
        <v>2743</v>
      </c>
      <c r="F5" s="173">
        <f>0.8*3</f>
        <v>2.4000000000000004</v>
      </c>
      <c r="G5" s="186">
        <v>6.93E-2</v>
      </c>
      <c r="H5" s="115">
        <v>5.0299999999999997E-2</v>
      </c>
      <c r="I5" s="174"/>
      <c r="J5" s="87"/>
    </row>
    <row r="6" spans="1:12" ht="38.25" x14ac:dyDescent="0.2">
      <c r="A6" s="181" t="s">
        <v>1193</v>
      </c>
      <c r="B6" s="181" t="s">
        <v>11</v>
      </c>
      <c r="C6" s="181" t="s">
        <v>12</v>
      </c>
      <c r="D6" s="181" t="s">
        <v>1196</v>
      </c>
      <c r="E6" s="181" t="s">
        <v>1197</v>
      </c>
      <c r="F6" s="182" t="s">
        <v>2744</v>
      </c>
      <c r="G6" s="182" t="s">
        <v>2745</v>
      </c>
      <c r="H6" s="182" t="s">
        <v>1192</v>
      </c>
      <c r="I6" s="181" t="s">
        <v>3952</v>
      </c>
      <c r="J6" s="164"/>
      <c r="L6" s="175"/>
    </row>
    <row r="7" spans="1:12" x14ac:dyDescent="0.2">
      <c r="A7" s="176" t="s">
        <v>2746</v>
      </c>
      <c r="B7" s="176">
        <v>10000234</v>
      </c>
      <c r="C7" s="177" t="s">
        <v>4</v>
      </c>
      <c r="D7" s="176">
        <v>7232</v>
      </c>
      <c r="E7" s="176">
        <v>54</v>
      </c>
      <c r="F7" s="183">
        <v>129.60000000000002</v>
      </c>
      <c r="G7" s="183">
        <v>501.17759999999998</v>
      </c>
      <c r="H7" s="183">
        <v>363.76959999999997</v>
      </c>
      <c r="I7" s="187">
        <f>ROUND(F7*30+SUM(G7:H7),0)</f>
        <v>4753</v>
      </c>
      <c r="J7" s="164"/>
      <c r="L7" s="175"/>
    </row>
    <row r="8" spans="1:12" ht="25.5" x14ac:dyDescent="0.2">
      <c r="A8" s="176" t="s">
        <v>2746</v>
      </c>
      <c r="B8" s="184">
        <v>10011803</v>
      </c>
      <c r="C8" s="177" t="s">
        <v>9</v>
      </c>
      <c r="D8" s="176">
        <v>7464</v>
      </c>
      <c r="E8" s="176">
        <v>44</v>
      </c>
      <c r="F8" s="183">
        <v>105.60000000000002</v>
      </c>
      <c r="G8" s="183">
        <v>517.25520000000006</v>
      </c>
      <c r="H8" s="183">
        <v>375.43919999999997</v>
      </c>
      <c r="I8" s="187">
        <f t="shared" ref="I8:I42" si="0">ROUND(F8*30+SUM(G8:H8),0)</f>
        <v>4061</v>
      </c>
      <c r="J8" s="164"/>
      <c r="L8" s="175"/>
    </row>
    <row r="9" spans="1:12" ht="25.5" x14ac:dyDescent="0.2">
      <c r="A9" s="176" t="s">
        <v>2746</v>
      </c>
      <c r="B9" s="176">
        <v>10011804</v>
      </c>
      <c r="C9" s="177" t="s">
        <v>1162</v>
      </c>
      <c r="D9" s="176">
        <v>9055</v>
      </c>
      <c r="E9" s="176">
        <v>32</v>
      </c>
      <c r="F9" s="183">
        <v>76.800000000000011</v>
      </c>
      <c r="G9" s="183">
        <v>627.51149999999996</v>
      </c>
      <c r="H9" s="183">
        <v>455.4665</v>
      </c>
      <c r="I9" s="187">
        <f t="shared" si="0"/>
        <v>3387</v>
      </c>
      <c r="J9" s="167"/>
      <c r="L9" s="175"/>
    </row>
    <row r="10" spans="1:12" x14ac:dyDescent="0.2">
      <c r="A10" s="176" t="s">
        <v>2746</v>
      </c>
      <c r="B10" s="176">
        <v>10021301</v>
      </c>
      <c r="C10" s="177" t="s">
        <v>161</v>
      </c>
      <c r="D10" s="176">
        <v>52</v>
      </c>
      <c r="E10" s="176">
        <v>24</v>
      </c>
      <c r="F10" s="183">
        <v>57.600000000000009</v>
      </c>
      <c r="G10" s="183">
        <v>3.6036000000000001</v>
      </c>
      <c r="H10" s="183">
        <v>2.6155999999999997</v>
      </c>
      <c r="I10" s="187">
        <f t="shared" si="0"/>
        <v>1734</v>
      </c>
      <c r="J10" s="167"/>
      <c r="L10" s="175"/>
    </row>
    <row r="11" spans="1:12" x14ac:dyDescent="0.2">
      <c r="A11" s="176" t="s">
        <v>2747</v>
      </c>
      <c r="B11" s="176">
        <v>270020302</v>
      </c>
      <c r="C11" s="177" t="s">
        <v>334</v>
      </c>
      <c r="D11" s="176">
        <v>1981</v>
      </c>
      <c r="E11" s="176">
        <v>22</v>
      </c>
      <c r="F11" s="183">
        <v>52.800000000000011</v>
      </c>
      <c r="G11" s="183">
        <v>137.2833</v>
      </c>
      <c r="H11" s="183">
        <v>99.644300000000001</v>
      </c>
      <c r="I11" s="187">
        <f t="shared" si="0"/>
        <v>1821</v>
      </c>
      <c r="J11" s="167"/>
      <c r="L11" s="175"/>
    </row>
    <row r="12" spans="1:12" ht="25.5" x14ac:dyDescent="0.2">
      <c r="A12" s="176" t="s">
        <v>2748</v>
      </c>
      <c r="B12" s="176">
        <v>50020401</v>
      </c>
      <c r="C12" s="177" t="s">
        <v>24</v>
      </c>
      <c r="D12" s="176">
        <v>3116</v>
      </c>
      <c r="E12" s="176">
        <v>18</v>
      </c>
      <c r="F12" s="183">
        <v>43.2</v>
      </c>
      <c r="G12" s="183">
        <v>215.93880000000001</v>
      </c>
      <c r="H12" s="183">
        <v>156.73479999999998</v>
      </c>
      <c r="I12" s="187">
        <f t="shared" si="0"/>
        <v>1669</v>
      </c>
      <c r="J12" s="167"/>
      <c r="L12" s="175"/>
    </row>
    <row r="13" spans="1:12" ht="25.5" x14ac:dyDescent="0.2">
      <c r="A13" s="176" t="s">
        <v>2747</v>
      </c>
      <c r="B13" s="176">
        <v>170020401</v>
      </c>
      <c r="C13" s="177" t="s">
        <v>17</v>
      </c>
      <c r="D13" s="176">
        <v>2581</v>
      </c>
      <c r="E13" s="176">
        <v>18</v>
      </c>
      <c r="F13" s="183">
        <v>43.2</v>
      </c>
      <c r="G13" s="183">
        <v>178.86330000000001</v>
      </c>
      <c r="H13" s="183">
        <v>129.82429999999999</v>
      </c>
      <c r="I13" s="187">
        <f t="shared" si="0"/>
        <v>1605</v>
      </c>
      <c r="J13" s="167"/>
      <c r="L13" s="175"/>
    </row>
    <row r="14" spans="1:12" x14ac:dyDescent="0.2">
      <c r="A14" s="176" t="s">
        <v>2749</v>
      </c>
      <c r="B14" s="176">
        <v>250000092</v>
      </c>
      <c r="C14" s="177" t="s">
        <v>1173</v>
      </c>
      <c r="D14" s="176">
        <v>2654</v>
      </c>
      <c r="E14" s="176">
        <v>18</v>
      </c>
      <c r="F14" s="183">
        <v>43.2</v>
      </c>
      <c r="G14" s="183">
        <v>183.9222</v>
      </c>
      <c r="H14" s="183">
        <v>133.49619999999999</v>
      </c>
      <c r="I14" s="187">
        <f t="shared" si="0"/>
        <v>1613</v>
      </c>
      <c r="J14" s="167"/>
      <c r="L14" s="175"/>
    </row>
    <row r="15" spans="1:12" ht="25.5" x14ac:dyDescent="0.2">
      <c r="A15" s="176" t="s">
        <v>2750</v>
      </c>
      <c r="B15" s="176">
        <v>110000048</v>
      </c>
      <c r="C15" s="177" t="s">
        <v>45</v>
      </c>
      <c r="D15" s="176">
        <v>1548</v>
      </c>
      <c r="E15" s="176">
        <v>18</v>
      </c>
      <c r="F15" s="183">
        <v>43.2</v>
      </c>
      <c r="G15" s="183">
        <v>107.2764</v>
      </c>
      <c r="H15" s="183">
        <v>77.864399999999989</v>
      </c>
      <c r="I15" s="187">
        <f t="shared" si="0"/>
        <v>1481</v>
      </c>
      <c r="J15" s="167"/>
      <c r="L15" s="175"/>
    </row>
    <row r="16" spans="1:12" x14ac:dyDescent="0.2">
      <c r="A16" s="176" t="s">
        <v>2750</v>
      </c>
      <c r="B16" s="176">
        <v>90020301</v>
      </c>
      <c r="C16" s="177" t="s">
        <v>1179</v>
      </c>
      <c r="D16" s="176">
        <v>1513</v>
      </c>
      <c r="E16" s="176">
        <v>16</v>
      </c>
      <c r="F16" s="183">
        <v>38.400000000000006</v>
      </c>
      <c r="G16" s="183">
        <v>104.8509</v>
      </c>
      <c r="H16" s="183">
        <v>76.103899999999996</v>
      </c>
      <c r="I16" s="187">
        <f t="shared" si="0"/>
        <v>1333</v>
      </c>
      <c r="J16" s="167"/>
      <c r="L16" s="175"/>
    </row>
    <row r="17" spans="1:12" ht="25.5" x14ac:dyDescent="0.2">
      <c r="A17" s="176" t="s">
        <v>2748</v>
      </c>
      <c r="B17" s="176">
        <v>210020301</v>
      </c>
      <c r="C17" s="177" t="s">
        <v>158</v>
      </c>
      <c r="D17" s="176">
        <v>831</v>
      </c>
      <c r="E17" s="176">
        <v>16</v>
      </c>
      <c r="F17" s="183">
        <v>38.400000000000006</v>
      </c>
      <c r="G17" s="183">
        <v>57.588300000000004</v>
      </c>
      <c r="H17" s="183">
        <v>41.799299999999995</v>
      </c>
      <c r="I17" s="187">
        <f t="shared" si="0"/>
        <v>1251</v>
      </c>
      <c r="J17" s="164"/>
      <c r="L17" s="175"/>
    </row>
    <row r="18" spans="1:12" x14ac:dyDescent="0.2">
      <c r="A18" s="176" t="s">
        <v>2750</v>
      </c>
      <c r="B18" s="176">
        <v>740200008</v>
      </c>
      <c r="C18" s="177" t="s">
        <v>1187</v>
      </c>
      <c r="D18" s="176">
        <v>1387</v>
      </c>
      <c r="E18" s="176">
        <v>12</v>
      </c>
      <c r="F18" s="183">
        <v>28.800000000000004</v>
      </c>
      <c r="G18" s="183">
        <v>96.119100000000003</v>
      </c>
      <c r="H18" s="183">
        <v>69.766099999999994</v>
      </c>
      <c r="I18" s="187">
        <f t="shared" si="0"/>
        <v>1030</v>
      </c>
      <c r="J18" s="167"/>
      <c r="L18" s="175"/>
    </row>
    <row r="19" spans="1:12" x14ac:dyDescent="0.2">
      <c r="A19" s="176" t="s">
        <v>2746</v>
      </c>
      <c r="B19" s="176">
        <v>130020302</v>
      </c>
      <c r="C19" s="177" t="s">
        <v>1169</v>
      </c>
      <c r="D19" s="176">
        <v>897</v>
      </c>
      <c r="E19" s="176">
        <v>12</v>
      </c>
      <c r="F19" s="183">
        <v>28.800000000000004</v>
      </c>
      <c r="G19" s="183">
        <v>62.162100000000002</v>
      </c>
      <c r="H19" s="183">
        <v>45.119099999999996</v>
      </c>
      <c r="I19" s="187">
        <f t="shared" si="0"/>
        <v>971</v>
      </c>
      <c r="J19" s="167"/>
      <c r="L19" s="175"/>
    </row>
    <row r="20" spans="1:12" ht="25.5" x14ac:dyDescent="0.2">
      <c r="A20" s="176" t="s">
        <v>2749</v>
      </c>
      <c r="B20" s="176">
        <v>500200052</v>
      </c>
      <c r="C20" s="177" t="s">
        <v>986</v>
      </c>
      <c r="D20" s="176">
        <v>436</v>
      </c>
      <c r="E20" s="176">
        <v>12</v>
      </c>
      <c r="F20" s="183">
        <v>28.800000000000004</v>
      </c>
      <c r="G20" s="183">
        <v>30.2148</v>
      </c>
      <c r="H20" s="183">
        <v>21.930799999999998</v>
      </c>
      <c r="I20" s="187">
        <f t="shared" si="0"/>
        <v>916</v>
      </c>
      <c r="J20" s="167"/>
      <c r="L20" s="175"/>
    </row>
    <row r="21" spans="1:12" x14ac:dyDescent="0.2">
      <c r="A21" s="176" t="s">
        <v>2747</v>
      </c>
      <c r="B21" s="176">
        <v>620200038</v>
      </c>
      <c r="C21" s="177" t="s">
        <v>336</v>
      </c>
      <c r="D21" s="176">
        <v>455</v>
      </c>
      <c r="E21" s="176">
        <v>12</v>
      </c>
      <c r="F21" s="183">
        <v>28.800000000000004</v>
      </c>
      <c r="G21" s="183">
        <v>31.531500000000001</v>
      </c>
      <c r="H21" s="183">
        <v>22.886499999999998</v>
      </c>
      <c r="I21" s="187">
        <f t="shared" si="0"/>
        <v>918</v>
      </c>
      <c r="J21" s="167"/>
      <c r="L21" s="175"/>
    </row>
    <row r="22" spans="1:12" x14ac:dyDescent="0.2">
      <c r="A22" s="176" t="s">
        <v>2750</v>
      </c>
      <c r="B22" s="176">
        <v>460200036</v>
      </c>
      <c r="C22" s="177" t="s">
        <v>1186</v>
      </c>
      <c r="D22" s="176">
        <v>428</v>
      </c>
      <c r="E22" s="176">
        <v>12</v>
      </c>
      <c r="F22" s="183">
        <v>28.800000000000004</v>
      </c>
      <c r="G22" s="183">
        <v>29.660399999999999</v>
      </c>
      <c r="H22" s="183">
        <v>21.528399999999998</v>
      </c>
      <c r="I22" s="187">
        <f t="shared" si="0"/>
        <v>915</v>
      </c>
      <c r="J22" s="167"/>
      <c r="L22" s="175"/>
    </row>
    <row r="23" spans="1:12" x14ac:dyDescent="0.2">
      <c r="A23" s="176" t="s">
        <v>2749</v>
      </c>
      <c r="B23" s="176">
        <v>700200041</v>
      </c>
      <c r="C23" s="177" t="s">
        <v>42</v>
      </c>
      <c r="D23" s="176">
        <v>393</v>
      </c>
      <c r="E23" s="176">
        <v>12</v>
      </c>
      <c r="F23" s="183">
        <v>28.800000000000004</v>
      </c>
      <c r="G23" s="183">
        <v>27.2349</v>
      </c>
      <c r="H23" s="183">
        <v>19.767899999999997</v>
      </c>
      <c r="I23" s="187">
        <f t="shared" si="0"/>
        <v>911</v>
      </c>
      <c r="J23" s="167"/>
      <c r="L23" s="175"/>
    </row>
    <row r="24" spans="1:12" x14ac:dyDescent="0.2">
      <c r="A24" s="176" t="s">
        <v>2748</v>
      </c>
      <c r="B24" s="176">
        <v>760200002</v>
      </c>
      <c r="C24" s="177" t="s">
        <v>1156</v>
      </c>
      <c r="D24" s="176">
        <v>179</v>
      </c>
      <c r="E24" s="176">
        <v>12</v>
      </c>
      <c r="F24" s="183">
        <v>28.800000000000004</v>
      </c>
      <c r="G24" s="183">
        <v>12.4047</v>
      </c>
      <c r="H24" s="183">
        <v>9.0037000000000003</v>
      </c>
      <c r="I24" s="187">
        <f t="shared" si="0"/>
        <v>885</v>
      </c>
      <c r="J24" s="167"/>
      <c r="L24" s="175"/>
    </row>
    <row r="25" spans="1:12" x14ac:dyDescent="0.2">
      <c r="A25" s="176" t="s">
        <v>2749</v>
      </c>
      <c r="B25" s="176">
        <v>420200052</v>
      </c>
      <c r="C25" s="177" t="s">
        <v>40</v>
      </c>
      <c r="D25" s="176">
        <v>820</v>
      </c>
      <c r="E25" s="176">
        <v>10</v>
      </c>
      <c r="F25" s="183">
        <v>24.000000000000004</v>
      </c>
      <c r="G25" s="183">
        <v>56.826000000000001</v>
      </c>
      <c r="H25" s="183">
        <v>41.245999999999995</v>
      </c>
      <c r="I25" s="187">
        <f t="shared" si="0"/>
        <v>818</v>
      </c>
      <c r="J25" s="167"/>
      <c r="L25" s="175"/>
    </row>
    <row r="26" spans="1:12" ht="25.5" x14ac:dyDescent="0.2">
      <c r="A26" s="176" t="s">
        <v>2746</v>
      </c>
      <c r="B26" s="176">
        <v>10011401</v>
      </c>
      <c r="C26" s="177" t="s">
        <v>1160</v>
      </c>
      <c r="D26" s="176">
        <v>3172</v>
      </c>
      <c r="E26" s="176">
        <v>8</v>
      </c>
      <c r="F26" s="183">
        <v>19.200000000000003</v>
      </c>
      <c r="G26" s="183">
        <v>219.81960000000001</v>
      </c>
      <c r="H26" s="183">
        <v>159.55159999999998</v>
      </c>
      <c r="I26" s="187">
        <f t="shared" si="0"/>
        <v>955</v>
      </c>
      <c r="J26" s="167"/>
      <c r="L26" s="175"/>
    </row>
    <row r="27" spans="1:12" x14ac:dyDescent="0.2">
      <c r="A27" s="176" t="s">
        <v>2747</v>
      </c>
      <c r="B27" s="176">
        <v>900200046</v>
      </c>
      <c r="C27" s="177" t="s">
        <v>345</v>
      </c>
      <c r="D27" s="176">
        <v>622</v>
      </c>
      <c r="E27" s="176">
        <v>8</v>
      </c>
      <c r="F27" s="183">
        <v>19.200000000000003</v>
      </c>
      <c r="G27" s="183">
        <v>43.104599999999998</v>
      </c>
      <c r="H27" s="183">
        <v>31.2866</v>
      </c>
      <c r="I27" s="187">
        <f t="shared" si="0"/>
        <v>650</v>
      </c>
      <c r="J27" s="167"/>
      <c r="L27" s="175"/>
    </row>
    <row r="28" spans="1:12" x14ac:dyDescent="0.2">
      <c r="A28" s="176" t="s">
        <v>2749</v>
      </c>
      <c r="B28" s="176">
        <v>360200027</v>
      </c>
      <c r="C28" s="177" t="s">
        <v>2707</v>
      </c>
      <c r="D28" s="176">
        <v>546</v>
      </c>
      <c r="E28" s="176">
        <v>8</v>
      </c>
      <c r="F28" s="183">
        <v>19.200000000000003</v>
      </c>
      <c r="G28" s="183">
        <v>37.837800000000001</v>
      </c>
      <c r="H28" s="183">
        <v>27.463799999999999</v>
      </c>
      <c r="I28" s="187">
        <f t="shared" si="0"/>
        <v>641</v>
      </c>
      <c r="J28" s="167"/>
      <c r="L28" s="175"/>
    </row>
    <row r="29" spans="1:12" x14ac:dyDescent="0.2">
      <c r="A29" s="176" t="s">
        <v>2746</v>
      </c>
      <c r="B29" s="176">
        <v>801600003</v>
      </c>
      <c r="C29" s="177" t="s">
        <v>360</v>
      </c>
      <c r="D29" s="176">
        <v>272</v>
      </c>
      <c r="E29" s="176">
        <v>8</v>
      </c>
      <c r="F29" s="183">
        <v>19.200000000000003</v>
      </c>
      <c r="G29" s="183">
        <v>18.849599999999999</v>
      </c>
      <c r="H29" s="183">
        <v>13.6816</v>
      </c>
      <c r="I29" s="187">
        <f t="shared" si="0"/>
        <v>609</v>
      </c>
      <c r="J29" s="167"/>
      <c r="L29" s="175"/>
    </row>
    <row r="30" spans="1:12" x14ac:dyDescent="0.2">
      <c r="A30" s="176" t="s">
        <v>2748</v>
      </c>
      <c r="B30" s="176">
        <v>600200001</v>
      </c>
      <c r="C30" s="177" t="s">
        <v>26</v>
      </c>
      <c r="D30" s="176">
        <v>124</v>
      </c>
      <c r="E30" s="176">
        <v>8</v>
      </c>
      <c r="F30" s="183">
        <v>19.200000000000003</v>
      </c>
      <c r="G30" s="183">
        <v>8.5931999999999995</v>
      </c>
      <c r="H30" s="183">
        <v>6.2371999999999996</v>
      </c>
      <c r="I30" s="187">
        <f t="shared" si="0"/>
        <v>591</v>
      </c>
      <c r="J30" s="167"/>
      <c r="L30" s="175"/>
    </row>
    <row r="31" spans="1:12" x14ac:dyDescent="0.2">
      <c r="A31" s="176" t="s">
        <v>2746</v>
      </c>
      <c r="B31" s="176">
        <v>10020302</v>
      </c>
      <c r="C31" s="177" t="s">
        <v>2657</v>
      </c>
      <c r="D31" s="176">
        <v>1881</v>
      </c>
      <c r="E31" s="176">
        <v>6</v>
      </c>
      <c r="F31" s="183">
        <v>14.400000000000002</v>
      </c>
      <c r="G31" s="183">
        <v>130.35329999999999</v>
      </c>
      <c r="H31" s="183">
        <v>94.6143</v>
      </c>
      <c r="I31" s="187">
        <f t="shared" si="0"/>
        <v>657</v>
      </c>
      <c r="J31" s="167"/>
      <c r="L31" s="175"/>
    </row>
    <row r="32" spans="1:12" x14ac:dyDescent="0.2">
      <c r="A32" s="176" t="s">
        <v>2750</v>
      </c>
      <c r="B32" s="176">
        <v>400200024</v>
      </c>
      <c r="C32" s="177" t="s">
        <v>1184</v>
      </c>
      <c r="D32" s="176">
        <v>288</v>
      </c>
      <c r="E32" s="176">
        <v>4</v>
      </c>
      <c r="F32" s="183">
        <v>9.6000000000000014</v>
      </c>
      <c r="G32" s="183">
        <v>19.958400000000001</v>
      </c>
      <c r="H32" s="183">
        <v>14.4864</v>
      </c>
      <c r="I32" s="187">
        <f t="shared" si="0"/>
        <v>322</v>
      </c>
      <c r="J32" s="167"/>
      <c r="L32" s="175"/>
    </row>
    <row r="33" spans="1:12" x14ac:dyDescent="0.2">
      <c r="A33" s="176" t="s">
        <v>2749</v>
      </c>
      <c r="B33" s="176">
        <v>660200027</v>
      </c>
      <c r="C33" s="177" t="s">
        <v>1175</v>
      </c>
      <c r="D33" s="176">
        <v>234</v>
      </c>
      <c r="E33" s="176">
        <v>4</v>
      </c>
      <c r="F33" s="183">
        <v>9.6000000000000014</v>
      </c>
      <c r="G33" s="183">
        <v>16.216200000000001</v>
      </c>
      <c r="H33" s="183">
        <v>11.770199999999999</v>
      </c>
      <c r="I33" s="187">
        <f t="shared" si="0"/>
        <v>316</v>
      </c>
      <c r="J33" s="167"/>
      <c r="L33" s="175"/>
    </row>
    <row r="34" spans="1:12" x14ac:dyDescent="0.2">
      <c r="A34" s="176" t="s">
        <v>2750</v>
      </c>
      <c r="B34" s="176">
        <v>320200001</v>
      </c>
      <c r="C34" s="177" t="s">
        <v>1182</v>
      </c>
      <c r="D34" s="176">
        <v>266</v>
      </c>
      <c r="E34" s="176">
        <v>4</v>
      </c>
      <c r="F34" s="183">
        <v>9.6000000000000014</v>
      </c>
      <c r="G34" s="183">
        <v>18.433800000000002</v>
      </c>
      <c r="H34" s="183">
        <v>13.379799999999999</v>
      </c>
      <c r="I34" s="187">
        <f t="shared" si="0"/>
        <v>320</v>
      </c>
      <c r="J34" s="167"/>
      <c r="L34" s="175"/>
    </row>
    <row r="35" spans="1:12" ht="25.5" x14ac:dyDescent="0.2">
      <c r="A35" s="176" t="s">
        <v>2748</v>
      </c>
      <c r="B35" s="176">
        <v>680200030</v>
      </c>
      <c r="C35" s="177" t="s">
        <v>28</v>
      </c>
      <c r="D35" s="176">
        <v>210</v>
      </c>
      <c r="E35" s="176">
        <v>4</v>
      </c>
      <c r="F35" s="183">
        <v>9.6000000000000014</v>
      </c>
      <c r="G35" s="183">
        <v>14.553000000000001</v>
      </c>
      <c r="H35" s="183">
        <v>10.562999999999999</v>
      </c>
      <c r="I35" s="187">
        <f t="shared" si="0"/>
        <v>313</v>
      </c>
      <c r="J35" s="167"/>
      <c r="L35" s="175"/>
    </row>
    <row r="36" spans="1:12" ht="25.5" x14ac:dyDescent="0.2">
      <c r="A36" s="176" t="s">
        <v>2748</v>
      </c>
      <c r="B36" s="176">
        <v>761200001</v>
      </c>
      <c r="C36" s="177" t="s">
        <v>1158</v>
      </c>
      <c r="D36" s="176">
        <v>86</v>
      </c>
      <c r="E36" s="176">
        <v>4</v>
      </c>
      <c r="F36" s="183">
        <v>9.6000000000000014</v>
      </c>
      <c r="G36" s="183">
        <v>5.9598000000000004</v>
      </c>
      <c r="H36" s="183">
        <v>4.3258000000000001</v>
      </c>
      <c r="I36" s="187">
        <f t="shared" si="0"/>
        <v>298</v>
      </c>
      <c r="J36" s="167"/>
      <c r="L36" s="175"/>
    </row>
    <row r="37" spans="1:12" ht="25.5" x14ac:dyDescent="0.2">
      <c r="A37" s="176" t="s">
        <v>2746</v>
      </c>
      <c r="B37" s="176">
        <v>10012202</v>
      </c>
      <c r="C37" s="178" t="s">
        <v>1164</v>
      </c>
      <c r="D37" s="176">
        <v>94</v>
      </c>
      <c r="E37" s="176">
        <v>4</v>
      </c>
      <c r="F37" s="183">
        <v>9.6000000000000014</v>
      </c>
      <c r="G37" s="183">
        <v>6.5141999999999998</v>
      </c>
      <c r="H37" s="183">
        <v>4.7282000000000002</v>
      </c>
      <c r="I37" s="187">
        <f t="shared" si="0"/>
        <v>299</v>
      </c>
      <c r="J37" s="164"/>
      <c r="L37" s="175"/>
    </row>
    <row r="38" spans="1:12" ht="25.5" x14ac:dyDescent="0.2">
      <c r="A38" s="176" t="s">
        <v>2746</v>
      </c>
      <c r="B38" s="176">
        <v>130013001</v>
      </c>
      <c r="C38" s="177" t="s">
        <v>1167</v>
      </c>
      <c r="D38" s="176">
        <v>6</v>
      </c>
      <c r="E38" s="176">
        <v>2</v>
      </c>
      <c r="F38" s="183">
        <v>4.8000000000000007</v>
      </c>
      <c r="G38" s="183">
        <v>0.4158</v>
      </c>
      <c r="H38" s="183">
        <v>0.30179999999999996</v>
      </c>
      <c r="I38" s="187">
        <f t="shared" si="0"/>
        <v>145</v>
      </c>
      <c r="J38" s="167"/>
      <c r="L38" s="175"/>
    </row>
    <row r="39" spans="1:12" ht="25.5" x14ac:dyDescent="0.2">
      <c r="A39" s="176" t="s">
        <v>2750</v>
      </c>
      <c r="B39" s="176">
        <v>90012101</v>
      </c>
      <c r="C39" s="177" t="s">
        <v>1178</v>
      </c>
      <c r="D39" s="176">
        <v>22</v>
      </c>
      <c r="E39" s="176">
        <v>2</v>
      </c>
      <c r="F39" s="183">
        <v>4.8000000000000007</v>
      </c>
      <c r="G39" s="183">
        <v>1.5246</v>
      </c>
      <c r="H39" s="183">
        <v>1.1066</v>
      </c>
      <c r="I39" s="187">
        <f t="shared" si="0"/>
        <v>147</v>
      </c>
      <c r="J39" s="167"/>
      <c r="L39" s="175"/>
    </row>
    <row r="40" spans="1:12" ht="25.5" x14ac:dyDescent="0.2">
      <c r="A40" s="176" t="s">
        <v>2748</v>
      </c>
      <c r="B40" s="176">
        <v>50012101</v>
      </c>
      <c r="C40" s="177" t="s">
        <v>1154</v>
      </c>
      <c r="D40" s="176">
        <v>12</v>
      </c>
      <c r="E40" s="176">
        <v>2</v>
      </c>
      <c r="F40" s="183">
        <v>4.8000000000000007</v>
      </c>
      <c r="G40" s="183">
        <v>0.83160000000000001</v>
      </c>
      <c r="H40" s="183">
        <v>0.60359999999999991</v>
      </c>
      <c r="I40" s="187">
        <f t="shared" si="0"/>
        <v>145</v>
      </c>
      <c r="J40" s="167"/>
      <c r="L40" s="175"/>
    </row>
    <row r="41" spans="1:12" x14ac:dyDescent="0.2">
      <c r="A41" s="176" t="s">
        <v>2747</v>
      </c>
      <c r="B41" s="176">
        <v>170010601</v>
      </c>
      <c r="C41" s="177" t="s">
        <v>2711</v>
      </c>
      <c r="D41" s="176">
        <v>0</v>
      </c>
      <c r="E41" s="176">
        <v>2</v>
      </c>
      <c r="F41" s="183">
        <v>4.8000000000000007</v>
      </c>
      <c r="G41" s="183">
        <v>0</v>
      </c>
      <c r="H41" s="183">
        <v>0</v>
      </c>
      <c r="I41" s="187">
        <f t="shared" si="0"/>
        <v>144</v>
      </c>
      <c r="J41" s="167"/>
      <c r="L41" s="175"/>
    </row>
    <row r="42" spans="1:12" ht="25.5" x14ac:dyDescent="0.2">
      <c r="A42" s="176" t="s">
        <v>2749</v>
      </c>
      <c r="B42" s="176">
        <v>941800004</v>
      </c>
      <c r="C42" s="177" t="s">
        <v>1177</v>
      </c>
      <c r="D42" s="176">
        <v>5</v>
      </c>
      <c r="E42" s="176">
        <v>2</v>
      </c>
      <c r="F42" s="183">
        <v>4.8000000000000007</v>
      </c>
      <c r="G42" s="183">
        <v>0.34650000000000003</v>
      </c>
      <c r="H42" s="183">
        <v>0.2515</v>
      </c>
      <c r="I42" s="187">
        <f t="shared" si="0"/>
        <v>145</v>
      </c>
      <c r="J42" s="167"/>
      <c r="L42" s="175"/>
    </row>
    <row r="43" spans="1:12" x14ac:dyDescent="0.2">
      <c r="A43" s="164"/>
      <c r="B43" s="164"/>
      <c r="C43" s="165"/>
      <c r="D43" s="164"/>
      <c r="E43" s="164"/>
      <c r="F43" s="164"/>
      <c r="G43" s="164"/>
      <c r="H43" s="164"/>
      <c r="I43" s="188">
        <f>SUM(I7:I42)</f>
        <v>38769</v>
      </c>
      <c r="J43" s="167"/>
    </row>
    <row r="44" spans="1:12" x14ac:dyDescent="0.2">
      <c r="A44" s="164"/>
      <c r="B44" s="164"/>
      <c r="C44" s="165"/>
      <c r="D44" s="164"/>
      <c r="E44" s="164"/>
      <c r="F44" s="164"/>
      <c r="G44" s="164"/>
      <c r="H44" s="164"/>
      <c r="I44" s="166"/>
      <c r="J44" s="167"/>
    </row>
    <row r="45" spans="1:12" x14ac:dyDescent="0.2">
      <c r="A45" s="164"/>
      <c r="B45" s="164"/>
      <c r="C45" s="165"/>
      <c r="D45" s="164"/>
      <c r="E45" s="164"/>
      <c r="F45" s="164"/>
      <c r="G45" s="164"/>
      <c r="H45" s="164"/>
      <c r="I45" s="166"/>
      <c r="J45" s="167"/>
    </row>
    <row r="46" spans="1:12" x14ac:dyDescent="0.2">
      <c r="A46" s="164"/>
      <c r="B46" s="164"/>
      <c r="C46" s="165"/>
      <c r="D46" s="164"/>
      <c r="E46" s="164"/>
      <c r="F46" s="164"/>
      <c r="G46" s="164"/>
      <c r="H46" s="164"/>
      <c r="I46" s="166"/>
      <c r="J46" s="167"/>
    </row>
    <row r="47" spans="1:12" x14ac:dyDescent="0.2">
      <c r="A47" s="164"/>
      <c r="B47" s="164"/>
      <c r="C47" s="165"/>
      <c r="D47" s="164"/>
      <c r="E47" s="164"/>
      <c r="F47" s="164"/>
      <c r="G47" s="164"/>
      <c r="H47" s="164"/>
      <c r="I47" s="166"/>
      <c r="J47" s="167"/>
    </row>
    <row r="48" spans="1:12" x14ac:dyDescent="0.2">
      <c r="A48" s="164"/>
      <c r="B48" s="164"/>
      <c r="C48" s="165"/>
      <c r="D48" s="164"/>
      <c r="E48" s="164"/>
      <c r="F48" s="164"/>
      <c r="G48" s="164"/>
      <c r="H48" s="164"/>
      <c r="I48" s="166"/>
      <c r="J48" s="167"/>
    </row>
    <row r="49" spans="1:10" x14ac:dyDescent="0.2">
      <c r="A49" s="164"/>
      <c r="B49" s="164"/>
      <c r="C49" s="165"/>
      <c r="D49" s="164"/>
      <c r="E49" s="164"/>
      <c r="F49" s="164"/>
      <c r="G49" s="164"/>
      <c r="H49" s="164"/>
      <c r="I49" s="166"/>
      <c r="J49" s="167"/>
    </row>
    <row r="50" spans="1:10" x14ac:dyDescent="0.2">
      <c r="A50" s="164"/>
      <c r="B50" s="164"/>
      <c r="C50" s="165"/>
      <c r="D50" s="164"/>
      <c r="E50" s="164"/>
      <c r="F50" s="164"/>
      <c r="G50" s="164"/>
      <c r="H50" s="164"/>
      <c r="I50" s="166"/>
      <c r="J50" s="167"/>
    </row>
    <row r="51" spans="1:10" x14ac:dyDescent="0.2">
      <c r="A51" s="164"/>
      <c r="B51" s="164"/>
      <c r="C51" s="165"/>
      <c r="D51" s="164"/>
      <c r="E51" s="164"/>
      <c r="F51" s="164"/>
      <c r="G51" s="164"/>
      <c r="H51" s="164"/>
      <c r="I51" s="166"/>
      <c r="J51" s="167"/>
    </row>
    <row r="52" spans="1:10" x14ac:dyDescent="0.2">
      <c r="A52" s="164"/>
      <c r="B52" s="164"/>
      <c r="C52" s="165"/>
      <c r="D52" s="164"/>
      <c r="E52" s="164"/>
      <c r="F52" s="164"/>
      <c r="G52" s="164"/>
      <c r="H52" s="164"/>
      <c r="I52" s="166"/>
      <c r="J52" s="167"/>
    </row>
    <row r="53" spans="1:10" x14ac:dyDescent="0.2">
      <c r="A53" s="164"/>
      <c r="B53" s="164"/>
      <c r="C53" s="165"/>
      <c r="D53" s="164"/>
      <c r="E53" s="164"/>
      <c r="F53" s="164"/>
      <c r="G53" s="164"/>
      <c r="H53" s="164"/>
      <c r="I53" s="166"/>
      <c r="J53" s="167"/>
    </row>
    <row r="54" spans="1:10" x14ac:dyDescent="0.2">
      <c r="A54" s="164"/>
      <c r="B54" s="164"/>
      <c r="C54" s="165"/>
      <c r="D54" s="164"/>
      <c r="E54" s="164"/>
      <c r="F54" s="164"/>
      <c r="G54" s="164"/>
      <c r="H54" s="164"/>
      <c r="I54" s="166"/>
      <c r="J54" s="167"/>
    </row>
    <row r="55" spans="1:10" x14ac:dyDescent="0.2">
      <c r="A55" s="164"/>
      <c r="B55" s="164"/>
      <c r="C55" s="165"/>
      <c r="D55" s="164"/>
      <c r="E55" s="164"/>
      <c r="F55" s="164"/>
      <c r="G55" s="164"/>
      <c r="H55" s="164"/>
      <c r="I55" s="166"/>
      <c r="J55" s="167"/>
    </row>
    <row r="56" spans="1:10" x14ac:dyDescent="0.2">
      <c r="A56" s="164"/>
      <c r="B56" s="164"/>
      <c r="C56" s="165"/>
      <c r="D56" s="164"/>
      <c r="E56" s="164"/>
      <c r="F56" s="164"/>
      <c r="G56" s="164"/>
      <c r="H56" s="164"/>
      <c r="I56" s="166"/>
      <c r="J56" s="167"/>
    </row>
    <row r="57" spans="1:10" x14ac:dyDescent="0.2">
      <c r="A57" s="164"/>
      <c r="B57" s="164"/>
      <c r="C57" s="165"/>
      <c r="D57" s="164"/>
      <c r="E57" s="164"/>
      <c r="F57" s="164"/>
      <c r="G57" s="164"/>
      <c r="H57" s="164"/>
      <c r="I57" s="166"/>
      <c r="J57" s="167"/>
    </row>
    <row r="58" spans="1:10" x14ac:dyDescent="0.2">
      <c r="A58" s="164"/>
      <c r="B58" s="164"/>
      <c r="C58" s="165"/>
      <c r="D58" s="164"/>
      <c r="E58" s="164"/>
      <c r="F58" s="164"/>
      <c r="G58" s="164"/>
      <c r="H58" s="164"/>
      <c r="I58" s="166"/>
      <c r="J58" s="167"/>
    </row>
    <row r="59" spans="1:10" x14ac:dyDescent="0.2">
      <c r="A59" s="164"/>
      <c r="B59" s="164"/>
      <c r="C59" s="165"/>
      <c r="D59" s="164"/>
      <c r="E59" s="164"/>
      <c r="F59" s="164"/>
      <c r="G59" s="164"/>
      <c r="H59" s="164"/>
      <c r="I59" s="166"/>
      <c r="J59" s="167"/>
    </row>
    <row r="60" spans="1:10" x14ac:dyDescent="0.2">
      <c r="A60" s="164"/>
      <c r="B60" s="164"/>
      <c r="C60" s="165"/>
      <c r="D60" s="164"/>
      <c r="E60" s="164"/>
      <c r="F60" s="164"/>
      <c r="G60" s="164"/>
      <c r="H60" s="164"/>
      <c r="I60" s="166"/>
      <c r="J60" s="167"/>
    </row>
    <row r="61" spans="1:10" x14ac:dyDescent="0.2">
      <c r="A61" s="164"/>
      <c r="B61" s="164"/>
      <c r="C61" s="165"/>
      <c r="D61" s="164"/>
      <c r="E61" s="164"/>
      <c r="F61" s="164"/>
      <c r="G61" s="164"/>
      <c r="H61" s="164"/>
      <c r="I61" s="166"/>
      <c r="J61" s="167"/>
    </row>
    <row r="142" spans="1:9" x14ac:dyDescent="0.2">
      <c r="A142" s="175"/>
      <c r="B142" s="175"/>
      <c r="C142" s="179"/>
      <c r="D142" s="175"/>
      <c r="E142" s="175"/>
      <c r="F142" s="175"/>
      <c r="G142" s="175"/>
      <c r="H142" s="175"/>
      <c r="I142" s="166"/>
    </row>
  </sheetData>
  <mergeCells count="3">
    <mergeCell ref="G4:H4"/>
    <mergeCell ref="A2:I2"/>
    <mergeCell ref="H1:I1"/>
  </mergeCells>
  <conditionalFormatting sqref="B9:B42">
    <cfRule type="duplicateValues" dxfId="4" priority="1"/>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E3325B-247D-4FE7-B856-9EEEF75F7621}">
  <sheetPr>
    <tabColor theme="4" tint="0.79998168889431442"/>
  </sheetPr>
  <dimension ref="A1:Z497"/>
  <sheetViews>
    <sheetView topLeftCell="B1" zoomScale="82" zoomScaleNormal="82" workbookViewId="0">
      <selection activeCell="H5" sqref="H5"/>
    </sheetView>
  </sheetViews>
  <sheetFormatPr defaultRowHeight="12.75" x14ac:dyDescent="0.2"/>
  <cols>
    <col min="1" max="1" width="23.85546875" style="86" customWidth="1"/>
    <col min="2" max="2" width="14.85546875" style="86" customWidth="1"/>
    <col min="3" max="3" width="75.140625" style="86" customWidth="1"/>
    <col min="4" max="4" width="20.85546875" style="86" customWidth="1"/>
    <col min="5" max="5" width="17" style="86" customWidth="1"/>
    <col min="6" max="6" width="16.7109375" style="86" customWidth="1"/>
    <col min="7" max="7" width="15.7109375" style="86" customWidth="1"/>
    <col min="8" max="8" width="15.5703125" style="86" customWidth="1"/>
    <col min="9" max="9" width="16.85546875" style="86" customWidth="1"/>
    <col min="10" max="10" width="14.7109375" style="86" customWidth="1"/>
    <col min="11" max="11" width="13.85546875" style="86" customWidth="1"/>
    <col min="12" max="12" width="14" style="86" customWidth="1"/>
    <col min="13" max="13" width="18.5703125" style="86" customWidth="1"/>
    <col min="14" max="14" width="18.140625" style="86" customWidth="1"/>
    <col min="15" max="15" width="19.5703125" style="86" customWidth="1"/>
    <col min="16" max="16" width="15.28515625" style="86" customWidth="1"/>
    <col min="17" max="17" width="15.140625" style="86" customWidth="1"/>
    <col min="18" max="18" width="16" style="86" customWidth="1"/>
    <col min="19" max="19" width="15.42578125" style="86" customWidth="1"/>
    <col min="20" max="20" width="15" style="86" customWidth="1"/>
    <col min="21" max="21" width="15.5703125" style="86" customWidth="1"/>
    <col min="22" max="22" width="17.140625" style="86" customWidth="1"/>
    <col min="23" max="23" width="16.28515625" style="86" customWidth="1"/>
    <col min="24" max="24" width="14" style="86" customWidth="1"/>
    <col min="25" max="25" width="15.28515625" style="86" customWidth="1"/>
    <col min="26" max="16384" width="9.140625" style="86"/>
  </cols>
  <sheetData>
    <row r="1" spans="1:8" ht="50.25" customHeight="1" x14ac:dyDescent="0.2">
      <c r="A1" s="189"/>
      <c r="B1" s="189"/>
      <c r="C1" s="190"/>
      <c r="D1" s="190"/>
      <c r="E1" s="190"/>
      <c r="F1" s="354" t="s">
        <v>3955</v>
      </c>
      <c r="G1" s="354"/>
      <c r="H1" s="354"/>
    </row>
    <row r="2" spans="1:8" ht="15.75" customHeight="1" x14ac:dyDescent="0.2">
      <c r="A2" s="353" t="s">
        <v>3954</v>
      </c>
      <c r="B2" s="353"/>
      <c r="C2" s="353"/>
      <c r="D2" s="353"/>
      <c r="E2" s="353"/>
      <c r="F2" s="353"/>
      <c r="G2" s="353"/>
    </row>
    <row r="3" spans="1:8" x14ac:dyDescent="0.2">
      <c r="H3" s="128">
        <f>ROUNDUP(H5,0)</f>
        <v>111983</v>
      </c>
    </row>
    <row r="4" spans="1:8" ht="76.5" x14ac:dyDescent="0.2">
      <c r="A4" s="191" t="s">
        <v>1193</v>
      </c>
      <c r="B4" s="191" t="s">
        <v>2756</v>
      </c>
      <c r="C4" s="191" t="s">
        <v>12</v>
      </c>
      <c r="D4" s="192" t="s">
        <v>2757</v>
      </c>
      <c r="E4" s="192" t="s">
        <v>2758</v>
      </c>
      <c r="F4" s="192" t="s">
        <v>2759</v>
      </c>
      <c r="G4" s="193" t="s">
        <v>2760</v>
      </c>
      <c r="H4" s="201" t="s">
        <v>3953</v>
      </c>
    </row>
    <row r="5" spans="1:8" x14ac:dyDescent="0.2">
      <c r="A5" s="194"/>
      <c r="B5" s="194"/>
      <c r="C5" s="194" t="s">
        <v>166</v>
      </c>
      <c r="D5" s="192">
        <f>SUM(D6:D27)</f>
        <v>2052.88</v>
      </c>
      <c r="E5" s="192">
        <f>SUM(E6:E27)</f>
        <v>23437.680000000008</v>
      </c>
      <c r="F5" s="192">
        <f>SUM(F6:F27)</f>
        <v>81765.189999999988</v>
      </c>
      <c r="G5" s="193">
        <f>SUM(G6:G27)</f>
        <v>4727.18</v>
      </c>
      <c r="H5" s="202">
        <f>SUM(D5:G5)</f>
        <v>111982.93</v>
      </c>
    </row>
    <row r="6" spans="1:8" x14ac:dyDescent="0.2">
      <c r="A6" s="195" t="s">
        <v>15</v>
      </c>
      <c r="B6" s="195">
        <v>880200016</v>
      </c>
      <c r="C6" s="196" t="s">
        <v>248</v>
      </c>
      <c r="D6" s="195">
        <v>131.91999999999999</v>
      </c>
      <c r="E6" s="195">
        <v>6587.05</v>
      </c>
      <c r="F6" s="195"/>
      <c r="G6" s="197"/>
      <c r="H6" s="198">
        <f t="shared" ref="H6:H27" si="0">SUM(D6:G6)</f>
        <v>6718.97</v>
      </c>
    </row>
    <row r="7" spans="1:8" x14ac:dyDescent="0.2">
      <c r="A7" s="195" t="s">
        <v>22</v>
      </c>
      <c r="B7" s="195">
        <v>50000042</v>
      </c>
      <c r="C7" s="196" t="s">
        <v>256</v>
      </c>
      <c r="D7" s="195"/>
      <c r="E7" s="195">
        <v>1016.72</v>
      </c>
      <c r="F7" s="195"/>
      <c r="G7" s="197"/>
      <c r="H7" s="198">
        <f t="shared" si="0"/>
        <v>1016.72</v>
      </c>
    </row>
    <row r="8" spans="1:8" x14ac:dyDescent="0.2">
      <c r="A8" s="195" t="s">
        <v>22</v>
      </c>
      <c r="B8" s="195">
        <v>50066201</v>
      </c>
      <c r="C8" s="196" t="s">
        <v>2761</v>
      </c>
      <c r="D8" s="195"/>
      <c r="E8" s="195">
        <v>89.12</v>
      </c>
      <c r="F8" s="195"/>
      <c r="G8" s="197"/>
      <c r="H8" s="198">
        <f t="shared" si="0"/>
        <v>89.12</v>
      </c>
    </row>
    <row r="9" spans="1:8" x14ac:dyDescent="0.2">
      <c r="A9" s="195" t="s">
        <v>22</v>
      </c>
      <c r="B9" s="195">
        <v>680200030</v>
      </c>
      <c r="C9" s="196" t="s">
        <v>28</v>
      </c>
      <c r="D9" s="195"/>
      <c r="E9" s="195">
        <v>94.04</v>
      </c>
      <c r="F9" s="195"/>
      <c r="G9" s="197"/>
      <c r="H9" s="198">
        <f t="shared" si="0"/>
        <v>94.04</v>
      </c>
    </row>
    <row r="10" spans="1:8" x14ac:dyDescent="0.2">
      <c r="A10" s="195" t="s">
        <v>22</v>
      </c>
      <c r="B10" s="195">
        <v>760200002</v>
      </c>
      <c r="C10" s="196" t="s">
        <v>1156</v>
      </c>
      <c r="D10" s="195"/>
      <c r="E10" s="195">
        <v>22.88</v>
      </c>
      <c r="F10" s="195">
        <v>791.88</v>
      </c>
      <c r="G10" s="197"/>
      <c r="H10" s="198">
        <f t="shared" si="0"/>
        <v>814.76</v>
      </c>
    </row>
    <row r="11" spans="1:8" x14ac:dyDescent="0.2">
      <c r="A11" s="195" t="s">
        <v>22</v>
      </c>
      <c r="B11" s="195">
        <v>780200005</v>
      </c>
      <c r="C11" s="196" t="s">
        <v>266</v>
      </c>
      <c r="D11" s="195"/>
      <c r="E11" s="195"/>
      <c r="F11" s="195">
        <v>883.11</v>
      </c>
      <c r="G11" s="197"/>
      <c r="H11" s="198">
        <f t="shared" si="0"/>
        <v>883.11</v>
      </c>
    </row>
    <row r="12" spans="1:8" x14ac:dyDescent="0.2">
      <c r="A12" s="195" t="s">
        <v>29</v>
      </c>
      <c r="B12" s="195">
        <v>10001535</v>
      </c>
      <c r="C12" s="196" t="s">
        <v>278</v>
      </c>
      <c r="D12" s="195">
        <v>534.64</v>
      </c>
      <c r="E12" s="195">
        <v>2509.9199999999996</v>
      </c>
      <c r="F12" s="195">
        <v>11001.48</v>
      </c>
      <c r="G12" s="197">
        <v>912.3</v>
      </c>
      <c r="H12" s="198">
        <f t="shared" si="0"/>
        <v>14958.339999999998</v>
      </c>
    </row>
    <row r="13" spans="1:8" x14ac:dyDescent="0.2">
      <c r="A13" s="195" t="s">
        <v>29</v>
      </c>
      <c r="B13" s="195">
        <v>10011804</v>
      </c>
      <c r="C13" s="196" t="s">
        <v>1162</v>
      </c>
      <c r="D13" s="195">
        <v>66.72</v>
      </c>
      <c r="E13" s="195"/>
      <c r="F13" s="195"/>
      <c r="G13" s="197">
        <v>311.39999999999998</v>
      </c>
      <c r="H13" s="198">
        <f t="shared" si="0"/>
        <v>378.12</v>
      </c>
    </row>
    <row r="14" spans="1:8" x14ac:dyDescent="0.2">
      <c r="A14" s="195" t="s">
        <v>29</v>
      </c>
      <c r="B14" s="195">
        <v>10020301</v>
      </c>
      <c r="C14" s="196" t="s">
        <v>283</v>
      </c>
      <c r="D14" s="195">
        <v>520.71</v>
      </c>
      <c r="E14" s="195">
        <v>5638.63</v>
      </c>
      <c r="F14" s="195">
        <v>3499.08</v>
      </c>
      <c r="G14" s="197"/>
      <c r="H14" s="198">
        <f t="shared" si="0"/>
        <v>9658.42</v>
      </c>
    </row>
    <row r="15" spans="1:8" x14ac:dyDescent="0.2">
      <c r="A15" s="195" t="s">
        <v>29</v>
      </c>
      <c r="B15" s="195">
        <v>10064111</v>
      </c>
      <c r="C15" s="196" t="s">
        <v>5</v>
      </c>
      <c r="D15" s="195"/>
      <c r="E15" s="195"/>
      <c r="F15" s="195">
        <v>917.98</v>
      </c>
      <c r="G15" s="197"/>
      <c r="H15" s="198">
        <f t="shared" si="0"/>
        <v>917.98</v>
      </c>
    </row>
    <row r="16" spans="1:8" x14ac:dyDescent="0.2">
      <c r="A16" s="195" t="s">
        <v>29</v>
      </c>
      <c r="B16" s="195">
        <v>10064120</v>
      </c>
      <c r="C16" s="196" t="s">
        <v>34</v>
      </c>
      <c r="D16" s="195">
        <v>170.71</v>
      </c>
      <c r="E16" s="195">
        <v>1981.8799999999999</v>
      </c>
      <c r="F16" s="195">
        <v>16968.259999999998</v>
      </c>
      <c r="G16" s="197">
        <v>1032.44</v>
      </c>
      <c r="H16" s="198">
        <f t="shared" si="0"/>
        <v>20153.289999999997</v>
      </c>
    </row>
    <row r="17" spans="1:8" x14ac:dyDescent="0.2">
      <c r="A17" s="195" t="s">
        <v>29</v>
      </c>
      <c r="B17" s="195">
        <v>19362601</v>
      </c>
      <c r="C17" s="196" t="s">
        <v>297</v>
      </c>
      <c r="D17" s="195"/>
      <c r="E17" s="195"/>
      <c r="F17" s="195">
        <v>14200.14</v>
      </c>
      <c r="G17" s="197">
        <v>2471.04</v>
      </c>
      <c r="H17" s="198">
        <f t="shared" si="0"/>
        <v>16671.18</v>
      </c>
    </row>
    <row r="18" spans="1:8" x14ac:dyDescent="0.2">
      <c r="A18" s="195" t="s">
        <v>29</v>
      </c>
      <c r="B18" s="195">
        <v>130013001</v>
      </c>
      <c r="C18" s="196" t="s">
        <v>1167</v>
      </c>
      <c r="D18" s="195"/>
      <c r="E18" s="195">
        <v>446.08</v>
      </c>
      <c r="F18" s="195">
        <v>3003.25</v>
      </c>
      <c r="G18" s="197"/>
      <c r="H18" s="198">
        <f t="shared" si="0"/>
        <v>3449.33</v>
      </c>
    </row>
    <row r="19" spans="1:8" x14ac:dyDescent="0.2">
      <c r="A19" s="195" t="s">
        <v>29</v>
      </c>
      <c r="B19" s="195">
        <v>130064003</v>
      </c>
      <c r="C19" s="196" t="s">
        <v>303</v>
      </c>
      <c r="D19" s="195"/>
      <c r="E19" s="195"/>
      <c r="F19" s="195">
        <v>12294.93</v>
      </c>
      <c r="G19" s="197"/>
      <c r="H19" s="198">
        <f t="shared" si="0"/>
        <v>12294.93</v>
      </c>
    </row>
    <row r="20" spans="1:8" x14ac:dyDescent="0.2">
      <c r="A20" s="195" t="s">
        <v>29</v>
      </c>
      <c r="B20" s="195">
        <v>801200001</v>
      </c>
      <c r="C20" s="196" t="s">
        <v>306</v>
      </c>
      <c r="D20" s="195"/>
      <c r="E20" s="195">
        <v>20.65</v>
      </c>
      <c r="F20" s="195"/>
      <c r="G20" s="197"/>
      <c r="H20" s="198">
        <f t="shared" si="0"/>
        <v>20.65</v>
      </c>
    </row>
    <row r="21" spans="1:8" x14ac:dyDescent="0.2">
      <c r="A21" s="195" t="s">
        <v>29</v>
      </c>
      <c r="B21" s="195">
        <v>801600003</v>
      </c>
      <c r="C21" s="196" t="s">
        <v>360</v>
      </c>
      <c r="D21" s="195">
        <v>101.55</v>
      </c>
      <c r="E21" s="195"/>
      <c r="F21" s="195"/>
      <c r="G21" s="197"/>
      <c r="H21" s="198">
        <f t="shared" si="0"/>
        <v>101.55</v>
      </c>
    </row>
    <row r="22" spans="1:8" x14ac:dyDescent="0.2">
      <c r="A22" s="195" t="s">
        <v>29</v>
      </c>
      <c r="B22" s="195">
        <v>801600004</v>
      </c>
      <c r="C22" s="196" t="s">
        <v>307</v>
      </c>
      <c r="D22" s="195"/>
      <c r="E22" s="195"/>
      <c r="F22" s="195">
        <v>8807.26</v>
      </c>
      <c r="G22" s="197"/>
      <c r="H22" s="198">
        <f t="shared" si="0"/>
        <v>8807.26</v>
      </c>
    </row>
    <row r="23" spans="1:8" x14ac:dyDescent="0.2">
      <c r="A23" s="195" t="s">
        <v>37</v>
      </c>
      <c r="B23" s="195">
        <v>250000087</v>
      </c>
      <c r="C23" s="196" t="s">
        <v>2762</v>
      </c>
      <c r="D23" s="195">
        <v>526.63</v>
      </c>
      <c r="E23" s="195">
        <v>3590.09</v>
      </c>
      <c r="F23" s="195"/>
      <c r="G23" s="197"/>
      <c r="H23" s="198">
        <f t="shared" si="0"/>
        <v>4116.72</v>
      </c>
    </row>
    <row r="24" spans="1:8" x14ac:dyDescent="0.2">
      <c r="A24" s="195" t="s">
        <v>37</v>
      </c>
      <c r="B24" s="195">
        <v>250000092</v>
      </c>
      <c r="C24" s="196" t="s">
        <v>1173</v>
      </c>
      <c r="D24" s="195"/>
      <c r="E24" s="195">
        <v>1287.8599999999999</v>
      </c>
      <c r="F24" s="195"/>
      <c r="G24" s="197"/>
      <c r="H24" s="198">
        <f t="shared" si="0"/>
        <v>1287.8599999999999</v>
      </c>
    </row>
    <row r="25" spans="1:8" x14ac:dyDescent="0.2">
      <c r="A25" s="195" t="s">
        <v>37</v>
      </c>
      <c r="B25" s="195">
        <v>420200052</v>
      </c>
      <c r="C25" s="196" t="s">
        <v>40</v>
      </c>
      <c r="D25" s="195"/>
      <c r="E25" s="195">
        <v>77.900000000000006</v>
      </c>
      <c r="F25" s="195">
        <v>1947.4</v>
      </c>
      <c r="G25" s="197"/>
      <c r="H25" s="198">
        <f t="shared" si="0"/>
        <v>2025.3000000000002</v>
      </c>
    </row>
    <row r="26" spans="1:8" x14ac:dyDescent="0.2">
      <c r="A26" s="195" t="s">
        <v>37</v>
      </c>
      <c r="B26" s="195">
        <v>421200001</v>
      </c>
      <c r="C26" s="196" t="s">
        <v>313</v>
      </c>
      <c r="D26" s="195"/>
      <c r="E26" s="195">
        <v>58.379999999999995</v>
      </c>
      <c r="F26" s="195">
        <v>7450.42</v>
      </c>
      <c r="G26" s="197"/>
      <c r="H26" s="198">
        <f t="shared" si="0"/>
        <v>7508.8</v>
      </c>
    </row>
    <row r="27" spans="1:8" x14ac:dyDescent="0.2">
      <c r="A27" s="195" t="s">
        <v>43</v>
      </c>
      <c r="B27" s="195">
        <v>90065207</v>
      </c>
      <c r="C27" s="196" t="s">
        <v>2673</v>
      </c>
      <c r="D27" s="195"/>
      <c r="E27" s="195">
        <v>16.48</v>
      </c>
      <c r="F27" s="195"/>
      <c r="G27" s="197"/>
      <c r="H27" s="198">
        <f t="shared" si="0"/>
        <v>16.48</v>
      </c>
    </row>
    <row r="28" spans="1:8" x14ac:dyDescent="0.2">
      <c r="A28" s="189"/>
      <c r="B28" s="189"/>
      <c r="C28" s="190"/>
      <c r="D28" s="190"/>
      <c r="E28" s="190"/>
      <c r="F28" s="190"/>
      <c r="G28" s="199"/>
    </row>
    <row r="29" spans="1:8" x14ac:dyDescent="0.2">
      <c r="A29" s="189"/>
      <c r="B29" s="189"/>
      <c r="C29" s="190"/>
      <c r="D29" s="190"/>
      <c r="E29" s="190"/>
      <c r="F29" s="190"/>
      <c r="G29" s="199"/>
    </row>
    <row r="30" spans="1:8" x14ac:dyDescent="0.2">
      <c r="A30" s="189"/>
      <c r="B30" s="189"/>
      <c r="C30" s="190"/>
      <c r="D30" s="190"/>
      <c r="E30" s="190"/>
      <c r="F30" s="190"/>
      <c r="G30" s="199"/>
    </row>
    <row r="31" spans="1:8" x14ac:dyDescent="0.2">
      <c r="A31" s="189"/>
      <c r="B31" s="189"/>
      <c r="C31" s="190"/>
      <c r="D31" s="190"/>
      <c r="E31" s="190"/>
      <c r="F31" s="190"/>
      <c r="G31" s="199"/>
    </row>
    <row r="32" spans="1:8" x14ac:dyDescent="0.2">
      <c r="A32" s="189"/>
      <c r="B32" s="189"/>
      <c r="C32" s="190"/>
      <c r="D32" s="190"/>
      <c r="E32" s="190"/>
      <c r="F32" s="190"/>
      <c r="G32" s="199"/>
    </row>
    <row r="33" spans="1:7" x14ac:dyDescent="0.2">
      <c r="A33" s="189"/>
      <c r="B33" s="189"/>
      <c r="C33" s="190"/>
      <c r="D33" s="190"/>
      <c r="E33" s="190"/>
      <c r="F33" s="190"/>
      <c r="G33" s="199"/>
    </row>
    <row r="34" spans="1:7" x14ac:dyDescent="0.2">
      <c r="A34" s="189"/>
      <c r="B34" s="189"/>
      <c r="C34" s="190"/>
      <c r="D34" s="190"/>
      <c r="E34" s="190"/>
      <c r="F34" s="190"/>
      <c r="G34" s="199"/>
    </row>
    <row r="35" spans="1:7" x14ac:dyDescent="0.2">
      <c r="A35" s="189"/>
      <c r="B35" s="189"/>
      <c r="C35" s="190"/>
      <c r="D35" s="190"/>
      <c r="E35" s="190"/>
      <c r="F35" s="190"/>
      <c r="G35" s="199"/>
    </row>
    <row r="36" spans="1:7" x14ac:dyDescent="0.2">
      <c r="A36" s="189"/>
      <c r="B36" s="189"/>
      <c r="C36" s="190"/>
      <c r="D36" s="190"/>
      <c r="E36" s="190"/>
      <c r="F36" s="190"/>
      <c r="G36" s="199"/>
    </row>
    <row r="37" spans="1:7" x14ac:dyDescent="0.2">
      <c r="A37" s="189"/>
      <c r="B37" s="189"/>
      <c r="C37" s="190"/>
      <c r="D37" s="190"/>
      <c r="E37" s="190"/>
      <c r="F37" s="190"/>
      <c r="G37" s="199"/>
    </row>
    <row r="38" spans="1:7" x14ac:dyDescent="0.2">
      <c r="A38" s="189"/>
      <c r="B38" s="189"/>
      <c r="C38" s="190"/>
      <c r="D38" s="190"/>
      <c r="E38" s="190"/>
      <c r="F38" s="190"/>
      <c r="G38" s="199"/>
    </row>
    <row r="39" spans="1:7" x14ac:dyDescent="0.2">
      <c r="A39" s="189"/>
      <c r="B39" s="189"/>
      <c r="C39" s="190"/>
      <c r="D39" s="190"/>
      <c r="E39" s="190"/>
      <c r="F39" s="190"/>
      <c r="G39" s="199"/>
    </row>
    <row r="40" spans="1:7" x14ac:dyDescent="0.2">
      <c r="A40" s="189"/>
      <c r="B40" s="189"/>
      <c r="C40" s="190"/>
      <c r="D40" s="190"/>
      <c r="E40" s="190"/>
      <c r="F40" s="190"/>
      <c r="G40" s="199"/>
    </row>
    <row r="41" spans="1:7" x14ac:dyDescent="0.2">
      <c r="A41" s="189"/>
      <c r="B41" s="189"/>
      <c r="C41" s="190"/>
      <c r="D41" s="190"/>
      <c r="E41" s="190"/>
      <c r="F41" s="190"/>
      <c r="G41" s="199"/>
    </row>
    <row r="42" spans="1:7" x14ac:dyDescent="0.2">
      <c r="A42" s="189"/>
      <c r="B42" s="189"/>
      <c r="C42" s="190"/>
      <c r="D42" s="190"/>
      <c r="E42" s="190"/>
      <c r="F42" s="190"/>
      <c r="G42" s="199"/>
    </row>
    <row r="43" spans="1:7" x14ac:dyDescent="0.2">
      <c r="A43" s="189"/>
      <c r="B43" s="189"/>
      <c r="C43" s="190"/>
      <c r="D43" s="190"/>
      <c r="E43" s="190"/>
      <c r="F43" s="190"/>
      <c r="G43" s="199"/>
    </row>
    <row r="44" spans="1:7" x14ac:dyDescent="0.2">
      <c r="A44" s="189"/>
      <c r="B44" s="189"/>
      <c r="C44" s="190"/>
      <c r="D44" s="190"/>
      <c r="E44" s="190"/>
      <c r="F44" s="190"/>
      <c r="G44" s="199"/>
    </row>
    <row r="45" spans="1:7" x14ac:dyDescent="0.2">
      <c r="A45" s="189"/>
      <c r="B45" s="189"/>
      <c r="C45" s="190"/>
      <c r="D45" s="190"/>
      <c r="E45" s="190"/>
      <c r="F45" s="190"/>
      <c r="G45" s="199"/>
    </row>
    <row r="46" spans="1:7" x14ac:dyDescent="0.2">
      <c r="A46" s="189"/>
      <c r="B46" s="189"/>
      <c r="C46" s="190"/>
      <c r="D46" s="190"/>
      <c r="E46" s="190"/>
      <c r="F46" s="190"/>
      <c r="G46" s="199"/>
    </row>
    <row r="47" spans="1:7" x14ac:dyDescent="0.2">
      <c r="A47" s="189"/>
      <c r="B47" s="189"/>
      <c r="C47" s="190"/>
      <c r="D47" s="190"/>
      <c r="E47" s="190"/>
      <c r="F47" s="190"/>
      <c r="G47" s="199"/>
    </row>
    <row r="48" spans="1:7" x14ac:dyDescent="0.2">
      <c r="A48" s="189"/>
      <c r="B48" s="189"/>
      <c r="C48" s="190"/>
      <c r="D48" s="190"/>
      <c r="E48" s="190"/>
      <c r="F48" s="190"/>
      <c r="G48" s="199"/>
    </row>
    <row r="49" spans="1:7" x14ac:dyDescent="0.2">
      <c r="A49" s="189"/>
      <c r="B49" s="189"/>
      <c r="C49" s="190"/>
      <c r="D49" s="190"/>
      <c r="E49" s="190"/>
      <c r="F49" s="190"/>
      <c r="G49" s="199"/>
    </row>
    <row r="50" spans="1:7" x14ac:dyDescent="0.2">
      <c r="A50" s="189"/>
      <c r="B50" s="189"/>
      <c r="C50" s="190"/>
      <c r="D50" s="190"/>
      <c r="E50" s="190"/>
      <c r="F50" s="190"/>
      <c r="G50" s="199"/>
    </row>
    <row r="51" spans="1:7" x14ac:dyDescent="0.2">
      <c r="A51" s="189"/>
      <c r="B51" s="189"/>
      <c r="C51" s="190"/>
      <c r="D51" s="190"/>
      <c r="E51" s="190"/>
      <c r="F51" s="190"/>
      <c r="G51" s="199"/>
    </row>
    <row r="52" spans="1:7" x14ac:dyDescent="0.2">
      <c r="A52" s="189"/>
      <c r="B52" s="189"/>
      <c r="C52" s="190"/>
      <c r="D52" s="190"/>
      <c r="E52" s="190"/>
      <c r="F52" s="190"/>
      <c r="G52" s="199"/>
    </row>
    <row r="53" spans="1:7" x14ac:dyDescent="0.2">
      <c r="A53" s="189"/>
      <c r="B53" s="189"/>
      <c r="C53" s="190"/>
      <c r="D53" s="190"/>
      <c r="E53" s="190"/>
      <c r="F53" s="190"/>
      <c r="G53" s="199"/>
    </row>
    <row r="54" spans="1:7" x14ac:dyDescent="0.2">
      <c r="A54" s="189"/>
      <c r="B54" s="189"/>
      <c r="C54" s="190"/>
      <c r="D54" s="190"/>
      <c r="E54" s="190"/>
      <c r="F54" s="190"/>
      <c r="G54" s="199"/>
    </row>
    <row r="55" spans="1:7" x14ac:dyDescent="0.2">
      <c r="A55" s="189"/>
      <c r="B55" s="189"/>
      <c r="C55" s="190"/>
      <c r="D55" s="190"/>
      <c r="E55" s="190"/>
      <c r="F55" s="190"/>
      <c r="G55" s="199"/>
    </row>
    <row r="56" spans="1:7" x14ac:dyDescent="0.2">
      <c r="A56" s="189"/>
      <c r="B56" s="189"/>
      <c r="C56" s="190"/>
      <c r="D56" s="190"/>
      <c r="E56" s="190"/>
      <c r="F56" s="190"/>
      <c r="G56" s="199"/>
    </row>
    <row r="57" spans="1:7" x14ac:dyDescent="0.2">
      <c r="A57" s="189"/>
      <c r="B57" s="189"/>
      <c r="C57" s="190"/>
      <c r="D57" s="190"/>
      <c r="E57" s="190"/>
      <c r="F57" s="190"/>
      <c r="G57" s="199"/>
    </row>
    <row r="58" spans="1:7" x14ac:dyDescent="0.2">
      <c r="A58" s="189"/>
      <c r="B58" s="189"/>
      <c r="C58" s="190"/>
      <c r="D58" s="190"/>
      <c r="E58" s="190"/>
      <c r="F58" s="190"/>
      <c r="G58" s="199"/>
    </row>
    <row r="59" spans="1:7" x14ac:dyDescent="0.2">
      <c r="A59" s="189"/>
      <c r="B59" s="189"/>
      <c r="C59" s="190"/>
      <c r="D59" s="190"/>
      <c r="E59" s="190"/>
      <c r="F59" s="190"/>
      <c r="G59" s="199"/>
    </row>
    <row r="60" spans="1:7" x14ac:dyDescent="0.2">
      <c r="A60" s="189"/>
      <c r="B60" s="189"/>
      <c r="C60" s="190"/>
      <c r="D60" s="190"/>
      <c r="E60" s="190"/>
      <c r="F60" s="190"/>
      <c r="G60" s="199"/>
    </row>
    <row r="61" spans="1:7" x14ac:dyDescent="0.2">
      <c r="A61" s="189"/>
      <c r="B61" s="189"/>
      <c r="C61" s="190"/>
      <c r="D61" s="190"/>
      <c r="E61" s="190"/>
      <c r="F61" s="190"/>
      <c r="G61" s="199"/>
    </row>
    <row r="62" spans="1:7" x14ac:dyDescent="0.2">
      <c r="A62" s="189"/>
      <c r="B62" s="189"/>
      <c r="C62" s="190"/>
      <c r="D62" s="190"/>
      <c r="E62" s="190"/>
      <c r="F62" s="190"/>
      <c r="G62" s="199"/>
    </row>
    <row r="63" spans="1:7" x14ac:dyDescent="0.2">
      <c r="A63" s="189"/>
      <c r="B63" s="189"/>
      <c r="C63" s="190"/>
      <c r="D63" s="190"/>
      <c r="E63" s="190"/>
      <c r="F63" s="190"/>
      <c r="G63" s="199"/>
    </row>
    <row r="64" spans="1:7" x14ac:dyDescent="0.2">
      <c r="A64" s="189"/>
      <c r="B64" s="189"/>
      <c r="C64" s="190"/>
      <c r="D64" s="190"/>
      <c r="E64" s="190"/>
      <c r="F64" s="190"/>
      <c r="G64" s="199"/>
    </row>
    <row r="65" spans="1:7" x14ac:dyDescent="0.2">
      <c r="A65" s="189"/>
      <c r="B65" s="189"/>
      <c r="C65" s="190"/>
      <c r="D65" s="190"/>
      <c r="E65" s="190"/>
      <c r="F65" s="190"/>
      <c r="G65" s="199"/>
    </row>
    <row r="66" spans="1:7" x14ac:dyDescent="0.2">
      <c r="A66" s="189"/>
      <c r="B66" s="189"/>
      <c r="C66" s="190"/>
      <c r="D66" s="190"/>
      <c r="E66" s="190"/>
      <c r="F66" s="190"/>
      <c r="G66" s="199"/>
    </row>
    <row r="67" spans="1:7" x14ac:dyDescent="0.2">
      <c r="A67" s="189"/>
      <c r="B67" s="189"/>
      <c r="C67" s="190"/>
      <c r="D67" s="190"/>
      <c r="E67" s="190"/>
      <c r="F67" s="190"/>
      <c r="G67" s="199"/>
    </row>
    <row r="68" spans="1:7" x14ac:dyDescent="0.2">
      <c r="A68" s="189"/>
      <c r="B68" s="189"/>
      <c r="C68" s="190"/>
      <c r="D68" s="190"/>
      <c r="E68" s="190"/>
      <c r="F68" s="190"/>
      <c r="G68" s="199"/>
    </row>
    <row r="69" spans="1:7" x14ac:dyDescent="0.2">
      <c r="A69" s="189"/>
      <c r="B69" s="189"/>
      <c r="C69" s="190"/>
      <c r="D69" s="190"/>
      <c r="E69" s="190"/>
      <c r="F69" s="190"/>
      <c r="G69" s="199"/>
    </row>
    <row r="70" spans="1:7" x14ac:dyDescent="0.2">
      <c r="A70" s="189"/>
      <c r="B70" s="189"/>
      <c r="C70" s="190"/>
      <c r="D70" s="190"/>
      <c r="E70" s="190"/>
      <c r="F70" s="190"/>
      <c r="G70" s="199"/>
    </row>
    <row r="71" spans="1:7" x14ac:dyDescent="0.2">
      <c r="A71" s="189"/>
      <c r="B71" s="189"/>
      <c r="C71" s="190"/>
      <c r="D71" s="190"/>
      <c r="E71" s="190"/>
      <c r="F71" s="190"/>
      <c r="G71" s="199"/>
    </row>
    <row r="72" spans="1:7" x14ac:dyDescent="0.2">
      <c r="A72" s="189"/>
      <c r="B72" s="189"/>
      <c r="C72" s="190"/>
      <c r="D72" s="190"/>
      <c r="E72" s="190"/>
      <c r="F72" s="190"/>
      <c r="G72" s="199"/>
    </row>
    <row r="73" spans="1:7" x14ac:dyDescent="0.2">
      <c r="A73" s="189"/>
      <c r="B73" s="189"/>
      <c r="C73" s="190"/>
      <c r="D73" s="190"/>
      <c r="E73" s="190"/>
      <c r="F73" s="190"/>
      <c r="G73" s="199"/>
    </row>
    <row r="74" spans="1:7" x14ac:dyDescent="0.2">
      <c r="A74" s="189"/>
      <c r="B74" s="189"/>
      <c r="C74" s="190"/>
      <c r="D74" s="190"/>
      <c r="E74" s="190"/>
      <c r="F74" s="190"/>
      <c r="G74" s="199"/>
    </row>
    <row r="75" spans="1:7" x14ac:dyDescent="0.2">
      <c r="A75" s="189"/>
      <c r="B75" s="189"/>
      <c r="C75" s="190"/>
      <c r="D75" s="190"/>
      <c r="E75" s="190"/>
      <c r="F75" s="190"/>
      <c r="G75" s="199"/>
    </row>
    <row r="76" spans="1:7" x14ac:dyDescent="0.2">
      <c r="A76" s="189"/>
      <c r="B76" s="189"/>
      <c r="C76" s="190"/>
      <c r="D76" s="190"/>
      <c r="E76" s="190"/>
      <c r="F76" s="190"/>
      <c r="G76" s="199"/>
    </row>
    <row r="77" spans="1:7" x14ac:dyDescent="0.2">
      <c r="A77" s="189"/>
      <c r="B77" s="189"/>
      <c r="C77" s="190"/>
      <c r="D77" s="190"/>
      <c r="E77" s="190"/>
      <c r="F77" s="190"/>
      <c r="G77" s="199"/>
    </row>
    <row r="78" spans="1:7" x14ac:dyDescent="0.2">
      <c r="A78" s="189"/>
      <c r="B78" s="189"/>
      <c r="C78" s="190"/>
      <c r="D78" s="190"/>
      <c r="E78" s="190"/>
      <c r="F78" s="190"/>
      <c r="G78" s="199"/>
    </row>
    <row r="79" spans="1:7" x14ac:dyDescent="0.2">
      <c r="A79" s="189"/>
      <c r="B79" s="189"/>
      <c r="C79" s="190"/>
      <c r="D79" s="190"/>
      <c r="E79" s="190"/>
      <c r="F79" s="190"/>
      <c r="G79" s="199"/>
    </row>
    <row r="80" spans="1:7" x14ac:dyDescent="0.2">
      <c r="A80" s="189"/>
      <c r="B80" s="189"/>
      <c r="C80" s="190"/>
      <c r="D80" s="190"/>
      <c r="E80" s="190"/>
      <c r="F80" s="190"/>
      <c r="G80" s="199"/>
    </row>
    <row r="81" spans="1:7" x14ac:dyDescent="0.2">
      <c r="A81" s="189"/>
      <c r="B81" s="189"/>
      <c r="C81" s="190"/>
      <c r="D81" s="190"/>
      <c r="E81" s="190"/>
      <c r="F81" s="190"/>
      <c r="G81" s="199"/>
    </row>
    <row r="82" spans="1:7" x14ac:dyDescent="0.2">
      <c r="A82" s="189"/>
      <c r="B82" s="189"/>
      <c r="C82" s="190"/>
      <c r="D82" s="190"/>
      <c r="E82" s="190"/>
      <c r="F82" s="190"/>
      <c r="G82" s="199"/>
    </row>
    <row r="83" spans="1:7" x14ac:dyDescent="0.2">
      <c r="A83" s="189"/>
      <c r="B83" s="189"/>
      <c r="C83" s="190"/>
      <c r="D83" s="190"/>
      <c r="E83" s="190"/>
      <c r="F83" s="190"/>
      <c r="G83" s="199"/>
    </row>
    <row r="84" spans="1:7" x14ac:dyDescent="0.2">
      <c r="A84" s="189"/>
      <c r="B84" s="189"/>
      <c r="C84" s="190"/>
      <c r="D84" s="190"/>
      <c r="E84" s="190"/>
      <c r="F84" s="190"/>
      <c r="G84" s="199"/>
    </row>
    <row r="85" spans="1:7" x14ac:dyDescent="0.2">
      <c r="A85" s="189"/>
      <c r="B85" s="189"/>
      <c r="C85" s="190"/>
      <c r="D85" s="190"/>
      <c r="E85" s="190"/>
      <c r="F85" s="190"/>
      <c r="G85" s="199"/>
    </row>
    <row r="86" spans="1:7" x14ac:dyDescent="0.2">
      <c r="A86" s="189"/>
      <c r="B86" s="189"/>
      <c r="C86" s="190"/>
      <c r="D86" s="190"/>
      <c r="E86" s="190"/>
      <c r="F86" s="190"/>
      <c r="G86" s="199"/>
    </row>
    <row r="87" spans="1:7" x14ac:dyDescent="0.2">
      <c r="A87" s="189"/>
      <c r="B87" s="189"/>
      <c r="C87" s="190"/>
      <c r="D87" s="190"/>
      <c r="E87" s="190"/>
      <c r="F87" s="190"/>
      <c r="G87" s="199"/>
    </row>
    <row r="88" spans="1:7" x14ac:dyDescent="0.2">
      <c r="A88" s="189"/>
      <c r="B88" s="189"/>
      <c r="C88" s="190"/>
      <c r="D88" s="190"/>
      <c r="E88" s="190"/>
      <c r="F88" s="190"/>
      <c r="G88" s="199"/>
    </row>
    <row r="89" spans="1:7" x14ac:dyDescent="0.2">
      <c r="A89" s="189"/>
      <c r="B89" s="189"/>
      <c r="C89" s="190"/>
      <c r="D89" s="190"/>
      <c r="E89" s="190"/>
      <c r="F89" s="190"/>
      <c r="G89" s="199"/>
    </row>
    <row r="90" spans="1:7" x14ac:dyDescent="0.2">
      <c r="A90" s="189"/>
      <c r="B90" s="189"/>
      <c r="C90" s="190"/>
      <c r="D90" s="190"/>
      <c r="E90" s="190"/>
      <c r="F90" s="190"/>
      <c r="G90" s="199"/>
    </row>
    <row r="91" spans="1:7" x14ac:dyDescent="0.2">
      <c r="A91" s="189"/>
      <c r="B91" s="189"/>
      <c r="C91" s="190"/>
      <c r="D91" s="190"/>
      <c r="E91" s="190"/>
      <c r="F91" s="190"/>
      <c r="G91" s="199"/>
    </row>
    <row r="92" spans="1:7" x14ac:dyDescent="0.2">
      <c r="A92" s="189"/>
      <c r="B92" s="189"/>
      <c r="C92" s="190"/>
      <c r="D92" s="190"/>
      <c r="E92" s="190"/>
      <c r="F92" s="190"/>
      <c r="G92" s="199"/>
    </row>
    <row r="93" spans="1:7" x14ac:dyDescent="0.2">
      <c r="A93" s="189"/>
      <c r="B93" s="189"/>
      <c r="C93" s="190"/>
      <c r="D93" s="190"/>
      <c r="E93" s="190"/>
      <c r="F93" s="190"/>
      <c r="G93" s="199"/>
    </row>
    <row r="94" spans="1:7" x14ac:dyDescent="0.2">
      <c r="A94" s="189"/>
      <c r="B94" s="189"/>
      <c r="C94" s="190"/>
      <c r="D94" s="190"/>
      <c r="E94" s="190"/>
      <c r="F94" s="190"/>
      <c r="G94" s="199"/>
    </row>
    <row r="95" spans="1:7" x14ac:dyDescent="0.2">
      <c r="A95" s="189"/>
      <c r="B95" s="189"/>
      <c r="C95" s="190"/>
      <c r="D95" s="190"/>
      <c r="E95" s="190"/>
      <c r="F95" s="190"/>
      <c r="G95" s="199"/>
    </row>
    <row r="96" spans="1:7" x14ac:dyDescent="0.2">
      <c r="A96" s="189"/>
      <c r="B96" s="189"/>
      <c r="C96" s="190"/>
      <c r="D96" s="190"/>
      <c r="E96" s="190"/>
      <c r="F96" s="190"/>
      <c r="G96" s="199"/>
    </row>
    <row r="97" spans="1:7" x14ac:dyDescent="0.2">
      <c r="A97" s="189"/>
      <c r="B97" s="189"/>
      <c r="C97" s="190"/>
      <c r="D97" s="190"/>
      <c r="E97" s="190"/>
      <c r="F97" s="190"/>
      <c r="G97" s="199"/>
    </row>
    <row r="98" spans="1:7" x14ac:dyDescent="0.2">
      <c r="A98" s="189"/>
      <c r="B98" s="189"/>
      <c r="C98" s="190"/>
      <c r="D98" s="190"/>
      <c r="E98" s="190"/>
      <c r="F98" s="190"/>
      <c r="G98" s="199"/>
    </row>
    <row r="99" spans="1:7" x14ac:dyDescent="0.2">
      <c r="A99" s="189"/>
      <c r="B99" s="189"/>
      <c r="C99" s="190"/>
      <c r="D99" s="190"/>
      <c r="E99" s="190"/>
      <c r="F99" s="190"/>
      <c r="G99" s="199"/>
    </row>
    <row r="100" spans="1:7" x14ac:dyDescent="0.2">
      <c r="A100" s="189"/>
      <c r="B100" s="189"/>
      <c r="C100" s="190"/>
      <c r="D100" s="190"/>
      <c r="E100" s="190"/>
      <c r="F100" s="190"/>
      <c r="G100" s="199"/>
    </row>
    <row r="101" spans="1:7" x14ac:dyDescent="0.2">
      <c r="A101" s="189"/>
      <c r="B101" s="189"/>
      <c r="C101" s="190"/>
      <c r="D101" s="190"/>
      <c r="E101" s="190"/>
      <c r="F101" s="190"/>
      <c r="G101" s="199"/>
    </row>
    <row r="102" spans="1:7" x14ac:dyDescent="0.2">
      <c r="A102" s="189"/>
      <c r="B102" s="189"/>
      <c r="C102" s="190"/>
      <c r="D102" s="190"/>
      <c r="E102" s="190"/>
      <c r="F102" s="190"/>
      <c r="G102" s="199"/>
    </row>
    <row r="103" spans="1:7" x14ac:dyDescent="0.2">
      <c r="A103" s="189"/>
      <c r="B103" s="189"/>
      <c r="C103" s="190"/>
      <c r="D103" s="190"/>
      <c r="E103" s="190"/>
      <c r="F103" s="190"/>
      <c r="G103" s="199"/>
    </row>
    <row r="104" spans="1:7" x14ac:dyDescent="0.2">
      <c r="A104" s="189"/>
      <c r="B104" s="189"/>
      <c r="C104" s="190"/>
      <c r="D104" s="190"/>
      <c r="E104" s="190"/>
      <c r="F104" s="190"/>
      <c r="G104" s="199"/>
    </row>
    <row r="105" spans="1:7" x14ac:dyDescent="0.2">
      <c r="A105" s="189"/>
      <c r="B105" s="189"/>
      <c r="C105" s="190"/>
      <c r="D105" s="190"/>
      <c r="E105" s="190"/>
      <c r="F105" s="190"/>
      <c r="G105" s="199"/>
    </row>
    <row r="106" spans="1:7" x14ac:dyDescent="0.2">
      <c r="A106" s="189"/>
      <c r="B106" s="189"/>
      <c r="C106" s="190"/>
      <c r="D106" s="190"/>
      <c r="E106" s="190"/>
      <c r="F106" s="190"/>
      <c r="G106" s="199"/>
    </row>
    <row r="107" spans="1:7" x14ac:dyDescent="0.2">
      <c r="A107" s="189"/>
      <c r="B107" s="189"/>
      <c r="C107" s="190"/>
      <c r="D107" s="190"/>
      <c r="E107" s="190"/>
      <c r="F107" s="190"/>
      <c r="G107" s="199"/>
    </row>
    <row r="108" spans="1:7" x14ac:dyDescent="0.2">
      <c r="A108" s="189"/>
      <c r="B108" s="189"/>
      <c r="C108" s="190"/>
      <c r="D108" s="190"/>
      <c r="E108" s="190"/>
      <c r="F108" s="190"/>
      <c r="G108" s="199"/>
    </row>
    <row r="109" spans="1:7" x14ac:dyDescent="0.2">
      <c r="A109" s="189"/>
      <c r="B109" s="189"/>
      <c r="C109" s="190"/>
      <c r="D109" s="190"/>
      <c r="E109" s="190"/>
      <c r="F109" s="190"/>
      <c r="G109" s="199"/>
    </row>
    <row r="110" spans="1:7" x14ac:dyDescent="0.2">
      <c r="A110" s="189"/>
      <c r="B110" s="189"/>
      <c r="C110" s="190"/>
      <c r="D110" s="190"/>
      <c r="E110" s="190"/>
      <c r="F110" s="190"/>
      <c r="G110" s="199"/>
    </row>
    <row r="111" spans="1:7" x14ac:dyDescent="0.2">
      <c r="A111" s="189"/>
      <c r="B111" s="189"/>
      <c r="C111" s="190"/>
      <c r="D111" s="190"/>
      <c r="E111" s="190"/>
      <c r="F111" s="190"/>
      <c r="G111" s="199"/>
    </row>
    <row r="318" spans="9:26" x14ac:dyDescent="0.2">
      <c r="I318" s="148"/>
      <c r="J318" s="148"/>
      <c r="K318" s="148"/>
      <c r="L318" s="148"/>
      <c r="M318" s="148"/>
      <c r="N318" s="148"/>
      <c r="O318" s="148"/>
      <c r="P318" s="148"/>
      <c r="Q318" s="148"/>
      <c r="R318" s="148"/>
      <c r="S318" s="148"/>
      <c r="T318" s="148"/>
      <c r="U318" s="148"/>
      <c r="V318" s="148"/>
      <c r="W318" s="148"/>
      <c r="X318" s="148"/>
      <c r="Y318" s="148"/>
      <c r="Z318" s="148"/>
    </row>
    <row r="319" spans="9:26" x14ac:dyDescent="0.2">
      <c r="I319" s="148"/>
      <c r="J319" s="148"/>
      <c r="K319" s="148"/>
      <c r="L319" s="148"/>
      <c r="M319" s="148"/>
      <c r="N319" s="148"/>
      <c r="O319" s="148"/>
      <c r="P319" s="148"/>
      <c r="Q319" s="148"/>
      <c r="R319" s="148"/>
      <c r="S319" s="148"/>
      <c r="T319" s="148"/>
      <c r="U319" s="148"/>
      <c r="V319" s="148"/>
      <c r="W319" s="148"/>
      <c r="X319" s="148"/>
      <c r="Y319" s="148"/>
      <c r="Z319" s="148"/>
    </row>
    <row r="320" spans="9:26" x14ac:dyDescent="0.2">
      <c r="I320" s="148"/>
      <c r="J320" s="148"/>
      <c r="K320" s="148"/>
      <c r="L320" s="148"/>
      <c r="M320" s="148"/>
      <c r="N320" s="148"/>
      <c r="O320" s="148"/>
      <c r="P320" s="148"/>
      <c r="Q320" s="148"/>
      <c r="R320" s="148"/>
      <c r="S320" s="148"/>
      <c r="T320" s="148"/>
      <c r="U320" s="148"/>
      <c r="V320" s="148"/>
      <c r="W320" s="148"/>
      <c r="X320" s="148"/>
      <c r="Y320" s="148"/>
      <c r="Z320" s="148"/>
    </row>
    <row r="321" spans="9:26" x14ac:dyDescent="0.2">
      <c r="I321" s="148"/>
      <c r="J321" s="148"/>
      <c r="K321" s="148"/>
      <c r="L321" s="148"/>
      <c r="M321" s="148"/>
      <c r="N321" s="148"/>
      <c r="O321" s="148"/>
      <c r="P321" s="148"/>
      <c r="Q321" s="148"/>
      <c r="R321" s="148"/>
      <c r="S321" s="148"/>
      <c r="T321" s="148"/>
      <c r="U321" s="148"/>
      <c r="V321" s="148"/>
      <c r="W321" s="148"/>
      <c r="X321" s="148"/>
      <c r="Y321" s="148"/>
      <c r="Z321" s="148"/>
    </row>
    <row r="322" spans="9:26" x14ac:dyDescent="0.2">
      <c r="I322" s="148"/>
      <c r="J322" s="148"/>
      <c r="K322" s="148"/>
      <c r="L322" s="148"/>
      <c r="M322" s="148"/>
      <c r="N322" s="148"/>
      <c r="O322" s="148"/>
      <c r="P322" s="148"/>
      <c r="Q322" s="148"/>
      <c r="R322" s="148"/>
      <c r="S322" s="148"/>
      <c r="T322" s="148"/>
      <c r="U322" s="148"/>
      <c r="V322" s="148"/>
      <c r="W322" s="148"/>
      <c r="X322" s="148"/>
      <c r="Y322" s="148"/>
      <c r="Z322" s="148"/>
    </row>
    <row r="323" spans="9:26" x14ac:dyDescent="0.2">
      <c r="I323" s="148"/>
      <c r="J323" s="148"/>
      <c r="K323" s="148"/>
      <c r="L323" s="148"/>
      <c r="M323" s="148"/>
      <c r="N323" s="148"/>
      <c r="O323" s="148"/>
      <c r="P323" s="148"/>
      <c r="Q323" s="148"/>
      <c r="R323" s="148"/>
      <c r="S323" s="148"/>
      <c r="T323" s="148"/>
      <c r="U323" s="148"/>
      <c r="V323" s="148"/>
      <c r="W323" s="148"/>
      <c r="X323" s="148"/>
      <c r="Y323" s="148"/>
      <c r="Z323" s="148"/>
    </row>
    <row r="324" spans="9:26" x14ac:dyDescent="0.2">
      <c r="I324" s="148"/>
      <c r="J324" s="148"/>
      <c r="K324" s="148"/>
      <c r="L324" s="148"/>
      <c r="M324" s="148"/>
      <c r="N324" s="148"/>
      <c r="O324" s="148"/>
      <c r="P324" s="148"/>
      <c r="Q324" s="148"/>
      <c r="R324" s="148"/>
      <c r="S324" s="148"/>
      <c r="T324" s="148"/>
      <c r="U324" s="148"/>
      <c r="V324" s="148"/>
      <c r="W324" s="148"/>
      <c r="X324" s="148"/>
      <c r="Y324" s="148"/>
      <c r="Z324" s="148"/>
    </row>
    <row r="325" spans="9:26" x14ac:dyDescent="0.2">
      <c r="I325" s="148"/>
      <c r="J325" s="148"/>
      <c r="K325" s="148"/>
      <c r="L325" s="148"/>
      <c r="M325" s="148"/>
      <c r="N325" s="148"/>
      <c r="O325" s="148"/>
      <c r="P325" s="148"/>
      <c r="Q325" s="148"/>
      <c r="R325" s="148"/>
      <c r="S325" s="148"/>
      <c r="T325" s="148"/>
      <c r="U325" s="148"/>
      <c r="V325" s="148"/>
      <c r="W325" s="148"/>
      <c r="X325" s="148"/>
      <c r="Y325" s="148"/>
      <c r="Z325" s="148"/>
    </row>
    <row r="326" spans="9:26" x14ac:dyDescent="0.2">
      <c r="I326" s="148"/>
      <c r="J326" s="148"/>
      <c r="K326" s="148"/>
      <c r="L326" s="148"/>
      <c r="M326" s="148"/>
      <c r="N326" s="148"/>
      <c r="O326" s="148"/>
      <c r="P326" s="148"/>
      <c r="Q326" s="148"/>
      <c r="R326" s="148"/>
      <c r="S326" s="148"/>
      <c r="T326" s="148"/>
      <c r="U326" s="148"/>
      <c r="V326" s="148"/>
      <c r="W326" s="148"/>
      <c r="X326" s="148"/>
      <c r="Y326" s="148"/>
      <c r="Z326" s="148"/>
    </row>
    <row r="327" spans="9:26" x14ac:dyDescent="0.2">
      <c r="I327" s="148"/>
      <c r="J327" s="148"/>
      <c r="K327" s="148"/>
      <c r="L327" s="148"/>
      <c r="M327" s="148"/>
      <c r="N327" s="148"/>
      <c r="O327" s="148"/>
      <c r="P327" s="148"/>
      <c r="Q327" s="148"/>
      <c r="R327" s="148"/>
      <c r="S327" s="148"/>
      <c r="T327" s="148"/>
      <c r="U327" s="148"/>
      <c r="V327" s="148"/>
      <c r="W327" s="148"/>
      <c r="X327" s="148"/>
      <c r="Y327" s="148"/>
      <c r="Z327" s="148"/>
    </row>
    <row r="328" spans="9:26" x14ac:dyDescent="0.2">
      <c r="I328" s="148"/>
      <c r="J328" s="148"/>
      <c r="K328" s="148"/>
      <c r="L328" s="148"/>
      <c r="M328" s="148"/>
      <c r="N328" s="148"/>
      <c r="O328" s="148"/>
      <c r="P328" s="148"/>
      <c r="Q328" s="148"/>
      <c r="R328" s="148"/>
      <c r="S328" s="148"/>
      <c r="T328" s="148"/>
      <c r="U328" s="148"/>
      <c r="V328" s="148"/>
      <c r="W328" s="148"/>
      <c r="X328" s="148"/>
      <c r="Y328" s="148"/>
      <c r="Z328" s="148"/>
    </row>
    <row r="329" spans="9:26" x14ac:dyDescent="0.2">
      <c r="I329" s="148"/>
      <c r="J329" s="148"/>
      <c r="K329" s="148"/>
      <c r="L329" s="148"/>
      <c r="M329" s="148"/>
      <c r="N329" s="148"/>
      <c r="O329" s="148"/>
      <c r="P329" s="148"/>
      <c r="Q329" s="148"/>
      <c r="R329" s="148"/>
      <c r="S329" s="148"/>
      <c r="T329" s="148"/>
      <c r="U329" s="148"/>
      <c r="V329" s="148"/>
      <c r="W329" s="148"/>
      <c r="X329" s="148"/>
      <c r="Y329" s="148"/>
      <c r="Z329" s="148"/>
    </row>
    <row r="330" spans="9:26" x14ac:dyDescent="0.2">
      <c r="I330" s="148"/>
      <c r="J330" s="148"/>
      <c r="K330" s="148"/>
      <c r="L330" s="148"/>
      <c r="M330" s="148"/>
      <c r="N330" s="148"/>
      <c r="O330" s="148"/>
      <c r="P330" s="148"/>
      <c r="Q330" s="148"/>
      <c r="R330" s="148"/>
      <c r="S330" s="148"/>
      <c r="T330" s="148"/>
      <c r="U330" s="148"/>
      <c r="V330" s="148"/>
      <c r="W330" s="148"/>
      <c r="X330" s="148"/>
      <c r="Y330" s="148"/>
      <c r="Z330" s="148"/>
    </row>
    <row r="331" spans="9:26" x14ac:dyDescent="0.2">
      <c r="I331" s="148"/>
      <c r="J331" s="148"/>
      <c r="K331" s="148"/>
      <c r="L331" s="148"/>
      <c r="M331" s="148"/>
      <c r="N331" s="148"/>
      <c r="O331" s="148"/>
      <c r="P331" s="148"/>
      <c r="Q331" s="148"/>
      <c r="R331" s="148"/>
      <c r="S331" s="148"/>
      <c r="T331" s="148"/>
      <c r="U331" s="148"/>
      <c r="V331" s="148"/>
      <c r="W331" s="148"/>
      <c r="X331" s="148"/>
      <c r="Y331" s="148"/>
      <c r="Z331" s="148"/>
    </row>
    <row r="332" spans="9:26" x14ac:dyDescent="0.2">
      <c r="I332" s="148"/>
      <c r="J332" s="148"/>
      <c r="K332" s="148"/>
      <c r="L332" s="148"/>
      <c r="M332" s="148"/>
      <c r="N332" s="148"/>
      <c r="O332" s="148"/>
      <c r="P332" s="148"/>
      <c r="Q332" s="148"/>
      <c r="R332" s="148"/>
      <c r="S332" s="148"/>
      <c r="T332" s="148"/>
      <c r="U332" s="148"/>
      <c r="V332" s="148"/>
      <c r="W332" s="148"/>
      <c r="X332" s="148"/>
      <c r="Y332" s="148"/>
      <c r="Z332" s="148"/>
    </row>
    <row r="333" spans="9:26" x14ac:dyDescent="0.2">
      <c r="I333" s="148"/>
      <c r="J333" s="148"/>
      <c r="K333" s="148"/>
      <c r="L333" s="148"/>
      <c r="M333" s="148"/>
      <c r="N333" s="148"/>
      <c r="O333" s="148"/>
      <c r="P333" s="148"/>
      <c r="Q333" s="148"/>
      <c r="R333" s="148"/>
      <c r="S333" s="148"/>
      <c r="T333" s="148"/>
      <c r="U333" s="148"/>
      <c r="V333" s="148"/>
      <c r="W333" s="148"/>
      <c r="X333" s="148"/>
      <c r="Y333" s="148"/>
      <c r="Z333" s="148"/>
    </row>
    <row r="334" spans="9:26" x14ac:dyDescent="0.2">
      <c r="I334" s="148"/>
      <c r="J334" s="148"/>
      <c r="K334" s="148"/>
      <c r="L334" s="148"/>
      <c r="M334" s="148"/>
      <c r="N334" s="148"/>
      <c r="O334" s="148"/>
      <c r="P334" s="148"/>
      <c r="Q334" s="148"/>
      <c r="R334" s="148"/>
      <c r="S334" s="148"/>
      <c r="T334" s="148"/>
      <c r="U334" s="148"/>
      <c r="V334" s="148"/>
      <c r="W334" s="148"/>
      <c r="X334" s="148"/>
      <c r="Y334" s="148"/>
      <c r="Z334" s="148"/>
    </row>
    <row r="335" spans="9:26" x14ac:dyDescent="0.2">
      <c r="I335" s="148"/>
      <c r="J335" s="148"/>
      <c r="K335" s="148"/>
      <c r="L335" s="148"/>
      <c r="M335" s="148"/>
      <c r="N335" s="148"/>
      <c r="O335" s="148"/>
      <c r="P335" s="148"/>
      <c r="Q335" s="148"/>
      <c r="R335" s="148"/>
      <c r="S335" s="148"/>
      <c r="T335" s="148"/>
      <c r="U335" s="148"/>
      <c r="V335" s="148"/>
      <c r="W335" s="148"/>
      <c r="X335" s="148"/>
      <c r="Y335" s="148"/>
      <c r="Z335" s="148"/>
    </row>
    <row r="336" spans="9:26" x14ac:dyDescent="0.2">
      <c r="I336" s="148"/>
      <c r="J336" s="148"/>
      <c r="K336" s="148"/>
      <c r="L336" s="148"/>
      <c r="M336" s="148"/>
      <c r="N336" s="148"/>
      <c r="O336" s="148"/>
      <c r="P336" s="148"/>
      <c r="Q336" s="148"/>
      <c r="R336" s="148"/>
      <c r="S336" s="148"/>
      <c r="T336" s="148"/>
      <c r="U336" s="148"/>
      <c r="V336" s="148"/>
      <c r="W336" s="148"/>
      <c r="X336" s="148"/>
      <c r="Y336" s="148"/>
      <c r="Z336" s="148"/>
    </row>
    <row r="337" spans="9:26" x14ac:dyDescent="0.2">
      <c r="I337" s="148"/>
      <c r="J337" s="148"/>
      <c r="K337" s="148"/>
      <c r="L337" s="148"/>
      <c r="M337" s="148"/>
      <c r="N337" s="148"/>
      <c r="O337" s="148"/>
      <c r="P337" s="148"/>
      <c r="Q337" s="148"/>
      <c r="R337" s="148"/>
      <c r="S337" s="148"/>
      <c r="T337" s="148"/>
      <c r="U337" s="148"/>
      <c r="V337" s="148"/>
      <c r="W337" s="148"/>
      <c r="X337" s="148"/>
      <c r="Y337" s="148"/>
      <c r="Z337" s="148"/>
    </row>
    <row r="338" spans="9:26" x14ac:dyDescent="0.2">
      <c r="I338" s="148"/>
      <c r="J338" s="148"/>
      <c r="K338" s="148"/>
      <c r="L338" s="148"/>
      <c r="M338" s="148"/>
      <c r="N338" s="148"/>
      <c r="O338" s="148"/>
      <c r="P338" s="148"/>
      <c r="Q338" s="148"/>
      <c r="R338" s="148"/>
      <c r="S338" s="148"/>
      <c r="T338" s="148"/>
      <c r="U338" s="148"/>
      <c r="V338" s="148"/>
      <c r="W338" s="148"/>
      <c r="X338" s="148"/>
      <c r="Y338" s="148"/>
      <c r="Z338" s="148"/>
    </row>
    <row r="339" spans="9:26" x14ac:dyDescent="0.2">
      <c r="I339" s="148"/>
      <c r="J339" s="148"/>
      <c r="K339" s="148"/>
      <c r="L339" s="148"/>
      <c r="M339" s="148"/>
      <c r="N339" s="148"/>
      <c r="O339" s="148"/>
      <c r="P339" s="148"/>
      <c r="Q339" s="148"/>
      <c r="R339" s="148"/>
      <c r="S339" s="148"/>
      <c r="T339" s="148"/>
      <c r="U339" s="148"/>
      <c r="V339" s="148"/>
      <c r="W339" s="148"/>
      <c r="X339" s="148"/>
      <c r="Y339" s="148"/>
      <c r="Z339" s="148"/>
    </row>
    <row r="340" spans="9:26" x14ac:dyDescent="0.2">
      <c r="I340" s="148"/>
      <c r="J340" s="148"/>
      <c r="K340" s="148"/>
      <c r="L340" s="148"/>
      <c r="M340" s="148"/>
      <c r="N340" s="148"/>
      <c r="O340" s="148"/>
      <c r="P340" s="148"/>
      <c r="Q340" s="148"/>
      <c r="R340" s="148"/>
      <c r="S340" s="148"/>
      <c r="T340" s="148"/>
      <c r="U340" s="148"/>
      <c r="V340" s="148"/>
      <c r="W340" s="148"/>
      <c r="X340" s="148"/>
      <c r="Y340" s="148"/>
      <c r="Z340" s="148"/>
    </row>
    <row r="341" spans="9:26" x14ac:dyDescent="0.2">
      <c r="I341" s="148"/>
      <c r="J341" s="148"/>
      <c r="K341" s="148"/>
      <c r="L341" s="148"/>
      <c r="M341" s="148"/>
      <c r="N341" s="148"/>
      <c r="O341" s="148"/>
      <c r="P341" s="148"/>
      <c r="Q341" s="148"/>
      <c r="R341" s="148"/>
      <c r="S341" s="148"/>
      <c r="T341" s="148"/>
      <c r="U341" s="148"/>
      <c r="V341" s="148"/>
      <c r="W341" s="148"/>
      <c r="X341" s="148"/>
      <c r="Y341" s="148"/>
      <c r="Z341" s="148"/>
    </row>
    <row r="342" spans="9:26" x14ac:dyDescent="0.2">
      <c r="I342" s="148"/>
      <c r="J342" s="148"/>
      <c r="K342" s="148"/>
      <c r="L342" s="148"/>
      <c r="M342" s="148"/>
      <c r="N342" s="148"/>
      <c r="O342" s="148"/>
      <c r="P342" s="148"/>
      <c r="Q342" s="148"/>
      <c r="R342" s="148"/>
      <c r="S342" s="148"/>
      <c r="T342" s="148"/>
      <c r="U342" s="148"/>
      <c r="V342" s="148"/>
      <c r="W342" s="148"/>
      <c r="X342" s="148"/>
      <c r="Y342" s="148"/>
      <c r="Z342" s="148"/>
    </row>
    <row r="343" spans="9:26" x14ac:dyDescent="0.2">
      <c r="I343" s="148"/>
      <c r="J343" s="148"/>
      <c r="K343" s="148"/>
      <c r="L343" s="148"/>
      <c r="M343" s="148"/>
      <c r="N343" s="148"/>
      <c r="O343" s="148"/>
      <c r="P343" s="148"/>
      <c r="Q343" s="148"/>
      <c r="R343" s="148"/>
      <c r="S343" s="148"/>
      <c r="T343" s="148"/>
      <c r="U343" s="148"/>
      <c r="V343" s="148"/>
      <c r="W343" s="148"/>
      <c r="X343" s="148"/>
      <c r="Y343" s="148"/>
      <c r="Z343" s="148"/>
    </row>
    <row r="344" spans="9:26" x14ac:dyDescent="0.2">
      <c r="I344" s="148"/>
      <c r="J344" s="148"/>
      <c r="K344" s="148"/>
      <c r="L344" s="148"/>
      <c r="M344" s="148"/>
      <c r="N344" s="148"/>
      <c r="O344" s="148"/>
      <c r="P344" s="148"/>
      <c r="Q344" s="148"/>
      <c r="R344" s="148"/>
      <c r="S344" s="148"/>
      <c r="T344" s="148"/>
      <c r="U344" s="148"/>
      <c r="V344" s="148"/>
      <c r="W344" s="148"/>
      <c r="X344" s="148"/>
      <c r="Y344" s="148"/>
      <c r="Z344" s="148"/>
    </row>
    <row r="345" spans="9:26" x14ac:dyDescent="0.2">
      <c r="I345" s="148"/>
      <c r="J345" s="148"/>
      <c r="K345" s="148"/>
      <c r="L345" s="148"/>
      <c r="M345" s="148"/>
      <c r="N345" s="148"/>
      <c r="O345" s="148"/>
      <c r="P345" s="148"/>
      <c r="Q345" s="148"/>
      <c r="R345" s="148"/>
      <c r="S345" s="148"/>
      <c r="T345" s="148"/>
      <c r="U345" s="148"/>
      <c r="V345" s="148"/>
      <c r="W345" s="148"/>
      <c r="X345" s="148"/>
      <c r="Y345" s="148"/>
      <c r="Z345" s="148"/>
    </row>
    <row r="346" spans="9:26" x14ac:dyDescent="0.2">
      <c r="I346" s="148"/>
      <c r="J346" s="148"/>
      <c r="K346" s="148"/>
      <c r="L346" s="148"/>
      <c r="M346" s="148"/>
      <c r="N346" s="148"/>
      <c r="O346" s="148"/>
      <c r="P346" s="148"/>
      <c r="Q346" s="148"/>
      <c r="R346" s="148"/>
      <c r="S346" s="148"/>
      <c r="T346" s="148"/>
      <c r="U346" s="148"/>
      <c r="V346" s="148"/>
      <c r="W346" s="148"/>
      <c r="X346" s="148"/>
      <c r="Y346" s="148"/>
      <c r="Z346" s="148"/>
    </row>
    <row r="347" spans="9:26" x14ac:dyDescent="0.2">
      <c r="I347" s="148"/>
      <c r="J347" s="148"/>
      <c r="K347" s="148"/>
      <c r="L347" s="148"/>
      <c r="M347" s="148"/>
      <c r="N347" s="148"/>
      <c r="O347" s="148"/>
      <c r="P347" s="148"/>
      <c r="Q347" s="148"/>
      <c r="R347" s="148"/>
      <c r="S347" s="148"/>
      <c r="T347" s="148"/>
      <c r="U347" s="148"/>
      <c r="V347" s="148"/>
      <c r="W347" s="148"/>
      <c r="X347" s="148"/>
      <c r="Y347" s="148"/>
      <c r="Z347" s="148"/>
    </row>
    <row r="348" spans="9:26" x14ac:dyDescent="0.2">
      <c r="I348" s="148"/>
      <c r="J348" s="148"/>
      <c r="K348" s="148"/>
      <c r="L348" s="148"/>
      <c r="M348" s="148"/>
      <c r="N348" s="148"/>
      <c r="O348" s="148"/>
      <c r="P348" s="148"/>
      <c r="Q348" s="148"/>
      <c r="R348" s="148"/>
      <c r="S348" s="148"/>
      <c r="T348" s="148"/>
      <c r="U348" s="148"/>
      <c r="V348" s="148"/>
      <c r="W348" s="148"/>
      <c r="X348" s="148"/>
      <c r="Y348" s="148"/>
      <c r="Z348" s="148"/>
    </row>
    <row r="349" spans="9:26" x14ac:dyDescent="0.2">
      <c r="I349" s="148"/>
      <c r="J349" s="148"/>
      <c r="K349" s="148"/>
      <c r="L349" s="148"/>
      <c r="M349" s="148"/>
      <c r="N349" s="148"/>
      <c r="O349" s="148"/>
      <c r="P349" s="148"/>
      <c r="Q349" s="148"/>
      <c r="R349" s="148"/>
      <c r="S349" s="148"/>
      <c r="T349" s="148"/>
      <c r="U349" s="148"/>
      <c r="V349" s="148"/>
      <c r="W349" s="148"/>
      <c r="X349" s="148"/>
      <c r="Y349" s="148"/>
      <c r="Z349" s="148"/>
    </row>
    <row r="350" spans="9:26" x14ac:dyDescent="0.2">
      <c r="I350" s="148"/>
      <c r="J350" s="148"/>
      <c r="K350" s="148"/>
      <c r="L350" s="148"/>
      <c r="M350" s="148"/>
      <c r="N350" s="148"/>
      <c r="O350" s="148"/>
      <c r="P350" s="148"/>
      <c r="Q350" s="148"/>
      <c r="R350" s="148"/>
      <c r="S350" s="148"/>
      <c r="T350" s="148"/>
      <c r="U350" s="148"/>
      <c r="V350" s="148"/>
      <c r="W350" s="148"/>
      <c r="X350" s="148"/>
      <c r="Y350" s="148"/>
      <c r="Z350" s="148"/>
    </row>
    <row r="351" spans="9:26" x14ac:dyDescent="0.2">
      <c r="I351" s="148"/>
      <c r="J351" s="148"/>
      <c r="K351" s="148"/>
      <c r="L351" s="148"/>
      <c r="M351" s="148"/>
      <c r="N351" s="148"/>
      <c r="O351" s="148"/>
      <c r="P351" s="148"/>
      <c r="Q351" s="148"/>
      <c r="R351" s="148"/>
      <c r="S351" s="148"/>
      <c r="T351" s="148"/>
      <c r="U351" s="148"/>
      <c r="V351" s="148"/>
      <c r="W351" s="148"/>
      <c r="X351" s="148"/>
      <c r="Y351" s="148"/>
      <c r="Z351" s="148"/>
    </row>
    <row r="352" spans="9:26" x14ac:dyDescent="0.2">
      <c r="I352" s="148"/>
      <c r="J352" s="148"/>
      <c r="K352" s="148"/>
      <c r="L352" s="148"/>
      <c r="M352" s="148"/>
      <c r="N352" s="148"/>
      <c r="O352" s="148"/>
      <c r="P352" s="148"/>
      <c r="Q352" s="148"/>
      <c r="R352" s="148"/>
      <c r="S352" s="148"/>
      <c r="T352" s="148"/>
      <c r="U352" s="148"/>
      <c r="V352" s="148"/>
      <c r="W352" s="148"/>
      <c r="X352" s="148"/>
      <c r="Y352" s="148"/>
      <c r="Z352" s="148"/>
    </row>
    <row r="353" spans="1:26" x14ac:dyDescent="0.2">
      <c r="I353" s="148"/>
      <c r="J353" s="148"/>
      <c r="K353" s="148"/>
      <c r="L353" s="148"/>
      <c r="M353" s="148"/>
      <c r="N353" s="148"/>
      <c r="O353" s="148"/>
      <c r="P353" s="148"/>
      <c r="Q353" s="148"/>
      <c r="R353" s="148"/>
      <c r="S353" s="148"/>
      <c r="T353" s="148"/>
      <c r="U353" s="148"/>
      <c r="V353" s="148"/>
      <c r="W353" s="148"/>
      <c r="X353" s="148"/>
      <c r="Y353" s="148"/>
      <c r="Z353" s="148"/>
    </row>
    <row r="354" spans="1:26" x14ac:dyDescent="0.2">
      <c r="I354" s="148"/>
      <c r="J354" s="148"/>
      <c r="K354" s="148"/>
      <c r="L354" s="148"/>
      <c r="M354" s="148"/>
      <c r="N354" s="148"/>
      <c r="O354" s="148"/>
      <c r="P354" s="148"/>
      <c r="Q354" s="148"/>
      <c r="R354" s="148"/>
      <c r="S354" s="148"/>
      <c r="T354" s="148"/>
      <c r="U354" s="148"/>
      <c r="V354" s="148"/>
      <c r="W354" s="148"/>
      <c r="X354" s="148"/>
      <c r="Y354" s="148"/>
      <c r="Z354" s="148"/>
    </row>
    <row r="355" spans="1:26" x14ac:dyDescent="0.2">
      <c r="I355" s="148"/>
      <c r="J355" s="148"/>
      <c r="K355" s="148"/>
      <c r="L355" s="148"/>
      <c r="M355" s="148"/>
      <c r="N355" s="148"/>
      <c r="O355" s="148"/>
      <c r="P355" s="148"/>
      <c r="Q355" s="148"/>
      <c r="R355" s="148"/>
      <c r="S355" s="148"/>
      <c r="T355" s="148"/>
      <c r="U355" s="148"/>
      <c r="V355" s="148"/>
      <c r="W355" s="148"/>
      <c r="X355" s="148"/>
      <c r="Y355" s="148"/>
      <c r="Z355" s="148"/>
    </row>
    <row r="356" spans="1:26" x14ac:dyDescent="0.2">
      <c r="I356" s="148"/>
      <c r="J356" s="148"/>
      <c r="K356" s="148"/>
      <c r="L356" s="148"/>
      <c r="M356" s="148"/>
      <c r="N356" s="148"/>
      <c r="O356" s="148"/>
      <c r="P356" s="148"/>
      <c r="Q356" s="148"/>
      <c r="R356" s="148"/>
      <c r="S356" s="148"/>
      <c r="T356" s="148"/>
      <c r="U356" s="148"/>
      <c r="V356" s="148"/>
      <c r="W356" s="148"/>
      <c r="X356" s="148"/>
      <c r="Y356" s="148"/>
      <c r="Z356" s="148"/>
    </row>
    <row r="357" spans="1:26" x14ac:dyDescent="0.2">
      <c r="I357" s="148"/>
      <c r="J357" s="148"/>
      <c r="K357" s="148"/>
      <c r="L357" s="148"/>
      <c r="M357" s="148"/>
      <c r="N357" s="148"/>
      <c r="O357" s="148"/>
      <c r="P357" s="148"/>
      <c r="Q357" s="148"/>
      <c r="R357" s="148"/>
      <c r="S357" s="148"/>
      <c r="T357" s="148"/>
      <c r="U357" s="148"/>
      <c r="V357" s="148"/>
      <c r="W357" s="148"/>
      <c r="X357" s="148"/>
      <c r="Y357" s="148"/>
      <c r="Z357" s="148"/>
    </row>
    <row r="358" spans="1:26" x14ac:dyDescent="0.2">
      <c r="I358" s="148"/>
      <c r="J358" s="148"/>
      <c r="K358" s="148"/>
      <c r="L358" s="148"/>
      <c r="M358" s="148"/>
      <c r="N358" s="148"/>
      <c r="O358" s="148"/>
      <c r="P358" s="148"/>
      <c r="Q358" s="148"/>
      <c r="R358" s="148"/>
      <c r="S358" s="148"/>
      <c r="T358" s="148"/>
      <c r="U358" s="148"/>
      <c r="V358" s="148"/>
      <c r="W358" s="148"/>
      <c r="X358" s="148"/>
      <c r="Y358" s="148"/>
      <c r="Z358" s="148"/>
    </row>
    <row r="359" spans="1:26" x14ac:dyDescent="0.2">
      <c r="I359" s="148"/>
      <c r="J359" s="148"/>
      <c r="K359" s="148"/>
      <c r="L359" s="148"/>
      <c r="M359" s="148"/>
      <c r="N359" s="148"/>
      <c r="O359" s="148"/>
      <c r="P359" s="148"/>
      <c r="Q359" s="148"/>
      <c r="R359" s="148"/>
      <c r="S359" s="148"/>
      <c r="T359" s="148"/>
      <c r="U359" s="148"/>
      <c r="V359" s="148"/>
      <c r="W359" s="148"/>
      <c r="X359" s="148"/>
      <c r="Y359" s="148"/>
      <c r="Z359" s="148"/>
    </row>
    <row r="360" spans="1:26" x14ac:dyDescent="0.2">
      <c r="I360" s="148"/>
      <c r="J360" s="148"/>
      <c r="K360" s="148"/>
      <c r="L360" s="148"/>
      <c r="M360" s="148"/>
      <c r="N360" s="148"/>
      <c r="O360" s="148"/>
      <c r="P360" s="148"/>
      <c r="Q360" s="148"/>
      <c r="R360" s="148"/>
      <c r="S360" s="148"/>
      <c r="T360" s="148"/>
      <c r="U360" s="148"/>
      <c r="V360" s="148"/>
      <c r="W360" s="148"/>
      <c r="X360" s="148"/>
      <c r="Y360" s="148"/>
      <c r="Z360" s="148"/>
    </row>
    <row r="361" spans="1:26" x14ac:dyDescent="0.2">
      <c r="I361" s="148"/>
      <c r="J361" s="148"/>
      <c r="K361" s="148"/>
      <c r="L361" s="148"/>
      <c r="M361" s="148"/>
      <c r="N361" s="148"/>
      <c r="O361" s="148"/>
      <c r="P361" s="148"/>
      <c r="Q361" s="148"/>
      <c r="R361" s="148"/>
      <c r="S361" s="148"/>
      <c r="T361" s="148"/>
      <c r="U361" s="148"/>
      <c r="V361" s="148"/>
      <c r="W361" s="148"/>
      <c r="X361" s="148"/>
      <c r="Y361" s="148"/>
      <c r="Z361" s="148"/>
    </row>
    <row r="362" spans="1:26" x14ac:dyDescent="0.2">
      <c r="I362" s="148"/>
      <c r="J362" s="148"/>
      <c r="K362" s="148"/>
      <c r="L362" s="148"/>
      <c r="M362" s="148"/>
      <c r="N362" s="148"/>
      <c r="O362" s="148"/>
      <c r="P362" s="148"/>
      <c r="Q362" s="148"/>
      <c r="R362" s="148"/>
      <c r="S362" s="148"/>
      <c r="T362" s="148"/>
      <c r="U362" s="148"/>
      <c r="V362" s="148"/>
      <c r="W362" s="148"/>
      <c r="X362" s="148"/>
      <c r="Y362" s="148"/>
      <c r="Z362" s="148"/>
    </row>
    <row r="363" spans="1:26" x14ac:dyDescent="0.2">
      <c r="I363" s="148"/>
      <c r="J363" s="148"/>
      <c r="K363" s="148"/>
      <c r="L363" s="148"/>
      <c r="M363" s="148"/>
      <c r="N363" s="148"/>
      <c r="O363" s="148"/>
      <c r="P363" s="148"/>
      <c r="Q363" s="148"/>
      <c r="R363" s="148"/>
      <c r="S363" s="148"/>
      <c r="T363" s="148"/>
      <c r="U363" s="148"/>
      <c r="V363" s="148"/>
      <c r="W363" s="148"/>
      <c r="X363" s="148"/>
      <c r="Y363" s="148"/>
      <c r="Z363" s="148"/>
    </row>
    <row r="364" spans="1:26" x14ac:dyDescent="0.2">
      <c r="I364" s="148"/>
      <c r="J364" s="148"/>
      <c r="K364" s="148"/>
      <c r="L364" s="148"/>
      <c r="M364" s="148"/>
      <c r="N364" s="148"/>
      <c r="O364" s="148"/>
      <c r="P364" s="148"/>
      <c r="Q364" s="148"/>
      <c r="R364" s="148"/>
      <c r="S364" s="148"/>
      <c r="T364" s="148"/>
      <c r="U364" s="148"/>
      <c r="V364" s="148"/>
      <c r="W364" s="148"/>
      <c r="X364" s="148"/>
      <c r="Y364" s="148"/>
      <c r="Z364" s="148"/>
    </row>
    <row r="365" spans="1:26" x14ac:dyDescent="0.2">
      <c r="A365" s="159"/>
      <c r="B365" s="159"/>
      <c r="C365" s="148"/>
      <c r="D365" s="148"/>
      <c r="E365" s="148"/>
      <c r="F365" s="148"/>
      <c r="G365" s="148"/>
      <c r="H365" s="148"/>
      <c r="I365" s="148"/>
      <c r="J365" s="148"/>
      <c r="K365" s="148"/>
      <c r="L365" s="148"/>
      <c r="M365" s="148"/>
      <c r="N365" s="148"/>
      <c r="O365" s="148"/>
      <c r="P365" s="148"/>
      <c r="Q365" s="148"/>
      <c r="R365" s="148"/>
      <c r="S365" s="148"/>
      <c r="T365" s="148"/>
      <c r="U365" s="148"/>
      <c r="V365" s="148"/>
      <c r="W365" s="148"/>
      <c r="X365" s="148"/>
      <c r="Y365" s="148"/>
      <c r="Z365" s="148"/>
    </row>
    <row r="366" spans="1:26" x14ac:dyDescent="0.2">
      <c r="A366" s="159"/>
      <c r="B366" s="159"/>
      <c r="C366" s="148"/>
      <c r="D366" s="148"/>
      <c r="E366" s="148"/>
      <c r="F366" s="148"/>
      <c r="G366" s="148"/>
      <c r="H366" s="148"/>
      <c r="I366" s="148"/>
      <c r="J366" s="148"/>
      <c r="K366" s="148"/>
      <c r="L366" s="148"/>
      <c r="M366" s="148"/>
      <c r="N366" s="148"/>
      <c r="O366" s="148"/>
      <c r="P366" s="148"/>
      <c r="Q366" s="148"/>
      <c r="R366" s="148"/>
      <c r="S366" s="148"/>
      <c r="T366" s="148"/>
      <c r="U366" s="148"/>
      <c r="V366" s="148"/>
      <c r="W366" s="148"/>
      <c r="X366" s="148"/>
      <c r="Y366" s="148"/>
      <c r="Z366" s="148"/>
    </row>
    <row r="367" spans="1:26" x14ac:dyDescent="0.2">
      <c r="A367" s="159"/>
      <c r="B367" s="159"/>
      <c r="C367" s="148"/>
      <c r="D367" s="148"/>
      <c r="E367" s="148"/>
      <c r="F367" s="148"/>
      <c r="G367" s="148"/>
      <c r="H367" s="148"/>
      <c r="I367" s="148"/>
      <c r="J367" s="148"/>
      <c r="K367" s="148"/>
      <c r="L367" s="148"/>
      <c r="M367" s="148"/>
      <c r="N367" s="148"/>
      <c r="O367" s="148"/>
      <c r="P367" s="148"/>
      <c r="Q367" s="148"/>
      <c r="R367" s="148"/>
      <c r="S367" s="148"/>
      <c r="T367" s="148"/>
      <c r="U367" s="148"/>
      <c r="V367" s="148"/>
      <c r="W367" s="148"/>
      <c r="X367" s="148"/>
      <c r="Y367" s="148"/>
      <c r="Z367" s="148"/>
    </row>
    <row r="368" spans="1:26" x14ac:dyDescent="0.2">
      <c r="A368" s="159"/>
      <c r="B368" s="159"/>
      <c r="C368" s="148"/>
      <c r="D368" s="148"/>
      <c r="E368" s="148"/>
      <c r="F368" s="148"/>
      <c r="G368" s="148"/>
      <c r="H368" s="148"/>
      <c r="I368" s="148"/>
      <c r="J368" s="148"/>
      <c r="K368" s="148"/>
      <c r="L368" s="148"/>
      <c r="M368" s="148"/>
      <c r="N368" s="148"/>
      <c r="O368" s="148"/>
      <c r="P368" s="148"/>
      <c r="Q368" s="148"/>
      <c r="R368" s="148"/>
      <c r="S368" s="148"/>
      <c r="T368" s="148"/>
      <c r="U368" s="148"/>
      <c r="V368" s="148"/>
      <c r="W368" s="148"/>
      <c r="X368" s="148"/>
      <c r="Y368" s="148"/>
      <c r="Z368" s="148"/>
    </row>
    <row r="369" spans="1:26" x14ac:dyDescent="0.2">
      <c r="A369" s="159"/>
      <c r="B369" s="159"/>
      <c r="C369" s="148"/>
      <c r="D369" s="148"/>
      <c r="E369" s="148"/>
      <c r="F369" s="148"/>
      <c r="G369" s="148"/>
      <c r="H369" s="148"/>
      <c r="I369" s="148"/>
      <c r="J369" s="148"/>
      <c r="K369" s="148"/>
      <c r="L369" s="148"/>
      <c r="M369" s="148"/>
      <c r="N369" s="148"/>
      <c r="O369" s="148"/>
      <c r="P369" s="148"/>
      <c r="Q369" s="148"/>
      <c r="R369" s="148"/>
      <c r="S369" s="148"/>
      <c r="T369" s="148"/>
      <c r="U369" s="148"/>
      <c r="V369" s="148"/>
      <c r="W369" s="148"/>
      <c r="X369" s="148"/>
      <c r="Y369" s="148"/>
      <c r="Z369" s="148"/>
    </row>
    <row r="370" spans="1:26" x14ac:dyDescent="0.2">
      <c r="A370" s="159"/>
      <c r="B370" s="159"/>
      <c r="C370" s="148"/>
      <c r="D370" s="148"/>
      <c r="E370" s="148"/>
      <c r="F370" s="148"/>
      <c r="G370" s="148"/>
      <c r="H370" s="148"/>
      <c r="I370" s="148"/>
      <c r="J370" s="148"/>
      <c r="K370" s="148"/>
      <c r="L370" s="148"/>
      <c r="M370" s="148"/>
      <c r="N370" s="148"/>
      <c r="O370" s="148"/>
      <c r="P370" s="148"/>
      <c r="Q370" s="148"/>
      <c r="R370" s="148"/>
      <c r="S370" s="148"/>
      <c r="T370" s="148"/>
      <c r="U370" s="148"/>
      <c r="V370" s="148"/>
      <c r="W370" s="148"/>
      <c r="X370" s="148"/>
      <c r="Y370" s="148"/>
      <c r="Z370" s="148"/>
    </row>
    <row r="371" spans="1:26" x14ac:dyDescent="0.2">
      <c r="A371" s="159"/>
      <c r="B371" s="159"/>
      <c r="C371" s="148"/>
      <c r="D371" s="148"/>
      <c r="E371" s="148"/>
      <c r="F371" s="148"/>
      <c r="G371" s="148"/>
      <c r="H371" s="148"/>
      <c r="I371" s="148"/>
      <c r="J371" s="148"/>
      <c r="K371" s="148"/>
      <c r="L371" s="148"/>
      <c r="M371" s="148"/>
      <c r="N371" s="148"/>
      <c r="O371" s="148"/>
      <c r="P371" s="148"/>
      <c r="Q371" s="148"/>
      <c r="R371" s="148"/>
      <c r="S371" s="148"/>
      <c r="T371" s="148"/>
      <c r="U371" s="148"/>
      <c r="V371" s="148"/>
      <c r="W371" s="148"/>
      <c r="X371" s="148"/>
      <c r="Y371" s="148"/>
      <c r="Z371" s="148"/>
    </row>
    <row r="372" spans="1:26" x14ac:dyDescent="0.2">
      <c r="A372" s="159"/>
      <c r="B372" s="159"/>
      <c r="C372" s="148"/>
      <c r="D372" s="148"/>
      <c r="E372" s="148"/>
      <c r="F372" s="148"/>
      <c r="G372" s="148"/>
      <c r="H372" s="148"/>
      <c r="I372" s="148"/>
      <c r="J372" s="148"/>
      <c r="K372" s="148"/>
      <c r="L372" s="148"/>
      <c r="M372" s="148"/>
      <c r="N372" s="148"/>
      <c r="O372" s="148"/>
      <c r="P372" s="148"/>
      <c r="Q372" s="148"/>
      <c r="R372" s="148"/>
      <c r="S372" s="148"/>
      <c r="T372" s="148"/>
      <c r="U372" s="148"/>
      <c r="V372" s="148"/>
      <c r="W372" s="148"/>
      <c r="X372" s="148"/>
      <c r="Y372" s="148"/>
      <c r="Z372" s="148"/>
    </row>
    <row r="373" spans="1:26" x14ac:dyDescent="0.2">
      <c r="A373" s="159"/>
      <c r="B373" s="159"/>
      <c r="C373" s="148"/>
      <c r="D373" s="148"/>
      <c r="E373" s="148"/>
      <c r="F373" s="148"/>
      <c r="G373" s="148"/>
      <c r="H373" s="148"/>
      <c r="I373" s="148"/>
      <c r="J373" s="148"/>
      <c r="K373" s="148"/>
      <c r="L373" s="148"/>
      <c r="M373" s="148"/>
      <c r="N373" s="148"/>
      <c r="O373" s="148"/>
      <c r="P373" s="148"/>
      <c r="Q373" s="148"/>
      <c r="R373" s="148"/>
      <c r="S373" s="148"/>
      <c r="T373" s="148"/>
      <c r="U373" s="148"/>
      <c r="V373" s="148"/>
      <c r="W373" s="148"/>
      <c r="X373" s="148"/>
      <c r="Y373" s="148"/>
      <c r="Z373" s="148"/>
    </row>
    <row r="374" spans="1:26" x14ac:dyDescent="0.2">
      <c r="A374" s="159"/>
      <c r="B374" s="159"/>
      <c r="C374" s="148"/>
      <c r="D374" s="148"/>
      <c r="E374" s="148"/>
      <c r="F374" s="148"/>
      <c r="G374" s="148"/>
      <c r="H374" s="148"/>
      <c r="I374" s="148"/>
      <c r="J374" s="148"/>
      <c r="K374" s="148"/>
      <c r="L374" s="148"/>
      <c r="M374" s="148"/>
      <c r="N374" s="148"/>
      <c r="O374" s="148"/>
      <c r="P374" s="148"/>
      <c r="Q374" s="148"/>
      <c r="R374" s="148"/>
      <c r="S374" s="148"/>
      <c r="T374" s="148"/>
      <c r="U374" s="148"/>
      <c r="V374" s="148"/>
      <c r="W374" s="148"/>
      <c r="X374" s="148"/>
      <c r="Y374" s="148"/>
      <c r="Z374" s="148"/>
    </row>
    <row r="375" spans="1:26" x14ac:dyDescent="0.2">
      <c r="A375" s="159"/>
      <c r="B375" s="159"/>
      <c r="C375" s="148"/>
      <c r="D375" s="148"/>
      <c r="E375" s="148"/>
      <c r="F375" s="148"/>
      <c r="G375" s="148"/>
      <c r="H375" s="148"/>
      <c r="I375" s="148"/>
      <c r="J375" s="148"/>
      <c r="K375" s="148"/>
      <c r="L375" s="148"/>
      <c r="M375" s="148"/>
      <c r="N375" s="148"/>
      <c r="O375" s="148"/>
      <c r="P375" s="148"/>
      <c r="Q375" s="148"/>
      <c r="R375" s="148"/>
      <c r="S375" s="148"/>
      <c r="T375" s="148"/>
      <c r="U375" s="148"/>
      <c r="V375" s="148"/>
      <c r="W375" s="148"/>
      <c r="X375" s="148"/>
      <c r="Y375" s="148"/>
      <c r="Z375" s="148"/>
    </row>
    <row r="376" spans="1:26" x14ac:dyDescent="0.2">
      <c r="A376" s="159"/>
      <c r="B376" s="159"/>
      <c r="C376" s="148"/>
      <c r="D376" s="148"/>
      <c r="E376" s="148"/>
      <c r="F376" s="148"/>
      <c r="G376" s="148"/>
      <c r="H376" s="148"/>
      <c r="I376" s="148"/>
      <c r="J376" s="148"/>
      <c r="K376" s="148"/>
      <c r="L376" s="148"/>
      <c r="M376" s="148"/>
      <c r="N376" s="148"/>
      <c r="O376" s="148"/>
      <c r="P376" s="148"/>
      <c r="Q376" s="148"/>
      <c r="R376" s="148"/>
      <c r="S376" s="148"/>
      <c r="T376" s="148"/>
      <c r="U376" s="148"/>
      <c r="V376" s="148"/>
      <c r="W376" s="148"/>
      <c r="X376" s="148"/>
      <c r="Y376" s="148"/>
      <c r="Z376" s="148"/>
    </row>
    <row r="377" spans="1:26" x14ac:dyDescent="0.2">
      <c r="A377" s="159"/>
      <c r="B377" s="159"/>
      <c r="C377" s="148"/>
      <c r="D377" s="148"/>
      <c r="E377" s="148"/>
      <c r="F377" s="148"/>
      <c r="G377" s="148"/>
      <c r="H377" s="148"/>
      <c r="I377" s="148"/>
      <c r="J377" s="148"/>
      <c r="K377" s="148"/>
      <c r="L377" s="148"/>
      <c r="M377" s="148"/>
      <c r="N377" s="148"/>
      <c r="O377" s="148"/>
      <c r="P377" s="148"/>
      <c r="Q377" s="148"/>
      <c r="R377" s="148"/>
      <c r="S377" s="148"/>
      <c r="T377" s="148"/>
      <c r="U377" s="148"/>
      <c r="V377" s="148"/>
      <c r="W377" s="148"/>
      <c r="X377" s="148"/>
      <c r="Y377" s="148"/>
      <c r="Z377" s="148"/>
    </row>
    <row r="378" spans="1:26" x14ac:dyDescent="0.2">
      <c r="A378" s="159"/>
      <c r="B378" s="159"/>
      <c r="C378" s="148"/>
      <c r="D378" s="148"/>
      <c r="E378" s="148"/>
      <c r="F378" s="148"/>
      <c r="G378" s="148"/>
      <c r="H378" s="148"/>
      <c r="I378" s="148"/>
      <c r="J378" s="148"/>
      <c r="K378" s="148"/>
      <c r="L378" s="148"/>
      <c r="M378" s="148"/>
      <c r="N378" s="148"/>
      <c r="O378" s="148"/>
      <c r="P378" s="148"/>
      <c r="Q378" s="148"/>
      <c r="R378" s="148"/>
      <c r="S378" s="148"/>
      <c r="T378" s="148"/>
      <c r="U378" s="148"/>
      <c r="V378" s="148"/>
      <c r="W378" s="148"/>
      <c r="X378" s="148"/>
      <c r="Y378" s="148"/>
      <c r="Z378" s="148"/>
    </row>
    <row r="379" spans="1:26" x14ac:dyDescent="0.2">
      <c r="A379" s="159"/>
      <c r="B379" s="159"/>
      <c r="C379" s="148"/>
      <c r="D379" s="148"/>
      <c r="E379" s="148"/>
      <c r="F379" s="148"/>
      <c r="G379" s="148"/>
      <c r="H379" s="148"/>
      <c r="I379" s="148"/>
      <c r="J379" s="148"/>
      <c r="K379" s="148"/>
      <c r="L379" s="148"/>
      <c r="M379" s="148"/>
      <c r="N379" s="148"/>
      <c r="O379" s="148"/>
      <c r="P379" s="148"/>
      <c r="Q379" s="148"/>
      <c r="R379" s="148"/>
      <c r="S379" s="148"/>
      <c r="T379" s="148"/>
      <c r="U379" s="148"/>
      <c r="V379" s="148"/>
      <c r="W379" s="148"/>
      <c r="X379" s="148"/>
      <c r="Y379" s="148"/>
      <c r="Z379" s="148"/>
    </row>
    <row r="380" spans="1:26" x14ac:dyDescent="0.2">
      <c r="A380" s="159"/>
      <c r="B380" s="159"/>
      <c r="C380" s="148"/>
      <c r="D380" s="148"/>
      <c r="E380" s="148"/>
      <c r="F380" s="148"/>
      <c r="G380" s="148"/>
      <c r="H380" s="148"/>
      <c r="I380" s="148"/>
      <c r="J380" s="148"/>
      <c r="K380" s="148"/>
      <c r="L380" s="148"/>
      <c r="M380" s="148"/>
      <c r="N380" s="148"/>
      <c r="O380" s="148"/>
      <c r="P380" s="148"/>
      <c r="Q380" s="148"/>
      <c r="R380" s="148"/>
      <c r="S380" s="148"/>
      <c r="T380" s="148"/>
      <c r="U380" s="148"/>
      <c r="V380" s="148"/>
      <c r="W380" s="148"/>
      <c r="X380" s="148"/>
      <c r="Y380" s="148"/>
      <c r="Z380" s="148"/>
    </row>
    <row r="381" spans="1:26" x14ac:dyDescent="0.2">
      <c r="A381" s="159"/>
      <c r="B381" s="159"/>
      <c r="C381" s="148"/>
      <c r="D381" s="148"/>
      <c r="E381" s="148"/>
      <c r="F381" s="148"/>
      <c r="G381" s="148"/>
      <c r="H381" s="148"/>
      <c r="I381" s="148"/>
      <c r="J381" s="148"/>
      <c r="K381" s="148"/>
      <c r="L381" s="148"/>
      <c r="M381" s="148"/>
      <c r="N381" s="148"/>
      <c r="O381" s="148"/>
      <c r="P381" s="148"/>
      <c r="Q381" s="148"/>
      <c r="R381" s="148"/>
      <c r="S381" s="148"/>
      <c r="T381" s="148"/>
      <c r="U381" s="148"/>
      <c r="V381" s="148"/>
      <c r="W381" s="148"/>
      <c r="X381" s="148"/>
      <c r="Y381" s="148"/>
      <c r="Z381" s="148"/>
    </row>
    <row r="382" spans="1:26" x14ac:dyDescent="0.2">
      <c r="A382" s="159"/>
      <c r="B382" s="159"/>
      <c r="C382" s="148"/>
      <c r="D382" s="148"/>
      <c r="E382" s="148"/>
      <c r="F382" s="148"/>
      <c r="G382" s="148"/>
      <c r="H382" s="148"/>
      <c r="I382" s="148"/>
      <c r="J382" s="148"/>
      <c r="K382" s="148"/>
      <c r="L382" s="148"/>
      <c r="M382" s="148"/>
      <c r="N382" s="148"/>
      <c r="O382" s="148"/>
      <c r="P382" s="148"/>
      <c r="Q382" s="148"/>
      <c r="R382" s="148"/>
      <c r="S382" s="148"/>
      <c r="T382" s="148"/>
      <c r="U382" s="148"/>
      <c r="V382" s="148"/>
      <c r="W382" s="148"/>
      <c r="X382" s="148"/>
      <c r="Y382" s="148"/>
      <c r="Z382" s="148"/>
    </row>
    <row r="383" spans="1:26" x14ac:dyDescent="0.2">
      <c r="A383" s="159"/>
      <c r="B383" s="159"/>
      <c r="C383" s="148"/>
      <c r="D383" s="148"/>
      <c r="E383" s="148"/>
      <c r="F383" s="148"/>
      <c r="G383" s="148"/>
      <c r="H383" s="148"/>
      <c r="I383" s="148"/>
      <c r="J383" s="148"/>
      <c r="K383" s="148"/>
      <c r="L383" s="148"/>
      <c r="M383" s="148"/>
      <c r="N383" s="148"/>
      <c r="O383" s="148"/>
      <c r="P383" s="148"/>
      <c r="Q383" s="148"/>
      <c r="R383" s="148"/>
      <c r="S383" s="148"/>
      <c r="T383" s="148"/>
      <c r="U383" s="148"/>
      <c r="V383" s="148"/>
      <c r="W383" s="148"/>
      <c r="X383" s="148"/>
      <c r="Y383" s="148"/>
      <c r="Z383" s="148"/>
    </row>
    <row r="384" spans="1:26" x14ac:dyDescent="0.2">
      <c r="A384" s="159"/>
      <c r="B384" s="159"/>
      <c r="C384" s="148"/>
      <c r="D384" s="148"/>
      <c r="E384" s="148"/>
      <c r="F384" s="148"/>
      <c r="G384" s="148"/>
      <c r="H384" s="148"/>
      <c r="I384" s="148"/>
      <c r="J384" s="148"/>
      <c r="K384" s="148"/>
      <c r="L384" s="148"/>
      <c r="M384" s="148"/>
      <c r="N384" s="148"/>
      <c r="O384" s="148"/>
      <c r="P384" s="148"/>
      <c r="Q384" s="148"/>
      <c r="R384" s="148"/>
      <c r="S384" s="148"/>
      <c r="T384" s="148"/>
      <c r="U384" s="148"/>
      <c r="V384" s="148"/>
      <c r="W384" s="148"/>
      <c r="X384" s="148"/>
      <c r="Y384" s="148"/>
      <c r="Z384" s="148"/>
    </row>
    <row r="385" spans="1:26" x14ac:dyDescent="0.2">
      <c r="A385" s="159"/>
      <c r="B385" s="159"/>
      <c r="C385" s="148"/>
      <c r="D385" s="148"/>
      <c r="E385" s="148"/>
      <c r="F385" s="148"/>
      <c r="G385" s="148"/>
      <c r="H385" s="148"/>
      <c r="I385" s="148"/>
      <c r="J385" s="148"/>
      <c r="K385" s="148"/>
      <c r="L385" s="148"/>
      <c r="M385" s="148"/>
      <c r="N385" s="148"/>
      <c r="O385" s="148"/>
      <c r="P385" s="148"/>
      <c r="Q385" s="148"/>
      <c r="R385" s="148"/>
      <c r="S385" s="148"/>
      <c r="T385" s="148"/>
      <c r="U385" s="148"/>
      <c r="V385" s="148"/>
      <c r="W385" s="148"/>
      <c r="X385" s="148"/>
      <c r="Y385" s="148"/>
      <c r="Z385" s="148"/>
    </row>
    <row r="386" spans="1:26" x14ac:dyDescent="0.2">
      <c r="A386" s="159"/>
      <c r="B386" s="159"/>
      <c r="C386" s="148"/>
      <c r="D386" s="148"/>
      <c r="E386" s="148"/>
      <c r="F386" s="148"/>
      <c r="G386" s="148"/>
      <c r="H386" s="148"/>
      <c r="I386" s="148"/>
      <c r="J386" s="148"/>
      <c r="K386" s="148"/>
      <c r="L386" s="148"/>
      <c r="M386" s="148"/>
      <c r="N386" s="148"/>
      <c r="O386" s="148"/>
      <c r="P386" s="148"/>
      <c r="Q386" s="148"/>
      <c r="R386" s="148"/>
      <c r="S386" s="148"/>
      <c r="T386" s="148"/>
      <c r="U386" s="148"/>
      <c r="V386" s="148"/>
      <c r="W386" s="148"/>
      <c r="X386" s="148"/>
      <c r="Y386" s="148"/>
      <c r="Z386" s="148"/>
    </row>
    <row r="387" spans="1:26" x14ac:dyDescent="0.2">
      <c r="A387" s="159"/>
      <c r="B387" s="159"/>
      <c r="C387" s="148"/>
      <c r="D387" s="148"/>
      <c r="E387" s="148"/>
      <c r="F387" s="148"/>
      <c r="G387" s="148"/>
      <c r="H387" s="148"/>
      <c r="I387" s="148"/>
      <c r="J387" s="148"/>
      <c r="K387" s="148"/>
      <c r="L387" s="148"/>
      <c r="M387" s="148"/>
      <c r="N387" s="148"/>
      <c r="O387" s="148"/>
      <c r="P387" s="148"/>
      <c r="Q387" s="148"/>
      <c r="R387" s="148"/>
      <c r="S387" s="148"/>
      <c r="T387" s="148"/>
      <c r="U387" s="148"/>
      <c r="V387" s="148"/>
      <c r="W387" s="148"/>
      <c r="X387" s="148"/>
      <c r="Y387" s="148"/>
      <c r="Z387" s="148"/>
    </row>
    <row r="388" spans="1:26" x14ac:dyDescent="0.2">
      <c r="A388" s="159"/>
      <c r="B388" s="159"/>
      <c r="C388" s="148"/>
      <c r="D388" s="148"/>
      <c r="E388" s="148"/>
      <c r="F388" s="148"/>
      <c r="G388" s="148"/>
      <c r="H388" s="148"/>
      <c r="I388" s="148"/>
      <c r="J388" s="148"/>
      <c r="K388" s="148"/>
      <c r="L388" s="148"/>
      <c r="M388" s="148"/>
      <c r="N388" s="148"/>
      <c r="O388" s="148"/>
      <c r="P388" s="148"/>
      <c r="Q388" s="148"/>
      <c r="R388" s="148"/>
      <c r="S388" s="148"/>
      <c r="T388" s="148"/>
      <c r="U388" s="148"/>
      <c r="V388" s="148"/>
      <c r="W388" s="148"/>
      <c r="X388" s="148"/>
      <c r="Y388" s="148"/>
      <c r="Z388" s="148"/>
    </row>
    <row r="389" spans="1:26" x14ac:dyDescent="0.2">
      <c r="A389" s="159"/>
      <c r="B389" s="159"/>
      <c r="C389" s="148"/>
      <c r="D389" s="148"/>
      <c r="E389" s="148"/>
      <c r="F389" s="148"/>
      <c r="G389" s="148"/>
      <c r="H389" s="148"/>
      <c r="I389" s="148"/>
      <c r="J389" s="148"/>
      <c r="K389" s="148"/>
      <c r="L389" s="148"/>
      <c r="M389" s="148"/>
      <c r="N389" s="148"/>
      <c r="O389" s="148"/>
      <c r="P389" s="148"/>
      <c r="Q389" s="148"/>
      <c r="R389" s="148"/>
      <c r="S389" s="148"/>
      <c r="T389" s="148"/>
      <c r="U389" s="148"/>
      <c r="V389" s="148"/>
      <c r="W389" s="148"/>
      <c r="X389" s="148"/>
      <c r="Y389" s="148"/>
      <c r="Z389" s="148"/>
    </row>
    <row r="390" spans="1:26" x14ac:dyDescent="0.2">
      <c r="A390" s="159"/>
      <c r="B390" s="159"/>
      <c r="C390" s="148"/>
      <c r="D390" s="148"/>
      <c r="E390" s="148"/>
      <c r="F390" s="148"/>
      <c r="G390" s="148"/>
      <c r="H390" s="148"/>
      <c r="I390" s="148"/>
      <c r="J390" s="148"/>
      <c r="K390" s="148"/>
      <c r="L390" s="148"/>
      <c r="M390" s="148"/>
      <c r="N390" s="148"/>
      <c r="O390" s="148"/>
      <c r="P390" s="148"/>
      <c r="Q390" s="148"/>
      <c r="R390" s="148"/>
      <c r="S390" s="148"/>
      <c r="T390" s="148"/>
      <c r="U390" s="148"/>
      <c r="V390" s="148"/>
      <c r="W390" s="148"/>
      <c r="X390" s="148"/>
      <c r="Y390" s="148"/>
      <c r="Z390" s="148"/>
    </row>
    <row r="391" spans="1:26" x14ac:dyDescent="0.2">
      <c r="A391" s="159"/>
      <c r="B391" s="159"/>
      <c r="C391" s="148"/>
      <c r="D391" s="148"/>
      <c r="E391" s="148"/>
      <c r="F391" s="148"/>
      <c r="G391" s="148"/>
      <c r="H391" s="148"/>
      <c r="I391" s="148"/>
      <c r="J391" s="148"/>
      <c r="K391" s="148"/>
      <c r="L391" s="148"/>
      <c r="M391" s="148"/>
      <c r="N391" s="148"/>
      <c r="O391" s="148"/>
      <c r="P391" s="148"/>
      <c r="Q391" s="148"/>
      <c r="R391" s="148"/>
      <c r="S391" s="148"/>
      <c r="T391" s="148"/>
      <c r="U391" s="148"/>
      <c r="V391" s="148"/>
      <c r="W391" s="148"/>
      <c r="X391" s="148"/>
      <c r="Y391" s="148"/>
      <c r="Z391" s="148"/>
    </row>
    <row r="392" spans="1:26" x14ac:dyDescent="0.2">
      <c r="A392" s="159"/>
      <c r="B392" s="159"/>
      <c r="C392" s="148"/>
      <c r="D392" s="148"/>
      <c r="E392" s="148"/>
      <c r="F392" s="148"/>
      <c r="G392" s="148"/>
      <c r="H392" s="148"/>
      <c r="I392" s="148"/>
      <c r="J392" s="148"/>
      <c r="K392" s="148"/>
      <c r="L392" s="148"/>
      <c r="M392" s="148"/>
      <c r="N392" s="148"/>
      <c r="O392" s="148"/>
      <c r="P392" s="148"/>
      <c r="Q392" s="148"/>
      <c r="R392" s="148"/>
      <c r="S392" s="148"/>
      <c r="T392" s="148"/>
      <c r="U392" s="148"/>
      <c r="V392" s="148"/>
      <c r="W392" s="148"/>
      <c r="X392" s="148"/>
      <c r="Y392" s="148"/>
      <c r="Z392" s="148"/>
    </row>
    <row r="393" spans="1:26" x14ac:dyDescent="0.2">
      <c r="A393" s="159"/>
      <c r="B393" s="159"/>
      <c r="C393" s="148"/>
      <c r="D393" s="148"/>
      <c r="E393" s="148"/>
      <c r="F393" s="148"/>
      <c r="G393" s="148"/>
      <c r="H393" s="148"/>
      <c r="I393" s="148"/>
      <c r="J393" s="148"/>
      <c r="K393" s="148"/>
      <c r="L393" s="148"/>
      <c r="M393" s="148"/>
      <c r="N393" s="148"/>
      <c r="O393" s="148"/>
      <c r="P393" s="148"/>
      <c r="Q393" s="148"/>
      <c r="R393" s="148"/>
      <c r="S393" s="148"/>
      <c r="T393" s="148"/>
      <c r="U393" s="148"/>
      <c r="V393" s="148"/>
      <c r="W393" s="148"/>
      <c r="X393" s="148"/>
      <c r="Y393" s="148"/>
      <c r="Z393" s="148"/>
    </row>
    <row r="394" spans="1:26" x14ac:dyDescent="0.2">
      <c r="A394" s="159"/>
      <c r="B394" s="159"/>
      <c r="C394" s="148"/>
      <c r="D394" s="148"/>
      <c r="E394" s="148"/>
      <c r="F394" s="148"/>
      <c r="G394" s="148"/>
      <c r="H394" s="148"/>
      <c r="I394" s="148"/>
      <c r="J394" s="148"/>
      <c r="K394" s="148"/>
      <c r="L394" s="148"/>
      <c r="M394" s="148"/>
      <c r="N394" s="148"/>
      <c r="O394" s="148"/>
      <c r="P394" s="148"/>
      <c r="Q394" s="148"/>
      <c r="R394" s="148"/>
      <c r="S394" s="148"/>
      <c r="T394" s="148"/>
      <c r="U394" s="148"/>
      <c r="V394" s="148"/>
      <c r="W394" s="148"/>
      <c r="X394" s="148"/>
      <c r="Y394" s="148"/>
      <c r="Z394" s="148"/>
    </row>
    <row r="395" spans="1:26" x14ac:dyDescent="0.2">
      <c r="A395" s="159"/>
      <c r="B395" s="159"/>
      <c r="C395" s="148"/>
      <c r="D395" s="148"/>
      <c r="E395" s="148"/>
      <c r="F395" s="148"/>
      <c r="G395" s="148"/>
      <c r="H395" s="148"/>
      <c r="I395" s="148"/>
      <c r="J395" s="148"/>
      <c r="K395" s="148"/>
      <c r="L395" s="148"/>
      <c r="M395" s="148"/>
      <c r="N395" s="148"/>
      <c r="O395" s="148"/>
      <c r="P395" s="148"/>
      <c r="Q395" s="148"/>
      <c r="R395" s="148"/>
      <c r="S395" s="148"/>
      <c r="T395" s="148"/>
      <c r="U395" s="148"/>
      <c r="V395" s="148"/>
      <c r="W395" s="148"/>
      <c r="X395" s="148"/>
      <c r="Y395" s="148"/>
      <c r="Z395" s="148"/>
    </row>
    <row r="396" spans="1:26" x14ac:dyDescent="0.2">
      <c r="A396" s="159"/>
      <c r="B396" s="159"/>
      <c r="C396" s="148"/>
      <c r="D396" s="148"/>
      <c r="E396" s="148"/>
      <c r="F396" s="148"/>
      <c r="G396" s="148"/>
      <c r="H396" s="148"/>
      <c r="I396" s="148"/>
      <c r="J396" s="148"/>
      <c r="K396" s="148"/>
      <c r="L396" s="148"/>
      <c r="M396" s="148"/>
      <c r="N396" s="148"/>
      <c r="O396" s="148"/>
      <c r="P396" s="148"/>
      <c r="Q396" s="148"/>
      <c r="R396" s="148"/>
      <c r="S396" s="148"/>
      <c r="T396" s="148"/>
      <c r="U396" s="148"/>
      <c r="V396" s="148"/>
      <c r="W396" s="148"/>
      <c r="X396" s="148"/>
      <c r="Y396" s="148"/>
      <c r="Z396" s="148"/>
    </row>
    <row r="397" spans="1:26" x14ac:dyDescent="0.2">
      <c r="A397" s="159"/>
      <c r="B397" s="159"/>
      <c r="C397" s="148"/>
      <c r="D397" s="148"/>
      <c r="E397" s="148"/>
      <c r="F397" s="148"/>
      <c r="G397" s="148"/>
      <c r="H397" s="148"/>
      <c r="I397" s="148"/>
      <c r="J397" s="148"/>
      <c r="K397" s="148"/>
      <c r="L397" s="148"/>
      <c r="M397" s="148"/>
      <c r="N397" s="148"/>
      <c r="O397" s="148"/>
      <c r="P397" s="148"/>
      <c r="Q397" s="148"/>
      <c r="R397" s="148"/>
      <c r="S397" s="148"/>
      <c r="T397" s="148"/>
      <c r="U397" s="148"/>
      <c r="V397" s="148"/>
      <c r="W397" s="148"/>
      <c r="X397" s="148"/>
      <c r="Y397" s="148"/>
      <c r="Z397" s="148"/>
    </row>
    <row r="398" spans="1:26" x14ac:dyDescent="0.2">
      <c r="A398" s="159"/>
      <c r="B398" s="159"/>
      <c r="C398" s="148"/>
      <c r="D398" s="148"/>
      <c r="E398" s="148"/>
      <c r="F398" s="148"/>
      <c r="G398" s="148"/>
      <c r="H398" s="148"/>
      <c r="I398" s="148"/>
      <c r="J398" s="148"/>
      <c r="K398" s="148"/>
      <c r="L398" s="148"/>
      <c r="M398" s="148"/>
      <c r="N398" s="148"/>
      <c r="O398" s="148"/>
      <c r="P398" s="148"/>
      <c r="Q398" s="148"/>
      <c r="R398" s="148"/>
      <c r="S398" s="148"/>
      <c r="T398" s="148"/>
      <c r="U398" s="148"/>
      <c r="V398" s="148"/>
      <c r="W398" s="148"/>
      <c r="X398" s="148"/>
      <c r="Y398" s="148"/>
      <c r="Z398" s="148"/>
    </row>
    <row r="399" spans="1:26" x14ac:dyDescent="0.2">
      <c r="A399" s="159"/>
      <c r="B399" s="159"/>
      <c r="C399" s="148"/>
      <c r="D399" s="148"/>
      <c r="E399" s="148"/>
      <c r="F399" s="148"/>
      <c r="G399" s="148"/>
      <c r="H399" s="148"/>
      <c r="I399" s="148"/>
      <c r="J399" s="148"/>
      <c r="K399" s="148"/>
      <c r="L399" s="148"/>
      <c r="M399" s="148"/>
      <c r="N399" s="148"/>
      <c r="O399" s="148"/>
      <c r="P399" s="148"/>
      <c r="Q399" s="148"/>
      <c r="R399" s="148"/>
      <c r="S399" s="148"/>
      <c r="T399" s="148"/>
      <c r="U399" s="148"/>
      <c r="V399" s="148"/>
      <c r="W399" s="148"/>
      <c r="X399" s="148"/>
      <c r="Y399" s="148"/>
      <c r="Z399" s="148"/>
    </row>
    <row r="400" spans="1:26" x14ac:dyDescent="0.2">
      <c r="A400" s="159"/>
      <c r="B400" s="159"/>
      <c r="C400" s="148"/>
      <c r="D400" s="148"/>
      <c r="E400" s="148"/>
      <c r="F400" s="148"/>
      <c r="G400" s="148"/>
      <c r="H400" s="148"/>
      <c r="I400" s="148"/>
      <c r="J400" s="148"/>
      <c r="K400" s="148"/>
      <c r="L400" s="148"/>
      <c r="M400" s="148"/>
      <c r="N400" s="148"/>
      <c r="O400" s="148"/>
      <c r="P400" s="148"/>
      <c r="Q400" s="148"/>
      <c r="R400" s="148"/>
      <c r="S400" s="148"/>
      <c r="T400" s="148"/>
      <c r="U400" s="148"/>
      <c r="V400" s="148"/>
      <c r="W400" s="148"/>
      <c r="X400" s="148"/>
      <c r="Y400" s="148"/>
      <c r="Z400" s="148"/>
    </row>
    <row r="401" spans="1:26" x14ac:dyDescent="0.2">
      <c r="A401" s="159"/>
      <c r="B401" s="159"/>
      <c r="C401" s="148"/>
      <c r="D401" s="148"/>
      <c r="E401" s="148"/>
      <c r="F401" s="148"/>
      <c r="G401" s="148"/>
      <c r="H401" s="148"/>
      <c r="I401" s="148"/>
      <c r="J401" s="148"/>
      <c r="K401" s="148"/>
      <c r="L401" s="148"/>
      <c r="M401" s="148"/>
      <c r="N401" s="148"/>
      <c r="O401" s="148"/>
      <c r="P401" s="148"/>
      <c r="Q401" s="148"/>
      <c r="R401" s="148"/>
      <c r="S401" s="148"/>
      <c r="T401" s="148"/>
      <c r="U401" s="148"/>
      <c r="V401" s="148"/>
      <c r="W401" s="148"/>
      <c r="X401" s="148"/>
      <c r="Y401" s="148"/>
      <c r="Z401" s="148"/>
    </row>
    <row r="402" spans="1:26" x14ac:dyDescent="0.2">
      <c r="A402" s="159"/>
      <c r="B402" s="159"/>
      <c r="C402" s="148"/>
      <c r="D402" s="148"/>
      <c r="E402" s="148"/>
      <c r="F402" s="148"/>
      <c r="G402" s="148"/>
      <c r="H402" s="148"/>
      <c r="I402" s="148"/>
      <c r="J402" s="148"/>
      <c r="K402" s="148"/>
      <c r="L402" s="148"/>
      <c r="M402" s="148"/>
      <c r="N402" s="148"/>
      <c r="O402" s="148"/>
      <c r="P402" s="148"/>
      <c r="Q402" s="148"/>
      <c r="R402" s="148"/>
      <c r="S402" s="148"/>
      <c r="T402" s="148"/>
      <c r="U402" s="148"/>
      <c r="V402" s="148"/>
      <c r="W402" s="148"/>
      <c r="X402" s="148"/>
      <c r="Y402" s="148"/>
      <c r="Z402" s="148"/>
    </row>
    <row r="403" spans="1:26" x14ac:dyDescent="0.2">
      <c r="A403" s="159"/>
      <c r="B403" s="159"/>
      <c r="C403" s="148"/>
      <c r="D403" s="148"/>
      <c r="E403" s="148"/>
      <c r="F403" s="148"/>
      <c r="G403" s="148"/>
      <c r="H403" s="148"/>
      <c r="I403" s="148"/>
      <c r="J403" s="148"/>
      <c r="K403" s="148"/>
      <c r="L403" s="148"/>
      <c r="M403" s="148"/>
      <c r="N403" s="148"/>
      <c r="O403" s="148"/>
      <c r="P403" s="148"/>
      <c r="Q403" s="148"/>
      <c r="R403" s="148"/>
      <c r="S403" s="148"/>
      <c r="T403" s="148"/>
      <c r="U403" s="148"/>
      <c r="V403" s="148"/>
      <c r="W403" s="148"/>
      <c r="X403" s="148"/>
      <c r="Y403" s="148"/>
      <c r="Z403" s="148"/>
    </row>
    <row r="404" spans="1:26" x14ac:dyDescent="0.2">
      <c r="A404" s="159"/>
      <c r="B404" s="159"/>
      <c r="C404" s="148"/>
      <c r="D404" s="148"/>
      <c r="E404" s="148"/>
      <c r="F404" s="148"/>
      <c r="G404" s="148"/>
      <c r="H404" s="148"/>
      <c r="I404" s="148"/>
      <c r="J404" s="148"/>
      <c r="K404" s="148"/>
      <c r="L404" s="148"/>
      <c r="M404" s="148"/>
      <c r="N404" s="148"/>
      <c r="O404" s="148"/>
      <c r="P404" s="148"/>
      <c r="Q404" s="148"/>
      <c r="R404" s="148"/>
      <c r="S404" s="148"/>
      <c r="T404" s="148"/>
      <c r="U404" s="148"/>
      <c r="V404" s="148"/>
      <c r="W404" s="148"/>
      <c r="X404" s="148"/>
      <c r="Y404" s="148"/>
      <c r="Z404" s="148"/>
    </row>
    <row r="405" spans="1:26" x14ac:dyDescent="0.2">
      <c r="A405" s="159"/>
      <c r="B405" s="159"/>
      <c r="C405" s="148"/>
      <c r="D405" s="148"/>
      <c r="E405" s="148"/>
      <c r="F405" s="148"/>
      <c r="G405" s="148"/>
      <c r="H405" s="148"/>
      <c r="I405" s="148"/>
      <c r="J405" s="148"/>
      <c r="K405" s="148"/>
      <c r="L405" s="148"/>
      <c r="M405" s="148"/>
      <c r="N405" s="148"/>
      <c r="O405" s="148"/>
      <c r="P405" s="148"/>
      <c r="Q405" s="148"/>
      <c r="R405" s="148"/>
      <c r="S405" s="148"/>
      <c r="T405" s="148"/>
      <c r="U405" s="148"/>
      <c r="V405" s="148"/>
      <c r="W405" s="148"/>
      <c r="X405" s="148"/>
      <c r="Y405" s="148"/>
      <c r="Z405" s="148"/>
    </row>
    <row r="406" spans="1:26" x14ac:dyDescent="0.2">
      <c r="A406" s="159"/>
      <c r="B406" s="159"/>
      <c r="C406" s="148"/>
      <c r="D406" s="148"/>
      <c r="E406" s="148"/>
      <c r="F406" s="148"/>
      <c r="G406" s="148"/>
      <c r="H406" s="148"/>
      <c r="I406" s="148"/>
      <c r="J406" s="148"/>
      <c r="K406" s="148"/>
      <c r="L406" s="148"/>
      <c r="M406" s="148"/>
      <c r="N406" s="148"/>
      <c r="O406" s="148"/>
      <c r="P406" s="148"/>
      <c r="Q406" s="148"/>
      <c r="R406" s="148"/>
      <c r="S406" s="148"/>
      <c r="T406" s="148"/>
      <c r="U406" s="148"/>
      <c r="V406" s="148"/>
      <c r="W406" s="148"/>
      <c r="X406" s="148"/>
      <c r="Y406" s="148"/>
      <c r="Z406" s="148"/>
    </row>
    <row r="407" spans="1:26" x14ac:dyDescent="0.2">
      <c r="A407" s="159"/>
      <c r="B407" s="159"/>
      <c r="C407" s="148"/>
      <c r="D407" s="148"/>
      <c r="E407" s="148"/>
      <c r="F407" s="148"/>
      <c r="G407" s="148"/>
      <c r="H407" s="148"/>
      <c r="I407" s="148"/>
      <c r="J407" s="148"/>
      <c r="K407" s="148"/>
      <c r="L407" s="148"/>
      <c r="M407" s="148"/>
      <c r="N407" s="148"/>
      <c r="O407" s="148"/>
      <c r="P407" s="148"/>
      <c r="Q407" s="148"/>
      <c r="R407" s="148"/>
      <c r="S407" s="148"/>
      <c r="T407" s="148"/>
      <c r="U407" s="148"/>
      <c r="V407" s="148"/>
      <c r="W407" s="148"/>
      <c r="X407" s="148"/>
      <c r="Y407" s="148"/>
      <c r="Z407" s="148"/>
    </row>
    <row r="408" spans="1:26" x14ac:dyDescent="0.2">
      <c r="A408" s="159"/>
      <c r="B408" s="159"/>
      <c r="C408" s="148"/>
      <c r="D408" s="148"/>
      <c r="E408" s="148"/>
      <c r="F408" s="148"/>
      <c r="G408" s="148"/>
      <c r="H408" s="148"/>
      <c r="I408" s="148"/>
      <c r="J408" s="148"/>
      <c r="K408" s="148"/>
      <c r="L408" s="148"/>
      <c r="M408" s="148"/>
      <c r="N408" s="148"/>
      <c r="O408" s="148"/>
      <c r="P408" s="148"/>
      <c r="Q408" s="148"/>
      <c r="R408" s="148"/>
      <c r="S408" s="148"/>
      <c r="T408" s="148"/>
      <c r="U408" s="148"/>
      <c r="V408" s="148"/>
      <c r="W408" s="148"/>
      <c r="X408" s="148"/>
      <c r="Y408" s="148"/>
      <c r="Z408" s="148"/>
    </row>
    <row r="409" spans="1:26" x14ac:dyDescent="0.2">
      <c r="A409" s="159"/>
      <c r="B409" s="159"/>
      <c r="C409" s="148"/>
      <c r="D409" s="148"/>
      <c r="E409" s="148"/>
      <c r="F409" s="148"/>
      <c r="G409" s="148"/>
      <c r="H409" s="148"/>
      <c r="I409" s="148"/>
      <c r="J409" s="148"/>
      <c r="K409" s="148"/>
      <c r="L409" s="148"/>
      <c r="M409" s="148"/>
      <c r="N409" s="148"/>
      <c r="O409" s="148"/>
      <c r="P409" s="148"/>
      <c r="Q409" s="148"/>
      <c r="R409" s="148"/>
      <c r="S409" s="148"/>
      <c r="T409" s="148"/>
      <c r="U409" s="148"/>
      <c r="V409" s="148"/>
      <c r="W409" s="148"/>
      <c r="X409" s="148"/>
      <c r="Y409" s="148"/>
      <c r="Z409" s="148"/>
    </row>
    <row r="410" spans="1:26" x14ac:dyDescent="0.2">
      <c r="A410" s="159"/>
      <c r="B410" s="159"/>
      <c r="C410" s="148"/>
      <c r="D410" s="148"/>
      <c r="E410" s="148"/>
      <c r="F410" s="148"/>
      <c r="G410" s="148"/>
      <c r="H410" s="148"/>
      <c r="I410" s="148"/>
      <c r="J410" s="148"/>
      <c r="K410" s="148"/>
      <c r="L410" s="148"/>
      <c r="M410" s="148"/>
      <c r="N410" s="148"/>
      <c r="O410" s="148"/>
      <c r="P410" s="148"/>
      <c r="Q410" s="148"/>
      <c r="R410" s="148"/>
      <c r="S410" s="148"/>
      <c r="T410" s="148"/>
      <c r="U410" s="148"/>
      <c r="V410" s="148"/>
      <c r="W410" s="148"/>
      <c r="X410" s="148"/>
      <c r="Y410" s="148"/>
      <c r="Z410" s="148"/>
    </row>
    <row r="411" spans="1:26" x14ac:dyDescent="0.2">
      <c r="A411" s="159"/>
      <c r="B411" s="159"/>
      <c r="C411" s="148"/>
      <c r="D411" s="148"/>
      <c r="E411" s="148"/>
      <c r="F411" s="148"/>
      <c r="G411" s="148"/>
      <c r="H411" s="148"/>
      <c r="I411" s="148"/>
      <c r="J411" s="148"/>
      <c r="K411" s="148"/>
      <c r="L411" s="148"/>
      <c r="M411" s="148"/>
      <c r="N411" s="148"/>
      <c r="O411" s="148"/>
      <c r="P411" s="148"/>
      <c r="Q411" s="148"/>
      <c r="R411" s="148"/>
      <c r="S411" s="148"/>
      <c r="T411" s="148"/>
      <c r="U411" s="148"/>
      <c r="V411" s="148"/>
      <c r="W411" s="148"/>
      <c r="X411" s="148"/>
      <c r="Y411" s="148"/>
      <c r="Z411" s="148"/>
    </row>
    <row r="412" spans="1:26" x14ac:dyDescent="0.2">
      <c r="A412" s="159"/>
      <c r="B412" s="159"/>
      <c r="C412" s="148"/>
      <c r="D412" s="148"/>
      <c r="E412" s="148"/>
      <c r="F412" s="148"/>
      <c r="G412" s="148"/>
      <c r="H412" s="148"/>
      <c r="I412" s="148"/>
      <c r="J412" s="148"/>
      <c r="K412" s="148"/>
      <c r="L412" s="148"/>
      <c r="M412" s="148"/>
      <c r="N412" s="148"/>
      <c r="O412" s="148"/>
      <c r="P412" s="148"/>
      <c r="Q412" s="148"/>
      <c r="R412" s="148"/>
      <c r="S412" s="148"/>
      <c r="T412" s="148"/>
      <c r="U412" s="148"/>
      <c r="V412" s="148"/>
      <c r="W412" s="148"/>
      <c r="X412" s="148"/>
      <c r="Y412" s="148"/>
      <c r="Z412" s="148"/>
    </row>
    <row r="413" spans="1:26" x14ac:dyDescent="0.2">
      <c r="A413" s="159"/>
      <c r="B413" s="159"/>
      <c r="C413" s="148"/>
      <c r="D413" s="148"/>
      <c r="E413" s="148"/>
      <c r="F413" s="148"/>
      <c r="G413" s="148"/>
      <c r="H413" s="148"/>
      <c r="I413" s="148"/>
      <c r="J413" s="148"/>
      <c r="K413" s="148"/>
      <c r="L413" s="148"/>
      <c r="M413" s="148"/>
      <c r="N413" s="148"/>
      <c r="O413" s="148"/>
      <c r="P413" s="148"/>
      <c r="Q413" s="148"/>
      <c r="R413" s="148"/>
      <c r="S413" s="148"/>
      <c r="T413" s="148"/>
      <c r="U413" s="148"/>
      <c r="V413" s="148"/>
      <c r="W413" s="148"/>
      <c r="X413" s="148"/>
      <c r="Y413" s="148"/>
      <c r="Z413" s="148"/>
    </row>
    <row r="414" spans="1:26" x14ac:dyDescent="0.2">
      <c r="A414" s="159"/>
      <c r="B414" s="159"/>
      <c r="C414" s="148"/>
      <c r="D414" s="148"/>
      <c r="E414" s="148"/>
      <c r="F414" s="148"/>
      <c r="G414" s="148"/>
      <c r="H414" s="148"/>
      <c r="I414" s="148"/>
      <c r="J414" s="148"/>
      <c r="K414" s="148"/>
      <c r="L414" s="148"/>
      <c r="M414" s="148"/>
      <c r="N414" s="148"/>
      <c r="O414" s="148"/>
      <c r="P414" s="148"/>
      <c r="Q414" s="148"/>
      <c r="R414" s="148"/>
      <c r="S414" s="148"/>
      <c r="T414" s="148"/>
      <c r="U414" s="148"/>
      <c r="V414" s="148"/>
      <c r="W414" s="148"/>
      <c r="X414" s="148"/>
      <c r="Y414" s="148"/>
      <c r="Z414" s="148"/>
    </row>
    <row r="415" spans="1:26" x14ac:dyDescent="0.2">
      <c r="A415" s="159"/>
      <c r="B415" s="159"/>
      <c r="C415" s="148"/>
      <c r="D415" s="148"/>
      <c r="E415" s="148"/>
      <c r="F415" s="148"/>
      <c r="G415" s="148"/>
      <c r="H415" s="148"/>
      <c r="I415" s="148"/>
      <c r="J415" s="148"/>
      <c r="K415" s="148"/>
      <c r="L415" s="148"/>
      <c r="M415" s="148"/>
      <c r="N415" s="148"/>
      <c r="O415" s="148"/>
      <c r="P415" s="148"/>
      <c r="Q415" s="148"/>
      <c r="R415" s="148"/>
      <c r="S415" s="148"/>
      <c r="T415" s="148"/>
      <c r="U415" s="148"/>
      <c r="V415" s="148"/>
      <c r="W415" s="148"/>
      <c r="X415" s="148"/>
      <c r="Y415" s="148"/>
      <c r="Z415" s="148"/>
    </row>
    <row r="416" spans="1:26" x14ac:dyDescent="0.2">
      <c r="A416" s="159"/>
      <c r="B416" s="159"/>
      <c r="C416" s="148"/>
      <c r="D416" s="148"/>
      <c r="E416" s="148"/>
      <c r="F416" s="148"/>
      <c r="G416" s="148"/>
      <c r="H416" s="148"/>
      <c r="I416" s="148"/>
      <c r="J416" s="148"/>
      <c r="K416" s="148"/>
      <c r="L416" s="148"/>
      <c r="M416" s="148"/>
      <c r="N416" s="148"/>
      <c r="O416" s="148"/>
      <c r="P416" s="148"/>
      <c r="Q416" s="148"/>
      <c r="R416" s="148"/>
      <c r="S416" s="148"/>
      <c r="T416" s="148"/>
      <c r="U416" s="148"/>
      <c r="V416" s="148"/>
      <c r="W416" s="148"/>
      <c r="X416" s="148"/>
      <c r="Y416" s="148"/>
      <c r="Z416" s="148"/>
    </row>
    <row r="417" spans="1:26" x14ac:dyDescent="0.2">
      <c r="A417" s="159"/>
      <c r="B417" s="159"/>
      <c r="C417" s="148"/>
      <c r="D417" s="148"/>
      <c r="E417" s="148"/>
      <c r="F417" s="148"/>
      <c r="G417" s="148"/>
      <c r="H417" s="148"/>
      <c r="I417" s="148"/>
      <c r="J417" s="148"/>
      <c r="K417" s="148"/>
      <c r="L417" s="148"/>
      <c r="M417" s="148"/>
      <c r="N417" s="148"/>
      <c r="O417" s="148"/>
      <c r="P417" s="148"/>
      <c r="Q417" s="148"/>
      <c r="R417" s="148"/>
      <c r="S417" s="148"/>
      <c r="T417" s="148"/>
      <c r="U417" s="148"/>
      <c r="V417" s="148"/>
      <c r="W417" s="148"/>
      <c r="X417" s="148"/>
      <c r="Y417" s="148"/>
      <c r="Z417" s="148"/>
    </row>
    <row r="418" spans="1:26" x14ac:dyDescent="0.2">
      <c r="A418" s="159"/>
      <c r="B418" s="159"/>
      <c r="C418" s="148"/>
      <c r="D418" s="148"/>
      <c r="E418" s="148"/>
      <c r="F418" s="148"/>
      <c r="G418" s="148"/>
      <c r="H418" s="148"/>
      <c r="I418" s="148"/>
      <c r="J418" s="148"/>
      <c r="K418" s="148"/>
      <c r="L418" s="148"/>
      <c r="M418" s="148"/>
      <c r="N418" s="148"/>
      <c r="O418" s="148"/>
      <c r="P418" s="148"/>
      <c r="Q418" s="148"/>
      <c r="R418" s="148"/>
      <c r="S418" s="148"/>
      <c r="T418" s="148"/>
      <c r="U418" s="148"/>
      <c r="V418" s="148"/>
      <c r="W418" s="148"/>
      <c r="X418" s="148"/>
      <c r="Y418" s="148"/>
      <c r="Z418" s="148"/>
    </row>
    <row r="419" spans="1:26" x14ac:dyDescent="0.2">
      <c r="A419" s="159"/>
      <c r="B419" s="159"/>
      <c r="C419" s="148"/>
      <c r="D419" s="148"/>
      <c r="E419" s="148"/>
      <c r="F419" s="148"/>
      <c r="G419" s="148"/>
      <c r="H419" s="148"/>
      <c r="I419" s="148"/>
      <c r="J419" s="148"/>
      <c r="K419" s="148"/>
      <c r="L419" s="148"/>
      <c r="M419" s="148"/>
      <c r="N419" s="148"/>
      <c r="O419" s="148"/>
      <c r="P419" s="148"/>
      <c r="Q419" s="148"/>
      <c r="R419" s="148"/>
      <c r="S419" s="148"/>
      <c r="T419" s="148"/>
      <c r="U419" s="148"/>
      <c r="V419" s="148"/>
      <c r="W419" s="148"/>
      <c r="X419" s="148"/>
      <c r="Y419" s="148"/>
      <c r="Z419" s="148"/>
    </row>
    <row r="420" spans="1:26" x14ac:dyDescent="0.2">
      <c r="A420" s="159"/>
      <c r="B420" s="159"/>
      <c r="C420" s="148"/>
      <c r="D420" s="148"/>
      <c r="E420" s="148"/>
      <c r="F420" s="148"/>
      <c r="G420" s="148"/>
      <c r="H420" s="148"/>
      <c r="I420" s="148"/>
      <c r="J420" s="148"/>
      <c r="K420" s="148"/>
      <c r="L420" s="148"/>
      <c r="M420" s="148"/>
      <c r="N420" s="148"/>
      <c r="O420" s="148"/>
      <c r="P420" s="148"/>
      <c r="Q420" s="148"/>
      <c r="R420" s="148"/>
      <c r="S420" s="148"/>
      <c r="T420" s="148"/>
      <c r="U420" s="148"/>
      <c r="V420" s="148"/>
      <c r="W420" s="148"/>
      <c r="X420" s="148"/>
      <c r="Y420" s="148"/>
      <c r="Z420" s="148"/>
    </row>
    <row r="421" spans="1:26" x14ac:dyDescent="0.2">
      <c r="A421" s="159"/>
      <c r="B421" s="159"/>
      <c r="C421" s="148"/>
      <c r="D421" s="148"/>
      <c r="E421" s="148"/>
      <c r="F421" s="148"/>
      <c r="G421" s="148"/>
      <c r="H421" s="148"/>
      <c r="I421" s="148"/>
      <c r="J421" s="148"/>
      <c r="K421" s="148"/>
      <c r="L421" s="148"/>
      <c r="M421" s="148"/>
      <c r="N421" s="148"/>
      <c r="O421" s="148"/>
      <c r="P421" s="148"/>
      <c r="Q421" s="148"/>
      <c r="R421" s="148"/>
      <c r="S421" s="148"/>
      <c r="T421" s="148"/>
      <c r="U421" s="148"/>
      <c r="V421" s="148"/>
      <c r="W421" s="148"/>
      <c r="X421" s="148"/>
      <c r="Y421" s="148"/>
      <c r="Z421" s="148"/>
    </row>
    <row r="422" spans="1:26" x14ac:dyDescent="0.2">
      <c r="A422" s="159"/>
      <c r="B422" s="159"/>
      <c r="C422" s="148"/>
      <c r="D422" s="148"/>
      <c r="E422" s="148"/>
      <c r="F422" s="148"/>
      <c r="G422" s="148"/>
      <c r="H422" s="148"/>
      <c r="I422" s="148"/>
      <c r="J422" s="148"/>
      <c r="K422" s="148"/>
      <c r="L422" s="148"/>
      <c r="M422" s="148"/>
      <c r="N422" s="148"/>
      <c r="O422" s="148"/>
      <c r="P422" s="148"/>
      <c r="Q422" s="148"/>
      <c r="R422" s="148"/>
      <c r="S422" s="148"/>
      <c r="T422" s="148"/>
      <c r="U422" s="148"/>
      <c r="V422" s="148"/>
      <c r="W422" s="148"/>
      <c r="X422" s="148"/>
      <c r="Y422" s="148"/>
      <c r="Z422" s="148"/>
    </row>
    <row r="423" spans="1:26" x14ac:dyDescent="0.2">
      <c r="A423" s="159"/>
      <c r="B423" s="159"/>
      <c r="C423" s="148"/>
      <c r="D423" s="148"/>
      <c r="E423" s="148"/>
      <c r="F423" s="148"/>
      <c r="G423" s="148"/>
      <c r="H423" s="148"/>
      <c r="I423" s="148"/>
      <c r="J423" s="148"/>
      <c r="K423" s="148"/>
      <c r="L423" s="148"/>
      <c r="M423" s="148"/>
      <c r="N423" s="148"/>
      <c r="O423" s="148"/>
      <c r="P423" s="148"/>
      <c r="Q423" s="148"/>
      <c r="R423" s="148"/>
      <c r="S423" s="148"/>
      <c r="T423" s="148"/>
      <c r="U423" s="148"/>
      <c r="V423" s="148"/>
      <c r="W423" s="148"/>
      <c r="X423" s="148"/>
      <c r="Y423" s="148"/>
      <c r="Z423" s="148"/>
    </row>
    <row r="424" spans="1:26" x14ac:dyDescent="0.2">
      <c r="A424" s="159"/>
      <c r="B424" s="159"/>
      <c r="C424" s="148"/>
      <c r="D424" s="148"/>
      <c r="E424" s="148"/>
      <c r="F424" s="148"/>
      <c r="G424" s="148"/>
      <c r="H424" s="148"/>
      <c r="I424" s="148"/>
      <c r="J424" s="148"/>
      <c r="K424" s="148"/>
      <c r="L424" s="148"/>
      <c r="M424" s="148"/>
      <c r="N424" s="148"/>
      <c r="O424" s="148"/>
      <c r="P424" s="148"/>
      <c r="Q424" s="148"/>
      <c r="R424" s="148"/>
      <c r="S424" s="148"/>
      <c r="T424" s="148"/>
      <c r="U424" s="148"/>
      <c r="V424" s="148"/>
      <c r="W424" s="148"/>
      <c r="X424" s="148"/>
      <c r="Y424" s="148"/>
      <c r="Z424" s="148"/>
    </row>
    <row r="425" spans="1:26" x14ac:dyDescent="0.2">
      <c r="A425" s="159"/>
      <c r="B425" s="159"/>
      <c r="C425" s="148"/>
      <c r="D425" s="148"/>
      <c r="E425" s="148"/>
      <c r="F425" s="148"/>
      <c r="G425" s="148"/>
      <c r="H425" s="148"/>
      <c r="I425" s="148"/>
      <c r="J425" s="148"/>
      <c r="K425" s="148"/>
      <c r="L425" s="148"/>
      <c r="M425" s="148"/>
      <c r="N425" s="148"/>
      <c r="O425" s="148"/>
      <c r="P425" s="148"/>
      <c r="Q425" s="148"/>
      <c r="R425" s="148"/>
      <c r="S425" s="148"/>
      <c r="T425" s="148"/>
      <c r="U425" s="148"/>
      <c r="V425" s="148"/>
      <c r="W425" s="148"/>
      <c r="X425" s="148"/>
      <c r="Y425" s="148"/>
      <c r="Z425" s="148"/>
    </row>
    <row r="426" spans="1:26" x14ac:dyDescent="0.2">
      <c r="A426" s="159"/>
      <c r="B426" s="159"/>
      <c r="C426" s="148"/>
      <c r="D426" s="148"/>
      <c r="E426" s="148"/>
      <c r="F426" s="148"/>
      <c r="G426" s="148"/>
      <c r="H426" s="148"/>
      <c r="I426" s="148"/>
      <c r="J426" s="148"/>
      <c r="K426" s="148"/>
      <c r="L426" s="148"/>
      <c r="M426" s="148"/>
      <c r="N426" s="148"/>
      <c r="O426" s="148"/>
      <c r="P426" s="148"/>
      <c r="Q426" s="148"/>
      <c r="R426" s="148"/>
      <c r="S426" s="148"/>
      <c r="T426" s="148"/>
      <c r="U426" s="148"/>
      <c r="V426" s="148"/>
      <c r="W426" s="148"/>
      <c r="X426" s="148"/>
      <c r="Y426" s="148"/>
      <c r="Z426" s="148"/>
    </row>
    <row r="427" spans="1:26" x14ac:dyDescent="0.2">
      <c r="A427" s="159"/>
      <c r="B427" s="159"/>
      <c r="C427" s="148"/>
      <c r="D427" s="148"/>
      <c r="E427" s="148"/>
      <c r="F427" s="148"/>
      <c r="G427" s="148"/>
      <c r="H427" s="148"/>
      <c r="I427" s="148"/>
      <c r="J427" s="148"/>
      <c r="K427" s="148"/>
      <c r="L427" s="148"/>
      <c r="M427" s="148"/>
      <c r="N427" s="148"/>
      <c r="O427" s="148"/>
      <c r="P427" s="148"/>
      <c r="Q427" s="148"/>
      <c r="R427" s="148"/>
      <c r="S427" s="148"/>
      <c r="T427" s="148"/>
      <c r="U427" s="148"/>
      <c r="V427" s="148"/>
      <c r="W427" s="148"/>
      <c r="X427" s="148"/>
      <c r="Y427" s="148"/>
      <c r="Z427" s="148"/>
    </row>
    <row r="428" spans="1:26" x14ac:dyDescent="0.2">
      <c r="A428" s="159"/>
      <c r="B428" s="159"/>
      <c r="C428" s="148"/>
      <c r="D428" s="148"/>
      <c r="E428" s="148"/>
      <c r="F428" s="148"/>
      <c r="G428" s="148"/>
      <c r="H428" s="148"/>
      <c r="I428" s="148"/>
      <c r="J428" s="148"/>
      <c r="K428" s="148"/>
      <c r="L428" s="148"/>
      <c r="M428" s="148"/>
      <c r="N428" s="148"/>
      <c r="O428" s="148"/>
      <c r="P428" s="148"/>
      <c r="Q428" s="148"/>
      <c r="R428" s="148"/>
      <c r="S428" s="148"/>
      <c r="T428" s="148"/>
      <c r="U428" s="148"/>
      <c r="V428" s="148"/>
      <c r="W428" s="148"/>
      <c r="X428" s="148"/>
      <c r="Y428" s="148"/>
      <c r="Z428" s="148"/>
    </row>
    <row r="429" spans="1:26" x14ac:dyDescent="0.2">
      <c r="A429" s="159"/>
      <c r="B429" s="159"/>
      <c r="C429" s="148"/>
      <c r="D429" s="148"/>
      <c r="E429" s="148"/>
      <c r="F429" s="148"/>
      <c r="G429" s="148"/>
      <c r="H429" s="148"/>
      <c r="I429" s="148"/>
      <c r="J429" s="148"/>
      <c r="K429" s="148"/>
      <c r="L429" s="148"/>
      <c r="M429" s="148"/>
      <c r="N429" s="148"/>
      <c r="O429" s="148"/>
      <c r="P429" s="148"/>
      <c r="Q429" s="148"/>
      <c r="R429" s="148"/>
      <c r="S429" s="148"/>
      <c r="T429" s="148"/>
      <c r="U429" s="148"/>
      <c r="V429" s="148"/>
      <c r="W429" s="148"/>
      <c r="X429" s="148"/>
      <c r="Y429" s="148"/>
      <c r="Z429" s="148"/>
    </row>
    <row r="430" spans="1:26" x14ac:dyDescent="0.2">
      <c r="A430" s="159"/>
      <c r="B430" s="159"/>
      <c r="C430" s="148"/>
      <c r="D430" s="148"/>
      <c r="E430" s="148"/>
      <c r="F430" s="148"/>
      <c r="G430" s="148"/>
      <c r="H430" s="148"/>
      <c r="I430" s="148"/>
      <c r="J430" s="148"/>
      <c r="K430" s="148"/>
      <c r="L430" s="148"/>
      <c r="M430" s="148"/>
      <c r="N430" s="148"/>
      <c r="O430" s="148"/>
      <c r="P430" s="148"/>
      <c r="Q430" s="148"/>
      <c r="R430" s="148"/>
      <c r="S430" s="148"/>
      <c r="T430" s="148"/>
      <c r="U430" s="148"/>
      <c r="V430" s="148"/>
      <c r="W430" s="148"/>
      <c r="X430" s="148"/>
      <c r="Y430" s="148"/>
      <c r="Z430" s="148"/>
    </row>
    <row r="431" spans="1:26" x14ac:dyDescent="0.2">
      <c r="A431" s="159"/>
      <c r="B431" s="159"/>
      <c r="C431" s="148"/>
      <c r="D431" s="148"/>
      <c r="E431" s="148"/>
      <c r="F431" s="148"/>
      <c r="G431" s="148"/>
      <c r="H431" s="148"/>
      <c r="I431" s="148"/>
      <c r="J431" s="148"/>
      <c r="K431" s="148"/>
      <c r="L431" s="148"/>
      <c r="M431" s="148"/>
      <c r="N431" s="148"/>
      <c r="O431" s="148"/>
      <c r="P431" s="148"/>
      <c r="Q431" s="148"/>
      <c r="R431" s="148"/>
      <c r="S431" s="148"/>
      <c r="T431" s="148"/>
      <c r="U431" s="148"/>
      <c r="V431" s="148"/>
      <c r="W431" s="148"/>
      <c r="X431" s="148"/>
      <c r="Y431" s="148"/>
      <c r="Z431" s="148"/>
    </row>
    <row r="432" spans="1:26" x14ac:dyDescent="0.2">
      <c r="A432" s="159"/>
      <c r="B432" s="159"/>
      <c r="C432" s="148"/>
      <c r="D432" s="148"/>
      <c r="E432" s="148"/>
      <c r="F432" s="148"/>
      <c r="G432" s="148"/>
      <c r="H432" s="148"/>
      <c r="I432" s="148"/>
      <c r="J432" s="148"/>
      <c r="K432" s="148"/>
      <c r="L432" s="148"/>
      <c r="M432" s="148"/>
      <c r="N432" s="148"/>
      <c r="O432" s="148"/>
      <c r="P432" s="148"/>
      <c r="Q432" s="148"/>
      <c r="R432" s="148"/>
      <c r="S432" s="148"/>
      <c r="T432" s="148"/>
      <c r="U432" s="148"/>
      <c r="V432" s="148"/>
      <c r="W432" s="148"/>
      <c r="X432" s="148"/>
      <c r="Y432" s="148"/>
      <c r="Z432" s="148"/>
    </row>
    <row r="433" spans="1:26" x14ac:dyDescent="0.2">
      <c r="A433" s="159"/>
      <c r="B433" s="159"/>
      <c r="C433" s="148"/>
      <c r="D433" s="148"/>
      <c r="E433" s="148"/>
      <c r="F433" s="148"/>
      <c r="G433" s="148"/>
      <c r="H433" s="148"/>
      <c r="I433" s="148"/>
      <c r="J433" s="148"/>
      <c r="K433" s="148"/>
      <c r="L433" s="148"/>
      <c r="M433" s="148"/>
      <c r="N433" s="148"/>
      <c r="O433" s="148"/>
      <c r="P433" s="148"/>
      <c r="Q433" s="148"/>
      <c r="R433" s="148"/>
      <c r="S433" s="148"/>
      <c r="T433" s="148"/>
      <c r="U433" s="148"/>
      <c r="V433" s="148"/>
      <c r="W433" s="148"/>
      <c r="X433" s="148"/>
      <c r="Y433" s="148"/>
      <c r="Z433" s="148"/>
    </row>
    <row r="434" spans="1:26" x14ac:dyDescent="0.2">
      <c r="A434" s="159"/>
      <c r="B434" s="159"/>
      <c r="C434" s="148"/>
      <c r="D434" s="148"/>
      <c r="E434" s="148"/>
      <c r="F434" s="148"/>
      <c r="G434" s="148"/>
      <c r="H434" s="148"/>
      <c r="I434" s="148"/>
      <c r="J434" s="148"/>
      <c r="K434" s="148"/>
      <c r="L434" s="148"/>
      <c r="M434" s="148"/>
      <c r="N434" s="148"/>
      <c r="O434" s="148"/>
      <c r="P434" s="148"/>
      <c r="Q434" s="148"/>
      <c r="R434" s="148"/>
      <c r="S434" s="148"/>
      <c r="T434" s="148"/>
      <c r="U434" s="148"/>
      <c r="V434" s="148"/>
      <c r="W434" s="148"/>
      <c r="X434" s="148"/>
      <c r="Y434" s="148"/>
      <c r="Z434" s="148"/>
    </row>
    <row r="435" spans="1:26" x14ac:dyDescent="0.2">
      <c r="A435" s="159"/>
      <c r="B435" s="159"/>
      <c r="C435" s="148"/>
      <c r="D435" s="148"/>
      <c r="E435" s="148"/>
      <c r="F435" s="148"/>
      <c r="G435" s="148"/>
      <c r="H435" s="148"/>
      <c r="I435" s="148"/>
      <c r="J435" s="148"/>
      <c r="K435" s="148"/>
      <c r="L435" s="148"/>
      <c r="M435" s="148"/>
      <c r="N435" s="148"/>
      <c r="O435" s="148"/>
      <c r="P435" s="148"/>
      <c r="Q435" s="148"/>
      <c r="R435" s="148"/>
      <c r="S435" s="148"/>
      <c r="T435" s="148"/>
      <c r="U435" s="148"/>
      <c r="V435" s="148"/>
      <c r="W435" s="148"/>
      <c r="X435" s="148"/>
      <c r="Y435" s="148"/>
      <c r="Z435" s="148"/>
    </row>
    <row r="436" spans="1:26" x14ac:dyDescent="0.2">
      <c r="A436" s="159"/>
      <c r="B436" s="159"/>
      <c r="C436" s="148"/>
      <c r="D436" s="148"/>
      <c r="E436" s="148"/>
      <c r="F436" s="148"/>
      <c r="G436" s="148"/>
      <c r="H436" s="148"/>
      <c r="I436" s="148"/>
      <c r="J436" s="148"/>
      <c r="K436" s="148"/>
      <c r="L436" s="148"/>
      <c r="M436" s="148"/>
      <c r="N436" s="148"/>
      <c r="O436" s="148"/>
      <c r="P436" s="148"/>
      <c r="Q436" s="148"/>
      <c r="R436" s="148"/>
      <c r="S436" s="148"/>
      <c r="T436" s="148"/>
      <c r="U436" s="148"/>
      <c r="V436" s="148"/>
      <c r="W436" s="148"/>
      <c r="X436" s="148"/>
      <c r="Y436" s="148"/>
      <c r="Z436" s="148"/>
    </row>
    <row r="437" spans="1:26" x14ac:dyDescent="0.2">
      <c r="A437" s="159"/>
      <c r="B437" s="159"/>
      <c r="C437" s="148"/>
      <c r="D437" s="148"/>
      <c r="E437" s="148"/>
      <c r="F437" s="148"/>
      <c r="G437" s="148"/>
      <c r="H437" s="148"/>
      <c r="I437" s="148"/>
      <c r="J437" s="148"/>
      <c r="K437" s="148"/>
      <c r="L437" s="148"/>
      <c r="M437" s="148"/>
      <c r="N437" s="148"/>
      <c r="O437" s="148"/>
      <c r="P437" s="148"/>
      <c r="Q437" s="148"/>
      <c r="R437" s="148"/>
      <c r="S437" s="148"/>
      <c r="T437" s="148"/>
      <c r="U437" s="148"/>
      <c r="V437" s="148"/>
      <c r="W437" s="148"/>
      <c r="X437" s="148"/>
      <c r="Y437" s="148"/>
      <c r="Z437" s="148"/>
    </row>
    <row r="438" spans="1:26" x14ac:dyDescent="0.2">
      <c r="A438" s="159"/>
      <c r="B438" s="159"/>
      <c r="C438" s="148"/>
      <c r="D438" s="148"/>
      <c r="E438" s="148"/>
      <c r="F438" s="148"/>
      <c r="G438" s="148"/>
      <c r="H438" s="148"/>
      <c r="I438" s="148"/>
      <c r="J438" s="148"/>
      <c r="K438" s="148"/>
      <c r="L438" s="148"/>
      <c r="M438" s="148"/>
      <c r="N438" s="148"/>
      <c r="O438" s="148"/>
      <c r="P438" s="148"/>
      <c r="Q438" s="148"/>
      <c r="R438" s="148"/>
      <c r="S438" s="148"/>
      <c r="T438" s="148"/>
      <c r="U438" s="148"/>
      <c r="V438" s="148"/>
      <c r="W438" s="148"/>
      <c r="X438" s="148"/>
      <c r="Y438" s="148"/>
      <c r="Z438" s="148"/>
    </row>
    <row r="439" spans="1:26" x14ac:dyDescent="0.2">
      <c r="A439" s="159"/>
      <c r="B439" s="159"/>
      <c r="C439" s="148"/>
      <c r="D439" s="148"/>
      <c r="E439" s="148"/>
      <c r="F439" s="148"/>
      <c r="G439" s="148"/>
      <c r="H439" s="148"/>
      <c r="I439" s="148"/>
      <c r="J439" s="148"/>
      <c r="K439" s="148"/>
      <c r="L439" s="148"/>
      <c r="M439" s="148"/>
      <c r="N439" s="148"/>
      <c r="O439" s="148"/>
      <c r="P439" s="148"/>
      <c r="Q439" s="148"/>
      <c r="R439" s="148"/>
      <c r="S439" s="148"/>
      <c r="T439" s="148"/>
      <c r="U439" s="148"/>
      <c r="V439" s="148"/>
      <c r="W439" s="148"/>
      <c r="X439" s="148"/>
      <c r="Y439" s="148"/>
      <c r="Z439" s="148"/>
    </row>
    <row r="440" spans="1:26" x14ac:dyDescent="0.2">
      <c r="A440" s="159"/>
      <c r="B440" s="159"/>
      <c r="C440" s="148"/>
      <c r="D440" s="148"/>
      <c r="E440" s="148"/>
      <c r="F440" s="148"/>
      <c r="G440" s="148"/>
      <c r="H440" s="148"/>
      <c r="I440" s="148"/>
      <c r="J440" s="148"/>
      <c r="K440" s="148"/>
      <c r="L440" s="148"/>
      <c r="M440" s="148"/>
      <c r="N440" s="148"/>
      <c r="O440" s="148"/>
      <c r="P440" s="148"/>
      <c r="Q440" s="148"/>
      <c r="R440" s="148"/>
      <c r="S440" s="148"/>
      <c r="T440" s="148"/>
      <c r="U440" s="148"/>
      <c r="V440" s="148"/>
      <c r="W440" s="148"/>
      <c r="X440" s="148"/>
      <c r="Y440" s="148"/>
      <c r="Z440" s="148"/>
    </row>
    <row r="441" spans="1:26" x14ac:dyDescent="0.2">
      <c r="A441" s="159"/>
      <c r="B441" s="159"/>
      <c r="C441" s="148"/>
      <c r="D441" s="148"/>
      <c r="E441" s="148"/>
      <c r="F441" s="148"/>
      <c r="G441" s="148"/>
      <c r="H441" s="148"/>
      <c r="I441" s="148"/>
      <c r="J441" s="148"/>
      <c r="K441" s="148"/>
      <c r="L441" s="148"/>
      <c r="M441" s="148"/>
      <c r="N441" s="148"/>
      <c r="O441" s="148"/>
      <c r="P441" s="148"/>
      <c r="Q441" s="148"/>
      <c r="R441" s="148"/>
      <c r="S441" s="148"/>
      <c r="T441" s="148"/>
      <c r="U441" s="148"/>
      <c r="V441" s="148"/>
      <c r="W441" s="148"/>
      <c r="X441" s="148"/>
      <c r="Y441" s="148"/>
      <c r="Z441" s="148"/>
    </row>
    <row r="442" spans="1:26" x14ac:dyDescent="0.2">
      <c r="A442" s="159"/>
      <c r="B442" s="159"/>
      <c r="C442" s="148"/>
      <c r="D442" s="148"/>
      <c r="E442" s="148"/>
      <c r="F442" s="148"/>
      <c r="G442" s="148"/>
      <c r="H442" s="148"/>
      <c r="I442" s="148"/>
      <c r="J442" s="148"/>
      <c r="K442" s="148"/>
      <c r="L442" s="148"/>
      <c r="M442" s="148"/>
      <c r="N442" s="148"/>
      <c r="O442" s="148"/>
      <c r="P442" s="148"/>
      <c r="Q442" s="148"/>
      <c r="R442" s="148"/>
      <c r="S442" s="148"/>
      <c r="T442" s="148"/>
      <c r="U442" s="148"/>
      <c r="V442" s="148"/>
      <c r="W442" s="148"/>
      <c r="X442" s="148"/>
      <c r="Y442" s="148"/>
      <c r="Z442" s="148"/>
    </row>
    <row r="443" spans="1:26" x14ac:dyDescent="0.2">
      <c r="A443" s="159"/>
      <c r="B443" s="159"/>
      <c r="C443" s="148"/>
      <c r="D443" s="148"/>
      <c r="E443" s="148"/>
      <c r="F443" s="148"/>
      <c r="G443" s="148"/>
      <c r="H443" s="148"/>
      <c r="I443" s="148"/>
      <c r="J443" s="148"/>
      <c r="K443" s="148"/>
      <c r="L443" s="148"/>
      <c r="M443" s="148"/>
      <c r="N443" s="148"/>
      <c r="O443" s="148"/>
      <c r="P443" s="148"/>
      <c r="Q443" s="148"/>
      <c r="R443" s="148"/>
      <c r="S443" s="148"/>
      <c r="T443" s="148"/>
      <c r="U443" s="148"/>
      <c r="V443" s="148"/>
      <c r="W443" s="148"/>
      <c r="X443" s="148"/>
      <c r="Y443" s="148"/>
      <c r="Z443" s="148"/>
    </row>
    <row r="444" spans="1:26" x14ac:dyDescent="0.2">
      <c r="A444" s="159"/>
      <c r="B444" s="159"/>
      <c r="C444" s="148"/>
      <c r="D444" s="148"/>
      <c r="E444" s="148"/>
      <c r="F444" s="148"/>
      <c r="G444" s="148"/>
      <c r="H444" s="148"/>
      <c r="I444" s="148"/>
      <c r="J444" s="148"/>
      <c r="K444" s="148"/>
      <c r="L444" s="148"/>
      <c r="M444" s="148"/>
      <c r="N444" s="148"/>
      <c r="O444" s="148"/>
      <c r="P444" s="148"/>
      <c r="Q444" s="148"/>
      <c r="R444" s="148"/>
      <c r="S444" s="148"/>
      <c r="T444" s="148"/>
      <c r="U444" s="148"/>
      <c r="V444" s="148"/>
      <c r="W444" s="148"/>
      <c r="X444" s="148"/>
      <c r="Y444" s="148"/>
      <c r="Z444" s="148"/>
    </row>
    <row r="445" spans="1:26" x14ac:dyDescent="0.2">
      <c r="A445" s="159"/>
      <c r="B445" s="159"/>
      <c r="C445" s="148"/>
      <c r="D445" s="148"/>
      <c r="E445" s="148"/>
      <c r="F445" s="148"/>
      <c r="G445" s="148"/>
      <c r="H445" s="148"/>
      <c r="I445" s="148"/>
      <c r="J445" s="148"/>
      <c r="K445" s="148"/>
      <c r="L445" s="148"/>
      <c r="M445" s="148"/>
      <c r="N445" s="148"/>
      <c r="O445" s="148"/>
      <c r="P445" s="148"/>
      <c r="Q445" s="148"/>
      <c r="R445" s="148"/>
      <c r="S445" s="148"/>
      <c r="T445" s="148"/>
      <c r="U445" s="148"/>
      <c r="V445" s="148"/>
      <c r="W445" s="148"/>
      <c r="X445" s="148"/>
      <c r="Y445" s="148"/>
      <c r="Z445" s="148"/>
    </row>
    <row r="446" spans="1:26" x14ac:dyDescent="0.2">
      <c r="A446" s="159"/>
      <c r="B446" s="159"/>
      <c r="C446" s="148"/>
      <c r="D446" s="148"/>
      <c r="E446" s="148"/>
      <c r="F446" s="148"/>
      <c r="G446" s="148"/>
      <c r="H446" s="148"/>
      <c r="I446" s="148"/>
      <c r="J446" s="148"/>
      <c r="K446" s="148"/>
      <c r="L446" s="148"/>
      <c r="M446" s="148"/>
      <c r="N446" s="148"/>
      <c r="O446" s="148"/>
      <c r="P446" s="148"/>
      <c r="Q446" s="148"/>
      <c r="R446" s="148"/>
      <c r="S446" s="148"/>
      <c r="T446" s="148"/>
      <c r="U446" s="148"/>
      <c r="V446" s="148"/>
      <c r="W446" s="148"/>
      <c r="X446" s="148"/>
      <c r="Y446" s="148"/>
      <c r="Z446" s="148"/>
    </row>
    <row r="447" spans="1:26" x14ac:dyDescent="0.2">
      <c r="A447" s="159"/>
      <c r="B447" s="159"/>
      <c r="C447" s="148"/>
      <c r="D447" s="148"/>
      <c r="E447" s="148"/>
      <c r="F447" s="148"/>
      <c r="G447" s="148"/>
      <c r="H447" s="148"/>
      <c r="I447" s="148"/>
      <c r="J447" s="148"/>
      <c r="K447" s="148"/>
      <c r="L447" s="148"/>
      <c r="M447" s="148"/>
      <c r="N447" s="148"/>
      <c r="O447" s="148"/>
      <c r="P447" s="148"/>
      <c r="Q447" s="148"/>
      <c r="R447" s="148"/>
      <c r="S447" s="148"/>
      <c r="T447" s="148"/>
      <c r="U447" s="148"/>
      <c r="V447" s="148"/>
      <c r="W447" s="148"/>
      <c r="X447" s="148"/>
      <c r="Y447" s="148"/>
      <c r="Z447" s="148"/>
    </row>
    <row r="448" spans="1:26" x14ac:dyDescent="0.2">
      <c r="A448" s="159"/>
      <c r="B448" s="159"/>
      <c r="C448" s="148"/>
      <c r="D448" s="148"/>
      <c r="E448" s="148"/>
      <c r="F448" s="148"/>
      <c r="G448" s="148"/>
      <c r="H448" s="148"/>
      <c r="I448" s="148"/>
      <c r="J448" s="148"/>
      <c r="K448" s="148"/>
      <c r="L448" s="148"/>
      <c r="M448" s="148"/>
      <c r="N448" s="148"/>
      <c r="O448" s="148"/>
      <c r="P448" s="148"/>
      <c r="Q448" s="148"/>
      <c r="R448" s="148"/>
      <c r="S448" s="148"/>
      <c r="T448" s="148"/>
      <c r="U448" s="148"/>
      <c r="V448" s="148"/>
      <c r="W448" s="148"/>
      <c r="X448" s="148"/>
      <c r="Y448" s="148"/>
      <c r="Z448" s="148"/>
    </row>
    <row r="449" spans="1:26" x14ac:dyDescent="0.2">
      <c r="A449" s="159"/>
      <c r="B449" s="159"/>
      <c r="C449" s="148"/>
      <c r="D449" s="148"/>
      <c r="E449" s="148"/>
      <c r="F449" s="148"/>
      <c r="G449" s="148"/>
      <c r="H449" s="148"/>
      <c r="I449" s="148"/>
      <c r="J449" s="148"/>
      <c r="K449" s="148"/>
      <c r="L449" s="148"/>
      <c r="M449" s="148"/>
      <c r="N449" s="148"/>
      <c r="O449" s="148"/>
      <c r="P449" s="148"/>
      <c r="Q449" s="148"/>
      <c r="R449" s="148"/>
      <c r="S449" s="148"/>
      <c r="T449" s="148"/>
      <c r="U449" s="148"/>
      <c r="V449" s="148"/>
      <c r="W449" s="148"/>
      <c r="X449" s="148"/>
      <c r="Y449" s="148"/>
      <c r="Z449" s="148"/>
    </row>
    <row r="450" spans="1:26" x14ac:dyDescent="0.2">
      <c r="A450" s="159"/>
      <c r="B450" s="159"/>
      <c r="C450" s="148"/>
      <c r="D450" s="148"/>
      <c r="E450" s="148"/>
      <c r="F450" s="148"/>
      <c r="G450" s="148"/>
      <c r="H450" s="148"/>
      <c r="I450" s="148"/>
      <c r="J450" s="148"/>
      <c r="K450" s="148"/>
      <c r="L450" s="148"/>
      <c r="M450" s="148"/>
      <c r="N450" s="148"/>
      <c r="O450" s="148"/>
      <c r="P450" s="148"/>
      <c r="Q450" s="148"/>
      <c r="R450" s="148"/>
      <c r="S450" s="148"/>
      <c r="T450" s="148"/>
      <c r="U450" s="148"/>
      <c r="V450" s="148"/>
      <c r="W450" s="148"/>
      <c r="X450" s="148"/>
      <c r="Y450" s="148"/>
      <c r="Z450" s="148"/>
    </row>
    <row r="451" spans="1:26" x14ac:dyDescent="0.2">
      <c r="A451" s="159"/>
      <c r="B451" s="159"/>
      <c r="C451" s="148"/>
      <c r="D451" s="148"/>
      <c r="E451" s="148"/>
      <c r="F451" s="148"/>
      <c r="G451" s="148"/>
      <c r="H451" s="148"/>
      <c r="I451" s="148"/>
      <c r="J451" s="148"/>
      <c r="K451" s="148"/>
      <c r="L451" s="148"/>
      <c r="M451" s="148"/>
      <c r="N451" s="148"/>
      <c r="O451" s="148"/>
      <c r="P451" s="148"/>
      <c r="Q451" s="148"/>
      <c r="R451" s="148"/>
      <c r="S451" s="148"/>
      <c r="T451" s="148"/>
      <c r="U451" s="148"/>
      <c r="V451" s="148"/>
      <c r="W451" s="148"/>
      <c r="X451" s="148"/>
      <c r="Y451" s="148"/>
      <c r="Z451" s="148"/>
    </row>
    <row r="452" spans="1:26" x14ac:dyDescent="0.2">
      <c r="A452" s="159"/>
      <c r="B452" s="159"/>
      <c r="C452" s="148"/>
      <c r="D452" s="148"/>
      <c r="E452" s="148"/>
      <c r="F452" s="148"/>
      <c r="G452" s="148"/>
      <c r="H452" s="148"/>
      <c r="I452" s="148"/>
      <c r="J452" s="148"/>
      <c r="K452" s="148"/>
      <c r="L452" s="148"/>
      <c r="M452" s="148"/>
      <c r="N452" s="148"/>
      <c r="O452" s="148"/>
      <c r="P452" s="148"/>
      <c r="Q452" s="148"/>
      <c r="R452" s="148"/>
      <c r="S452" s="148"/>
      <c r="T452" s="148"/>
      <c r="U452" s="148"/>
      <c r="V452" s="148"/>
      <c r="W452" s="148"/>
      <c r="X452" s="148"/>
      <c r="Y452" s="148"/>
      <c r="Z452" s="148"/>
    </row>
    <row r="453" spans="1:26" x14ac:dyDescent="0.2">
      <c r="A453" s="159"/>
      <c r="B453" s="159"/>
      <c r="C453" s="148"/>
      <c r="D453" s="148"/>
      <c r="E453" s="148"/>
      <c r="F453" s="148"/>
      <c r="G453" s="148"/>
      <c r="H453" s="148"/>
      <c r="I453" s="148"/>
      <c r="J453" s="148"/>
      <c r="K453" s="148"/>
      <c r="L453" s="148"/>
      <c r="M453" s="148"/>
      <c r="N453" s="148"/>
      <c r="O453" s="148"/>
      <c r="P453" s="148"/>
      <c r="Q453" s="148"/>
      <c r="R453" s="148"/>
      <c r="S453" s="148"/>
      <c r="T453" s="148"/>
      <c r="U453" s="148"/>
      <c r="V453" s="148"/>
      <c r="W453" s="148"/>
      <c r="X453" s="148"/>
      <c r="Y453" s="148"/>
      <c r="Z453" s="148"/>
    </row>
    <row r="454" spans="1:26" x14ac:dyDescent="0.2">
      <c r="A454" s="159"/>
      <c r="B454" s="159"/>
      <c r="C454" s="148"/>
      <c r="D454" s="148"/>
      <c r="E454" s="148"/>
      <c r="F454" s="148"/>
      <c r="G454" s="148"/>
      <c r="H454" s="148"/>
      <c r="I454" s="148"/>
      <c r="J454" s="148"/>
      <c r="K454" s="148"/>
      <c r="L454" s="148"/>
      <c r="M454" s="148"/>
      <c r="N454" s="148"/>
      <c r="O454" s="148"/>
      <c r="P454" s="148"/>
      <c r="Q454" s="148"/>
      <c r="R454" s="148"/>
      <c r="S454" s="148"/>
      <c r="T454" s="148"/>
      <c r="U454" s="148"/>
      <c r="V454" s="148"/>
      <c r="W454" s="148"/>
      <c r="X454" s="148"/>
      <c r="Y454" s="148"/>
      <c r="Z454" s="148"/>
    </row>
    <row r="455" spans="1:26" x14ac:dyDescent="0.2">
      <c r="A455" s="159"/>
      <c r="B455" s="159"/>
      <c r="C455" s="148"/>
      <c r="D455" s="148"/>
      <c r="E455" s="148"/>
      <c r="F455" s="148"/>
      <c r="G455" s="148"/>
      <c r="H455" s="148"/>
      <c r="I455" s="148"/>
      <c r="J455" s="148"/>
      <c r="K455" s="148"/>
      <c r="L455" s="148"/>
      <c r="M455" s="148"/>
      <c r="N455" s="148"/>
      <c r="O455" s="148"/>
      <c r="P455" s="148"/>
      <c r="Q455" s="148"/>
      <c r="R455" s="148"/>
      <c r="S455" s="148"/>
      <c r="T455" s="148"/>
      <c r="U455" s="148"/>
      <c r="V455" s="148"/>
      <c r="W455" s="148"/>
      <c r="X455" s="148"/>
      <c r="Y455" s="148"/>
      <c r="Z455" s="148"/>
    </row>
    <row r="456" spans="1:26" x14ac:dyDescent="0.2">
      <c r="A456" s="159"/>
      <c r="B456" s="159"/>
      <c r="C456" s="148"/>
      <c r="D456" s="148"/>
      <c r="E456" s="148"/>
      <c r="F456" s="148"/>
      <c r="G456" s="148"/>
      <c r="H456" s="148"/>
      <c r="I456" s="148"/>
      <c r="J456" s="148"/>
      <c r="K456" s="148"/>
      <c r="L456" s="148"/>
      <c r="M456" s="148"/>
      <c r="N456" s="148"/>
      <c r="O456" s="148"/>
      <c r="P456" s="148"/>
      <c r="Q456" s="148"/>
      <c r="R456" s="148"/>
      <c r="S456" s="148"/>
      <c r="T456" s="148"/>
      <c r="U456" s="148"/>
      <c r="V456" s="148"/>
      <c r="W456" s="148"/>
      <c r="X456" s="148"/>
      <c r="Y456" s="148"/>
      <c r="Z456" s="148"/>
    </row>
    <row r="457" spans="1:26" x14ac:dyDescent="0.2">
      <c r="A457" s="159"/>
      <c r="B457" s="159"/>
      <c r="C457" s="148"/>
      <c r="D457" s="148"/>
      <c r="E457" s="148"/>
      <c r="F457" s="148"/>
      <c r="G457" s="148"/>
      <c r="H457" s="148"/>
      <c r="I457" s="148"/>
      <c r="J457" s="148"/>
      <c r="K457" s="148"/>
      <c r="L457" s="148"/>
      <c r="M457" s="148"/>
      <c r="N457" s="148"/>
      <c r="O457" s="148"/>
      <c r="P457" s="148"/>
      <c r="Q457" s="148"/>
      <c r="R457" s="148"/>
      <c r="S457" s="148"/>
      <c r="T457" s="148"/>
      <c r="U457" s="148"/>
      <c r="V457" s="148"/>
      <c r="W457" s="148"/>
      <c r="X457" s="148"/>
      <c r="Y457" s="148"/>
      <c r="Z457" s="148"/>
    </row>
    <row r="458" spans="1:26" x14ac:dyDescent="0.2">
      <c r="A458" s="159"/>
      <c r="B458" s="159"/>
      <c r="C458" s="148"/>
      <c r="D458" s="148"/>
      <c r="E458" s="148"/>
      <c r="F458" s="148"/>
      <c r="G458" s="148"/>
      <c r="H458" s="148"/>
      <c r="I458" s="148"/>
      <c r="J458" s="148"/>
      <c r="K458" s="148"/>
      <c r="L458" s="148"/>
      <c r="M458" s="148"/>
      <c r="N458" s="148"/>
      <c r="O458" s="148"/>
      <c r="P458" s="148"/>
      <c r="Q458" s="148"/>
      <c r="R458" s="148"/>
      <c r="S458" s="148"/>
      <c r="T458" s="148"/>
      <c r="U458" s="148"/>
      <c r="V458" s="148"/>
      <c r="W458" s="148"/>
      <c r="X458" s="148"/>
      <c r="Y458" s="148"/>
      <c r="Z458" s="148"/>
    </row>
    <row r="459" spans="1:26" x14ac:dyDescent="0.2">
      <c r="A459" s="159"/>
      <c r="B459" s="159"/>
      <c r="C459" s="148"/>
      <c r="D459" s="148"/>
      <c r="E459" s="148"/>
      <c r="F459" s="148"/>
      <c r="G459" s="148"/>
      <c r="H459" s="148"/>
      <c r="I459" s="148"/>
      <c r="J459" s="148"/>
      <c r="K459" s="148"/>
      <c r="L459" s="148"/>
      <c r="M459" s="148"/>
      <c r="N459" s="148"/>
      <c r="O459" s="148"/>
      <c r="P459" s="148"/>
      <c r="Q459" s="148"/>
      <c r="R459" s="148"/>
      <c r="S459" s="148"/>
      <c r="T459" s="148"/>
      <c r="U459" s="148"/>
      <c r="V459" s="148"/>
      <c r="W459" s="148"/>
      <c r="X459" s="148"/>
      <c r="Y459" s="148"/>
      <c r="Z459" s="148"/>
    </row>
    <row r="460" spans="1:26" x14ac:dyDescent="0.2">
      <c r="A460" s="159"/>
      <c r="B460" s="159"/>
      <c r="C460" s="148"/>
      <c r="D460" s="148"/>
      <c r="E460" s="148"/>
      <c r="F460" s="148"/>
      <c r="G460" s="148"/>
      <c r="H460" s="148"/>
      <c r="I460" s="148"/>
      <c r="J460" s="148"/>
      <c r="K460" s="148"/>
      <c r="L460" s="148"/>
      <c r="M460" s="148"/>
      <c r="N460" s="148"/>
      <c r="O460" s="148"/>
      <c r="P460" s="148"/>
      <c r="Q460" s="148"/>
      <c r="R460" s="148"/>
      <c r="S460" s="148"/>
      <c r="T460" s="148"/>
      <c r="U460" s="148"/>
      <c r="V460" s="148"/>
      <c r="W460" s="148"/>
      <c r="X460" s="148"/>
      <c r="Y460" s="148"/>
      <c r="Z460" s="148"/>
    </row>
    <row r="461" spans="1:26" x14ac:dyDescent="0.2">
      <c r="A461" s="159"/>
      <c r="B461" s="159"/>
      <c r="C461" s="148"/>
      <c r="D461" s="148"/>
      <c r="E461" s="148"/>
      <c r="F461" s="148"/>
      <c r="G461" s="148"/>
      <c r="H461" s="148"/>
      <c r="I461" s="148"/>
      <c r="J461" s="148"/>
      <c r="K461" s="148"/>
      <c r="L461" s="148"/>
      <c r="M461" s="148"/>
      <c r="N461" s="148"/>
      <c r="O461" s="148"/>
      <c r="P461" s="148"/>
      <c r="Q461" s="148"/>
      <c r="R461" s="148"/>
      <c r="S461" s="148"/>
      <c r="T461" s="148"/>
      <c r="U461" s="148"/>
      <c r="V461" s="148"/>
      <c r="W461" s="148"/>
      <c r="X461" s="148"/>
      <c r="Y461" s="148"/>
      <c r="Z461" s="148"/>
    </row>
    <row r="462" spans="1:26" x14ac:dyDescent="0.2">
      <c r="A462" s="159"/>
      <c r="B462" s="159"/>
      <c r="C462" s="148"/>
      <c r="D462" s="148"/>
      <c r="E462" s="148"/>
      <c r="F462" s="148"/>
      <c r="G462" s="148"/>
      <c r="H462" s="148"/>
      <c r="I462" s="148"/>
      <c r="J462" s="148"/>
      <c r="K462" s="148"/>
      <c r="L462" s="148"/>
      <c r="M462" s="148"/>
      <c r="N462" s="148"/>
      <c r="O462" s="148"/>
      <c r="P462" s="148"/>
      <c r="Q462" s="148"/>
      <c r="R462" s="148"/>
      <c r="S462" s="148"/>
      <c r="T462" s="148"/>
      <c r="U462" s="148"/>
      <c r="V462" s="148"/>
      <c r="W462" s="148"/>
      <c r="X462" s="148"/>
      <c r="Y462" s="148"/>
      <c r="Z462" s="148"/>
    </row>
    <row r="463" spans="1:26" x14ac:dyDescent="0.2">
      <c r="A463" s="159"/>
      <c r="B463" s="159"/>
      <c r="C463" s="148"/>
      <c r="D463" s="148"/>
      <c r="E463" s="148"/>
      <c r="F463" s="148"/>
      <c r="G463" s="148"/>
      <c r="H463" s="148"/>
      <c r="I463" s="148"/>
      <c r="J463" s="148"/>
      <c r="K463" s="148"/>
      <c r="L463" s="148"/>
      <c r="M463" s="148"/>
      <c r="N463" s="148"/>
      <c r="O463" s="148"/>
      <c r="P463" s="148"/>
      <c r="Q463" s="148"/>
      <c r="R463" s="148"/>
      <c r="S463" s="148"/>
      <c r="T463" s="148"/>
      <c r="U463" s="148"/>
      <c r="V463" s="148"/>
      <c r="W463" s="148"/>
      <c r="X463" s="148"/>
      <c r="Y463" s="148"/>
      <c r="Z463" s="148"/>
    </row>
    <row r="464" spans="1:26" x14ac:dyDescent="0.2">
      <c r="A464" s="159"/>
      <c r="B464" s="159"/>
      <c r="C464" s="148"/>
      <c r="D464" s="148"/>
      <c r="E464" s="148"/>
      <c r="F464" s="148"/>
      <c r="G464" s="148"/>
      <c r="H464" s="148"/>
      <c r="I464" s="148"/>
      <c r="J464" s="148"/>
      <c r="K464" s="148"/>
      <c r="L464" s="148"/>
      <c r="M464" s="148"/>
      <c r="N464" s="148"/>
      <c r="O464" s="148"/>
      <c r="P464" s="148"/>
      <c r="Q464" s="148"/>
      <c r="R464" s="148"/>
      <c r="S464" s="148"/>
      <c r="T464" s="148"/>
      <c r="U464" s="148"/>
      <c r="V464" s="148"/>
      <c r="W464" s="148"/>
      <c r="X464" s="148"/>
      <c r="Y464" s="148"/>
      <c r="Z464" s="148"/>
    </row>
    <row r="465" spans="1:26" x14ac:dyDescent="0.2">
      <c r="A465" s="159"/>
      <c r="B465" s="159"/>
      <c r="C465" s="148"/>
      <c r="D465" s="148"/>
      <c r="E465" s="148"/>
      <c r="F465" s="148"/>
      <c r="G465" s="148"/>
      <c r="H465" s="148"/>
      <c r="I465" s="148"/>
      <c r="J465" s="148"/>
      <c r="K465" s="148"/>
      <c r="L465" s="148"/>
      <c r="M465" s="148"/>
      <c r="N465" s="148"/>
      <c r="O465" s="148"/>
      <c r="P465" s="148"/>
      <c r="Q465" s="148"/>
      <c r="R465" s="148"/>
      <c r="S465" s="148"/>
      <c r="T465" s="148"/>
      <c r="U465" s="148"/>
      <c r="V465" s="148"/>
      <c r="W465" s="148"/>
      <c r="X465" s="148"/>
      <c r="Y465" s="148"/>
      <c r="Z465" s="148"/>
    </row>
    <row r="466" spans="1:26" x14ac:dyDescent="0.2">
      <c r="A466" s="159"/>
      <c r="B466" s="159"/>
      <c r="C466" s="148"/>
      <c r="D466" s="148"/>
      <c r="E466" s="148"/>
      <c r="F466" s="148"/>
      <c r="G466" s="148"/>
      <c r="H466" s="148"/>
      <c r="I466" s="148"/>
      <c r="J466" s="148"/>
      <c r="K466" s="148"/>
      <c r="L466" s="148"/>
      <c r="M466" s="148"/>
      <c r="N466" s="148"/>
      <c r="O466" s="148"/>
      <c r="P466" s="148"/>
      <c r="Q466" s="148"/>
      <c r="R466" s="148"/>
      <c r="S466" s="148"/>
      <c r="T466" s="148"/>
      <c r="U466" s="148"/>
      <c r="V466" s="148"/>
      <c r="W466" s="148"/>
      <c r="X466" s="148"/>
      <c r="Y466" s="148"/>
      <c r="Z466" s="148"/>
    </row>
    <row r="467" spans="1:26" x14ac:dyDescent="0.2">
      <c r="A467" s="159"/>
      <c r="B467" s="159"/>
      <c r="C467" s="148"/>
      <c r="D467" s="148"/>
      <c r="E467" s="148"/>
      <c r="F467" s="148"/>
      <c r="G467" s="148"/>
      <c r="H467" s="148"/>
      <c r="I467" s="148"/>
      <c r="J467" s="148"/>
      <c r="K467" s="148"/>
      <c r="L467" s="148"/>
      <c r="M467" s="148"/>
      <c r="N467" s="148"/>
      <c r="O467" s="148"/>
      <c r="P467" s="148"/>
      <c r="Q467" s="148"/>
      <c r="R467" s="148"/>
      <c r="S467" s="148"/>
      <c r="T467" s="148"/>
      <c r="U467" s="148"/>
      <c r="V467" s="148"/>
      <c r="W467" s="148"/>
      <c r="X467" s="148"/>
      <c r="Y467" s="148"/>
      <c r="Z467" s="148"/>
    </row>
    <row r="468" spans="1:26" x14ac:dyDescent="0.2">
      <c r="A468" s="159"/>
      <c r="B468" s="159"/>
      <c r="C468" s="148"/>
      <c r="D468" s="148"/>
      <c r="E468" s="148"/>
      <c r="F468" s="148"/>
      <c r="G468" s="148"/>
      <c r="H468" s="148"/>
      <c r="I468" s="148"/>
      <c r="J468" s="148"/>
      <c r="K468" s="148"/>
      <c r="L468" s="148"/>
      <c r="M468" s="148"/>
      <c r="N468" s="148"/>
      <c r="O468" s="148"/>
      <c r="P468" s="148"/>
      <c r="Q468" s="148"/>
      <c r="R468" s="148"/>
      <c r="S468" s="148"/>
      <c r="T468" s="148"/>
      <c r="U468" s="148"/>
      <c r="V468" s="148"/>
      <c r="W468" s="148"/>
      <c r="X468" s="148"/>
      <c r="Y468" s="148"/>
      <c r="Z468" s="148"/>
    </row>
    <row r="469" spans="1:26" x14ac:dyDescent="0.2">
      <c r="A469" s="159"/>
      <c r="B469" s="159"/>
      <c r="C469" s="148"/>
      <c r="D469" s="148"/>
      <c r="E469" s="148"/>
      <c r="F469" s="148"/>
      <c r="G469" s="148"/>
      <c r="H469" s="148"/>
      <c r="I469" s="148"/>
      <c r="J469" s="148"/>
      <c r="K469" s="148"/>
      <c r="L469" s="148"/>
      <c r="M469" s="148"/>
      <c r="N469" s="148"/>
      <c r="O469" s="148"/>
      <c r="P469" s="148"/>
      <c r="Q469" s="148"/>
      <c r="R469" s="148"/>
      <c r="S469" s="148"/>
      <c r="T469" s="148"/>
      <c r="U469" s="148"/>
      <c r="V469" s="148"/>
      <c r="W469" s="148"/>
      <c r="X469" s="148"/>
      <c r="Y469" s="148"/>
      <c r="Z469" s="148"/>
    </row>
    <row r="470" spans="1:26" x14ac:dyDescent="0.2">
      <c r="A470" s="159"/>
      <c r="B470" s="159"/>
      <c r="C470" s="148"/>
      <c r="D470" s="148"/>
      <c r="E470" s="148"/>
      <c r="F470" s="148"/>
      <c r="G470" s="148"/>
      <c r="H470" s="148"/>
      <c r="I470" s="148"/>
      <c r="J470" s="148"/>
      <c r="K470" s="148"/>
      <c r="L470" s="148"/>
      <c r="M470" s="148"/>
      <c r="N470" s="148"/>
      <c r="O470" s="148"/>
      <c r="P470" s="148"/>
      <c r="Q470" s="148"/>
      <c r="R470" s="148"/>
      <c r="S470" s="148"/>
      <c r="T470" s="148"/>
      <c r="U470" s="148"/>
      <c r="V470" s="148"/>
      <c r="W470" s="148"/>
      <c r="X470" s="148"/>
      <c r="Y470" s="148"/>
      <c r="Z470" s="148"/>
    </row>
    <row r="471" spans="1:26" x14ac:dyDescent="0.2">
      <c r="A471" s="159"/>
      <c r="B471" s="159"/>
      <c r="C471" s="148"/>
      <c r="D471" s="148"/>
      <c r="E471" s="148"/>
      <c r="F471" s="148"/>
      <c r="G471" s="148"/>
      <c r="H471" s="148"/>
      <c r="I471" s="148"/>
      <c r="J471" s="148"/>
      <c r="K471" s="148"/>
      <c r="L471" s="148"/>
      <c r="M471" s="148"/>
      <c r="N471" s="148"/>
      <c r="O471" s="148"/>
      <c r="P471" s="148"/>
      <c r="Q471" s="148"/>
      <c r="R471" s="148"/>
      <c r="S471" s="148"/>
      <c r="T471" s="148"/>
      <c r="U471" s="148"/>
      <c r="V471" s="148"/>
      <c r="W471" s="148"/>
      <c r="X471" s="148"/>
      <c r="Y471" s="148"/>
      <c r="Z471" s="148"/>
    </row>
    <row r="472" spans="1:26" x14ac:dyDescent="0.2">
      <c r="A472" s="159"/>
      <c r="B472" s="159"/>
      <c r="C472" s="148"/>
      <c r="D472" s="148"/>
      <c r="E472" s="148"/>
      <c r="F472" s="148"/>
      <c r="G472" s="148"/>
      <c r="H472" s="148"/>
      <c r="I472" s="148"/>
      <c r="J472" s="148"/>
      <c r="K472" s="148"/>
      <c r="L472" s="148"/>
      <c r="M472" s="148"/>
      <c r="N472" s="148"/>
      <c r="O472" s="148"/>
      <c r="P472" s="148"/>
      <c r="Q472" s="148"/>
      <c r="R472" s="148"/>
      <c r="S472" s="148"/>
      <c r="T472" s="148"/>
      <c r="U472" s="148"/>
      <c r="V472" s="148"/>
      <c r="W472" s="148"/>
      <c r="X472" s="148"/>
      <c r="Y472" s="148"/>
      <c r="Z472" s="148"/>
    </row>
    <row r="473" spans="1:26" x14ac:dyDescent="0.2">
      <c r="A473" s="159"/>
      <c r="B473" s="159"/>
      <c r="C473" s="148"/>
      <c r="D473" s="148"/>
      <c r="E473" s="148"/>
      <c r="F473" s="148"/>
      <c r="G473" s="148"/>
      <c r="H473" s="148"/>
      <c r="I473" s="148"/>
      <c r="J473" s="148"/>
      <c r="K473" s="148"/>
      <c r="L473" s="148"/>
      <c r="M473" s="148"/>
      <c r="N473" s="148"/>
      <c r="O473" s="148"/>
      <c r="P473" s="148"/>
      <c r="Q473" s="148"/>
      <c r="R473" s="148"/>
      <c r="S473" s="148"/>
      <c r="T473" s="148"/>
      <c r="U473" s="148"/>
      <c r="V473" s="148"/>
      <c r="W473" s="148"/>
      <c r="X473" s="148"/>
      <c r="Y473" s="148"/>
      <c r="Z473" s="148"/>
    </row>
    <row r="474" spans="1:26" x14ac:dyDescent="0.2">
      <c r="A474" s="159"/>
      <c r="B474" s="159"/>
      <c r="C474" s="148"/>
      <c r="D474" s="148"/>
      <c r="E474" s="148"/>
      <c r="F474" s="148"/>
      <c r="G474" s="148"/>
      <c r="H474" s="148"/>
      <c r="I474" s="148"/>
      <c r="J474" s="148"/>
      <c r="K474" s="148"/>
      <c r="L474" s="148"/>
      <c r="M474" s="148"/>
      <c r="N474" s="148"/>
      <c r="O474" s="148"/>
      <c r="P474" s="148"/>
      <c r="Q474" s="148"/>
      <c r="R474" s="148"/>
      <c r="S474" s="148"/>
      <c r="T474" s="148"/>
      <c r="U474" s="148"/>
      <c r="V474" s="148"/>
      <c r="W474" s="148"/>
      <c r="X474" s="148"/>
      <c r="Y474" s="148"/>
      <c r="Z474" s="148"/>
    </row>
    <row r="475" spans="1:26" x14ac:dyDescent="0.2">
      <c r="A475" s="159"/>
      <c r="B475" s="159"/>
      <c r="C475" s="148"/>
      <c r="D475" s="148"/>
      <c r="E475" s="148"/>
      <c r="F475" s="148"/>
      <c r="G475" s="148"/>
      <c r="H475" s="148"/>
      <c r="I475" s="148"/>
      <c r="J475" s="148"/>
      <c r="K475" s="148"/>
      <c r="L475" s="148"/>
      <c r="M475" s="148"/>
      <c r="N475" s="148"/>
      <c r="O475" s="148"/>
      <c r="P475" s="148"/>
      <c r="Q475" s="148"/>
      <c r="R475" s="148"/>
      <c r="S475" s="148"/>
      <c r="T475" s="148"/>
      <c r="U475" s="148"/>
      <c r="V475" s="148"/>
      <c r="W475" s="148"/>
      <c r="X475" s="148"/>
      <c r="Y475" s="148"/>
      <c r="Z475" s="148"/>
    </row>
    <row r="476" spans="1:26" x14ac:dyDescent="0.2">
      <c r="A476" s="159"/>
      <c r="B476" s="159"/>
      <c r="C476" s="148"/>
      <c r="D476" s="148"/>
      <c r="E476" s="148"/>
      <c r="F476" s="148"/>
      <c r="G476" s="148"/>
      <c r="H476" s="148"/>
      <c r="I476" s="148"/>
      <c r="J476" s="148"/>
      <c r="K476" s="148"/>
      <c r="L476" s="148"/>
      <c r="M476" s="148"/>
      <c r="N476" s="148"/>
      <c r="O476" s="148"/>
      <c r="P476" s="148"/>
      <c r="Q476" s="148"/>
      <c r="R476" s="148"/>
      <c r="S476" s="148"/>
      <c r="T476" s="148"/>
      <c r="U476" s="148"/>
      <c r="V476" s="148"/>
      <c r="W476" s="148"/>
      <c r="X476" s="148"/>
      <c r="Y476" s="148"/>
      <c r="Z476" s="148"/>
    </row>
    <row r="477" spans="1:26" x14ac:dyDescent="0.2">
      <c r="A477" s="159"/>
      <c r="B477" s="159"/>
      <c r="C477" s="148"/>
      <c r="D477" s="148"/>
      <c r="E477" s="148"/>
      <c r="F477" s="148"/>
      <c r="G477" s="148"/>
      <c r="H477" s="148"/>
      <c r="I477" s="148"/>
      <c r="J477" s="148"/>
      <c r="K477" s="148"/>
      <c r="L477" s="148"/>
      <c r="M477" s="148"/>
      <c r="N477" s="148"/>
      <c r="O477" s="148"/>
      <c r="P477" s="148"/>
      <c r="Q477" s="148"/>
      <c r="R477" s="148"/>
      <c r="S477" s="148"/>
      <c r="T477" s="148"/>
      <c r="U477" s="148"/>
      <c r="V477" s="148"/>
      <c r="W477" s="148"/>
      <c r="X477" s="148"/>
      <c r="Y477" s="148"/>
      <c r="Z477" s="148"/>
    </row>
    <row r="478" spans="1:26" x14ac:dyDescent="0.2">
      <c r="A478" s="159"/>
      <c r="B478" s="159"/>
      <c r="C478" s="148"/>
      <c r="D478" s="148"/>
      <c r="E478" s="148"/>
      <c r="F478" s="148"/>
      <c r="G478" s="148"/>
      <c r="H478" s="148"/>
      <c r="I478" s="148"/>
      <c r="J478" s="148"/>
      <c r="K478" s="148"/>
      <c r="L478" s="148"/>
      <c r="M478" s="148"/>
      <c r="N478" s="148"/>
      <c r="O478" s="148"/>
      <c r="P478" s="148"/>
      <c r="Q478" s="148"/>
      <c r="R478" s="148"/>
      <c r="S478" s="148"/>
      <c r="T478" s="148"/>
      <c r="U478" s="148"/>
      <c r="V478" s="148"/>
      <c r="W478" s="148"/>
      <c r="X478" s="148"/>
      <c r="Y478" s="148"/>
      <c r="Z478" s="148"/>
    </row>
    <row r="479" spans="1:26" x14ac:dyDescent="0.2">
      <c r="A479" s="159"/>
      <c r="B479" s="159"/>
      <c r="C479" s="148"/>
      <c r="D479" s="148"/>
      <c r="E479" s="148"/>
      <c r="F479" s="148"/>
      <c r="G479" s="148"/>
      <c r="H479" s="148"/>
      <c r="I479" s="148"/>
      <c r="J479" s="148"/>
      <c r="K479" s="148"/>
      <c r="L479" s="148"/>
      <c r="M479" s="148"/>
      <c r="N479" s="148"/>
      <c r="O479" s="148"/>
      <c r="P479" s="148"/>
      <c r="Q479" s="148"/>
      <c r="R479" s="148"/>
      <c r="S479" s="148"/>
      <c r="T479" s="148"/>
      <c r="U479" s="148"/>
      <c r="V479" s="148"/>
      <c r="W479" s="148"/>
      <c r="X479" s="148"/>
      <c r="Y479" s="148"/>
      <c r="Z479" s="148"/>
    </row>
    <row r="480" spans="1:26" x14ac:dyDescent="0.2">
      <c r="A480" s="159"/>
      <c r="B480" s="159"/>
      <c r="C480" s="148"/>
      <c r="D480" s="148"/>
      <c r="E480" s="148"/>
      <c r="F480" s="148"/>
      <c r="G480" s="148"/>
      <c r="H480" s="148"/>
      <c r="I480" s="148"/>
      <c r="J480" s="148"/>
      <c r="K480" s="148"/>
      <c r="L480" s="148"/>
      <c r="M480" s="148"/>
      <c r="N480" s="148"/>
      <c r="O480" s="148"/>
      <c r="P480" s="148"/>
      <c r="Q480" s="148"/>
      <c r="R480" s="148"/>
      <c r="S480" s="148"/>
      <c r="T480" s="148"/>
      <c r="U480" s="148"/>
      <c r="V480" s="148"/>
      <c r="W480" s="148"/>
      <c r="X480" s="148"/>
      <c r="Y480" s="148"/>
      <c r="Z480" s="148"/>
    </row>
    <row r="481" spans="1:26" x14ac:dyDescent="0.2">
      <c r="A481" s="159"/>
      <c r="B481" s="159"/>
      <c r="C481" s="148"/>
      <c r="D481" s="148"/>
      <c r="E481" s="148"/>
      <c r="F481" s="148"/>
      <c r="G481" s="148"/>
      <c r="H481" s="148"/>
      <c r="I481" s="148"/>
      <c r="J481" s="148"/>
      <c r="K481" s="148"/>
      <c r="L481" s="148"/>
      <c r="M481" s="148"/>
      <c r="N481" s="148"/>
      <c r="O481" s="148"/>
      <c r="P481" s="148"/>
      <c r="Q481" s="148"/>
      <c r="R481" s="148"/>
      <c r="S481" s="148"/>
      <c r="T481" s="148"/>
      <c r="U481" s="148"/>
      <c r="V481" s="148"/>
      <c r="W481" s="148"/>
      <c r="X481" s="148"/>
      <c r="Y481" s="148"/>
      <c r="Z481" s="148"/>
    </row>
    <row r="482" spans="1:26" x14ac:dyDescent="0.2">
      <c r="A482" s="159"/>
      <c r="B482" s="159"/>
      <c r="C482" s="148"/>
      <c r="D482" s="148"/>
      <c r="E482" s="148"/>
      <c r="F482" s="148"/>
      <c r="G482" s="148"/>
      <c r="H482" s="148"/>
      <c r="I482" s="148"/>
      <c r="J482" s="148"/>
      <c r="K482" s="148"/>
      <c r="L482" s="148"/>
      <c r="M482" s="148"/>
      <c r="N482" s="148"/>
      <c r="O482" s="148"/>
      <c r="P482" s="148"/>
      <c r="Q482" s="148"/>
      <c r="R482" s="148"/>
      <c r="S482" s="148"/>
      <c r="T482" s="148"/>
      <c r="U482" s="148"/>
      <c r="V482" s="148"/>
      <c r="W482" s="148"/>
      <c r="X482" s="148"/>
      <c r="Y482" s="148"/>
      <c r="Z482" s="148"/>
    </row>
    <row r="483" spans="1:26" x14ac:dyDescent="0.2">
      <c r="A483" s="159"/>
      <c r="B483" s="159"/>
      <c r="C483" s="148"/>
      <c r="D483" s="148"/>
      <c r="E483" s="148"/>
      <c r="F483" s="148"/>
      <c r="G483" s="148"/>
      <c r="H483" s="148"/>
      <c r="I483" s="148"/>
      <c r="J483" s="148"/>
      <c r="K483" s="148"/>
      <c r="L483" s="148"/>
      <c r="M483" s="148"/>
      <c r="N483" s="148"/>
      <c r="O483" s="148"/>
      <c r="P483" s="148"/>
      <c r="Q483" s="148"/>
      <c r="R483" s="148"/>
      <c r="S483" s="148"/>
      <c r="T483" s="148"/>
      <c r="U483" s="148"/>
      <c r="V483" s="148"/>
      <c r="W483" s="148"/>
      <c r="X483" s="148"/>
      <c r="Y483" s="148"/>
      <c r="Z483" s="148"/>
    </row>
    <row r="484" spans="1:26" x14ac:dyDescent="0.2">
      <c r="A484" s="159"/>
      <c r="B484" s="159"/>
      <c r="C484" s="148"/>
      <c r="D484" s="148"/>
      <c r="E484" s="148"/>
      <c r="F484" s="148"/>
      <c r="G484" s="148"/>
      <c r="H484" s="148"/>
      <c r="I484" s="148"/>
      <c r="J484" s="148"/>
      <c r="K484" s="148"/>
      <c r="L484" s="148"/>
      <c r="M484" s="148"/>
      <c r="N484" s="148"/>
      <c r="O484" s="148"/>
      <c r="P484" s="148"/>
      <c r="Q484" s="148"/>
      <c r="R484" s="148"/>
      <c r="S484" s="148"/>
      <c r="T484" s="148"/>
      <c r="U484" s="148"/>
      <c r="V484" s="148"/>
      <c r="W484" s="148"/>
      <c r="X484" s="148"/>
      <c r="Y484" s="148"/>
      <c r="Z484" s="148"/>
    </row>
    <row r="485" spans="1:26" x14ac:dyDescent="0.2">
      <c r="A485" s="159"/>
      <c r="B485" s="159"/>
      <c r="C485" s="148"/>
      <c r="D485" s="148"/>
      <c r="E485" s="148"/>
      <c r="F485" s="148"/>
      <c r="G485" s="148"/>
      <c r="H485" s="148"/>
      <c r="I485" s="148"/>
      <c r="J485" s="148"/>
      <c r="K485" s="148"/>
      <c r="L485" s="148"/>
      <c r="M485" s="148"/>
      <c r="N485" s="148"/>
      <c r="O485" s="148"/>
      <c r="P485" s="148"/>
      <c r="Q485" s="148"/>
      <c r="R485" s="148"/>
      <c r="S485" s="148"/>
      <c r="T485" s="148"/>
      <c r="U485" s="148"/>
      <c r="V485" s="148"/>
      <c r="W485" s="148"/>
      <c r="X485" s="148"/>
      <c r="Y485" s="148"/>
      <c r="Z485" s="148"/>
    </row>
    <row r="486" spans="1:26" x14ac:dyDescent="0.2">
      <c r="A486" s="159"/>
      <c r="B486" s="159"/>
      <c r="C486" s="148"/>
      <c r="D486" s="148"/>
      <c r="E486" s="148"/>
      <c r="F486" s="148"/>
      <c r="G486" s="148"/>
      <c r="H486" s="148"/>
      <c r="I486" s="148"/>
      <c r="J486" s="148"/>
      <c r="K486" s="148"/>
      <c r="L486" s="148"/>
      <c r="M486" s="148"/>
      <c r="N486" s="148"/>
      <c r="O486" s="148"/>
      <c r="P486" s="148"/>
      <c r="Q486" s="148"/>
      <c r="R486" s="148"/>
      <c r="S486" s="148"/>
      <c r="T486" s="148"/>
      <c r="U486" s="148"/>
      <c r="V486" s="148"/>
      <c r="W486" s="148"/>
      <c r="X486" s="148"/>
      <c r="Y486" s="148"/>
      <c r="Z486" s="148"/>
    </row>
    <row r="487" spans="1:26" x14ac:dyDescent="0.2">
      <c r="A487" s="159"/>
      <c r="B487" s="159"/>
      <c r="C487" s="148"/>
      <c r="D487" s="148"/>
      <c r="E487" s="148"/>
      <c r="F487" s="148"/>
      <c r="G487" s="148"/>
      <c r="H487" s="148"/>
      <c r="I487" s="148"/>
      <c r="J487" s="148"/>
      <c r="K487" s="148"/>
      <c r="L487" s="148"/>
      <c r="M487" s="148"/>
      <c r="N487" s="148"/>
      <c r="O487" s="148"/>
      <c r="P487" s="148"/>
      <c r="Q487" s="148"/>
      <c r="R487" s="148"/>
      <c r="S487" s="148"/>
      <c r="T487" s="148"/>
      <c r="U487" s="148"/>
      <c r="V487" s="148"/>
      <c r="W487" s="148"/>
      <c r="X487" s="148"/>
      <c r="Y487" s="148"/>
      <c r="Z487" s="148"/>
    </row>
    <row r="488" spans="1:26" x14ac:dyDescent="0.2">
      <c r="A488" s="159"/>
      <c r="B488" s="159"/>
      <c r="C488" s="148"/>
      <c r="D488" s="148"/>
      <c r="E488" s="148"/>
      <c r="F488" s="148"/>
      <c r="G488" s="148"/>
      <c r="H488" s="148"/>
      <c r="I488" s="148"/>
      <c r="J488" s="148"/>
      <c r="K488" s="148"/>
      <c r="L488" s="148"/>
      <c r="M488" s="148"/>
      <c r="N488" s="148"/>
      <c r="O488" s="148"/>
      <c r="P488" s="148"/>
      <c r="Q488" s="148"/>
      <c r="R488" s="148"/>
      <c r="S488" s="148"/>
      <c r="T488" s="148"/>
      <c r="U488" s="148"/>
      <c r="V488" s="148"/>
      <c r="W488" s="148"/>
      <c r="X488" s="148"/>
      <c r="Y488" s="148"/>
      <c r="Z488" s="148"/>
    </row>
    <row r="489" spans="1:26" x14ac:dyDescent="0.2">
      <c r="A489" s="159"/>
      <c r="B489" s="159"/>
      <c r="C489" s="148"/>
      <c r="D489" s="148"/>
      <c r="E489" s="148"/>
      <c r="F489" s="148"/>
      <c r="G489" s="148"/>
      <c r="H489" s="148"/>
      <c r="I489" s="148"/>
      <c r="J489" s="148"/>
      <c r="K489" s="148"/>
      <c r="L489" s="148"/>
      <c r="M489" s="148"/>
      <c r="N489" s="148"/>
      <c r="O489" s="148"/>
      <c r="P489" s="148"/>
      <c r="Q489" s="148"/>
      <c r="R489" s="148"/>
      <c r="S489" s="148"/>
      <c r="T489" s="148"/>
      <c r="U489" s="148"/>
      <c r="V489" s="148"/>
      <c r="W489" s="148"/>
      <c r="X489" s="148"/>
      <c r="Y489" s="148"/>
      <c r="Z489" s="148"/>
    </row>
    <row r="490" spans="1:26" x14ac:dyDescent="0.2">
      <c r="A490" s="159"/>
      <c r="B490" s="159"/>
      <c r="C490" s="148"/>
      <c r="D490" s="148"/>
      <c r="E490" s="148"/>
      <c r="F490" s="148"/>
      <c r="G490" s="148"/>
      <c r="H490" s="148"/>
      <c r="I490" s="148"/>
      <c r="J490" s="148"/>
      <c r="K490" s="148"/>
      <c r="L490" s="148"/>
      <c r="M490" s="148"/>
      <c r="N490" s="148"/>
      <c r="O490" s="148"/>
      <c r="P490" s="148"/>
      <c r="Q490" s="148"/>
      <c r="R490" s="148"/>
      <c r="S490" s="148"/>
      <c r="T490" s="148"/>
      <c r="U490" s="148"/>
      <c r="V490" s="148"/>
      <c r="W490" s="148"/>
      <c r="X490" s="148"/>
      <c r="Y490" s="148"/>
      <c r="Z490" s="148"/>
    </row>
    <row r="491" spans="1:26" x14ac:dyDescent="0.2">
      <c r="A491" s="159"/>
      <c r="B491" s="159"/>
      <c r="C491" s="148"/>
      <c r="D491" s="148"/>
      <c r="E491" s="148"/>
      <c r="F491" s="148"/>
      <c r="G491" s="148"/>
      <c r="H491" s="148"/>
      <c r="I491" s="148"/>
      <c r="J491" s="148"/>
      <c r="K491" s="148"/>
      <c r="L491" s="148"/>
      <c r="M491" s="148"/>
      <c r="N491" s="148"/>
      <c r="O491" s="148"/>
      <c r="P491" s="148"/>
      <c r="Q491" s="148"/>
      <c r="R491" s="148"/>
      <c r="S491" s="148"/>
      <c r="T491" s="148"/>
      <c r="U491" s="148"/>
      <c r="V491" s="148"/>
      <c r="W491" s="148"/>
      <c r="X491" s="148"/>
      <c r="Y491" s="148"/>
      <c r="Z491" s="148"/>
    </row>
    <row r="492" spans="1:26" x14ac:dyDescent="0.2">
      <c r="A492" s="159"/>
      <c r="B492" s="159"/>
      <c r="C492" s="148"/>
      <c r="D492" s="148"/>
      <c r="E492" s="148"/>
      <c r="F492" s="148"/>
      <c r="G492" s="148"/>
      <c r="H492" s="148"/>
      <c r="I492" s="148"/>
      <c r="J492" s="148"/>
      <c r="K492" s="148"/>
      <c r="L492" s="148"/>
      <c r="M492" s="148"/>
      <c r="N492" s="148"/>
      <c r="O492" s="148"/>
      <c r="P492" s="148"/>
      <c r="Q492" s="148"/>
      <c r="R492" s="148"/>
      <c r="S492" s="148"/>
      <c r="T492" s="148"/>
      <c r="U492" s="148"/>
      <c r="V492" s="148"/>
      <c r="W492" s="148"/>
      <c r="X492" s="148"/>
      <c r="Y492" s="148"/>
      <c r="Z492" s="148"/>
    </row>
    <row r="493" spans="1:26" x14ac:dyDescent="0.2">
      <c r="A493" s="159"/>
      <c r="B493" s="159"/>
      <c r="C493" s="148"/>
      <c r="D493" s="148"/>
      <c r="E493" s="148"/>
      <c r="F493" s="148"/>
      <c r="G493" s="148"/>
      <c r="H493" s="148"/>
      <c r="I493" s="148"/>
      <c r="J493" s="148"/>
      <c r="K493" s="148"/>
      <c r="L493" s="148"/>
      <c r="M493" s="148"/>
      <c r="N493" s="148"/>
      <c r="O493" s="148"/>
      <c r="P493" s="148"/>
      <c r="Q493" s="148"/>
      <c r="R493" s="148"/>
      <c r="S493" s="148"/>
      <c r="T493" s="148"/>
      <c r="U493" s="148"/>
      <c r="V493" s="148"/>
      <c r="W493" s="148"/>
      <c r="X493" s="148"/>
      <c r="Y493" s="148"/>
      <c r="Z493" s="148"/>
    </row>
    <row r="494" spans="1:26" x14ac:dyDescent="0.2">
      <c r="A494" s="159"/>
      <c r="B494" s="159"/>
      <c r="C494" s="148"/>
      <c r="D494" s="148"/>
      <c r="E494" s="148"/>
      <c r="F494" s="148"/>
      <c r="G494" s="148"/>
      <c r="H494" s="148"/>
      <c r="I494" s="148"/>
      <c r="J494" s="148"/>
      <c r="K494" s="148"/>
      <c r="L494" s="148"/>
      <c r="M494" s="148"/>
      <c r="N494" s="148"/>
      <c r="O494" s="148"/>
      <c r="P494" s="148"/>
      <c r="Q494" s="148"/>
      <c r="R494" s="148"/>
      <c r="S494" s="148"/>
      <c r="T494" s="148"/>
      <c r="U494" s="148"/>
      <c r="V494" s="148"/>
      <c r="W494" s="148"/>
      <c r="X494" s="148"/>
      <c r="Y494" s="148"/>
      <c r="Z494" s="148"/>
    </row>
    <row r="495" spans="1:26" x14ac:dyDescent="0.2">
      <c r="A495" s="159"/>
      <c r="B495" s="159"/>
      <c r="C495" s="148"/>
      <c r="D495" s="148"/>
      <c r="E495" s="148"/>
      <c r="F495" s="148"/>
      <c r="G495" s="148"/>
      <c r="H495" s="148"/>
      <c r="I495" s="148"/>
      <c r="J495" s="148"/>
      <c r="K495" s="148"/>
      <c r="L495" s="148"/>
      <c r="M495" s="148"/>
      <c r="N495" s="148"/>
      <c r="O495" s="148"/>
      <c r="P495" s="148"/>
      <c r="Q495" s="148"/>
      <c r="R495" s="148"/>
      <c r="S495" s="148"/>
      <c r="T495" s="148"/>
      <c r="U495" s="148"/>
      <c r="V495" s="148"/>
      <c r="W495" s="148"/>
      <c r="X495" s="148"/>
      <c r="Y495" s="148"/>
      <c r="Z495" s="148"/>
    </row>
    <row r="496" spans="1:26" x14ac:dyDescent="0.2">
      <c r="A496" s="159"/>
      <c r="B496" s="159"/>
      <c r="C496" s="148"/>
      <c r="D496" s="148"/>
      <c r="E496" s="148"/>
      <c r="F496" s="148"/>
      <c r="G496" s="148"/>
      <c r="H496" s="148"/>
      <c r="I496" s="148"/>
      <c r="J496" s="148"/>
      <c r="K496" s="148"/>
      <c r="L496" s="148"/>
      <c r="M496" s="148"/>
      <c r="N496" s="148"/>
      <c r="O496" s="148"/>
      <c r="P496" s="148"/>
      <c r="Q496" s="148"/>
      <c r="R496" s="148"/>
      <c r="S496" s="148"/>
      <c r="T496" s="148"/>
      <c r="U496" s="148"/>
      <c r="V496" s="148"/>
      <c r="W496" s="148"/>
      <c r="X496" s="148"/>
      <c r="Y496" s="148"/>
      <c r="Z496" s="148"/>
    </row>
    <row r="497" spans="1:26" x14ac:dyDescent="0.2">
      <c r="A497" s="159"/>
      <c r="B497" s="159"/>
      <c r="C497" s="148"/>
      <c r="D497" s="148"/>
      <c r="E497" s="148"/>
      <c r="F497" s="148"/>
      <c r="G497" s="148"/>
      <c r="H497" s="148"/>
      <c r="I497" s="148"/>
      <c r="J497" s="148"/>
      <c r="K497" s="148"/>
      <c r="L497" s="148"/>
      <c r="M497" s="148"/>
      <c r="N497" s="148"/>
      <c r="O497" s="148"/>
      <c r="P497" s="148"/>
      <c r="Q497" s="148"/>
      <c r="R497" s="148"/>
      <c r="S497" s="148"/>
      <c r="T497" s="148"/>
      <c r="U497" s="148"/>
      <c r="V497" s="148"/>
      <c r="W497" s="148"/>
      <c r="X497" s="148"/>
      <c r="Y497" s="148"/>
      <c r="Z497" s="148"/>
    </row>
  </sheetData>
  <mergeCells count="2">
    <mergeCell ref="A2:G2"/>
    <mergeCell ref="F1:H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E01498-CED8-4B06-9FA0-E77C0B1D57DE}">
  <sheetPr>
    <tabColor theme="4" tint="0.79998168889431442"/>
  </sheetPr>
  <dimension ref="A1:H171"/>
  <sheetViews>
    <sheetView zoomScale="89" zoomScaleNormal="89" workbookViewId="0">
      <selection activeCell="F1" sqref="F1:H1"/>
    </sheetView>
  </sheetViews>
  <sheetFormatPr defaultRowHeight="12.75" x14ac:dyDescent="0.2"/>
  <cols>
    <col min="1" max="1" width="22.42578125" style="86" customWidth="1"/>
    <col min="2" max="2" width="14" style="86" customWidth="1"/>
    <col min="3" max="3" width="33.140625" style="86" customWidth="1"/>
    <col min="4" max="4" width="16.28515625" style="86" customWidth="1"/>
    <col min="5" max="5" width="33.85546875" style="86" customWidth="1"/>
    <col min="6" max="6" width="10.5703125" style="86" customWidth="1"/>
    <col min="7" max="7" width="17.28515625" style="87" customWidth="1"/>
    <col min="8" max="8" width="14.7109375" style="86" customWidth="1"/>
    <col min="9" max="16384" width="9.140625" style="86"/>
  </cols>
  <sheetData>
    <row r="1" spans="1:8" ht="48.75" customHeight="1" x14ac:dyDescent="0.2">
      <c r="A1" s="189"/>
      <c r="B1" s="189"/>
      <c r="C1" s="190"/>
      <c r="D1" s="200"/>
      <c r="E1" s="190"/>
      <c r="F1" s="354" t="s">
        <v>3960</v>
      </c>
      <c r="G1" s="354"/>
      <c r="H1" s="354"/>
    </row>
    <row r="2" spans="1:8" x14ac:dyDescent="0.2">
      <c r="A2" s="355" t="s">
        <v>3846</v>
      </c>
      <c r="B2" s="355"/>
      <c r="C2" s="355"/>
      <c r="D2" s="355"/>
      <c r="E2" s="355"/>
      <c r="F2" s="355"/>
      <c r="G2" s="355"/>
      <c r="H2" s="355"/>
    </row>
    <row r="3" spans="1:8" x14ac:dyDescent="0.2">
      <c r="A3" s="203"/>
      <c r="B3" s="203"/>
      <c r="C3" s="203"/>
      <c r="D3" s="203"/>
      <c r="E3" s="203"/>
      <c r="F3" s="203"/>
      <c r="G3" s="128">
        <f>ROUNDUP(G5,0)</f>
        <v>176005</v>
      </c>
      <c r="H3" s="203"/>
    </row>
    <row r="4" spans="1:8" ht="25.5" x14ac:dyDescent="0.2">
      <c r="A4" s="204" t="s">
        <v>10</v>
      </c>
      <c r="B4" s="204" t="s">
        <v>11</v>
      </c>
      <c r="C4" s="204" t="s">
        <v>12</v>
      </c>
      <c r="D4" s="204" t="s">
        <v>13</v>
      </c>
      <c r="E4" s="204" t="s">
        <v>1141</v>
      </c>
      <c r="F4" s="204" t="s">
        <v>3939</v>
      </c>
      <c r="G4" s="204" t="s">
        <v>3956</v>
      </c>
      <c r="H4" s="204" t="s">
        <v>2457</v>
      </c>
    </row>
    <row r="5" spans="1:8" x14ac:dyDescent="0.2">
      <c r="A5" s="205" t="s">
        <v>151</v>
      </c>
      <c r="B5" s="205"/>
      <c r="C5" s="205"/>
      <c r="D5" s="205"/>
      <c r="E5" s="205"/>
      <c r="F5" s="205"/>
      <c r="G5" s="208">
        <f>SUM(G6:G166)</f>
        <v>176004.25999999989</v>
      </c>
      <c r="H5" s="206">
        <f>SUM(H6:H166)</f>
        <v>58646</v>
      </c>
    </row>
    <row r="6" spans="1:8" x14ac:dyDescent="0.2">
      <c r="A6" s="195" t="s">
        <v>15</v>
      </c>
      <c r="B6" s="195" t="s">
        <v>342</v>
      </c>
      <c r="C6" s="196" t="s">
        <v>248</v>
      </c>
      <c r="D6" s="195" t="s">
        <v>3769</v>
      </c>
      <c r="E6" s="196" t="s">
        <v>3770</v>
      </c>
      <c r="F6" s="195">
        <v>8.89</v>
      </c>
      <c r="G6" s="195">
        <f>F6*H6</f>
        <v>17.78</v>
      </c>
      <c r="H6" s="207">
        <v>2</v>
      </c>
    </row>
    <row r="7" spans="1:8" x14ac:dyDescent="0.2">
      <c r="A7" s="195" t="s">
        <v>43</v>
      </c>
      <c r="B7" s="195" t="s">
        <v>1183</v>
      </c>
      <c r="C7" s="196" t="s">
        <v>1184</v>
      </c>
      <c r="D7" s="195" t="s">
        <v>3108</v>
      </c>
      <c r="E7" s="196" t="s">
        <v>3109</v>
      </c>
      <c r="F7" s="195">
        <v>1.73</v>
      </c>
      <c r="G7" s="195">
        <f t="shared" ref="G7:G70" si="0">F7*H7</f>
        <v>1.73</v>
      </c>
      <c r="H7" s="207">
        <v>1</v>
      </c>
    </row>
    <row r="8" spans="1:8" x14ac:dyDescent="0.2">
      <c r="A8" s="195" t="s">
        <v>43</v>
      </c>
      <c r="B8" s="195" t="s">
        <v>1183</v>
      </c>
      <c r="C8" s="196" t="s">
        <v>1184</v>
      </c>
      <c r="D8" s="195" t="s">
        <v>3110</v>
      </c>
      <c r="E8" s="196" t="s">
        <v>3111</v>
      </c>
      <c r="F8" s="195">
        <v>5.52</v>
      </c>
      <c r="G8" s="195">
        <f t="shared" si="0"/>
        <v>5.52</v>
      </c>
      <c r="H8" s="207">
        <v>1</v>
      </c>
    </row>
    <row r="9" spans="1:8" x14ac:dyDescent="0.2">
      <c r="A9" s="195" t="s">
        <v>29</v>
      </c>
      <c r="B9" s="195" t="s">
        <v>33</v>
      </c>
      <c r="C9" s="196" t="s">
        <v>34</v>
      </c>
      <c r="D9" s="195" t="s">
        <v>3590</v>
      </c>
      <c r="E9" s="196" t="s">
        <v>3591</v>
      </c>
      <c r="F9" s="195">
        <v>33.950000000000003</v>
      </c>
      <c r="G9" s="195">
        <f t="shared" si="0"/>
        <v>33.950000000000003</v>
      </c>
      <c r="H9" s="207">
        <v>1</v>
      </c>
    </row>
    <row r="10" spans="1:8" x14ac:dyDescent="0.2">
      <c r="A10" s="195" t="s">
        <v>15</v>
      </c>
      <c r="B10" s="195" t="s">
        <v>342</v>
      </c>
      <c r="C10" s="196" t="s">
        <v>248</v>
      </c>
      <c r="D10" s="195" t="s">
        <v>3112</v>
      </c>
      <c r="E10" s="196" t="s">
        <v>3113</v>
      </c>
      <c r="F10" s="195">
        <v>47.70000000000001</v>
      </c>
      <c r="G10" s="195">
        <f t="shared" si="0"/>
        <v>143.10000000000002</v>
      </c>
      <c r="H10" s="207">
        <v>3</v>
      </c>
    </row>
    <row r="11" spans="1:8" x14ac:dyDescent="0.2">
      <c r="A11" s="195" t="s">
        <v>29</v>
      </c>
      <c r="B11" s="195" t="s">
        <v>33</v>
      </c>
      <c r="C11" s="196" t="s">
        <v>34</v>
      </c>
      <c r="D11" s="195" t="s">
        <v>3824</v>
      </c>
      <c r="E11" s="196" t="s">
        <v>3825</v>
      </c>
      <c r="F11" s="195">
        <v>26.44</v>
      </c>
      <c r="G11" s="195">
        <f t="shared" si="0"/>
        <v>26.44</v>
      </c>
      <c r="H11" s="207">
        <v>1</v>
      </c>
    </row>
    <row r="12" spans="1:8" x14ac:dyDescent="0.2">
      <c r="A12" s="195" t="s">
        <v>29</v>
      </c>
      <c r="B12" s="195" t="s">
        <v>33</v>
      </c>
      <c r="C12" s="196" t="s">
        <v>34</v>
      </c>
      <c r="D12" s="195" t="s">
        <v>3826</v>
      </c>
      <c r="E12" s="196" t="s">
        <v>3827</v>
      </c>
      <c r="F12" s="195">
        <v>36.450000000000003</v>
      </c>
      <c r="G12" s="195">
        <f t="shared" si="0"/>
        <v>36.450000000000003</v>
      </c>
      <c r="H12" s="207">
        <v>1</v>
      </c>
    </row>
    <row r="13" spans="1:8" x14ac:dyDescent="0.2">
      <c r="A13" s="195" t="s">
        <v>15</v>
      </c>
      <c r="B13" s="195" t="s">
        <v>342</v>
      </c>
      <c r="C13" s="196" t="s">
        <v>248</v>
      </c>
      <c r="D13" s="195" t="s">
        <v>3592</v>
      </c>
      <c r="E13" s="196" t="s">
        <v>3593</v>
      </c>
      <c r="F13" s="195">
        <v>28.82</v>
      </c>
      <c r="G13" s="195">
        <f t="shared" si="0"/>
        <v>57.64</v>
      </c>
      <c r="H13" s="207">
        <v>2</v>
      </c>
    </row>
    <row r="14" spans="1:8" x14ac:dyDescent="0.2">
      <c r="A14" s="195" t="s">
        <v>15</v>
      </c>
      <c r="B14" s="195" t="s">
        <v>342</v>
      </c>
      <c r="C14" s="196" t="s">
        <v>248</v>
      </c>
      <c r="D14" s="195" t="s">
        <v>3136</v>
      </c>
      <c r="E14" s="196" t="s">
        <v>3137</v>
      </c>
      <c r="F14" s="195">
        <v>11.14</v>
      </c>
      <c r="G14" s="195">
        <f t="shared" si="0"/>
        <v>11.14</v>
      </c>
      <c r="H14" s="207">
        <v>1</v>
      </c>
    </row>
    <row r="15" spans="1:8" x14ac:dyDescent="0.2">
      <c r="A15" s="195" t="s">
        <v>37</v>
      </c>
      <c r="B15" s="195" t="s">
        <v>1172</v>
      </c>
      <c r="C15" s="196" t="s">
        <v>1173</v>
      </c>
      <c r="D15" s="195" t="s">
        <v>3136</v>
      </c>
      <c r="E15" s="196" t="s">
        <v>3137</v>
      </c>
      <c r="F15" s="195">
        <v>11.14</v>
      </c>
      <c r="G15" s="195">
        <f t="shared" si="0"/>
        <v>11.14</v>
      </c>
      <c r="H15" s="207">
        <v>1</v>
      </c>
    </row>
    <row r="16" spans="1:8" x14ac:dyDescent="0.2">
      <c r="A16" s="195" t="s">
        <v>15</v>
      </c>
      <c r="B16" s="195" t="s">
        <v>342</v>
      </c>
      <c r="C16" s="196" t="s">
        <v>248</v>
      </c>
      <c r="D16" s="195" t="s">
        <v>3771</v>
      </c>
      <c r="E16" s="196" t="s">
        <v>3772</v>
      </c>
      <c r="F16" s="195">
        <v>6.82</v>
      </c>
      <c r="G16" s="195">
        <f t="shared" si="0"/>
        <v>6.82</v>
      </c>
      <c r="H16" s="207">
        <v>1</v>
      </c>
    </row>
    <row r="17" spans="1:8" x14ac:dyDescent="0.2">
      <c r="A17" s="195" t="s">
        <v>15</v>
      </c>
      <c r="B17" s="195" t="s">
        <v>342</v>
      </c>
      <c r="C17" s="196" t="s">
        <v>248</v>
      </c>
      <c r="D17" s="195" t="s">
        <v>3773</v>
      </c>
      <c r="E17" s="196" t="s">
        <v>3774</v>
      </c>
      <c r="F17" s="195">
        <v>8.77</v>
      </c>
      <c r="G17" s="195">
        <f t="shared" si="0"/>
        <v>8.77</v>
      </c>
      <c r="H17" s="207">
        <v>1</v>
      </c>
    </row>
    <row r="18" spans="1:8" x14ac:dyDescent="0.2">
      <c r="A18" s="195" t="s">
        <v>15</v>
      </c>
      <c r="B18" s="195" t="s">
        <v>342</v>
      </c>
      <c r="C18" s="196" t="s">
        <v>248</v>
      </c>
      <c r="D18" s="195" t="s">
        <v>3775</v>
      </c>
      <c r="E18" s="196" t="s">
        <v>3776</v>
      </c>
      <c r="F18" s="195">
        <v>15.02</v>
      </c>
      <c r="G18" s="195">
        <f t="shared" si="0"/>
        <v>15.02</v>
      </c>
      <c r="H18" s="207">
        <v>1</v>
      </c>
    </row>
    <row r="19" spans="1:8" x14ac:dyDescent="0.2">
      <c r="A19" s="195" t="s">
        <v>15</v>
      </c>
      <c r="B19" s="195" t="s">
        <v>342</v>
      </c>
      <c r="C19" s="196" t="s">
        <v>248</v>
      </c>
      <c r="D19" s="195" t="s">
        <v>3777</v>
      </c>
      <c r="E19" s="196" t="s">
        <v>3778</v>
      </c>
      <c r="F19" s="195">
        <v>14.88</v>
      </c>
      <c r="G19" s="195">
        <f t="shared" si="0"/>
        <v>14.88</v>
      </c>
      <c r="H19" s="207">
        <v>1</v>
      </c>
    </row>
    <row r="20" spans="1:8" x14ac:dyDescent="0.2">
      <c r="A20" s="195" t="s">
        <v>15</v>
      </c>
      <c r="B20" s="195" t="s">
        <v>342</v>
      </c>
      <c r="C20" s="196" t="s">
        <v>248</v>
      </c>
      <c r="D20" s="195" t="s">
        <v>3779</v>
      </c>
      <c r="E20" s="196" t="s">
        <v>3780</v>
      </c>
      <c r="F20" s="195">
        <v>22.35</v>
      </c>
      <c r="G20" s="195">
        <f t="shared" si="0"/>
        <v>22.35</v>
      </c>
      <c r="H20" s="207">
        <v>1</v>
      </c>
    </row>
    <row r="21" spans="1:8" x14ac:dyDescent="0.2">
      <c r="A21" s="195" t="s">
        <v>29</v>
      </c>
      <c r="B21" s="195" t="s">
        <v>3781</v>
      </c>
      <c r="C21" s="196" t="s">
        <v>6</v>
      </c>
      <c r="D21" s="195" t="s">
        <v>3010</v>
      </c>
      <c r="E21" s="196" t="s">
        <v>3012</v>
      </c>
      <c r="F21" s="195">
        <v>4.54</v>
      </c>
      <c r="G21" s="195">
        <f t="shared" si="0"/>
        <v>31.78</v>
      </c>
      <c r="H21" s="207">
        <v>7</v>
      </c>
    </row>
    <row r="22" spans="1:8" x14ac:dyDescent="0.2">
      <c r="A22" s="195" t="s">
        <v>29</v>
      </c>
      <c r="B22" s="195" t="s">
        <v>2992</v>
      </c>
      <c r="C22" s="196" t="s">
        <v>2993</v>
      </c>
      <c r="D22" s="195" t="s">
        <v>3010</v>
      </c>
      <c r="E22" s="196" t="s">
        <v>3012</v>
      </c>
      <c r="F22" s="195">
        <v>4.54</v>
      </c>
      <c r="G22" s="195">
        <f t="shared" si="0"/>
        <v>18.16</v>
      </c>
      <c r="H22" s="207">
        <v>4</v>
      </c>
    </row>
    <row r="23" spans="1:8" x14ac:dyDescent="0.2">
      <c r="A23" s="195" t="s">
        <v>29</v>
      </c>
      <c r="B23" s="195" t="s">
        <v>2990</v>
      </c>
      <c r="C23" s="196" t="s">
        <v>2991</v>
      </c>
      <c r="D23" s="195" t="s">
        <v>3010</v>
      </c>
      <c r="E23" s="196" t="s">
        <v>3012</v>
      </c>
      <c r="F23" s="195">
        <v>4.54</v>
      </c>
      <c r="G23" s="195">
        <f t="shared" si="0"/>
        <v>25056.26</v>
      </c>
      <c r="H23" s="207">
        <v>5519</v>
      </c>
    </row>
    <row r="24" spans="1:8" x14ac:dyDescent="0.2">
      <c r="A24" s="195" t="s">
        <v>43</v>
      </c>
      <c r="B24" s="195" t="s">
        <v>1183</v>
      </c>
      <c r="C24" s="196" t="s">
        <v>1184</v>
      </c>
      <c r="D24" s="195" t="s">
        <v>3010</v>
      </c>
      <c r="E24" s="196" t="s">
        <v>3012</v>
      </c>
      <c r="F24" s="195">
        <v>4.54</v>
      </c>
      <c r="G24" s="195">
        <f t="shared" si="0"/>
        <v>9.08</v>
      </c>
      <c r="H24" s="207">
        <v>2</v>
      </c>
    </row>
    <row r="25" spans="1:8" x14ac:dyDescent="0.2">
      <c r="A25" s="195" t="s">
        <v>43</v>
      </c>
      <c r="B25" s="195" t="s">
        <v>2977</v>
      </c>
      <c r="C25" s="196" t="s">
        <v>1187</v>
      </c>
      <c r="D25" s="195" t="s">
        <v>3010</v>
      </c>
      <c r="E25" s="196" t="s">
        <v>3012</v>
      </c>
      <c r="F25" s="195">
        <v>4.54</v>
      </c>
      <c r="G25" s="195">
        <f t="shared" si="0"/>
        <v>4.54</v>
      </c>
      <c r="H25" s="207">
        <v>1</v>
      </c>
    </row>
    <row r="26" spans="1:8" x14ac:dyDescent="0.2">
      <c r="A26" s="195" t="s">
        <v>29</v>
      </c>
      <c r="B26" s="195" t="s">
        <v>2992</v>
      </c>
      <c r="C26" s="196" t="s">
        <v>2993</v>
      </c>
      <c r="D26" s="195" t="s">
        <v>3013</v>
      </c>
      <c r="E26" s="196" t="s">
        <v>3014</v>
      </c>
      <c r="F26" s="195">
        <v>2.61</v>
      </c>
      <c r="G26" s="195">
        <f t="shared" si="0"/>
        <v>2.61</v>
      </c>
      <c r="H26" s="207">
        <v>1</v>
      </c>
    </row>
    <row r="27" spans="1:8" x14ac:dyDescent="0.2">
      <c r="A27" s="195" t="s">
        <v>29</v>
      </c>
      <c r="B27" s="195" t="s">
        <v>2990</v>
      </c>
      <c r="C27" s="196" t="s">
        <v>2991</v>
      </c>
      <c r="D27" s="195" t="s">
        <v>3013</v>
      </c>
      <c r="E27" s="196" t="s">
        <v>3014</v>
      </c>
      <c r="F27" s="195">
        <v>2.6100000000000003</v>
      </c>
      <c r="G27" s="195">
        <f t="shared" si="0"/>
        <v>2020.1400000000003</v>
      </c>
      <c r="H27" s="207">
        <v>774</v>
      </c>
    </row>
    <row r="28" spans="1:8" x14ac:dyDescent="0.2">
      <c r="A28" s="195" t="s">
        <v>29</v>
      </c>
      <c r="B28" s="195" t="s">
        <v>2990</v>
      </c>
      <c r="C28" s="196" t="s">
        <v>2991</v>
      </c>
      <c r="D28" s="195" t="s">
        <v>3015</v>
      </c>
      <c r="E28" s="196" t="s">
        <v>3016</v>
      </c>
      <c r="F28" s="195">
        <v>3.02</v>
      </c>
      <c r="G28" s="195">
        <f t="shared" si="0"/>
        <v>1537.18</v>
      </c>
      <c r="H28" s="207">
        <v>509</v>
      </c>
    </row>
    <row r="29" spans="1:8" x14ac:dyDescent="0.2">
      <c r="A29" s="195" t="s">
        <v>29</v>
      </c>
      <c r="B29" s="195" t="s">
        <v>2992</v>
      </c>
      <c r="C29" s="196" t="s">
        <v>2993</v>
      </c>
      <c r="D29" s="195" t="s">
        <v>3017</v>
      </c>
      <c r="E29" s="196" t="s">
        <v>3018</v>
      </c>
      <c r="F29" s="195">
        <v>3.02</v>
      </c>
      <c r="G29" s="195">
        <f t="shared" si="0"/>
        <v>3.02</v>
      </c>
      <c r="H29" s="207">
        <v>1</v>
      </c>
    </row>
    <row r="30" spans="1:8" x14ac:dyDescent="0.2">
      <c r="A30" s="195" t="s">
        <v>29</v>
      </c>
      <c r="B30" s="195" t="s">
        <v>2990</v>
      </c>
      <c r="C30" s="196" t="s">
        <v>2991</v>
      </c>
      <c r="D30" s="195" t="s">
        <v>3017</v>
      </c>
      <c r="E30" s="196" t="s">
        <v>3018</v>
      </c>
      <c r="F30" s="195">
        <v>3.02</v>
      </c>
      <c r="G30" s="195">
        <f t="shared" si="0"/>
        <v>320.12</v>
      </c>
      <c r="H30" s="207">
        <v>106</v>
      </c>
    </row>
    <row r="31" spans="1:8" x14ac:dyDescent="0.2">
      <c r="A31" s="195" t="s">
        <v>29</v>
      </c>
      <c r="B31" s="195" t="s">
        <v>3781</v>
      </c>
      <c r="C31" s="196" t="s">
        <v>6</v>
      </c>
      <c r="D31" s="195" t="s">
        <v>3019</v>
      </c>
      <c r="E31" s="196" t="s">
        <v>3020</v>
      </c>
      <c r="F31" s="195">
        <v>8.2000000000000011</v>
      </c>
      <c r="G31" s="195">
        <f t="shared" si="0"/>
        <v>90.200000000000017</v>
      </c>
      <c r="H31" s="207">
        <v>11</v>
      </c>
    </row>
    <row r="32" spans="1:8" x14ac:dyDescent="0.2">
      <c r="A32" s="195" t="s">
        <v>29</v>
      </c>
      <c r="B32" s="195" t="s">
        <v>2992</v>
      </c>
      <c r="C32" s="196" t="s">
        <v>2993</v>
      </c>
      <c r="D32" s="195" t="s">
        <v>3019</v>
      </c>
      <c r="E32" s="196" t="s">
        <v>3020</v>
      </c>
      <c r="F32" s="195">
        <v>8.1999999999999993</v>
      </c>
      <c r="G32" s="195">
        <f t="shared" si="0"/>
        <v>16.399999999999999</v>
      </c>
      <c r="H32" s="207">
        <v>2</v>
      </c>
    </row>
    <row r="33" spans="1:8" x14ac:dyDescent="0.2">
      <c r="A33" s="195" t="s">
        <v>29</v>
      </c>
      <c r="B33" s="195" t="s">
        <v>2990</v>
      </c>
      <c r="C33" s="196" t="s">
        <v>2991</v>
      </c>
      <c r="D33" s="195" t="s">
        <v>3019</v>
      </c>
      <c r="E33" s="196" t="s">
        <v>3020</v>
      </c>
      <c r="F33" s="195">
        <v>8.1999999999999993</v>
      </c>
      <c r="G33" s="195">
        <f t="shared" si="0"/>
        <v>4149.2</v>
      </c>
      <c r="H33" s="207">
        <v>506</v>
      </c>
    </row>
    <row r="34" spans="1:8" x14ac:dyDescent="0.2">
      <c r="A34" s="195" t="s">
        <v>29</v>
      </c>
      <c r="B34" s="195" t="s">
        <v>3781</v>
      </c>
      <c r="C34" s="196" t="s">
        <v>6</v>
      </c>
      <c r="D34" s="195" t="s">
        <v>3021</v>
      </c>
      <c r="E34" s="196" t="s">
        <v>3022</v>
      </c>
      <c r="F34" s="195">
        <v>1.62</v>
      </c>
      <c r="G34" s="195">
        <f t="shared" si="0"/>
        <v>4.8600000000000003</v>
      </c>
      <c r="H34" s="207">
        <v>3</v>
      </c>
    </row>
    <row r="35" spans="1:8" x14ac:dyDescent="0.2">
      <c r="A35" s="195" t="s">
        <v>29</v>
      </c>
      <c r="B35" s="195" t="s">
        <v>2992</v>
      </c>
      <c r="C35" s="196" t="s">
        <v>2993</v>
      </c>
      <c r="D35" s="195" t="s">
        <v>3021</v>
      </c>
      <c r="E35" s="196" t="s">
        <v>3022</v>
      </c>
      <c r="F35" s="195">
        <v>1.62</v>
      </c>
      <c r="G35" s="195">
        <f t="shared" si="0"/>
        <v>1.62</v>
      </c>
      <c r="H35" s="207">
        <v>1</v>
      </c>
    </row>
    <row r="36" spans="1:8" x14ac:dyDescent="0.2">
      <c r="A36" s="195" t="s">
        <v>29</v>
      </c>
      <c r="B36" s="195" t="s">
        <v>2990</v>
      </c>
      <c r="C36" s="196" t="s">
        <v>2991</v>
      </c>
      <c r="D36" s="195" t="s">
        <v>3021</v>
      </c>
      <c r="E36" s="196" t="s">
        <v>3022</v>
      </c>
      <c r="F36" s="195">
        <v>1.6199999999999999</v>
      </c>
      <c r="G36" s="195">
        <f t="shared" si="0"/>
        <v>5052.78</v>
      </c>
      <c r="H36" s="207">
        <v>3119</v>
      </c>
    </row>
    <row r="37" spans="1:8" x14ac:dyDescent="0.2">
      <c r="A37" s="195" t="s">
        <v>29</v>
      </c>
      <c r="B37" s="195" t="s">
        <v>2990</v>
      </c>
      <c r="C37" s="196" t="s">
        <v>2991</v>
      </c>
      <c r="D37" s="195" t="s">
        <v>3023</v>
      </c>
      <c r="E37" s="196" t="s">
        <v>3024</v>
      </c>
      <c r="F37" s="195">
        <v>2.2400000000000002</v>
      </c>
      <c r="G37" s="195">
        <f t="shared" si="0"/>
        <v>1518.7200000000003</v>
      </c>
      <c r="H37" s="207">
        <v>678</v>
      </c>
    </row>
    <row r="38" spans="1:8" x14ac:dyDescent="0.2">
      <c r="A38" s="195" t="s">
        <v>29</v>
      </c>
      <c r="B38" s="195" t="s">
        <v>2992</v>
      </c>
      <c r="C38" s="196" t="s">
        <v>2993</v>
      </c>
      <c r="D38" s="195" t="s">
        <v>3025</v>
      </c>
      <c r="E38" s="196" t="s">
        <v>3026</v>
      </c>
      <c r="F38" s="195">
        <v>1.69</v>
      </c>
      <c r="G38" s="195">
        <f t="shared" si="0"/>
        <v>1.69</v>
      </c>
      <c r="H38" s="207">
        <v>1</v>
      </c>
    </row>
    <row r="39" spans="1:8" x14ac:dyDescent="0.2">
      <c r="A39" s="195" t="s">
        <v>29</v>
      </c>
      <c r="B39" s="195" t="s">
        <v>2990</v>
      </c>
      <c r="C39" s="196" t="s">
        <v>2991</v>
      </c>
      <c r="D39" s="195" t="s">
        <v>3025</v>
      </c>
      <c r="E39" s="196" t="s">
        <v>3026</v>
      </c>
      <c r="F39" s="195">
        <v>1.69</v>
      </c>
      <c r="G39" s="195">
        <f t="shared" si="0"/>
        <v>851.76</v>
      </c>
      <c r="H39" s="207">
        <v>504</v>
      </c>
    </row>
    <row r="40" spans="1:8" x14ac:dyDescent="0.2">
      <c r="A40" s="195" t="s">
        <v>29</v>
      </c>
      <c r="B40" s="195" t="s">
        <v>2990</v>
      </c>
      <c r="C40" s="196" t="s">
        <v>2991</v>
      </c>
      <c r="D40" s="195" t="s">
        <v>3088</v>
      </c>
      <c r="E40" s="196" t="s">
        <v>3089</v>
      </c>
      <c r="F40" s="195">
        <v>1.69</v>
      </c>
      <c r="G40" s="195">
        <f t="shared" si="0"/>
        <v>211.25</v>
      </c>
      <c r="H40" s="207">
        <v>125</v>
      </c>
    </row>
    <row r="41" spans="1:8" x14ac:dyDescent="0.2">
      <c r="A41" s="195" t="s">
        <v>29</v>
      </c>
      <c r="B41" s="195" t="s">
        <v>3781</v>
      </c>
      <c r="C41" s="196" t="s">
        <v>6</v>
      </c>
      <c r="D41" s="195" t="s">
        <v>3027</v>
      </c>
      <c r="E41" s="196" t="s">
        <v>3028</v>
      </c>
      <c r="F41" s="195">
        <v>1.51</v>
      </c>
      <c r="G41" s="195">
        <f t="shared" si="0"/>
        <v>21.14</v>
      </c>
      <c r="H41" s="207">
        <v>14</v>
      </c>
    </row>
    <row r="42" spans="1:8" x14ac:dyDescent="0.2">
      <c r="A42" s="195" t="s">
        <v>29</v>
      </c>
      <c r="B42" s="195" t="s">
        <v>2992</v>
      </c>
      <c r="C42" s="196" t="s">
        <v>2993</v>
      </c>
      <c r="D42" s="195" t="s">
        <v>3027</v>
      </c>
      <c r="E42" s="196" t="s">
        <v>3028</v>
      </c>
      <c r="F42" s="195">
        <v>1.51</v>
      </c>
      <c r="G42" s="195">
        <f t="shared" si="0"/>
        <v>4.53</v>
      </c>
      <c r="H42" s="207">
        <v>3</v>
      </c>
    </row>
    <row r="43" spans="1:8" x14ac:dyDescent="0.2">
      <c r="A43" s="195" t="s">
        <v>29</v>
      </c>
      <c r="B43" s="195" t="s">
        <v>2990</v>
      </c>
      <c r="C43" s="196" t="s">
        <v>2991</v>
      </c>
      <c r="D43" s="195" t="s">
        <v>3027</v>
      </c>
      <c r="E43" s="196" t="s">
        <v>3028</v>
      </c>
      <c r="F43" s="195">
        <v>1.5100000000000002</v>
      </c>
      <c r="G43" s="195">
        <f t="shared" si="0"/>
        <v>7353.7000000000007</v>
      </c>
      <c r="H43" s="207">
        <v>4870</v>
      </c>
    </row>
    <row r="44" spans="1:8" x14ac:dyDescent="0.2">
      <c r="A44" s="195" t="s">
        <v>43</v>
      </c>
      <c r="B44" s="195" t="s">
        <v>1183</v>
      </c>
      <c r="C44" s="196" t="s">
        <v>1184</v>
      </c>
      <c r="D44" s="195" t="s">
        <v>3027</v>
      </c>
      <c r="E44" s="196" t="s">
        <v>3028</v>
      </c>
      <c r="F44" s="195">
        <v>1.51</v>
      </c>
      <c r="G44" s="195">
        <f t="shared" si="0"/>
        <v>3.02</v>
      </c>
      <c r="H44" s="207">
        <v>2</v>
      </c>
    </row>
    <row r="45" spans="1:8" x14ac:dyDescent="0.2">
      <c r="A45" s="195" t="s">
        <v>43</v>
      </c>
      <c r="B45" s="195" t="s">
        <v>2977</v>
      </c>
      <c r="C45" s="196" t="s">
        <v>1187</v>
      </c>
      <c r="D45" s="195" t="s">
        <v>3027</v>
      </c>
      <c r="E45" s="196" t="s">
        <v>3028</v>
      </c>
      <c r="F45" s="195">
        <v>1.51</v>
      </c>
      <c r="G45" s="195">
        <f t="shared" si="0"/>
        <v>1.51</v>
      </c>
      <c r="H45" s="207">
        <v>1</v>
      </c>
    </row>
    <row r="46" spans="1:8" x14ac:dyDescent="0.2">
      <c r="A46" s="195" t="s">
        <v>29</v>
      </c>
      <c r="B46" s="195" t="s">
        <v>2990</v>
      </c>
      <c r="C46" s="196" t="s">
        <v>2991</v>
      </c>
      <c r="D46" s="195" t="s">
        <v>3029</v>
      </c>
      <c r="E46" s="196" t="s">
        <v>3030</v>
      </c>
      <c r="F46" s="195">
        <v>1.36</v>
      </c>
      <c r="G46" s="195">
        <f t="shared" si="0"/>
        <v>625.6</v>
      </c>
      <c r="H46" s="207">
        <v>460</v>
      </c>
    </row>
    <row r="47" spans="1:8" x14ac:dyDescent="0.2">
      <c r="A47" s="195" t="s">
        <v>43</v>
      </c>
      <c r="B47" s="195" t="s">
        <v>1183</v>
      </c>
      <c r="C47" s="196" t="s">
        <v>1184</v>
      </c>
      <c r="D47" s="195" t="s">
        <v>3029</v>
      </c>
      <c r="E47" s="196" t="s">
        <v>3030</v>
      </c>
      <c r="F47" s="195">
        <v>1.36</v>
      </c>
      <c r="G47" s="195">
        <f t="shared" si="0"/>
        <v>1.36</v>
      </c>
      <c r="H47" s="207">
        <v>1</v>
      </c>
    </row>
    <row r="48" spans="1:8" x14ac:dyDescent="0.2">
      <c r="A48" s="195" t="s">
        <v>29</v>
      </c>
      <c r="B48" s="195" t="s">
        <v>3781</v>
      </c>
      <c r="C48" s="196" t="s">
        <v>6</v>
      </c>
      <c r="D48" s="195" t="s">
        <v>2988</v>
      </c>
      <c r="E48" s="196" t="s">
        <v>3031</v>
      </c>
      <c r="F48" s="195">
        <v>1.3599999999999999</v>
      </c>
      <c r="G48" s="195">
        <f t="shared" si="0"/>
        <v>19.04</v>
      </c>
      <c r="H48" s="207">
        <v>14</v>
      </c>
    </row>
    <row r="49" spans="1:8" x14ac:dyDescent="0.2">
      <c r="A49" s="195" t="s">
        <v>29</v>
      </c>
      <c r="B49" s="195" t="s">
        <v>2992</v>
      </c>
      <c r="C49" s="196" t="s">
        <v>2993</v>
      </c>
      <c r="D49" s="195" t="s">
        <v>2988</v>
      </c>
      <c r="E49" s="196" t="s">
        <v>3031</v>
      </c>
      <c r="F49" s="195">
        <v>1.36</v>
      </c>
      <c r="G49" s="195">
        <f t="shared" si="0"/>
        <v>4.08</v>
      </c>
      <c r="H49" s="207">
        <v>3</v>
      </c>
    </row>
    <row r="50" spans="1:8" x14ac:dyDescent="0.2">
      <c r="A50" s="195" t="s">
        <v>29</v>
      </c>
      <c r="B50" s="195" t="s">
        <v>2990</v>
      </c>
      <c r="C50" s="196" t="s">
        <v>2991</v>
      </c>
      <c r="D50" s="195" t="s">
        <v>2988</v>
      </c>
      <c r="E50" s="196" t="s">
        <v>3031</v>
      </c>
      <c r="F50" s="195">
        <v>1.36</v>
      </c>
      <c r="G50" s="195">
        <f t="shared" si="0"/>
        <v>6882.9600000000009</v>
      </c>
      <c r="H50" s="207">
        <v>5061</v>
      </c>
    </row>
    <row r="51" spans="1:8" x14ac:dyDescent="0.2">
      <c r="A51" s="195" t="s">
        <v>43</v>
      </c>
      <c r="B51" s="195" t="s">
        <v>1183</v>
      </c>
      <c r="C51" s="196" t="s">
        <v>1184</v>
      </c>
      <c r="D51" s="195" t="s">
        <v>2988</v>
      </c>
      <c r="E51" s="196" t="s">
        <v>3031</v>
      </c>
      <c r="F51" s="195">
        <v>1.36</v>
      </c>
      <c r="G51" s="195">
        <f t="shared" si="0"/>
        <v>1.36</v>
      </c>
      <c r="H51" s="207">
        <v>1</v>
      </c>
    </row>
    <row r="52" spans="1:8" x14ac:dyDescent="0.2">
      <c r="A52" s="195" t="s">
        <v>43</v>
      </c>
      <c r="B52" s="195" t="s">
        <v>2977</v>
      </c>
      <c r="C52" s="196" t="s">
        <v>1187</v>
      </c>
      <c r="D52" s="195" t="s">
        <v>2988</v>
      </c>
      <c r="E52" s="196" t="s">
        <v>3031</v>
      </c>
      <c r="F52" s="195">
        <v>1.36</v>
      </c>
      <c r="G52" s="195">
        <f t="shared" si="0"/>
        <v>1.36</v>
      </c>
      <c r="H52" s="207">
        <v>1</v>
      </c>
    </row>
    <row r="53" spans="1:8" x14ac:dyDescent="0.2">
      <c r="A53" s="195" t="s">
        <v>29</v>
      </c>
      <c r="B53" s="195" t="s">
        <v>3781</v>
      </c>
      <c r="C53" s="196" t="s">
        <v>6</v>
      </c>
      <c r="D53" s="195" t="s">
        <v>3032</v>
      </c>
      <c r="E53" s="196" t="s">
        <v>3033</v>
      </c>
      <c r="F53" s="195">
        <v>1.36</v>
      </c>
      <c r="G53" s="195">
        <f t="shared" si="0"/>
        <v>2.72</v>
      </c>
      <c r="H53" s="207">
        <v>2</v>
      </c>
    </row>
    <row r="54" spans="1:8" x14ac:dyDescent="0.2">
      <c r="A54" s="195" t="s">
        <v>29</v>
      </c>
      <c r="B54" s="195" t="s">
        <v>2992</v>
      </c>
      <c r="C54" s="196" t="s">
        <v>2993</v>
      </c>
      <c r="D54" s="195" t="s">
        <v>3032</v>
      </c>
      <c r="E54" s="196" t="s">
        <v>3033</v>
      </c>
      <c r="F54" s="195">
        <v>1.36</v>
      </c>
      <c r="G54" s="195">
        <f t="shared" si="0"/>
        <v>1.36</v>
      </c>
      <c r="H54" s="207">
        <v>1</v>
      </c>
    </row>
    <row r="55" spans="1:8" x14ac:dyDescent="0.2">
      <c r="A55" s="195" t="s">
        <v>29</v>
      </c>
      <c r="B55" s="195" t="s">
        <v>2990</v>
      </c>
      <c r="C55" s="196" t="s">
        <v>2991</v>
      </c>
      <c r="D55" s="195" t="s">
        <v>3032</v>
      </c>
      <c r="E55" s="196" t="s">
        <v>3033</v>
      </c>
      <c r="F55" s="195">
        <v>1.36</v>
      </c>
      <c r="G55" s="195">
        <f t="shared" si="0"/>
        <v>1574.88</v>
      </c>
      <c r="H55" s="207">
        <v>1158</v>
      </c>
    </row>
    <row r="56" spans="1:8" x14ac:dyDescent="0.2">
      <c r="A56" s="195" t="s">
        <v>43</v>
      </c>
      <c r="B56" s="195" t="s">
        <v>1183</v>
      </c>
      <c r="C56" s="196" t="s">
        <v>1184</v>
      </c>
      <c r="D56" s="195" t="s">
        <v>3032</v>
      </c>
      <c r="E56" s="196" t="s">
        <v>3033</v>
      </c>
      <c r="F56" s="195">
        <v>1.36</v>
      </c>
      <c r="G56" s="195">
        <f t="shared" si="0"/>
        <v>1.36</v>
      </c>
      <c r="H56" s="207">
        <v>1</v>
      </c>
    </row>
    <row r="57" spans="1:8" x14ac:dyDescent="0.2">
      <c r="A57" s="195" t="s">
        <v>29</v>
      </c>
      <c r="B57" s="195" t="s">
        <v>3781</v>
      </c>
      <c r="C57" s="196" t="s">
        <v>6</v>
      </c>
      <c r="D57" s="195" t="s">
        <v>3034</v>
      </c>
      <c r="E57" s="196" t="s">
        <v>3035</v>
      </c>
      <c r="F57" s="195">
        <v>1.67</v>
      </c>
      <c r="G57" s="195">
        <f t="shared" si="0"/>
        <v>1.67</v>
      </c>
      <c r="H57" s="207">
        <v>1</v>
      </c>
    </row>
    <row r="58" spans="1:8" x14ac:dyDescent="0.2">
      <c r="A58" s="195" t="s">
        <v>29</v>
      </c>
      <c r="B58" s="195" t="s">
        <v>2992</v>
      </c>
      <c r="C58" s="196" t="s">
        <v>2993</v>
      </c>
      <c r="D58" s="195" t="s">
        <v>3034</v>
      </c>
      <c r="E58" s="196" t="s">
        <v>3035</v>
      </c>
      <c r="F58" s="195">
        <v>1.67</v>
      </c>
      <c r="G58" s="195">
        <f t="shared" si="0"/>
        <v>3.34</v>
      </c>
      <c r="H58" s="207">
        <v>2</v>
      </c>
    </row>
    <row r="59" spans="1:8" x14ac:dyDescent="0.2">
      <c r="A59" s="195" t="s">
        <v>29</v>
      </c>
      <c r="B59" s="195" t="s">
        <v>2990</v>
      </c>
      <c r="C59" s="196" t="s">
        <v>2991</v>
      </c>
      <c r="D59" s="195" t="s">
        <v>3034</v>
      </c>
      <c r="E59" s="196" t="s">
        <v>3035</v>
      </c>
      <c r="F59" s="195">
        <v>1.67</v>
      </c>
      <c r="G59" s="195">
        <f t="shared" si="0"/>
        <v>1240.81</v>
      </c>
      <c r="H59" s="207">
        <v>743</v>
      </c>
    </row>
    <row r="60" spans="1:8" x14ac:dyDescent="0.2">
      <c r="A60" s="195" t="s">
        <v>29</v>
      </c>
      <c r="B60" s="195" t="s">
        <v>2990</v>
      </c>
      <c r="C60" s="196" t="s">
        <v>2991</v>
      </c>
      <c r="D60" s="195" t="s">
        <v>3036</v>
      </c>
      <c r="E60" s="196" t="s">
        <v>3037</v>
      </c>
      <c r="F60" s="195">
        <v>1.52</v>
      </c>
      <c r="G60" s="195">
        <f t="shared" si="0"/>
        <v>811.68000000000006</v>
      </c>
      <c r="H60" s="207">
        <v>534</v>
      </c>
    </row>
    <row r="61" spans="1:8" x14ac:dyDescent="0.2">
      <c r="A61" s="195" t="s">
        <v>29</v>
      </c>
      <c r="B61" s="195" t="s">
        <v>2990</v>
      </c>
      <c r="C61" s="196" t="s">
        <v>2991</v>
      </c>
      <c r="D61" s="195" t="s">
        <v>3038</v>
      </c>
      <c r="E61" s="196" t="s">
        <v>3039</v>
      </c>
      <c r="F61" s="195">
        <v>1.3599999999999999</v>
      </c>
      <c r="G61" s="195">
        <f t="shared" si="0"/>
        <v>429.75999999999993</v>
      </c>
      <c r="H61" s="207">
        <v>316</v>
      </c>
    </row>
    <row r="62" spans="1:8" x14ac:dyDescent="0.2">
      <c r="A62" s="195" t="s">
        <v>29</v>
      </c>
      <c r="B62" s="195" t="s">
        <v>3781</v>
      </c>
      <c r="C62" s="196" t="s">
        <v>6</v>
      </c>
      <c r="D62" s="195" t="s">
        <v>3040</v>
      </c>
      <c r="E62" s="196" t="s">
        <v>3041</v>
      </c>
      <c r="F62" s="195">
        <v>3.39</v>
      </c>
      <c r="G62" s="195">
        <f t="shared" si="0"/>
        <v>3.39</v>
      </c>
      <c r="H62" s="207">
        <v>1</v>
      </c>
    </row>
    <row r="63" spans="1:8" x14ac:dyDescent="0.2">
      <c r="A63" s="195" t="s">
        <v>29</v>
      </c>
      <c r="B63" s="195" t="s">
        <v>2990</v>
      </c>
      <c r="C63" s="196" t="s">
        <v>2991</v>
      </c>
      <c r="D63" s="195" t="s">
        <v>3040</v>
      </c>
      <c r="E63" s="196" t="s">
        <v>3041</v>
      </c>
      <c r="F63" s="195">
        <v>3.3899999999999997</v>
      </c>
      <c r="G63" s="195">
        <f t="shared" si="0"/>
        <v>1044.1199999999999</v>
      </c>
      <c r="H63" s="207">
        <v>308</v>
      </c>
    </row>
    <row r="64" spans="1:8" x14ac:dyDescent="0.2">
      <c r="A64" s="195" t="s">
        <v>29</v>
      </c>
      <c r="B64" s="195" t="s">
        <v>3781</v>
      </c>
      <c r="C64" s="196" t="s">
        <v>6</v>
      </c>
      <c r="D64" s="195" t="s">
        <v>3042</v>
      </c>
      <c r="E64" s="196" t="s">
        <v>3043</v>
      </c>
      <c r="F64" s="195">
        <v>2.17</v>
      </c>
      <c r="G64" s="195">
        <f t="shared" si="0"/>
        <v>17.36</v>
      </c>
      <c r="H64" s="207">
        <v>8</v>
      </c>
    </row>
    <row r="65" spans="1:8" x14ac:dyDescent="0.2">
      <c r="A65" s="195" t="s">
        <v>29</v>
      </c>
      <c r="B65" s="195" t="s">
        <v>2992</v>
      </c>
      <c r="C65" s="196" t="s">
        <v>2993</v>
      </c>
      <c r="D65" s="195" t="s">
        <v>3042</v>
      </c>
      <c r="E65" s="196" t="s">
        <v>3043</v>
      </c>
      <c r="F65" s="195">
        <v>2.17</v>
      </c>
      <c r="G65" s="195">
        <f t="shared" si="0"/>
        <v>2.17</v>
      </c>
      <c r="H65" s="207">
        <v>1</v>
      </c>
    </row>
    <row r="66" spans="1:8" x14ac:dyDescent="0.2">
      <c r="A66" s="195" t="s">
        <v>29</v>
      </c>
      <c r="B66" s="195" t="s">
        <v>2990</v>
      </c>
      <c r="C66" s="196" t="s">
        <v>2991</v>
      </c>
      <c r="D66" s="195" t="s">
        <v>3042</v>
      </c>
      <c r="E66" s="196" t="s">
        <v>3043</v>
      </c>
      <c r="F66" s="195">
        <v>2.1700000000000004</v>
      </c>
      <c r="G66" s="195">
        <f t="shared" si="0"/>
        <v>4366.0400000000009</v>
      </c>
      <c r="H66" s="207">
        <v>2012</v>
      </c>
    </row>
    <row r="67" spans="1:8" x14ac:dyDescent="0.2">
      <c r="A67" s="195" t="s">
        <v>29</v>
      </c>
      <c r="B67" s="195" t="s">
        <v>3781</v>
      </c>
      <c r="C67" s="196" t="s">
        <v>6</v>
      </c>
      <c r="D67" s="195" t="s">
        <v>3044</v>
      </c>
      <c r="E67" s="196" t="s">
        <v>3045</v>
      </c>
      <c r="F67" s="195">
        <v>3.4</v>
      </c>
      <c r="G67" s="195">
        <f t="shared" si="0"/>
        <v>13.6</v>
      </c>
      <c r="H67" s="207">
        <v>4</v>
      </c>
    </row>
    <row r="68" spans="1:8" x14ac:dyDescent="0.2">
      <c r="A68" s="195" t="s">
        <v>29</v>
      </c>
      <c r="B68" s="195" t="s">
        <v>2992</v>
      </c>
      <c r="C68" s="196" t="s">
        <v>2993</v>
      </c>
      <c r="D68" s="195" t="s">
        <v>3044</v>
      </c>
      <c r="E68" s="196" t="s">
        <v>3045</v>
      </c>
      <c r="F68" s="195">
        <v>3.4</v>
      </c>
      <c r="G68" s="195">
        <f t="shared" si="0"/>
        <v>3.4</v>
      </c>
      <c r="H68" s="207">
        <v>1</v>
      </c>
    </row>
    <row r="69" spans="1:8" x14ac:dyDescent="0.2">
      <c r="A69" s="195" t="s">
        <v>29</v>
      </c>
      <c r="B69" s="195" t="s">
        <v>2990</v>
      </c>
      <c r="C69" s="196" t="s">
        <v>2991</v>
      </c>
      <c r="D69" s="195" t="s">
        <v>3044</v>
      </c>
      <c r="E69" s="196" t="s">
        <v>3045</v>
      </c>
      <c r="F69" s="195">
        <v>3.4</v>
      </c>
      <c r="G69" s="195">
        <f t="shared" si="0"/>
        <v>5854.8</v>
      </c>
      <c r="H69" s="207">
        <v>1722</v>
      </c>
    </row>
    <row r="70" spans="1:8" x14ac:dyDescent="0.2">
      <c r="A70" s="195" t="s">
        <v>29</v>
      </c>
      <c r="B70" s="195" t="s">
        <v>3781</v>
      </c>
      <c r="C70" s="196" t="s">
        <v>6</v>
      </c>
      <c r="D70" s="195" t="s">
        <v>3046</v>
      </c>
      <c r="E70" s="196" t="s">
        <v>3047</v>
      </c>
      <c r="F70" s="195">
        <v>1.68</v>
      </c>
      <c r="G70" s="195">
        <f t="shared" si="0"/>
        <v>11.76</v>
      </c>
      <c r="H70" s="207">
        <v>7</v>
      </c>
    </row>
    <row r="71" spans="1:8" x14ac:dyDescent="0.2">
      <c r="A71" s="195" t="s">
        <v>29</v>
      </c>
      <c r="B71" s="195" t="s">
        <v>2992</v>
      </c>
      <c r="C71" s="196" t="s">
        <v>2993</v>
      </c>
      <c r="D71" s="195" t="s">
        <v>3046</v>
      </c>
      <c r="E71" s="196" t="s">
        <v>3047</v>
      </c>
      <c r="F71" s="195">
        <v>1.68</v>
      </c>
      <c r="G71" s="195">
        <f t="shared" ref="G71:G134" si="1">F71*H71</f>
        <v>3.36</v>
      </c>
      <c r="H71" s="207">
        <v>2</v>
      </c>
    </row>
    <row r="72" spans="1:8" x14ac:dyDescent="0.2">
      <c r="A72" s="195" t="s">
        <v>29</v>
      </c>
      <c r="B72" s="195" t="s">
        <v>2990</v>
      </c>
      <c r="C72" s="196" t="s">
        <v>2991</v>
      </c>
      <c r="D72" s="195" t="s">
        <v>3046</v>
      </c>
      <c r="E72" s="196" t="s">
        <v>3047</v>
      </c>
      <c r="F72" s="195">
        <v>1.68</v>
      </c>
      <c r="G72" s="195">
        <f t="shared" si="1"/>
        <v>4393.2</v>
      </c>
      <c r="H72" s="207">
        <v>2615</v>
      </c>
    </row>
    <row r="73" spans="1:8" x14ac:dyDescent="0.2">
      <c r="A73" s="195" t="s">
        <v>43</v>
      </c>
      <c r="B73" s="195" t="s">
        <v>1183</v>
      </c>
      <c r="C73" s="196" t="s">
        <v>1184</v>
      </c>
      <c r="D73" s="195" t="s">
        <v>3046</v>
      </c>
      <c r="E73" s="196" t="s">
        <v>3047</v>
      </c>
      <c r="F73" s="195">
        <v>1.68</v>
      </c>
      <c r="G73" s="195">
        <f t="shared" si="1"/>
        <v>3.36</v>
      </c>
      <c r="H73" s="207">
        <v>2</v>
      </c>
    </row>
    <row r="74" spans="1:8" x14ac:dyDescent="0.2">
      <c r="A74" s="195" t="s">
        <v>29</v>
      </c>
      <c r="B74" s="195" t="s">
        <v>3781</v>
      </c>
      <c r="C74" s="196" t="s">
        <v>6</v>
      </c>
      <c r="D74" s="195" t="s">
        <v>3048</v>
      </c>
      <c r="E74" s="196" t="s">
        <v>3049</v>
      </c>
      <c r="F74" s="195">
        <v>1.5999999999999999</v>
      </c>
      <c r="G74" s="195">
        <f t="shared" si="1"/>
        <v>9.6</v>
      </c>
      <c r="H74" s="207">
        <v>6</v>
      </c>
    </row>
    <row r="75" spans="1:8" x14ac:dyDescent="0.2">
      <c r="A75" s="195" t="s">
        <v>29</v>
      </c>
      <c r="B75" s="195" t="s">
        <v>2992</v>
      </c>
      <c r="C75" s="196" t="s">
        <v>2993</v>
      </c>
      <c r="D75" s="195" t="s">
        <v>3048</v>
      </c>
      <c r="E75" s="196" t="s">
        <v>3049</v>
      </c>
      <c r="F75" s="195">
        <v>1.6</v>
      </c>
      <c r="G75" s="195">
        <f t="shared" si="1"/>
        <v>1.6</v>
      </c>
      <c r="H75" s="207">
        <v>1</v>
      </c>
    </row>
    <row r="76" spans="1:8" x14ac:dyDescent="0.2">
      <c r="A76" s="195" t="s">
        <v>29</v>
      </c>
      <c r="B76" s="195" t="s">
        <v>2990</v>
      </c>
      <c r="C76" s="196" t="s">
        <v>2991</v>
      </c>
      <c r="D76" s="195" t="s">
        <v>3048</v>
      </c>
      <c r="E76" s="196" t="s">
        <v>3049</v>
      </c>
      <c r="F76" s="195">
        <v>1.5999999999999999</v>
      </c>
      <c r="G76" s="195">
        <f t="shared" si="1"/>
        <v>2225.6</v>
      </c>
      <c r="H76" s="207">
        <v>1391</v>
      </c>
    </row>
    <row r="77" spans="1:8" x14ac:dyDescent="0.2">
      <c r="A77" s="195" t="s">
        <v>29</v>
      </c>
      <c r="B77" s="195" t="s">
        <v>3781</v>
      </c>
      <c r="C77" s="196" t="s">
        <v>6</v>
      </c>
      <c r="D77" s="195" t="s">
        <v>3050</v>
      </c>
      <c r="E77" s="196" t="s">
        <v>3051</v>
      </c>
      <c r="F77" s="195">
        <v>1.6</v>
      </c>
      <c r="G77" s="195">
        <f t="shared" si="1"/>
        <v>6.4</v>
      </c>
      <c r="H77" s="207">
        <v>4</v>
      </c>
    </row>
    <row r="78" spans="1:8" x14ac:dyDescent="0.2">
      <c r="A78" s="195" t="s">
        <v>29</v>
      </c>
      <c r="B78" s="195" t="s">
        <v>2992</v>
      </c>
      <c r="C78" s="196" t="s">
        <v>2993</v>
      </c>
      <c r="D78" s="195" t="s">
        <v>3050</v>
      </c>
      <c r="E78" s="196" t="s">
        <v>3051</v>
      </c>
      <c r="F78" s="195">
        <v>1.6</v>
      </c>
      <c r="G78" s="195">
        <f t="shared" si="1"/>
        <v>1.6</v>
      </c>
      <c r="H78" s="207">
        <v>1</v>
      </c>
    </row>
    <row r="79" spans="1:8" x14ac:dyDescent="0.2">
      <c r="A79" s="195" t="s">
        <v>29</v>
      </c>
      <c r="B79" s="195" t="s">
        <v>2990</v>
      </c>
      <c r="C79" s="196" t="s">
        <v>2991</v>
      </c>
      <c r="D79" s="195" t="s">
        <v>3050</v>
      </c>
      <c r="E79" s="196" t="s">
        <v>3051</v>
      </c>
      <c r="F79" s="195">
        <v>1.6</v>
      </c>
      <c r="G79" s="195">
        <f t="shared" si="1"/>
        <v>2720</v>
      </c>
      <c r="H79" s="207">
        <v>1700</v>
      </c>
    </row>
    <row r="80" spans="1:8" x14ac:dyDescent="0.2">
      <c r="A80" s="195" t="s">
        <v>29</v>
      </c>
      <c r="B80" s="195" t="s">
        <v>3781</v>
      </c>
      <c r="C80" s="196" t="s">
        <v>6</v>
      </c>
      <c r="D80" s="195" t="s">
        <v>3052</v>
      </c>
      <c r="E80" s="196" t="s">
        <v>3053</v>
      </c>
      <c r="F80" s="195">
        <v>3.78</v>
      </c>
      <c r="G80" s="195">
        <f t="shared" si="1"/>
        <v>15.12</v>
      </c>
      <c r="H80" s="207">
        <v>4</v>
      </c>
    </row>
    <row r="81" spans="1:8" x14ac:dyDescent="0.2">
      <c r="A81" s="195" t="s">
        <v>29</v>
      </c>
      <c r="B81" s="195" t="s">
        <v>2992</v>
      </c>
      <c r="C81" s="196" t="s">
        <v>2993</v>
      </c>
      <c r="D81" s="195" t="s">
        <v>3052</v>
      </c>
      <c r="E81" s="196" t="s">
        <v>3053</v>
      </c>
      <c r="F81" s="195">
        <v>3.78</v>
      </c>
      <c r="G81" s="195">
        <f t="shared" si="1"/>
        <v>3.78</v>
      </c>
      <c r="H81" s="207">
        <v>1</v>
      </c>
    </row>
    <row r="82" spans="1:8" x14ac:dyDescent="0.2">
      <c r="A82" s="195" t="s">
        <v>29</v>
      </c>
      <c r="B82" s="195" t="s">
        <v>2990</v>
      </c>
      <c r="C82" s="196" t="s">
        <v>2991</v>
      </c>
      <c r="D82" s="195" t="s">
        <v>3052</v>
      </c>
      <c r="E82" s="196" t="s">
        <v>3053</v>
      </c>
      <c r="F82" s="195">
        <v>3.78</v>
      </c>
      <c r="G82" s="195">
        <f t="shared" si="1"/>
        <v>1425.06</v>
      </c>
      <c r="H82" s="207">
        <v>377</v>
      </c>
    </row>
    <row r="83" spans="1:8" x14ac:dyDescent="0.2">
      <c r="A83" s="195" t="s">
        <v>29</v>
      </c>
      <c r="B83" s="195" t="s">
        <v>3781</v>
      </c>
      <c r="C83" s="196" t="s">
        <v>6</v>
      </c>
      <c r="D83" s="195" t="s">
        <v>3054</v>
      </c>
      <c r="E83" s="196" t="s">
        <v>3055</v>
      </c>
      <c r="F83" s="195">
        <v>3.78</v>
      </c>
      <c r="G83" s="195">
        <f t="shared" si="1"/>
        <v>3.78</v>
      </c>
      <c r="H83" s="207">
        <v>1</v>
      </c>
    </row>
    <row r="84" spans="1:8" x14ac:dyDescent="0.2">
      <c r="A84" s="195" t="s">
        <v>29</v>
      </c>
      <c r="B84" s="195" t="s">
        <v>2990</v>
      </c>
      <c r="C84" s="196" t="s">
        <v>2991</v>
      </c>
      <c r="D84" s="195" t="s">
        <v>3054</v>
      </c>
      <c r="E84" s="196" t="s">
        <v>3055</v>
      </c>
      <c r="F84" s="195">
        <v>3.7800000000000002</v>
      </c>
      <c r="G84" s="195">
        <f t="shared" si="1"/>
        <v>1375.92</v>
      </c>
      <c r="H84" s="207">
        <v>364</v>
      </c>
    </row>
    <row r="85" spans="1:8" x14ac:dyDescent="0.2">
      <c r="A85" s="195" t="s">
        <v>29</v>
      </c>
      <c r="B85" s="195" t="s">
        <v>3781</v>
      </c>
      <c r="C85" s="196" t="s">
        <v>6</v>
      </c>
      <c r="D85" s="195" t="s">
        <v>3056</v>
      </c>
      <c r="E85" s="196" t="s">
        <v>3057</v>
      </c>
      <c r="F85" s="195">
        <v>3.78</v>
      </c>
      <c r="G85" s="195">
        <f t="shared" si="1"/>
        <v>11.34</v>
      </c>
      <c r="H85" s="207">
        <v>3</v>
      </c>
    </row>
    <row r="86" spans="1:8" x14ac:dyDescent="0.2">
      <c r="A86" s="195" t="s">
        <v>29</v>
      </c>
      <c r="B86" s="195" t="s">
        <v>2992</v>
      </c>
      <c r="C86" s="196" t="s">
        <v>2993</v>
      </c>
      <c r="D86" s="195" t="s">
        <v>3056</v>
      </c>
      <c r="E86" s="196" t="s">
        <v>3057</v>
      </c>
      <c r="F86" s="195">
        <v>3.78</v>
      </c>
      <c r="G86" s="195">
        <f t="shared" si="1"/>
        <v>3.78</v>
      </c>
      <c r="H86" s="207">
        <v>1</v>
      </c>
    </row>
    <row r="87" spans="1:8" x14ac:dyDescent="0.2">
      <c r="A87" s="195" t="s">
        <v>29</v>
      </c>
      <c r="B87" s="195" t="s">
        <v>2990</v>
      </c>
      <c r="C87" s="196" t="s">
        <v>2991</v>
      </c>
      <c r="D87" s="195" t="s">
        <v>3056</v>
      </c>
      <c r="E87" s="196" t="s">
        <v>3057</v>
      </c>
      <c r="F87" s="195">
        <v>3.7799999999999994</v>
      </c>
      <c r="G87" s="195">
        <f t="shared" si="1"/>
        <v>6667.9199999999992</v>
      </c>
      <c r="H87" s="207">
        <v>1764</v>
      </c>
    </row>
    <row r="88" spans="1:8" x14ac:dyDescent="0.2">
      <c r="A88" s="195" t="s">
        <v>29</v>
      </c>
      <c r="B88" s="195" t="s">
        <v>3781</v>
      </c>
      <c r="C88" s="196" t="s">
        <v>6</v>
      </c>
      <c r="D88" s="195" t="s">
        <v>3058</v>
      </c>
      <c r="E88" s="196" t="s">
        <v>3059</v>
      </c>
      <c r="F88" s="195">
        <v>1.34</v>
      </c>
      <c r="G88" s="195">
        <f t="shared" si="1"/>
        <v>5.36</v>
      </c>
      <c r="H88" s="207">
        <v>4</v>
      </c>
    </row>
    <row r="89" spans="1:8" x14ac:dyDescent="0.2">
      <c r="A89" s="195" t="s">
        <v>29</v>
      </c>
      <c r="B89" s="195" t="s">
        <v>2992</v>
      </c>
      <c r="C89" s="196" t="s">
        <v>2993</v>
      </c>
      <c r="D89" s="195" t="s">
        <v>3058</v>
      </c>
      <c r="E89" s="196" t="s">
        <v>3059</v>
      </c>
      <c r="F89" s="195">
        <v>1.34</v>
      </c>
      <c r="G89" s="195">
        <f t="shared" si="1"/>
        <v>2.68</v>
      </c>
      <c r="H89" s="207">
        <v>2</v>
      </c>
    </row>
    <row r="90" spans="1:8" x14ac:dyDescent="0.2">
      <c r="A90" s="195" t="s">
        <v>29</v>
      </c>
      <c r="B90" s="195" t="s">
        <v>2990</v>
      </c>
      <c r="C90" s="196" t="s">
        <v>2991</v>
      </c>
      <c r="D90" s="195" t="s">
        <v>3058</v>
      </c>
      <c r="E90" s="196" t="s">
        <v>3059</v>
      </c>
      <c r="F90" s="195">
        <v>1.34</v>
      </c>
      <c r="G90" s="195">
        <f t="shared" si="1"/>
        <v>1719.22</v>
      </c>
      <c r="H90" s="207">
        <v>1283</v>
      </c>
    </row>
    <row r="91" spans="1:8" x14ac:dyDescent="0.2">
      <c r="A91" s="195" t="s">
        <v>43</v>
      </c>
      <c r="B91" s="195" t="s">
        <v>2977</v>
      </c>
      <c r="C91" s="196" t="s">
        <v>1187</v>
      </c>
      <c r="D91" s="195" t="s">
        <v>3058</v>
      </c>
      <c r="E91" s="196" t="s">
        <v>3059</v>
      </c>
      <c r="F91" s="195">
        <v>1.34</v>
      </c>
      <c r="G91" s="195">
        <f t="shared" si="1"/>
        <v>1.34</v>
      </c>
      <c r="H91" s="207">
        <v>1</v>
      </c>
    </row>
    <row r="92" spans="1:8" x14ac:dyDescent="0.2">
      <c r="A92" s="195" t="s">
        <v>29</v>
      </c>
      <c r="B92" s="195" t="s">
        <v>3781</v>
      </c>
      <c r="C92" s="196" t="s">
        <v>6</v>
      </c>
      <c r="D92" s="195" t="s">
        <v>3060</v>
      </c>
      <c r="E92" s="196" t="s">
        <v>3061</v>
      </c>
      <c r="F92" s="195">
        <v>1.34</v>
      </c>
      <c r="G92" s="195">
        <f t="shared" si="1"/>
        <v>5.36</v>
      </c>
      <c r="H92" s="207">
        <v>4</v>
      </c>
    </row>
    <row r="93" spans="1:8" x14ac:dyDescent="0.2">
      <c r="A93" s="195" t="s">
        <v>29</v>
      </c>
      <c r="B93" s="195" t="s">
        <v>2992</v>
      </c>
      <c r="C93" s="196" t="s">
        <v>2993</v>
      </c>
      <c r="D93" s="195" t="s">
        <v>3060</v>
      </c>
      <c r="E93" s="196" t="s">
        <v>3061</v>
      </c>
      <c r="F93" s="195">
        <v>1.34</v>
      </c>
      <c r="G93" s="195">
        <f t="shared" si="1"/>
        <v>1.34</v>
      </c>
      <c r="H93" s="207">
        <v>1</v>
      </c>
    </row>
    <row r="94" spans="1:8" x14ac:dyDescent="0.2">
      <c r="A94" s="195" t="s">
        <v>29</v>
      </c>
      <c r="B94" s="195" t="s">
        <v>2990</v>
      </c>
      <c r="C94" s="196" t="s">
        <v>2991</v>
      </c>
      <c r="D94" s="195" t="s">
        <v>3060</v>
      </c>
      <c r="E94" s="196" t="s">
        <v>3061</v>
      </c>
      <c r="F94" s="195">
        <v>1.3399999999999999</v>
      </c>
      <c r="G94" s="195">
        <f t="shared" si="1"/>
        <v>1318.56</v>
      </c>
      <c r="H94" s="207">
        <v>984</v>
      </c>
    </row>
    <row r="95" spans="1:8" x14ac:dyDescent="0.2">
      <c r="A95" s="195" t="s">
        <v>43</v>
      </c>
      <c r="B95" s="195" t="s">
        <v>1183</v>
      </c>
      <c r="C95" s="196" t="s">
        <v>1184</v>
      </c>
      <c r="D95" s="195" t="s">
        <v>3060</v>
      </c>
      <c r="E95" s="196" t="s">
        <v>3061</v>
      </c>
      <c r="F95" s="195">
        <v>1.34</v>
      </c>
      <c r="G95" s="195">
        <f t="shared" si="1"/>
        <v>1.34</v>
      </c>
      <c r="H95" s="207">
        <v>1</v>
      </c>
    </row>
    <row r="96" spans="1:8" x14ac:dyDescent="0.2">
      <c r="A96" s="195" t="s">
        <v>29</v>
      </c>
      <c r="B96" s="195" t="s">
        <v>3781</v>
      </c>
      <c r="C96" s="196" t="s">
        <v>6</v>
      </c>
      <c r="D96" s="195" t="s">
        <v>3062</v>
      </c>
      <c r="E96" s="196" t="s">
        <v>3063</v>
      </c>
      <c r="F96" s="195">
        <v>1.36</v>
      </c>
      <c r="G96" s="195">
        <f t="shared" si="1"/>
        <v>4.08</v>
      </c>
      <c r="H96" s="207">
        <v>3</v>
      </c>
    </row>
    <row r="97" spans="1:8" x14ac:dyDescent="0.2">
      <c r="A97" s="195" t="s">
        <v>29</v>
      </c>
      <c r="B97" s="195" t="s">
        <v>2992</v>
      </c>
      <c r="C97" s="196" t="s">
        <v>2993</v>
      </c>
      <c r="D97" s="195" t="s">
        <v>3062</v>
      </c>
      <c r="E97" s="196" t="s">
        <v>3063</v>
      </c>
      <c r="F97" s="195">
        <v>1.36</v>
      </c>
      <c r="G97" s="195">
        <f t="shared" si="1"/>
        <v>2.72</v>
      </c>
      <c r="H97" s="207">
        <v>2</v>
      </c>
    </row>
    <row r="98" spans="1:8" x14ac:dyDescent="0.2">
      <c r="A98" s="195" t="s">
        <v>29</v>
      </c>
      <c r="B98" s="195" t="s">
        <v>2990</v>
      </c>
      <c r="C98" s="196" t="s">
        <v>2991</v>
      </c>
      <c r="D98" s="195" t="s">
        <v>3062</v>
      </c>
      <c r="E98" s="196" t="s">
        <v>3063</v>
      </c>
      <c r="F98" s="195">
        <v>1.3599999999999999</v>
      </c>
      <c r="G98" s="195">
        <f t="shared" si="1"/>
        <v>1379.04</v>
      </c>
      <c r="H98" s="207">
        <v>1014</v>
      </c>
    </row>
    <row r="99" spans="1:8" x14ac:dyDescent="0.2">
      <c r="A99" s="195" t="s">
        <v>29</v>
      </c>
      <c r="B99" s="195" t="s">
        <v>2992</v>
      </c>
      <c r="C99" s="196" t="s">
        <v>2993</v>
      </c>
      <c r="D99" s="195" t="s">
        <v>3064</v>
      </c>
      <c r="E99" s="196" t="s">
        <v>3065</v>
      </c>
      <c r="F99" s="195">
        <v>1.69</v>
      </c>
      <c r="G99" s="195">
        <f t="shared" si="1"/>
        <v>1.69</v>
      </c>
      <c r="H99" s="207">
        <v>1</v>
      </c>
    </row>
    <row r="100" spans="1:8" x14ac:dyDescent="0.2">
      <c r="A100" s="195" t="s">
        <v>29</v>
      </c>
      <c r="B100" s="195" t="s">
        <v>2990</v>
      </c>
      <c r="C100" s="196" t="s">
        <v>2991</v>
      </c>
      <c r="D100" s="195" t="s">
        <v>3064</v>
      </c>
      <c r="E100" s="196" t="s">
        <v>3065</v>
      </c>
      <c r="F100" s="195">
        <v>1.6899999999999997</v>
      </c>
      <c r="G100" s="195">
        <f t="shared" si="1"/>
        <v>136.88999999999999</v>
      </c>
      <c r="H100" s="207">
        <v>81</v>
      </c>
    </row>
    <row r="101" spans="1:8" x14ac:dyDescent="0.2">
      <c r="A101" s="195" t="s">
        <v>29</v>
      </c>
      <c r="B101" s="195" t="s">
        <v>2992</v>
      </c>
      <c r="C101" s="196" t="s">
        <v>2993</v>
      </c>
      <c r="D101" s="195" t="s">
        <v>3066</v>
      </c>
      <c r="E101" s="196" t="s">
        <v>3067</v>
      </c>
      <c r="F101" s="195">
        <v>2.64</v>
      </c>
      <c r="G101" s="195">
        <f t="shared" si="1"/>
        <v>2.64</v>
      </c>
      <c r="H101" s="207">
        <v>1</v>
      </c>
    </row>
    <row r="102" spans="1:8" x14ac:dyDescent="0.2">
      <c r="A102" s="195" t="s">
        <v>29</v>
      </c>
      <c r="B102" s="195" t="s">
        <v>2990</v>
      </c>
      <c r="C102" s="196" t="s">
        <v>2991</v>
      </c>
      <c r="D102" s="195" t="s">
        <v>3066</v>
      </c>
      <c r="E102" s="196" t="s">
        <v>3067</v>
      </c>
      <c r="F102" s="195">
        <v>2.64</v>
      </c>
      <c r="G102" s="195">
        <f t="shared" si="1"/>
        <v>826.32</v>
      </c>
      <c r="H102" s="207">
        <v>313</v>
      </c>
    </row>
    <row r="103" spans="1:8" x14ac:dyDescent="0.2">
      <c r="A103" s="195" t="s">
        <v>29</v>
      </c>
      <c r="B103" s="195" t="s">
        <v>3781</v>
      </c>
      <c r="C103" s="196" t="s">
        <v>6</v>
      </c>
      <c r="D103" s="195" t="s">
        <v>2989</v>
      </c>
      <c r="E103" s="196" t="s">
        <v>3068</v>
      </c>
      <c r="F103" s="195">
        <v>1.71</v>
      </c>
      <c r="G103" s="195">
        <f t="shared" si="1"/>
        <v>22.23</v>
      </c>
      <c r="H103" s="207">
        <v>13</v>
      </c>
    </row>
    <row r="104" spans="1:8" x14ac:dyDescent="0.2">
      <c r="A104" s="195" t="s">
        <v>29</v>
      </c>
      <c r="B104" s="195" t="s">
        <v>2992</v>
      </c>
      <c r="C104" s="196" t="s">
        <v>2993</v>
      </c>
      <c r="D104" s="195" t="s">
        <v>2989</v>
      </c>
      <c r="E104" s="196" t="s">
        <v>3068</v>
      </c>
      <c r="F104" s="195">
        <v>1.71</v>
      </c>
      <c r="G104" s="195">
        <f t="shared" si="1"/>
        <v>3.42</v>
      </c>
      <c r="H104" s="207">
        <v>2</v>
      </c>
    </row>
    <row r="105" spans="1:8" x14ac:dyDescent="0.2">
      <c r="A105" s="195" t="s">
        <v>29</v>
      </c>
      <c r="B105" s="195" t="s">
        <v>2990</v>
      </c>
      <c r="C105" s="196" t="s">
        <v>2991</v>
      </c>
      <c r="D105" s="195" t="s">
        <v>2989</v>
      </c>
      <c r="E105" s="196" t="s">
        <v>3068</v>
      </c>
      <c r="F105" s="195">
        <v>1.7099999999999997</v>
      </c>
      <c r="G105" s="195">
        <f t="shared" si="1"/>
        <v>7535.9699999999984</v>
      </c>
      <c r="H105" s="207">
        <v>4407</v>
      </c>
    </row>
    <row r="106" spans="1:8" x14ac:dyDescent="0.2">
      <c r="A106" s="195" t="s">
        <v>43</v>
      </c>
      <c r="B106" s="195" t="s">
        <v>1183</v>
      </c>
      <c r="C106" s="196" t="s">
        <v>1184</v>
      </c>
      <c r="D106" s="195" t="s">
        <v>2989</v>
      </c>
      <c r="E106" s="196" t="s">
        <v>3068</v>
      </c>
      <c r="F106" s="195">
        <v>1.71</v>
      </c>
      <c r="G106" s="195">
        <f t="shared" si="1"/>
        <v>3.42</v>
      </c>
      <c r="H106" s="207">
        <v>2</v>
      </c>
    </row>
    <row r="107" spans="1:8" x14ac:dyDescent="0.2">
      <c r="A107" s="195" t="s">
        <v>43</v>
      </c>
      <c r="B107" s="195" t="s">
        <v>2977</v>
      </c>
      <c r="C107" s="196" t="s">
        <v>1187</v>
      </c>
      <c r="D107" s="195" t="s">
        <v>2989</v>
      </c>
      <c r="E107" s="196" t="s">
        <v>3068</v>
      </c>
      <c r="F107" s="195">
        <v>1.71</v>
      </c>
      <c r="G107" s="195">
        <f t="shared" si="1"/>
        <v>1.71</v>
      </c>
      <c r="H107" s="207">
        <v>1</v>
      </c>
    </row>
    <row r="108" spans="1:8" x14ac:dyDescent="0.2">
      <c r="A108" s="195" t="s">
        <v>29</v>
      </c>
      <c r="B108" s="195" t="s">
        <v>3781</v>
      </c>
      <c r="C108" s="196" t="s">
        <v>6</v>
      </c>
      <c r="D108" s="195" t="s">
        <v>3069</v>
      </c>
      <c r="E108" s="196" t="s">
        <v>3070</v>
      </c>
      <c r="F108" s="195">
        <v>5.95</v>
      </c>
      <c r="G108" s="195">
        <f t="shared" si="1"/>
        <v>11.9</v>
      </c>
      <c r="H108" s="207">
        <v>2</v>
      </c>
    </row>
    <row r="109" spans="1:8" x14ac:dyDescent="0.2">
      <c r="A109" s="195" t="s">
        <v>29</v>
      </c>
      <c r="B109" s="195" t="s">
        <v>2992</v>
      </c>
      <c r="C109" s="196" t="s">
        <v>2993</v>
      </c>
      <c r="D109" s="195" t="s">
        <v>3069</v>
      </c>
      <c r="E109" s="196" t="s">
        <v>3070</v>
      </c>
      <c r="F109" s="195">
        <v>5.95</v>
      </c>
      <c r="G109" s="195">
        <f t="shared" si="1"/>
        <v>5.95</v>
      </c>
      <c r="H109" s="207">
        <v>1</v>
      </c>
    </row>
    <row r="110" spans="1:8" x14ac:dyDescent="0.2">
      <c r="A110" s="195" t="s">
        <v>29</v>
      </c>
      <c r="B110" s="195" t="s">
        <v>2990</v>
      </c>
      <c r="C110" s="196" t="s">
        <v>2991</v>
      </c>
      <c r="D110" s="195" t="s">
        <v>3069</v>
      </c>
      <c r="E110" s="196" t="s">
        <v>3070</v>
      </c>
      <c r="F110" s="195">
        <v>5.95</v>
      </c>
      <c r="G110" s="195">
        <f t="shared" si="1"/>
        <v>1428</v>
      </c>
      <c r="H110" s="207">
        <v>240</v>
      </c>
    </row>
    <row r="111" spans="1:8" x14ac:dyDescent="0.2">
      <c r="A111" s="195" t="s">
        <v>29</v>
      </c>
      <c r="B111" s="195" t="s">
        <v>2990</v>
      </c>
      <c r="C111" s="196" t="s">
        <v>2991</v>
      </c>
      <c r="D111" s="195" t="s">
        <v>3090</v>
      </c>
      <c r="E111" s="196" t="s">
        <v>3091</v>
      </c>
      <c r="F111" s="195">
        <v>5.95</v>
      </c>
      <c r="G111" s="195">
        <f t="shared" si="1"/>
        <v>690.2</v>
      </c>
      <c r="H111" s="207">
        <v>116</v>
      </c>
    </row>
    <row r="112" spans="1:8" x14ac:dyDescent="0.2">
      <c r="A112" s="195" t="s">
        <v>29</v>
      </c>
      <c r="B112" s="195" t="s">
        <v>3781</v>
      </c>
      <c r="C112" s="196" t="s">
        <v>6</v>
      </c>
      <c r="D112" s="195" t="s">
        <v>3071</v>
      </c>
      <c r="E112" s="196" t="s">
        <v>3072</v>
      </c>
      <c r="F112" s="195">
        <v>5.95</v>
      </c>
      <c r="G112" s="195">
        <f t="shared" si="1"/>
        <v>5.95</v>
      </c>
      <c r="H112" s="207">
        <v>1</v>
      </c>
    </row>
    <row r="113" spans="1:8" x14ac:dyDescent="0.2">
      <c r="A113" s="195" t="s">
        <v>29</v>
      </c>
      <c r="B113" s="195" t="s">
        <v>2990</v>
      </c>
      <c r="C113" s="196" t="s">
        <v>2991</v>
      </c>
      <c r="D113" s="195" t="s">
        <v>3071</v>
      </c>
      <c r="E113" s="196" t="s">
        <v>3072</v>
      </c>
      <c r="F113" s="195">
        <v>5.95</v>
      </c>
      <c r="G113" s="195">
        <f t="shared" si="1"/>
        <v>642.6</v>
      </c>
      <c r="H113" s="207">
        <v>108</v>
      </c>
    </row>
    <row r="114" spans="1:8" x14ac:dyDescent="0.2">
      <c r="A114" s="195" t="s">
        <v>29</v>
      </c>
      <c r="B114" s="195" t="s">
        <v>3781</v>
      </c>
      <c r="C114" s="196" t="s">
        <v>6</v>
      </c>
      <c r="D114" s="195" t="s">
        <v>3073</v>
      </c>
      <c r="E114" s="196" t="s">
        <v>3074</v>
      </c>
      <c r="F114" s="195">
        <v>7.73</v>
      </c>
      <c r="G114" s="195">
        <f t="shared" si="1"/>
        <v>7.73</v>
      </c>
      <c r="H114" s="207">
        <v>1</v>
      </c>
    </row>
    <row r="115" spans="1:8" x14ac:dyDescent="0.2">
      <c r="A115" s="195" t="s">
        <v>29</v>
      </c>
      <c r="B115" s="195" t="s">
        <v>2992</v>
      </c>
      <c r="C115" s="196" t="s">
        <v>2993</v>
      </c>
      <c r="D115" s="195" t="s">
        <v>3073</v>
      </c>
      <c r="E115" s="196" t="s">
        <v>3074</v>
      </c>
      <c r="F115" s="195">
        <v>7.73</v>
      </c>
      <c r="G115" s="195">
        <f t="shared" si="1"/>
        <v>7.73</v>
      </c>
      <c r="H115" s="207">
        <v>1</v>
      </c>
    </row>
    <row r="116" spans="1:8" x14ac:dyDescent="0.2">
      <c r="A116" s="195" t="s">
        <v>29</v>
      </c>
      <c r="B116" s="195" t="s">
        <v>2990</v>
      </c>
      <c r="C116" s="196" t="s">
        <v>2991</v>
      </c>
      <c r="D116" s="195" t="s">
        <v>3073</v>
      </c>
      <c r="E116" s="196" t="s">
        <v>3074</v>
      </c>
      <c r="F116" s="195">
        <v>7.73</v>
      </c>
      <c r="G116" s="195">
        <f t="shared" si="1"/>
        <v>15962.45</v>
      </c>
      <c r="H116" s="207">
        <v>2065</v>
      </c>
    </row>
    <row r="117" spans="1:8" x14ac:dyDescent="0.2">
      <c r="A117" s="195" t="s">
        <v>29</v>
      </c>
      <c r="B117" s="195" t="s">
        <v>3781</v>
      </c>
      <c r="C117" s="196" t="s">
        <v>6</v>
      </c>
      <c r="D117" s="195" t="s">
        <v>3011</v>
      </c>
      <c r="E117" s="196" t="s">
        <v>3075</v>
      </c>
      <c r="F117" s="195">
        <v>2.78</v>
      </c>
      <c r="G117" s="195">
        <f t="shared" si="1"/>
        <v>22.24</v>
      </c>
      <c r="H117" s="207">
        <v>8</v>
      </c>
    </row>
    <row r="118" spans="1:8" x14ac:dyDescent="0.2">
      <c r="A118" s="195" t="s">
        <v>29</v>
      </c>
      <c r="B118" s="195" t="s">
        <v>2992</v>
      </c>
      <c r="C118" s="196" t="s">
        <v>2993</v>
      </c>
      <c r="D118" s="195" t="s">
        <v>3011</v>
      </c>
      <c r="E118" s="196" t="s">
        <v>3075</v>
      </c>
      <c r="F118" s="195">
        <v>2.78</v>
      </c>
      <c r="G118" s="195">
        <f t="shared" si="1"/>
        <v>8.34</v>
      </c>
      <c r="H118" s="207">
        <v>3</v>
      </c>
    </row>
    <row r="119" spans="1:8" x14ac:dyDescent="0.2">
      <c r="A119" s="195" t="s">
        <v>29</v>
      </c>
      <c r="B119" s="195" t="s">
        <v>2990</v>
      </c>
      <c r="C119" s="196" t="s">
        <v>2991</v>
      </c>
      <c r="D119" s="195" t="s">
        <v>3011</v>
      </c>
      <c r="E119" s="196" t="s">
        <v>3075</v>
      </c>
      <c r="F119" s="195">
        <v>2.78</v>
      </c>
      <c r="G119" s="195">
        <f t="shared" si="1"/>
        <v>9679.9599999999991</v>
      </c>
      <c r="H119" s="207">
        <v>3482</v>
      </c>
    </row>
    <row r="120" spans="1:8" x14ac:dyDescent="0.2">
      <c r="A120" s="195" t="s">
        <v>43</v>
      </c>
      <c r="B120" s="195" t="s">
        <v>1183</v>
      </c>
      <c r="C120" s="196" t="s">
        <v>1184</v>
      </c>
      <c r="D120" s="195" t="s">
        <v>3011</v>
      </c>
      <c r="E120" s="196" t="s">
        <v>3075</v>
      </c>
      <c r="F120" s="195">
        <v>2.78</v>
      </c>
      <c r="G120" s="195">
        <f t="shared" si="1"/>
        <v>2.78</v>
      </c>
      <c r="H120" s="207">
        <v>1</v>
      </c>
    </row>
    <row r="121" spans="1:8" x14ac:dyDescent="0.2">
      <c r="A121" s="195" t="s">
        <v>29</v>
      </c>
      <c r="B121" s="195" t="s">
        <v>2992</v>
      </c>
      <c r="C121" s="196" t="s">
        <v>2993</v>
      </c>
      <c r="D121" s="195" t="s">
        <v>3076</v>
      </c>
      <c r="E121" s="196" t="s">
        <v>3077</v>
      </c>
      <c r="F121" s="195">
        <v>2.59</v>
      </c>
      <c r="G121" s="195">
        <f t="shared" si="1"/>
        <v>5.18</v>
      </c>
      <c r="H121" s="207">
        <v>2</v>
      </c>
    </row>
    <row r="122" spans="1:8" x14ac:dyDescent="0.2">
      <c r="A122" s="195" t="s">
        <v>29</v>
      </c>
      <c r="B122" s="195" t="s">
        <v>2990</v>
      </c>
      <c r="C122" s="196" t="s">
        <v>2991</v>
      </c>
      <c r="D122" s="195" t="s">
        <v>3076</v>
      </c>
      <c r="E122" s="196" t="s">
        <v>3077</v>
      </c>
      <c r="F122" s="195">
        <v>2.59</v>
      </c>
      <c r="G122" s="195">
        <f t="shared" si="1"/>
        <v>1970.9899999999998</v>
      </c>
      <c r="H122" s="207">
        <v>761</v>
      </c>
    </row>
    <row r="123" spans="1:8" x14ac:dyDescent="0.2">
      <c r="A123" s="195" t="s">
        <v>43</v>
      </c>
      <c r="B123" s="195" t="s">
        <v>1183</v>
      </c>
      <c r="C123" s="196" t="s">
        <v>1184</v>
      </c>
      <c r="D123" s="195" t="s">
        <v>3076</v>
      </c>
      <c r="E123" s="196" t="s">
        <v>3077</v>
      </c>
      <c r="F123" s="195">
        <v>2.59</v>
      </c>
      <c r="G123" s="195">
        <f t="shared" si="1"/>
        <v>2.59</v>
      </c>
      <c r="H123" s="207">
        <v>1</v>
      </c>
    </row>
    <row r="124" spans="1:8" x14ac:dyDescent="0.2">
      <c r="A124" s="195" t="s">
        <v>29</v>
      </c>
      <c r="B124" s="195" t="s">
        <v>3781</v>
      </c>
      <c r="C124" s="196" t="s">
        <v>6</v>
      </c>
      <c r="D124" s="195" t="s">
        <v>3078</v>
      </c>
      <c r="E124" s="196" t="s">
        <v>3079</v>
      </c>
      <c r="F124" s="195">
        <v>5.48</v>
      </c>
      <c r="G124" s="195">
        <f t="shared" si="1"/>
        <v>43.84</v>
      </c>
      <c r="H124" s="207">
        <v>8</v>
      </c>
    </row>
    <row r="125" spans="1:8" x14ac:dyDescent="0.2">
      <c r="A125" s="195" t="s">
        <v>29</v>
      </c>
      <c r="B125" s="195" t="s">
        <v>2992</v>
      </c>
      <c r="C125" s="196" t="s">
        <v>2993</v>
      </c>
      <c r="D125" s="195" t="s">
        <v>3078</v>
      </c>
      <c r="E125" s="196" t="s">
        <v>3079</v>
      </c>
      <c r="F125" s="195">
        <v>5.48</v>
      </c>
      <c r="G125" s="195">
        <f t="shared" si="1"/>
        <v>10.96</v>
      </c>
      <c r="H125" s="207">
        <v>2</v>
      </c>
    </row>
    <row r="126" spans="1:8" x14ac:dyDescent="0.2">
      <c r="A126" s="195" t="s">
        <v>29</v>
      </c>
      <c r="B126" s="195" t="s">
        <v>2990</v>
      </c>
      <c r="C126" s="196" t="s">
        <v>2991</v>
      </c>
      <c r="D126" s="195" t="s">
        <v>3078</v>
      </c>
      <c r="E126" s="196" t="s">
        <v>3079</v>
      </c>
      <c r="F126" s="195">
        <v>5.48</v>
      </c>
      <c r="G126" s="195">
        <f t="shared" si="1"/>
        <v>19897.88</v>
      </c>
      <c r="H126" s="207">
        <v>3631</v>
      </c>
    </row>
    <row r="127" spans="1:8" x14ac:dyDescent="0.2">
      <c r="A127" s="195" t="s">
        <v>43</v>
      </c>
      <c r="B127" s="195" t="s">
        <v>1183</v>
      </c>
      <c r="C127" s="196" t="s">
        <v>1184</v>
      </c>
      <c r="D127" s="195" t="s">
        <v>3078</v>
      </c>
      <c r="E127" s="196" t="s">
        <v>3079</v>
      </c>
      <c r="F127" s="195">
        <v>5.48</v>
      </c>
      <c r="G127" s="195">
        <f t="shared" si="1"/>
        <v>5.48</v>
      </c>
      <c r="H127" s="207">
        <v>1</v>
      </c>
    </row>
    <row r="128" spans="1:8" x14ac:dyDescent="0.2">
      <c r="A128" s="195" t="s">
        <v>43</v>
      </c>
      <c r="B128" s="195" t="s">
        <v>2977</v>
      </c>
      <c r="C128" s="196" t="s">
        <v>1187</v>
      </c>
      <c r="D128" s="195" t="s">
        <v>3078</v>
      </c>
      <c r="E128" s="196" t="s">
        <v>3079</v>
      </c>
      <c r="F128" s="195">
        <v>5.48</v>
      </c>
      <c r="G128" s="195">
        <f t="shared" si="1"/>
        <v>10.96</v>
      </c>
      <c r="H128" s="207">
        <v>2</v>
      </c>
    </row>
    <row r="129" spans="1:8" x14ac:dyDescent="0.2">
      <c r="A129" s="195" t="s">
        <v>29</v>
      </c>
      <c r="B129" s="195" t="s">
        <v>2990</v>
      </c>
      <c r="C129" s="196" t="s">
        <v>2991</v>
      </c>
      <c r="D129" s="195" t="s">
        <v>3080</v>
      </c>
      <c r="E129" s="196" t="s">
        <v>3081</v>
      </c>
      <c r="F129" s="195">
        <v>5.1000000000000005</v>
      </c>
      <c r="G129" s="195">
        <f t="shared" si="1"/>
        <v>2162.4</v>
      </c>
      <c r="H129" s="207">
        <v>424</v>
      </c>
    </row>
    <row r="130" spans="1:8" x14ac:dyDescent="0.2">
      <c r="A130" s="195" t="s">
        <v>29</v>
      </c>
      <c r="B130" s="195" t="s">
        <v>2990</v>
      </c>
      <c r="C130" s="196" t="s">
        <v>2991</v>
      </c>
      <c r="D130" s="195" t="s">
        <v>3092</v>
      </c>
      <c r="E130" s="196" t="s">
        <v>3093</v>
      </c>
      <c r="F130" s="195">
        <v>4.71</v>
      </c>
      <c r="G130" s="195">
        <f t="shared" si="1"/>
        <v>329.7</v>
      </c>
      <c r="H130" s="207">
        <v>70</v>
      </c>
    </row>
    <row r="131" spans="1:8" x14ac:dyDescent="0.2">
      <c r="A131" s="195" t="s">
        <v>29</v>
      </c>
      <c r="B131" s="195" t="s">
        <v>3781</v>
      </c>
      <c r="C131" s="196" t="s">
        <v>6</v>
      </c>
      <c r="D131" s="195" t="s">
        <v>3082</v>
      </c>
      <c r="E131" s="196" t="s">
        <v>3083</v>
      </c>
      <c r="F131" s="195">
        <v>9.34</v>
      </c>
      <c r="G131" s="195">
        <f t="shared" si="1"/>
        <v>9.34</v>
      </c>
      <c r="H131" s="207">
        <v>1</v>
      </c>
    </row>
    <row r="132" spans="1:8" x14ac:dyDescent="0.2">
      <c r="A132" s="195" t="s">
        <v>29</v>
      </c>
      <c r="B132" s="195" t="s">
        <v>2990</v>
      </c>
      <c r="C132" s="196" t="s">
        <v>2991</v>
      </c>
      <c r="D132" s="195" t="s">
        <v>3082</v>
      </c>
      <c r="E132" s="196" t="s">
        <v>3083</v>
      </c>
      <c r="F132" s="195">
        <v>9.34</v>
      </c>
      <c r="G132" s="195">
        <f t="shared" si="1"/>
        <v>5744.1</v>
      </c>
      <c r="H132" s="207">
        <v>615</v>
      </c>
    </row>
    <row r="133" spans="1:8" x14ac:dyDescent="0.2">
      <c r="A133" s="195" t="s">
        <v>29</v>
      </c>
      <c r="B133" s="195" t="s">
        <v>2990</v>
      </c>
      <c r="C133" s="196" t="s">
        <v>2991</v>
      </c>
      <c r="D133" s="195" t="s">
        <v>3094</v>
      </c>
      <c r="E133" s="196" t="s">
        <v>3095</v>
      </c>
      <c r="F133" s="195">
        <v>14.11</v>
      </c>
      <c r="G133" s="195">
        <f t="shared" si="1"/>
        <v>84.66</v>
      </c>
      <c r="H133" s="207">
        <v>6</v>
      </c>
    </row>
    <row r="134" spans="1:8" x14ac:dyDescent="0.2">
      <c r="A134" s="195" t="s">
        <v>29</v>
      </c>
      <c r="B134" s="195" t="s">
        <v>3781</v>
      </c>
      <c r="C134" s="196" t="s">
        <v>6</v>
      </c>
      <c r="D134" s="195" t="s">
        <v>3096</v>
      </c>
      <c r="E134" s="196" t="s">
        <v>3097</v>
      </c>
      <c r="F134" s="195">
        <v>10.050000000000001</v>
      </c>
      <c r="G134" s="195">
        <f t="shared" si="1"/>
        <v>10.050000000000001</v>
      </c>
      <c r="H134" s="207">
        <v>1</v>
      </c>
    </row>
    <row r="135" spans="1:8" x14ac:dyDescent="0.2">
      <c r="A135" s="195" t="s">
        <v>29</v>
      </c>
      <c r="B135" s="195" t="s">
        <v>2990</v>
      </c>
      <c r="C135" s="196" t="s">
        <v>2991</v>
      </c>
      <c r="D135" s="195" t="s">
        <v>3096</v>
      </c>
      <c r="E135" s="196" t="s">
        <v>3097</v>
      </c>
      <c r="F135" s="195">
        <v>10.049999999999999</v>
      </c>
      <c r="G135" s="195">
        <f t="shared" ref="G135:G166" si="2">F135*H135</f>
        <v>4401.8999999999996</v>
      </c>
      <c r="H135" s="207">
        <v>438</v>
      </c>
    </row>
    <row r="136" spans="1:8" x14ac:dyDescent="0.2">
      <c r="A136" s="195" t="s">
        <v>29</v>
      </c>
      <c r="B136" s="195" t="s">
        <v>2990</v>
      </c>
      <c r="C136" s="196" t="s">
        <v>2991</v>
      </c>
      <c r="D136" s="195" t="s">
        <v>3098</v>
      </c>
      <c r="E136" s="196" t="s">
        <v>3099</v>
      </c>
      <c r="F136" s="195">
        <v>9.74</v>
      </c>
      <c r="G136" s="195">
        <f t="shared" si="2"/>
        <v>136.36000000000001</v>
      </c>
      <c r="H136" s="207">
        <v>14</v>
      </c>
    </row>
    <row r="137" spans="1:8" x14ac:dyDescent="0.2">
      <c r="A137" s="195" t="s">
        <v>29</v>
      </c>
      <c r="B137" s="195" t="s">
        <v>2990</v>
      </c>
      <c r="C137" s="196" t="s">
        <v>2991</v>
      </c>
      <c r="D137" s="195" t="s">
        <v>3100</v>
      </c>
      <c r="E137" s="196" t="s">
        <v>3101</v>
      </c>
      <c r="F137" s="195">
        <v>11.85</v>
      </c>
      <c r="G137" s="195">
        <f t="shared" si="2"/>
        <v>2512.1999999999998</v>
      </c>
      <c r="H137" s="207">
        <v>212</v>
      </c>
    </row>
    <row r="138" spans="1:8" x14ac:dyDescent="0.2">
      <c r="A138" s="195" t="s">
        <v>29</v>
      </c>
      <c r="B138" s="195" t="s">
        <v>2990</v>
      </c>
      <c r="C138" s="196" t="s">
        <v>2991</v>
      </c>
      <c r="D138" s="195" t="s">
        <v>3102</v>
      </c>
      <c r="E138" s="196" t="s">
        <v>3103</v>
      </c>
      <c r="F138" s="195">
        <v>4.4000000000000004</v>
      </c>
      <c r="G138" s="195">
        <f t="shared" si="2"/>
        <v>352</v>
      </c>
      <c r="H138" s="207">
        <v>80</v>
      </c>
    </row>
    <row r="139" spans="1:8" x14ac:dyDescent="0.2">
      <c r="A139" s="195" t="s">
        <v>29</v>
      </c>
      <c r="B139" s="195" t="s">
        <v>2990</v>
      </c>
      <c r="C139" s="196" t="s">
        <v>2991</v>
      </c>
      <c r="D139" s="195" t="s">
        <v>3828</v>
      </c>
      <c r="E139" s="196" t="s">
        <v>3829</v>
      </c>
      <c r="F139" s="195">
        <v>6.81</v>
      </c>
      <c r="G139" s="195">
        <f t="shared" si="2"/>
        <v>13.62</v>
      </c>
      <c r="H139" s="207">
        <v>2</v>
      </c>
    </row>
    <row r="140" spans="1:8" x14ac:dyDescent="0.2">
      <c r="A140" s="195" t="s">
        <v>29</v>
      </c>
      <c r="B140" s="195" t="s">
        <v>2990</v>
      </c>
      <c r="C140" s="196" t="s">
        <v>2991</v>
      </c>
      <c r="D140" s="195" t="s">
        <v>3104</v>
      </c>
      <c r="E140" s="196" t="s">
        <v>3105</v>
      </c>
      <c r="F140" s="195">
        <v>11.55</v>
      </c>
      <c r="G140" s="195">
        <f t="shared" si="2"/>
        <v>1316.7</v>
      </c>
      <c r="H140" s="207">
        <v>114</v>
      </c>
    </row>
    <row r="141" spans="1:8" x14ac:dyDescent="0.2">
      <c r="A141" s="195" t="s">
        <v>29</v>
      </c>
      <c r="B141" s="195" t="s">
        <v>2990</v>
      </c>
      <c r="C141" s="196" t="s">
        <v>2991</v>
      </c>
      <c r="D141" s="195" t="s">
        <v>3830</v>
      </c>
      <c r="E141" s="196" t="s">
        <v>3831</v>
      </c>
      <c r="F141" s="195">
        <v>11.409999999999998</v>
      </c>
      <c r="G141" s="195">
        <f t="shared" si="2"/>
        <v>34.229999999999997</v>
      </c>
      <c r="H141" s="207">
        <v>3</v>
      </c>
    </row>
    <row r="142" spans="1:8" x14ac:dyDescent="0.2">
      <c r="A142" s="195" t="s">
        <v>29</v>
      </c>
      <c r="B142" s="195" t="s">
        <v>2990</v>
      </c>
      <c r="C142" s="196" t="s">
        <v>2991</v>
      </c>
      <c r="D142" s="195" t="s">
        <v>3106</v>
      </c>
      <c r="E142" s="196" t="s">
        <v>3107</v>
      </c>
      <c r="F142" s="195">
        <v>8.81</v>
      </c>
      <c r="G142" s="195">
        <f t="shared" si="2"/>
        <v>123.34</v>
      </c>
      <c r="H142" s="207">
        <v>14</v>
      </c>
    </row>
    <row r="143" spans="1:8" x14ac:dyDescent="0.2">
      <c r="A143" s="195" t="s">
        <v>29</v>
      </c>
      <c r="B143" s="195" t="s">
        <v>3781</v>
      </c>
      <c r="C143" s="196" t="s">
        <v>6</v>
      </c>
      <c r="D143" s="195" t="s">
        <v>3084</v>
      </c>
      <c r="E143" s="196" t="s">
        <v>3085</v>
      </c>
      <c r="F143" s="195">
        <v>5.71</v>
      </c>
      <c r="G143" s="195">
        <f t="shared" si="2"/>
        <v>11.42</v>
      </c>
      <c r="H143" s="207">
        <v>2</v>
      </c>
    </row>
    <row r="144" spans="1:8" x14ac:dyDescent="0.2">
      <c r="A144" s="195" t="s">
        <v>29</v>
      </c>
      <c r="B144" s="195" t="s">
        <v>2990</v>
      </c>
      <c r="C144" s="196" t="s">
        <v>2991</v>
      </c>
      <c r="D144" s="195" t="s">
        <v>3084</v>
      </c>
      <c r="E144" s="196" t="s">
        <v>3085</v>
      </c>
      <c r="F144" s="195">
        <v>5.71</v>
      </c>
      <c r="G144" s="195">
        <f t="shared" si="2"/>
        <v>3163.34</v>
      </c>
      <c r="H144" s="207">
        <v>554</v>
      </c>
    </row>
    <row r="145" spans="1:8" x14ac:dyDescent="0.2">
      <c r="A145" s="195" t="s">
        <v>29</v>
      </c>
      <c r="B145" s="195" t="s">
        <v>2990</v>
      </c>
      <c r="C145" s="196" t="s">
        <v>2991</v>
      </c>
      <c r="D145" s="195" t="s">
        <v>3086</v>
      </c>
      <c r="E145" s="196" t="s">
        <v>3087</v>
      </c>
      <c r="F145" s="195">
        <v>5.71</v>
      </c>
      <c r="G145" s="195">
        <f t="shared" si="2"/>
        <v>376.86</v>
      </c>
      <c r="H145" s="207">
        <v>66</v>
      </c>
    </row>
    <row r="146" spans="1:8" x14ac:dyDescent="0.2">
      <c r="A146" s="195" t="s">
        <v>43</v>
      </c>
      <c r="B146" s="195" t="s">
        <v>1183</v>
      </c>
      <c r="C146" s="196" t="s">
        <v>1184</v>
      </c>
      <c r="D146" s="195" t="s">
        <v>2498</v>
      </c>
      <c r="E146" s="196" t="s">
        <v>3114</v>
      </c>
      <c r="F146" s="195">
        <v>7.41</v>
      </c>
      <c r="G146" s="195">
        <f t="shared" si="2"/>
        <v>14.82</v>
      </c>
      <c r="H146" s="207">
        <v>2</v>
      </c>
    </row>
    <row r="147" spans="1:8" x14ac:dyDescent="0.2">
      <c r="A147" s="195" t="s">
        <v>15</v>
      </c>
      <c r="B147" s="195" t="s">
        <v>342</v>
      </c>
      <c r="C147" s="196" t="s">
        <v>248</v>
      </c>
      <c r="D147" s="195" t="s">
        <v>2499</v>
      </c>
      <c r="E147" s="196" t="s">
        <v>3115</v>
      </c>
      <c r="F147" s="195">
        <v>13.07</v>
      </c>
      <c r="G147" s="195">
        <f t="shared" si="2"/>
        <v>104.56</v>
      </c>
      <c r="H147" s="207">
        <v>8</v>
      </c>
    </row>
    <row r="148" spans="1:8" x14ac:dyDescent="0.2">
      <c r="A148" s="195" t="s">
        <v>43</v>
      </c>
      <c r="B148" s="195" t="s">
        <v>1183</v>
      </c>
      <c r="C148" s="196" t="s">
        <v>1184</v>
      </c>
      <c r="D148" s="195" t="s">
        <v>2499</v>
      </c>
      <c r="E148" s="196" t="s">
        <v>3115</v>
      </c>
      <c r="F148" s="195">
        <v>13.07</v>
      </c>
      <c r="G148" s="195">
        <f t="shared" si="2"/>
        <v>13.07</v>
      </c>
      <c r="H148" s="207">
        <v>1</v>
      </c>
    </row>
    <row r="149" spans="1:8" x14ac:dyDescent="0.2">
      <c r="A149" s="195" t="s">
        <v>29</v>
      </c>
      <c r="B149" s="195" t="s">
        <v>654</v>
      </c>
      <c r="C149" s="196" t="s">
        <v>278</v>
      </c>
      <c r="D149" s="195" t="s">
        <v>2501</v>
      </c>
      <c r="E149" s="196" t="s">
        <v>3138</v>
      </c>
      <c r="F149" s="195">
        <v>21.84</v>
      </c>
      <c r="G149" s="195">
        <f t="shared" si="2"/>
        <v>218.4</v>
      </c>
      <c r="H149" s="207">
        <v>10</v>
      </c>
    </row>
    <row r="150" spans="1:8" x14ac:dyDescent="0.2">
      <c r="A150" s="195" t="s">
        <v>15</v>
      </c>
      <c r="B150" s="195" t="s">
        <v>342</v>
      </c>
      <c r="C150" s="196" t="s">
        <v>248</v>
      </c>
      <c r="D150" s="195" t="s">
        <v>2496</v>
      </c>
      <c r="E150" s="196" t="s">
        <v>3116</v>
      </c>
      <c r="F150" s="195">
        <v>1.1000000000000001</v>
      </c>
      <c r="G150" s="195">
        <f t="shared" si="2"/>
        <v>8.8000000000000007</v>
      </c>
      <c r="H150" s="207">
        <v>8</v>
      </c>
    </row>
    <row r="151" spans="1:8" x14ac:dyDescent="0.2">
      <c r="A151" s="195" t="s">
        <v>29</v>
      </c>
      <c r="B151" s="195" t="s">
        <v>654</v>
      </c>
      <c r="C151" s="196" t="s">
        <v>278</v>
      </c>
      <c r="D151" s="195" t="s">
        <v>2496</v>
      </c>
      <c r="E151" s="196" t="s">
        <v>3116</v>
      </c>
      <c r="F151" s="195">
        <v>1.1000000000000001</v>
      </c>
      <c r="G151" s="195">
        <f t="shared" si="2"/>
        <v>11</v>
      </c>
      <c r="H151" s="207">
        <v>10</v>
      </c>
    </row>
    <row r="152" spans="1:8" x14ac:dyDescent="0.2">
      <c r="A152" s="195" t="s">
        <v>43</v>
      </c>
      <c r="B152" s="195" t="s">
        <v>1183</v>
      </c>
      <c r="C152" s="196" t="s">
        <v>1184</v>
      </c>
      <c r="D152" s="195" t="s">
        <v>2496</v>
      </c>
      <c r="E152" s="196" t="s">
        <v>3116</v>
      </c>
      <c r="F152" s="195">
        <v>1.1000000000000001</v>
      </c>
      <c r="G152" s="195">
        <f t="shared" si="2"/>
        <v>9.9</v>
      </c>
      <c r="H152" s="207">
        <v>9</v>
      </c>
    </row>
    <row r="153" spans="1:8" x14ac:dyDescent="0.2">
      <c r="A153" s="195" t="s">
        <v>43</v>
      </c>
      <c r="B153" s="195" t="s">
        <v>1185</v>
      </c>
      <c r="C153" s="196" t="s">
        <v>1186</v>
      </c>
      <c r="D153" s="195" t="s">
        <v>2496</v>
      </c>
      <c r="E153" s="196" t="s">
        <v>3116</v>
      </c>
      <c r="F153" s="195">
        <v>1.1000000000000001</v>
      </c>
      <c r="G153" s="195">
        <f t="shared" si="2"/>
        <v>8.8000000000000007</v>
      </c>
      <c r="H153" s="207">
        <v>8</v>
      </c>
    </row>
    <row r="154" spans="1:8" x14ac:dyDescent="0.2">
      <c r="A154" s="195" t="s">
        <v>43</v>
      </c>
      <c r="B154" s="195" t="s">
        <v>1185</v>
      </c>
      <c r="C154" s="196" t="s">
        <v>1186</v>
      </c>
      <c r="D154" s="195" t="s">
        <v>3832</v>
      </c>
      <c r="E154" s="196" t="s">
        <v>3833</v>
      </c>
      <c r="F154" s="195">
        <v>16.32</v>
      </c>
      <c r="G154" s="195">
        <f t="shared" si="2"/>
        <v>16.32</v>
      </c>
      <c r="H154" s="207">
        <v>1</v>
      </c>
    </row>
    <row r="155" spans="1:8" x14ac:dyDescent="0.2">
      <c r="A155" s="195" t="s">
        <v>43</v>
      </c>
      <c r="B155" s="195" t="s">
        <v>1183</v>
      </c>
      <c r="C155" s="196" t="s">
        <v>1184</v>
      </c>
      <c r="D155" s="195" t="s">
        <v>2497</v>
      </c>
      <c r="E155" s="196" t="s">
        <v>2651</v>
      </c>
      <c r="F155" s="195">
        <v>32.75</v>
      </c>
      <c r="G155" s="195">
        <f t="shared" si="2"/>
        <v>131</v>
      </c>
      <c r="H155" s="207">
        <v>4</v>
      </c>
    </row>
    <row r="156" spans="1:8" x14ac:dyDescent="0.2">
      <c r="A156" s="195" t="s">
        <v>43</v>
      </c>
      <c r="B156" s="195" t="s">
        <v>1185</v>
      </c>
      <c r="C156" s="196" t="s">
        <v>1186</v>
      </c>
      <c r="D156" s="195" t="s">
        <v>2497</v>
      </c>
      <c r="E156" s="196" t="s">
        <v>2651</v>
      </c>
      <c r="F156" s="195">
        <v>32.75</v>
      </c>
      <c r="G156" s="195">
        <f t="shared" si="2"/>
        <v>98.25</v>
      </c>
      <c r="H156" s="207">
        <v>3</v>
      </c>
    </row>
    <row r="157" spans="1:8" x14ac:dyDescent="0.2">
      <c r="A157" s="195" t="s">
        <v>43</v>
      </c>
      <c r="B157" s="195" t="s">
        <v>1183</v>
      </c>
      <c r="C157" s="196" t="s">
        <v>1184</v>
      </c>
      <c r="D157" s="195" t="s">
        <v>3834</v>
      </c>
      <c r="E157" s="196" t="s">
        <v>3835</v>
      </c>
      <c r="F157" s="195">
        <v>15.08</v>
      </c>
      <c r="G157" s="195">
        <f t="shared" si="2"/>
        <v>15.08</v>
      </c>
      <c r="H157" s="207">
        <v>1</v>
      </c>
    </row>
    <row r="158" spans="1:8" x14ac:dyDescent="0.2">
      <c r="A158" s="195" t="s">
        <v>43</v>
      </c>
      <c r="B158" s="195" t="s">
        <v>1185</v>
      </c>
      <c r="C158" s="196" t="s">
        <v>1186</v>
      </c>
      <c r="D158" s="195" t="s">
        <v>3834</v>
      </c>
      <c r="E158" s="196" t="s">
        <v>3835</v>
      </c>
      <c r="F158" s="195">
        <v>15.08</v>
      </c>
      <c r="G158" s="195">
        <f t="shared" si="2"/>
        <v>30.16</v>
      </c>
      <c r="H158" s="207">
        <v>2</v>
      </c>
    </row>
    <row r="159" spans="1:8" x14ac:dyDescent="0.2">
      <c r="A159" s="195" t="s">
        <v>43</v>
      </c>
      <c r="B159" s="195" t="s">
        <v>1183</v>
      </c>
      <c r="C159" s="196" t="s">
        <v>1184</v>
      </c>
      <c r="D159" s="195" t="s">
        <v>3836</v>
      </c>
      <c r="E159" s="196" t="s">
        <v>3837</v>
      </c>
      <c r="F159" s="195">
        <v>64.459999999999994</v>
      </c>
      <c r="G159" s="195">
        <f t="shared" si="2"/>
        <v>64.459999999999994</v>
      </c>
      <c r="H159" s="207">
        <v>1</v>
      </c>
    </row>
    <row r="160" spans="1:8" x14ac:dyDescent="0.2">
      <c r="A160" s="195" t="s">
        <v>43</v>
      </c>
      <c r="B160" s="195" t="s">
        <v>1183</v>
      </c>
      <c r="C160" s="196" t="s">
        <v>1184</v>
      </c>
      <c r="D160" s="195" t="s">
        <v>3117</v>
      </c>
      <c r="E160" s="196" t="s">
        <v>3118</v>
      </c>
      <c r="F160" s="195">
        <v>11.9</v>
      </c>
      <c r="G160" s="195">
        <f t="shared" si="2"/>
        <v>47.6</v>
      </c>
      <c r="H160" s="207">
        <v>4</v>
      </c>
    </row>
    <row r="161" spans="1:8" x14ac:dyDescent="0.2">
      <c r="A161" s="195" t="s">
        <v>43</v>
      </c>
      <c r="B161" s="195" t="s">
        <v>1185</v>
      </c>
      <c r="C161" s="196" t="s">
        <v>1186</v>
      </c>
      <c r="D161" s="195" t="s">
        <v>2500</v>
      </c>
      <c r="E161" s="196" t="s">
        <v>2652</v>
      </c>
      <c r="F161" s="195">
        <v>20.74</v>
      </c>
      <c r="G161" s="195">
        <f t="shared" si="2"/>
        <v>82.96</v>
      </c>
      <c r="H161" s="207">
        <v>4</v>
      </c>
    </row>
    <row r="162" spans="1:8" x14ac:dyDescent="0.2">
      <c r="A162" s="195" t="s">
        <v>43</v>
      </c>
      <c r="B162" s="195" t="s">
        <v>1183</v>
      </c>
      <c r="C162" s="196" t="s">
        <v>1184</v>
      </c>
      <c r="D162" s="195" t="s">
        <v>3838</v>
      </c>
      <c r="E162" s="196" t="s">
        <v>3839</v>
      </c>
      <c r="F162" s="195">
        <v>48.51</v>
      </c>
      <c r="G162" s="195">
        <f t="shared" si="2"/>
        <v>97.02</v>
      </c>
      <c r="H162" s="207">
        <v>2</v>
      </c>
    </row>
    <row r="163" spans="1:8" x14ac:dyDescent="0.2">
      <c r="A163" s="195" t="s">
        <v>43</v>
      </c>
      <c r="B163" s="195" t="s">
        <v>1185</v>
      </c>
      <c r="C163" s="196" t="s">
        <v>1186</v>
      </c>
      <c r="D163" s="195" t="s">
        <v>3838</v>
      </c>
      <c r="E163" s="196" t="s">
        <v>3839</v>
      </c>
      <c r="F163" s="195">
        <v>48.51</v>
      </c>
      <c r="G163" s="195">
        <f t="shared" si="2"/>
        <v>194.04</v>
      </c>
      <c r="H163" s="207">
        <v>4</v>
      </c>
    </row>
    <row r="164" spans="1:8" x14ac:dyDescent="0.2">
      <c r="A164" s="195" t="s">
        <v>43</v>
      </c>
      <c r="B164" s="195" t="s">
        <v>1183</v>
      </c>
      <c r="C164" s="196" t="s">
        <v>1184</v>
      </c>
      <c r="D164" s="195" t="s">
        <v>3840</v>
      </c>
      <c r="E164" s="196" t="s">
        <v>3841</v>
      </c>
      <c r="F164" s="195">
        <v>11.9</v>
      </c>
      <c r="G164" s="195">
        <f t="shared" si="2"/>
        <v>23.8</v>
      </c>
      <c r="H164" s="207">
        <v>2</v>
      </c>
    </row>
    <row r="165" spans="1:8" x14ac:dyDescent="0.2">
      <c r="A165" s="195" t="s">
        <v>43</v>
      </c>
      <c r="B165" s="195" t="s">
        <v>1185</v>
      </c>
      <c r="C165" s="196" t="s">
        <v>1186</v>
      </c>
      <c r="D165" s="195" t="s">
        <v>3842</v>
      </c>
      <c r="E165" s="196" t="s">
        <v>3843</v>
      </c>
      <c r="F165" s="195">
        <v>20.74</v>
      </c>
      <c r="G165" s="195">
        <f t="shared" si="2"/>
        <v>82.96</v>
      </c>
      <c r="H165" s="207">
        <v>4</v>
      </c>
    </row>
    <row r="166" spans="1:8" x14ac:dyDescent="0.2">
      <c r="A166" s="195" t="s">
        <v>43</v>
      </c>
      <c r="B166" s="195" t="s">
        <v>1185</v>
      </c>
      <c r="C166" s="196" t="s">
        <v>1186</v>
      </c>
      <c r="D166" s="195" t="s">
        <v>3844</v>
      </c>
      <c r="E166" s="196" t="s">
        <v>3845</v>
      </c>
      <c r="F166" s="195">
        <v>30.3</v>
      </c>
      <c r="G166" s="195">
        <f t="shared" si="2"/>
        <v>60.6</v>
      </c>
      <c r="H166" s="207">
        <v>2</v>
      </c>
    </row>
    <row r="167" spans="1:8" x14ac:dyDescent="0.2">
      <c r="A167" s="189"/>
      <c r="B167" s="189"/>
      <c r="C167" s="190"/>
      <c r="D167" s="200"/>
      <c r="E167" s="190"/>
      <c r="F167" s="190"/>
      <c r="G167" s="190"/>
      <c r="H167" s="199"/>
    </row>
    <row r="168" spans="1:8" x14ac:dyDescent="0.2">
      <c r="A168" s="189"/>
      <c r="B168" s="189"/>
      <c r="C168" s="190"/>
      <c r="D168" s="200"/>
      <c r="E168" s="190"/>
      <c r="F168" s="190"/>
      <c r="G168" s="190"/>
      <c r="H168" s="199"/>
    </row>
    <row r="169" spans="1:8" x14ac:dyDescent="0.2">
      <c r="A169" s="189"/>
      <c r="B169" s="189"/>
      <c r="C169" s="190"/>
      <c r="D169" s="200"/>
      <c r="E169" s="190"/>
      <c r="F169" s="190"/>
      <c r="G169" s="190"/>
      <c r="H169" s="199"/>
    </row>
    <row r="170" spans="1:8" x14ac:dyDescent="0.2">
      <c r="A170" s="189"/>
      <c r="B170" s="189"/>
      <c r="C170" s="190"/>
      <c r="D170" s="200"/>
      <c r="E170" s="190"/>
      <c r="F170" s="190"/>
      <c r="G170" s="190"/>
      <c r="H170" s="199"/>
    </row>
    <row r="171" spans="1:8" x14ac:dyDescent="0.2">
      <c r="A171" s="189"/>
      <c r="B171" s="189"/>
      <c r="C171" s="190"/>
      <c r="D171" s="200"/>
      <c r="E171" s="190"/>
      <c r="F171" s="190"/>
      <c r="G171" s="190"/>
      <c r="H171" s="199"/>
    </row>
  </sheetData>
  <mergeCells count="2">
    <mergeCell ref="A2:H2"/>
    <mergeCell ref="F1:H1"/>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11EF6C-59A8-443A-8C83-89FACA2A8ECA}">
  <sheetPr>
    <tabColor theme="4" tint="0.79998168889431442"/>
  </sheetPr>
  <dimension ref="A1:FA1602"/>
  <sheetViews>
    <sheetView showGridLines="0" topLeftCell="F1" zoomScale="73" zoomScaleNormal="73" workbookViewId="0">
      <selection activeCell="P1" sqref="P1:S1"/>
    </sheetView>
  </sheetViews>
  <sheetFormatPr defaultColWidth="9.140625" defaultRowHeight="11.25" x14ac:dyDescent="0.25"/>
  <cols>
    <col min="1" max="1" width="17" style="3" customWidth="1"/>
    <col min="2" max="2" width="12.7109375" style="1" customWidth="1"/>
    <col min="3" max="3" width="62.140625" style="1" customWidth="1"/>
    <col min="4" max="4" width="15" style="2" customWidth="1"/>
    <col min="5" max="5" width="19.5703125" style="3" customWidth="1"/>
    <col min="6" max="6" width="13.5703125" style="3" customWidth="1"/>
    <col min="7" max="7" width="14.140625" style="3" customWidth="1"/>
    <col min="8" max="8" width="14" style="3" customWidth="1"/>
    <col min="9" max="9" width="13.140625" style="3" customWidth="1"/>
    <col min="10" max="10" width="16.28515625" style="3" customWidth="1"/>
    <col min="11" max="12" width="15.5703125" style="3" customWidth="1"/>
    <col min="13" max="13" width="20.5703125" style="3" customWidth="1"/>
    <col min="14" max="14" width="14.42578125" style="3" customWidth="1"/>
    <col min="15" max="15" width="13.140625" style="3" customWidth="1"/>
    <col min="16" max="16" width="15" style="3" customWidth="1"/>
    <col min="17" max="17" width="13.28515625" style="3" customWidth="1"/>
    <col min="18" max="18" width="12.140625" style="81" customWidth="1"/>
    <col min="19" max="19" width="12.42578125" style="81" customWidth="1"/>
    <col min="20" max="20" width="15.28515625" style="5" customWidth="1"/>
    <col min="21" max="21" width="19.42578125" style="5" customWidth="1"/>
    <col min="22" max="22" width="18.140625" style="3" customWidth="1"/>
    <col min="23" max="23" width="10.28515625" style="3" customWidth="1"/>
    <col min="24" max="16384" width="9.140625" style="3"/>
  </cols>
  <sheetData>
    <row r="1" spans="1:157" customFormat="1" ht="54" customHeight="1" x14ac:dyDescent="0.25">
      <c r="A1" s="21"/>
      <c r="B1" s="23"/>
      <c r="C1" s="23"/>
      <c r="D1" s="23"/>
      <c r="E1" s="23"/>
      <c r="F1" s="23"/>
      <c r="G1" s="23"/>
      <c r="H1" s="23"/>
      <c r="I1" s="23"/>
      <c r="J1" s="23"/>
      <c r="K1" s="23"/>
      <c r="L1" s="23"/>
      <c r="M1" s="23"/>
      <c r="N1" s="23"/>
      <c r="O1" s="23"/>
      <c r="P1" s="358" t="s">
        <v>3961</v>
      </c>
      <c r="Q1" s="358"/>
      <c r="R1" s="358"/>
      <c r="S1" s="358"/>
    </row>
    <row r="2" spans="1:157" s="1" customFormat="1" ht="18.75" customHeight="1" x14ac:dyDescent="0.25">
      <c r="A2" s="19"/>
      <c r="B2" s="19"/>
      <c r="C2" s="20"/>
      <c r="D2" s="21"/>
      <c r="E2" s="21"/>
      <c r="F2" s="21"/>
      <c r="G2" s="21"/>
      <c r="H2" s="21"/>
      <c r="I2" s="21"/>
      <c r="J2" s="21"/>
      <c r="K2" s="21"/>
      <c r="L2" s="21"/>
      <c r="M2" s="21"/>
      <c r="N2" s="21"/>
      <c r="O2" s="22"/>
      <c r="P2" s="22"/>
      <c r="Q2" s="21"/>
      <c r="R2" s="77"/>
      <c r="S2" s="77"/>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row>
    <row r="3" spans="1:157" s="1" customFormat="1" ht="19.5" customHeight="1" x14ac:dyDescent="0.25">
      <c r="A3" s="19"/>
      <c r="B3" s="7"/>
      <c r="C3" s="24"/>
      <c r="D3" s="10"/>
      <c r="E3" s="25"/>
      <c r="F3" s="25"/>
      <c r="G3" s="7"/>
      <c r="H3" s="7"/>
      <c r="I3" s="7"/>
      <c r="J3" s="7"/>
      <c r="K3" s="356" t="s">
        <v>1188</v>
      </c>
      <c r="L3" s="356"/>
      <c r="M3" s="356"/>
      <c r="N3" s="356"/>
      <c r="O3" s="22"/>
      <c r="P3" s="22"/>
      <c r="Q3" s="7"/>
      <c r="R3" s="77"/>
      <c r="S3" s="77"/>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row>
    <row r="4" spans="1:157" ht="63" customHeight="1" x14ac:dyDescent="0.25">
      <c r="A4" s="357" t="s">
        <v>3798</v>
      </c>
      <c r="B4" s="357"/>
      <c r="C4" s="357"/>
      <c r="D4" s="357"/>
      <c r="E4" s="357"/>
      <c r="F4" s="357"/>
      <c r="G4" s="357"/>
      <c r="H4" s="357"/>
      <c r="I4" s="357"/>
      <c r="J4" s="214" t="s">
        <v>3123</v>
      </c>
      <c r="K4" s="215" t="s">
        <v>1189</v>
      </c>
      <c r="L4" s="215" t="s">
        <v>1190</v>
      </c>
      <c r="M4" s="215" t="s">
        <v>1191</v>
      </c>
      <c r="N4" s="215" t="s">
        <v>1192</v>
      </c>
      <c r="O4" s="26"/>
      <c r="P4" s="218">
        <f>ROUND(P5,0)</f>
        <v>59458</v>
      </c>
      <c r="Q4" s="7"/>
      <c r="R4" s="220">
        <f>ROUND(R5,0)</f>
        <v>59164</v>
      </c>
      <c r="S4" s="220">
        <f t="shared" ref="S4" si="0">ROUNDUP(S5,0)</f>
        <v>294</v>
      </c>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row>
    <row r="5" spans="1:157" ht="32.25" customHeight="1" x14ac:dyDescent="0.25">
      <c r="A5" s="7"/>
      <c r="B5" s="7"/>
      <c r="C5" s="24"/>
      <c r="D5" s="7"/>
      <c r="E5" s="27" t="s">
        <v>2508</v>
      </c>
      <c r="F5" s="28">
        <v>406</v>
      </c>
      <c r="G5" s="29"/>
      <c r="H5" s="30"/>
      <c r="I5" s="7"/>
      <c r="J5" s="216" t="s">
        <v>3957</v>
      </c>
      <c r="K5" s="217">
        <v>0.03</v>
      </c>
      <c r="L5" s="217">
        <v>0.03</v>
      </c>
      <c r="M5" s="217">
        <v>0.03</v>
      </c>
      <c r="N5" s="217">
        <v>0.03</v>
      </c>
      <c r="O5" s="226">
        <f>SUM(O7:O1222)</f>
        <v>59496.23999999994</v>
      </c>
      <c r="P5" s="219">
        <f>SUM(P7:P1222)</f>
        <v>59457.759999999944</v>
      </c>
      <c r="Q5" s="7"/>
      <c r="R5" s="221">
        <f t="shared" ref="R5:S5" si="1">SUM(R7:R1222)</f>
        <v>59164.359999999964</v>
      </c>
      <c r="S5" s="221">
        <f t="shared" si="1"/>
        <v>293.39999999999998</v>
      </c>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row>
    <row r="6" spans="1:157" ht="64.5" customHeight="1" x14ac:dyDescent="0.25">
      <c r="A6" s="211" t="s">
        <v>1193</v>
      </c>
      <c r="B6" s="211" t="s">
        <v>11</v>
      </c>
      <c r="C6" s="211" t="s">
        <v>12</v>
      </c>
      <c r="D6" s="211" t="s">
        <v>1194</v>
      </c>
      <c r="E6" s="211" t="s">
        <v>1195</v>
      </c>
      <c r="F6" s="211" t="s">
        <v>1196</v>
      </c>
      <c r="G6" s="211" t="s">
        <v>1197</v>
      </c>
      <c r="H6" s="211" t="s">
        <v>3126</v>
      </c>
      <c r="I6" s="211" t="s">
        <v>3127</v>
      </c>
      <c r="J6" s="211" t="s">
        <v>3128</v>
      </c>
      <c r="K6" s="212"/>
      <c r="L6" s="212"/>
      <c r="M6" s="212"/>
      <c r="N6" s="212"/>
      <c r="O6" s="213" t="s">
        <v>3959</v>
      </c>
      <c r="P6" s="213" t="s">
        <v>3958</v>
      </c>
      <c r="Q6" s="211" t="s">
        <v>2527</v>
      </c>
      <c r="R6" s="76" t="s">
        <v>3932</v>
      </c>
      <c r="S6" s="76" t="s">
        <v>3933</v>
      </c>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row>
    <row r="7" spans="1:157" ht="11.25" customHeight="1" x14ac:dyDescent="0.25">
      <c r="A7" s="13" t="s">
        <v>1198</v>
      </c>
      <c r="B7" s="13">
        <v>27000001</v>
      </c>
      <c r="C7" s="36" t="s">
        <v>2667</v>
      </c>
      <c r="D7" s="36">
        <v>31840056136</v>
      </c>
      <c r="E7" s="36" t="s">
        <v>2668</v>
      </c>
      <c r="F7" s="38">
        <v>508</v>
      </c>
      <c r="G7" s="38">
        <v>3</v>
      </c>
      <c r="H7" s="38">
        <v>1</v>
      </c>
      <c r="I7" s="38">
        <v>0</v>
      </c>
      <c r="J7" s="32">
        <f t="shared" ref="J7:J70" si="2">G7-H7-I7</f>
        <v>2</v>
      </c>
      <c r="K7" s="33">
        <f t="shared" ref="K7:K70" si="3">F7*$K$5</f>
        <v>15.24</v>
      </c>
      <c r="L7" s="33">
        <f t="shared" ref="L7:L70" si="4">F7*$L$5</f>
        <v>15.24</v>
      </c>
      <c r="M7" s="33">
        <f t="shared" ref="M7:M70" si="5">F7*$M$5</f>
        <v>15.24</v>
      </c>
      <c r="N7" s="34">
        <f t="shared" ref="N7:N70" si="6">F7*$N$5</f>
        <v>15.24</v>
      </c>
      <c r="O7" s="222">
        <f>ROUND((SUM(K7:N7)),2)</f>
        <v>60.96</v>
      </c>
      <c r="P7" s="223">
        <f>ROUND((O7),2)</f>
        <v>60.96</v>
      </c>
      <c r="Q7" s="38"/>
      <c r="R7" s="209">
        <f>P7</f>
        <v>60.96</v>
      </c>
      <c r="S7" s="210"/>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row>
    <row r="8" spans="1:157" ht="11.25" customHeight="1" x14ac:dyDescent="0.25">
      <c r="A8" s="35" t="s">
        <v>1198</v>
      </c>
      <c r="B8" s="36">
        <v>51000001</v>
      </c>
      <c r="C8" s="36" t="s">
        <v>1062</v>
      </c>
      <c r="D8" s="12">
        <v>90720009184</v>
      </c>
      <c r="E8" s="37" t="s">
        <v>2267</v>
      </c>
      <c r="F8" s="31">
        <v>508</v>
      </c>
      <c r="G8" s="38">
        <v>2</v>
      </c>
      <c r="H8" s="38">
        <v>1</v>
      </c>
      <c r="I8" s="38">
        <v>0</v>
      </c>
      <c r="J8" s="32">
        <f t="shared" si="2"/>
        <v>1</v>
      </c>
      <c r="K8" s="33">
        <f t="shared" si="3"/>
        <v>15.24</v>
      </c>
      <c r="L8" s="33">
        <f t="shared" si="4"/>
        <v>15.24</v>
      </c>
      <c r="M8" s="33">
        <f t="shared" si="5"/>
        <v>15.24</v>
      </c>
      <c r="N8" s="34">
        <f t="shared" si="6"/>
        <v>15.24</v>
      </c>
      <c r="O8" s="222">
        <f t="shared" ref="O8:O71" si="7">ROUND((SUM(K8:N8)),2)</f>
        <v>60.96</v>
      </c>
      <c r="P8" s="224">
        <f t="shared" ref="P8:P71" si="8">ROUND((O8),2)</f>
        <v>60.96</v>
      </c>
      <c r="Q8" s="31"/>
      <c r="R8" s="78">
        <f t="shared" ref="R8:R71" si="9">P8</f>
        <v>60.96</v>
      </c>
      <c r="S8" s="79"/>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row>
    <row r="9" spans="1:157" ht="11.25" customHeight="1" x14ac:dyDescent="0.25">
      <c r="A9" s="35" t="s">
        <v>1198</v>
      </c>
      <c r="B9" s="36">
        <v>170000017</v>
      </c>
      <c r="C9" s="36" t="s">
        <v>366</v>
      </c>
      <c r="D9" s="36">
        <v>36630001428</v>
      </c>
      <c r="E9" s="37" t="s">
        <v>1199</v>
      </c>
      <c r="F9" s="31">
        <v>556</v>
      </c>
      <c r="G9" s="31">
        <v>3</v>
      </c>
      <c r="H9" s="38">
        <v>1</v>
      </c>
      <c r="I9" s="31">
        <v>0</v>
      </c>
      <c r="J9" s="32">
        <f t="shared" si="2"/>
        <v>2</v>
      </c>
      <c r="K9" s="33">
        <f t="shared" si="3"/>
        <v>16.68</v>
      </c>
      <c r="L9" s="33">
        <f t="shared" si="4"/>
        <v>16.68</v>
      </c>
      <c r="M9" s="33">
        <f t="shared" si="5"/>
        <v>16.68</v>
      </c>
      <c r="N9" s="34">
        <f t="shared" si="6"/>
        <v>16.68</v>
      </c>
      <c r="O9" s="222">
        <f t="shared" si="7"/>
        <v>66.72</v>
      </c>
      <c r="P9" s="224">
        <f t="shared" si="8"/>
        <v>66.72</v>
      </c>
      <c r="Q9" s="13"/>
      <c r="R9" s="78">
        <f t="shared" si="9"/>
        <v>66.72</v>
      </c>
      <c r="S9" s="7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row>
    <row r="10" spans="1:157" ht="11.25" customHeight="1" x14ac:dyDescent="0.25">
      <c r="A10" s="39" t="s">
        <v>1198</v>
      </c>
      <c r="B10" s="13">
        <v>170000116</v>
      </c>
      <c r="C10" s="13" t="s">
        <v>367</v>
      </c>
      <c r="D10" s="13">
        <v>49860008772</v>
      </c>
      <c r="E10" s="40" t="s">
        <v>1200</v>
      </c>
      <c r="F10" s="31">
        <v>1154</v>
      </c>
      <c r="G10" s="31">
        <v>2</v>
      </c>
      <c r="H10" s="31">
        <v>1</v>
      </c>
      <c r="I10" s="31">
        <v>0</v>
      </c>
      <c r="J10" s="32">
        <f t="shared" si="2"/>
        <v>1</v>
      </c>
      <c r="K10" s="33">
        <f t="shared" si="3"/>
        <v>34.619999999999997</v>
      </c>
      <c r="L10" s="33">
        <f t="shared" si="4"/>
        <v>34.619999999999997</v>
      </c>
      <c r="M10" s="33">
        <f t="shared" si="5"/>
        <v>34.619999999999997</v>
      </c>
      <c r="N10" s="34">
        <f t="shared" si="6"/>
        <v>34.619999999999997</v>
      </c>
      <c r="O10" s="222">
        <f t="shared" si="7"/>
        <v>138.47999999999999</v>
      </c>
      <c r="P10" s="224">
        <f t="shared" si="8"/>
        <v>138.47999999999999</v>
      </c>
      <c r="Q10" s="41"/>
      <c r="R10" s="78">
        <f t="shared" si="9"/>
        <v>138.47999999999999</v>
      </c>
      <c r="S10" s="79"/>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row>
    <row r="11" spans="1:157" ht="11.25" customHeight="1" x14ac:dyDescent="0.25">
      <c r="A11" s="39" t="s">
        <v>1198</v>
      </c>
      <c r="B11" s="13">
        <v>170000124</v>
      </c>
      <c r="C11" s="13" t="s">
        <v>368</v>
      </c>
      <c r="D11" s="13">
        <v>16180043571</v>
      </c>
      <c r="E11" s="40" t="s">
        <v>1201</v>
      </c>
      <c r="F11" s="31">
        <v>314</v>
      </c>
      <c r="G11" s="31">
        <v>2</v>
      </c>
      <c r="H11" s="31">
        <v>1</v>
      </c>
      <c r="I11" s="31">
        <v>0</v>
      </c>
      <c r="J11" s="32">
        <f t="shared" si="2"/>
        <v>1</v>
      </c>
      <c r="K11" s="33">
        <f t="shared" si="3"/>
        <v>9.42</v>
      </c>
      <c r="L11" s="33">
        <f t="shared" si="4"/>
        <v>9.42</v>
      </c>
      <c r="M11" s="33">
        <f t="shared" si="5"/>
        <v>9.42</v>
      </c>
      <c r="N11" s="34">
        <f t="shared" si="6"/>
        <v>9.42</v>
      </c>
      <c r="O11" s="222">
        <f t="shared" si="7"/>
        <v>37.68</v>
      </c>
      <c r="P11" s="224">
        <f t="shared" si="8"/>
        <v>37.68</v>
      </c>
      <c r="Q11" s="41"/>
      <c r="R11" s="78">
        <f t="shared" si="9"/>
        <v>37.68</v>
      </c>
      <c r="S11" s="79"/>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row>
    <row r="12" spans="1:157" ht="11.25" customHeight="1" x14ac:dyDescent="0.25">
      <c r="A12" s="39" t="s">
        <v>1198</v>
      </c>
      <c r="B12" s="13">
        <v>170000170</v>
      </c>
      <c r="C12" s="13" t="s">
        <v>369</v>
      </c>
      <c r="D12" s="13">
        <v>14230030829</v>
      </c>
      <c r="E12" s="40" t="s">
        <v>1202</v>
      </c>
      <c r="F12" s="31">
        <v>679</v>
      </c>
      <c r="G12" s="31">
        <v>3</v>
      </c>
      <c r="H12" s="31">
        <v>1</v>
      </c>
      <c r="I12" s="31">
        <v>0</v>
      </c>
      <c r="J12" s="32">
        <f t="shared" si="2"/>
        <v>2</v>
      </c>
      <c r="K12" s="33">
        <f t="shared" si="3"/>
        <v>20.37</v>
      </c>
      <c r="L12" s="33">
        <f t="shared" si="4"/>
        <v>20.37</v>
      </c>
      <c r="M12" s="33">
        <f t="shared" si="5"/>
        <v>20.37</v>
      </c>
      <c r="N12" s="34">
        <f t="shared" si="6"/>
        <v>20.37</v>
      </c>
      <c r="O12" s="222">
        <f t="shared" si="7"/>
        <v>81.48</v>
      </c>
      <c r="P12" s="224">
        <f t="shared" si="8"/>
        <v>81.48</v>
      </c>
      <c r="Q12" s="41"/>
      <c r="R12" s="78">
        <f t="shared" si="9"/>
        <v>81.48</v>
      </c>
      <c r="S12" s="79"/>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row>
    <row r="13" spans="1:157" ht="11.25" customHeight="1" x14ac:dyDescent="0.25">
      <c r="A13" s="39" t="s">
        <v>1198</v>
      </c>
      <c r="B13" s="13">
        <v>170000171</v>
      </c>
      <c r="C13" s="13" t="s">
        <v>370</v>
      </c>
      <c r="D13" s="13">
        <v>13520042277</v>
      </c>
      <c r="E13" s="40" t="s">
        <v>1203</v>
      </c>
      <c r="F13" s="31">
        <v>425</v>
      </c>
      <c r="G13" s="31">
        <v>3</v>
      </c>
      <c r="H13" s="31">
        <v>1</v>
      </c>
      <c r="I13" s="31">
        <v>0</v>
      </c>
      <c r="J13" s="32">
        <f t="shared" si="2"/>
        <v>2</v>
      </c>
      <c r="K13" s="33">
        <f t="shared" si="3"/>
        <v>12.75</v>
      </c>
      <c r="L13" s="33">
        <f t="shared" si="4"/>
        <v>12.75</v>
      </c>
      <c r="M13" s="33">
        <f t="shared" si="5"/>
        <v>12.75</v>
      </c>
      <c r="N13" s="34">
        <f t="shared" si="6"/>
        <v>12.75</v>
      </c>
      <c r="O13" s="222">
        <f t="shared" si="7"/>
        <v>51</v>
      </c>
      <c r="P13" s="224">
        <f t="shared" si="8"/>
        <v>51</v>
      </c>
      <c r="Q13" s="41"/>
      <c r="R13" s="78">
        <f t="shared" si="9"/>
        <v>51</v>
      </c>
      <c r="S13" s="79"/>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row>
    <row r="14" spans="1:157" ht="11.25" customHeight="1" x14ac:dyDescent="0.25">
      <c r="A14" s="39" t="s">
        <v>1198</v>
      </c>
      <c r="B14" s="13">
        <v>170000173</v>
      </c>
      <c r="C14" s="13" t="s">
        <v>46</v>
      </c>
      <c r="D14" s="13">
        <v>97580051350</v>
      </c>
      <c r="E14" s="40" t="s">
        <v>1204</v>
      </c>
      <c r="F14" s="31">
        <v>320</v>
      </c>
      <c r="G14" s="31">
        <v>3</v>
      </c>
      <c r="H14" s="31">
        <v>1</v>
      </c>
      <c r="I14" s="31">
        <v>0</v>
      </c>
      <c r="J14" s="32">
        <f t="shared" si="2"/>
        <v>2</v>
      </c>
      <c r="K14" s="33">
        <f t="shared" si="3"/>
        <v>9.6</v>
      </c>
      <c r="L14" s="33">
        <f t="shared" si="4"/>
        <v>9.6</v>
      </c>
      <c r="M14" s="33">
        <f t="shared" si="5"/>
        <v>9.6</v>
      </c>
      <c r="N14" s="34">
        <f t="shared" si="6"/>
        <v>9.6</v>
      </c>
      <c r="O14" s="222">
        <f t="shared" si="7"/>
        <v>38.4</v>
      </c>
      <c r="P14" s="224">
        <f t="shared" si="8"/>
        <v>38.4</v>
      </c>
      <c r="Q14" s="41"/>
      <c r="R14" s="78">
        <f t="shared" si="9"/>
        <v>38.4</v>
      </c>
      <c r="S14" s="79"/>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row>
    <row r="15" spans="1:157" ht="11.25" customHeight="1" x14ac:dyDescent="0.25">
      <c r="A15" s="39" t="s">
        <v>1198</v>
      </c>
      <c r="B15" s="13">
        <v>170000183</v>
      </c>
      <c r="C15" s="13" t="s">
        <v>371</v>
      </c>
      <c r="D15" s="13">
        <v>64540000971</v>
      </c>
      <c r="E15" s="40" t="s">
        <v>1205</v>
      </c>
      <c r="F15" s="31">
        <v>221</v>
      </c>
      <c r="G15" s="31">
        <v>2</v>
      </c>
      <c r="H15" s="31">
        <v>1</v>
      </c>
      <c r="I15" s="31">
        <v>0</v>
      </c>
      <c r="J15" s="32">
        <f t="shared" si="2"/>
        <v>1</v>
      </c>
      <c r="K15" s="33">
        <f t="shared" si="3"/>
        <v>6.63</v>
      </c>
      <c r="L15" s="33">
        <f t="shared" si="4"/>
        <v>6.63</v>
      </c>
      <c r="M15" s="33">
        <f t="shared" si="5"/>
        <v>6.63</v>
      </c>
      <c r="N15" s="34">
        <f t="shared" si="6"/>
        <v>6.63</v>
      </c>
      <c r="O15" s="222">
        <f t="shared" si="7"/>
        <v>26.52</v>
      </c>
      <c r="P15" s="224">
        <f t="shared" si="8"/>
        <v>26.52</v>
      </c>
      <c r="Q15" s="41"/>
      <c r="R15" s="78">
        <f t="shared" si="9"/>
        <v>26.52</v>
      </c>
      <c r="S15" s="79"/>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row>
    <row r="16" spans="1:157" ht="11.25" customHeight="1" x14ac:dyDescent="0.25">
      <c r="A16" s="39" t="s">
        <v>1198</v>
      </c>
      <c r="B16" s="13">
        <v>170000186</v>
      </c>
      <c r="C16" s="13" t="s">
        <v>372</v>
      </c>
      <c r="D16" s="13">
        <v>56930053006</v>
      </c>
      <c r="E16" s="40" t="s">
        <v>1206</v>
      </c>
      <c r="F16" s="31">
        <v>850</v>
      </c>
      <c r="G16" s="31">
        <v>3</v>
      </c>
      <c r="H16" s="31">
        <v>1</v>
      </c>
      <c r="I16" s="31">
        <v>0</v>
      </c>
      <c r="J16" s="32">
        <f t="shared" si="2"/>
        <v>2</v>
      </c>
      <c r="K16" s="33">
        <f t="shared" si="3"/>
        <v>25.5</v>
      </c>
      <c r="L16" s="33">
        <f t="shared" si="4"/>
        <v>25.5</v>
      </c>
      <c r="M16" s="33">
        <f t="shared" si="5"/>
        <v>25.5</v>
      </c>
      <c r="N16" s="34">
        <f t="shared" si="6"/>
        <v>25.5</v>
      </c>
      <c r="O16" s="222">
        <f t="shared" si="7"/>
        <v>102</v>
      </c>
      <c r="P16" s="224">
        <f t="shared" si="8"/>
        <v>102</v>
      </c>
      <c r="Q16" s="41"/>
      <c r="R16" s="78">
        <f t="shared" si="9"/>
        <v>102</v>
      </c>
      <c r="S16" s="79"/>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row>
    <row r="17" spans="1:157" ht="11.25" customHeight="1" x14ac:dyDescent="0.25">
      <c r="A17" s="39" t="s">
        <v>1198</v>
      </c>
      <c r="B17" s="13">
        <v>170000188</v>
      </c>
      <c r="C17" s="13" t="s">
        <v>47</v>
      </c>
      <c r="D17" s="13">
        <v>42370051229</v>
      </c>
      <c r="E17" s="40" t="s">
        <v>1207</v>
      </c>
      <c r="F17" s="31">
        <v>472</v>
      </c>
      <c r="G17" s="31">
        <v>3</v>
      </c>
      <c r="H17" s="31">
        <v>1</v>
      </c>
      <c r="I17" s="31">
        <v>0</v>
      </c>
      <c r="J17" s="32">
        <f t="shared" si="2"/>
        <v>2</v>
      </c>
      <c r="K17" s="33">
        <f t="shared" si="3"/>
        <v>14.16</v>
      </c>
      <c r="L17" s="33">
        <f t="shared" si="4"/>
        <v>14.16</v>
      </c>
      <c r="M17" s="33">
        <f t="shared" si="5"/>
        <v>14.16</v>
      </c>
      <c r="N17" s="34">
        <f t="shared" si="6"/>
        <v>14.16</v>
      </c>
      <c r="O17" s="222">
        <f t="shared" si="7"/>
        <v>56.64</v>
      </c>
      <c r="P17" s="224">
        <f t="shared" si="8"/>
        <v>56.64</v>
      </c>
      <c r="Q17" s="41"/>
      <c r="R17" s="78">
        <f t="shared" si="9"/>
        <v>56.64</v>
      </c>
      <c r="S17" s="79"/>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row>
    <row r="18" spans="1:157" ht="11.25" customHeight="1" x14ac:dyDescent="0.25">
      <c r="A18" s="39" t="s">
        <v>1198</v>
      </c>
      <c r="B18" s="13">
        <v>170075405</v>
      </c>
      <c r="C18" s="13" t="s">
        <v>374</v>
      </c>
      <c r="D18" s="13">
        <v>10290006471</v>
      </c>
      <c r="E18" s="40" t="s">
        <v>1208</v>
      </c>
      <c r="F18" s="31">
        <v>799</v>
      </c>
      <c r="G18" s="31">
        <v>5</v>
      </c>
      <c r="H18" s="31">
        <v>1</v>
      </c>
      <c r="I18" s="31">
        <v>2</v>
      </c>
      <c r="J18" s="32">
        <f t="shared" si="2"/>
        <v>2</v>
      </c>
      <c r="K18" s="33">
        <f t="shared" si="3"/>
        <v>23.97</v>
      </c>
      <c r="L18" s="33">
        <f t="shared" si="4"/>
        <v>23.97</v>
      </c>
      <c r="M18" s="33">
        <f t="shared" si="5"/>
        <v>23.97</v>
      </c>
      <c r="N18" s="34">
        <f t="shared" si="6"/>
        <v>23.97</v>
      </c>
      <c r="O18" s="222">
        <f t="shared" si="7"/>
        <v>95.88</v>
      </c>
      <c r="P18" s="224">
        <f t="shared" si="8"/>
        <v>95.88</v>
      </c>
      <c r="Q18" s="41"/>
      <c r="R18" s="78">
        <f t="shared" si="9"/>
        <v>95.88</v>
      </c>
      <c r="S18" s="79"/>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row>
    <row r="19" spans="1:157" ht="11.25" customHeight="1" x14ac:dyDescent="0.25">
      <c r="A19" s="39" t="s">
        <v>1198</v>
      </c>
      <c r="B19" s="13">
        <v>170075406</v>
      </c>
      <c r="C19" s="13" t="s">
        <v>1209</v>
      </c>
      <c r="D19" s="13">
        <v>64600008661</v>
      </c>
      <c r="E19" s="40" t="s">
        <v>1210</v>
      </c>
      <c r="F19" s="31">
        <v>582</v>
      </c>
      <c r="G19" s="31">
        <v>3</v>
      </c>
      <c r="H19" s="31">
        <v>1</v>
      </c>
      <c r="I19" s="31">
        <v>0</v>
      </c>
      <c r="J19" s="32">
        <f t="shared" si="2"/>
        <v>2</v>
      </c>
      <c r="K19" s="33">
        <f t="shared" si="3"/>
        <v>17.46</v>
      </c>
      <c r="L19" s="33">
        <f t="shared" si="4"/>
        <v>17.46</v>
      </c>
      <c r="M19" s="33">
        <f t="shared" si="5"/>
        <v>17.46</v>
      </c>
      <c r="N19" s="34">
        <f t="shared" si="6"/>
        <v>17.46</v>
      </c>
      <c r="O19" s="222">
        <f t="shared" si="7"/>
        <v>69.84</v>
      </c>
      <c r="P19" s="224">
        <f t="shared" si="8"/>
        <v>69.84</v>
      </c>
      <c r="Q19" s="41"/>
      <c r="R19" s="78">
        <f t="shared" si="9"/>
        <v>69.84</v>
      </c>
      <c r="S19" s="7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row>
    <row r="20" spans="1:157" ht="11.25" customHeight="1" x14ac:dyDescent="0.25">
      <c r="A20" s="39" t="s">
        <v>1198</v>
      </c>
      <c r="B20" s="13">
        <v>170075408</v>
      </c>
      <c r="C20" s="13" t="s">
        <v>375</v>
      </c>
      <c r="D20" s="13">
        <v>59430010063</v>
      </c>
      <c r="E20" s="40" t="s">
        <v>1211</v>
      </c>
      <c r="F20" s="31">
        <v>162</v>
      </c>
      <c r="G20" s="31">
        <v>3</v>
      </c>
      <c r="H20" s="31">
        <v>1</v>
      </c>
      <c r="I20" s="31">
        <v>0</v>
      </c>
      <c r="J20" s="32">
        <f t="shared" si="2"/>
        <v>2</v>
      </c>
      <c r="K20" s="33">
        <f t="shared" si="3"/>
        <v>4.8599999999999994</v>
      </c>
      <c r="L20" s="33">
        <f t="shared" si="4"/>
        <v>4.8599999999999994</v>
      </c>
      <c r="M20" s="33">
        <f t="shared" si="5"/>
        <v>4.8599999999999994</v>
      </c>
      <c r="N20" s="34">
        <f t="shared" si="6"/>
        <v>4.8599999999999994</v>
      </c>
      <c r="O20" s="222">
        <f t="shared" si="7"/>
        <v>19.440000000000001</v>
      </c>
      <c r="P20" s="224">
        <f t="shared" si="8"/>
        <v>19.440000000000001</v>
      </c>
      <c r="Q20" s="41"/>
      <c r="R20" s="78">
        <f t="shared" si="9"/>
        <v>19.440000000000001</v>
      </c>
      <c r="S20" s="79"/>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row>
    <row r="21" spans="1:157" ht="11.25" customHeight="1" x14ac:dyDescent="0.25">
      <c r="A21" s="39" t="s">
        <v>1198</v>
      </c>
      <c r="B21" s="13">
        <v>170075409</v>
      </c>
      <c r="C21" s="13" t="s">
        <v>376</v>
      </c>
      <c r="D21" s="13">
        <v>73880006827</v>
      </c>
      <c r="E21" s="40" t="s">
        <v>1212</v>
      </c>
      <c r="F21" s="31">
        <v>75</v>
      </c>
      <c r="G21" s="31">
        <v>2</v>
      </c>
      <c r="H21" s="31">
        <v>1</v>
      </c>
      <c r="I21" s="31">
        <v>0</v>
      </c>
      <c r="J21" s="32">
        <f t="shared" si="2"/>
        <v>1</v>
      </c>
      <c r="K21" s="33">
        <f t="shared" si="3"/>
        <v>2.25</v>
      </c>
      <c r="L21" s="33">
        <f t="shared" si="4"/>
        <v>2.25</v>
      </c>
      <c r="M21" s="33">
        <f t="shared" si="5"/>
        <v>2.25</v>
      </c>
      <c r="N21" s="34">
        <f t="shared" si="6"/>
        <v>2.25</v>
      </c>
      <c r="O21" s="222">
        <f t="shared" si="7"/>
        <v>9</v>
      </c>
      <c r="P21" s="224">
        <f t="shared" si="8"/>
        <v>9</v>
      </c>
      <c r="Q21" s="13"/>
      <c r="R21" s="78">
        <f t="shared" si="9"/>
        <v>9</v>
      </c>
      <c r="S21" s="79"/>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row>
    <row r="22" spans="1:157" ht="11.25" customHeight="1" x14ac:dyDescent="0.25">
      <c r="A22" s="39" t="s">
        <v>1198</v>
      </c>
      <c r="B22" s="13">
        <v>170075410</v>
      </c>
      <c r="C22" s="13" t="s">
        <v>377</v>
      </c>
      <c r="D22" s="13">
        <v>72090002988</v>
      </c>
      <c r="E22" s="40" t="s">
        <v>1213</v>
      </c>
      <c r="F22" s="31">
        <v>1052</v>
      </c>
      <c r="G22" s="31">
        <v>3</v>
      </c>
      <c r="H22" s="31">
        <v>1</v>
      </c>
      <c r="I22" s="31">
        <v>0</v>
      </c>
      <c r="J22" s="32">
        <f t="shared" si="2"/>
        <v>2</v>
      </c>
      <c r="K22" s="33">
        <f t="shared" si="3"/>
        <v>31.56</v>
      </c>
      <c r="L22" s="33">
        <f t="shared" si="4"/>
        <v>31.56</v>
      </c>
      <c r="M22" s="33">
        <f t="shared" si="5"/>
        <v>31.56</v>
      </c>
      <c r="N22" s="34">
        <f t="shared" si="6"/>
        <v>31.56</v>
      </c>
      <c r="O22" s="222">
        <f t="shared" si="7"/>
        <v>126.24</v>
      </c>
      <c r="P22" s="224">
        <f t="shared" si="8"/>
        <v>126.24</v>
      </c>
      <c r="Q22" s="41"/>
      <c r="R22" s="78">
        <f t="shared" si="9"/>
        <v>126.24</v>
      </c>
      <c r="S22" s="79"/>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row>
    <row r="23" spans="1:157" ht="11.25" customHeight="1" x14ac:dyDescent="0.25">
      <c r="A23" s="39" t="s">
        <v>1198</v>
      </c>
      <c r="B23" s="13">
        <v>170075411</v>
      </c>
      <c r="C23" s="13" t="s">
        <v>378</v>
      </c>
      <c r="D23" s="13">
        <v>84680006331</v>
      </c>
      <c r="E23" s="40" t="s">
        <v>1214</v>
      </c>
      <c r="F23" s="31">
        <v>228</v>
      </c>
      <c r="G23" s="31">
        <v>2</v>
      </c>
      <c r="H23" s="31">
        <v>1</v>
      </c>
      <c r="I23" s="31">
        <v>0</v>
      </c>
      <c r="J23" s="32">
        <f t="shared" si="2"/>
        <v>1</v>
      </c>
      <c r="K23" s="33">
        <f t="shared" si="3"/>
        <v>6.84</v>
      </c>
      <c r="L23" s="33">
        <f t="shared" si="4"/>
        <v>6.84</v>
      </c>
      <c r="M23" s="33">
        <f t="shared" si="5"/>
        <v>6.84</v>
      </c>
      <c r="N23" s="34">
        <f t="shared" si="6"/>
        <v>6.84</v>
      </c>
      <c r="O23" s="222">
        <f t="shared" si="7"/>
        <v>27.36</v>
      </c>
      <c r="P23" s="224">
        <f t="shared" si="8"/>
        <v>27.36</v>
      </c>
      <c r="Q23" s="41"/>
      <c r="R23" s="78">
        <f t="shared" si="9"/>
        <v>27.36</v>
      </c>
      <c r="S23" s="79"/>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row>
    <row r="24" spans="1:157" ht="11.25" customHeight="1" x14ac:dyDescent="0.25">
      <c r="A24" s="39" t="s">
        <v>1198</v>
      </c>
      <c r="B24" s="13">
        <v>170075412</v>
      </c>
      <c r="C24" s="13" t="s">
        <v>379</v>
      </c>
      <c r="D24" s="13">
        <v>30500000863</v>
      </c>
      <c r="E24" s="40" t="s">
        <v>1215</v>
      </c>
      <c r="F24" s="31">
        <v>386</v>
      </c>
      <c r="G24" s="31">
        <v>3</v>
      </c>
      <c r="H24" s="31">
        <v>1</v>
      </c>
      <c r="I24" s="31">
        <v>0</v>
      </c>
      <c r="J24" s="32">
        <f t="shared" si="2"/>
        <v>2</v>
      </c>
      <c r="K24" s="33">
        <f t="shared" si="3"/>
        <v>11.58</v>
      </c>
      <c r="L24" s="33">
        <f t="shared" si="4"/>
        <v>11.58</v>
      </c>
      <c r="M24" s="33">
        <f t="shared" si="5"/>
        <v>11.58</v>
      </c>
      <c r="N24" s="34">
        <f t="shared" si="6"/>
        <v>11.58</v>
      </c>
      <c r="O24" s="222">
        <f t="shared" si="7"/>
        <v>46.32</v>
      </c>
      <c r="P24" s="224">
        <f t="shared" si="8"/>
        <v>46.32</v>
      </c>
      <c r="Q24" s="41"/>
      <c r="R24" s="78">
        <f t="shared" si="9"/>
        <v>46.32</v>
      </c>
      <c r="S24" s="79"/>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row>
    <row r="25" spans="1:157" ht="11.25" customHeight="1" x14ac:dyDescent="0.25">
      <c r="A25" s="39" t="s">
        <v>1198</v>
      </c>
      <c r="B25" s="13">
        <v>170075413</v>
      </c>
      <c r="C25" s="13" t="s">
        <v>380</v>
      </c>
      <c r="D25" s="13">
        <v>15510001624</v>
      </c>
      <c r="E25" s="40" t="s">
        <v>1216</v>
      </c>
      <c r="F25" s="31">
        <v>493</v>
      </c>
      <c r="G25" s="31">
        <v>3</v>
      </c>
      <c r="H25" s="31">
        <v>1</v>
      </c>
      <c r="I25" s="31">
        <v>0</v>
      </c>
      <c r="J25" s="32">
        <f t="shared" si="2"/>
        <v>2</v>
      </c>
      <c r="K25" s="33">
        <f t="shared" si="3"/>
        <v>14.79</v>
      </c>
      <c r="L25" s="33">
        <f t="shared" si="4"/>
        <v>14.79</v>
      </c>
      <c r="M25" s="33">
        <f t="shared" si="5"/>
        <v>14.79</v>
      </c>
      <c r="N25" s="34">
        <f t="shared" si="6"/>
        <v>14.79</v>
      </c>
      <c r="O25" s="222">
        <f t="shared" si="7"/>
        <v>59.16</v>
      </c>
      <c r="P25" s="224">
        <f t="shared" si="8"/>
        <v>59.16</v>
      </c>
      <c r="Q25" s="41"/>
      <c r="R25" s="78">
        <f t="shared" si="9"/>
        <v>59.16</v>
      </c>
      <c r="S25" s="79"/>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row>
    <row r="26" spans="1:157" ht="11.25" customHeight="1" x14ac:dyDescent="0.25">
      <c r="A26" s="39" t="s">
        <v>1198</v>
      </c>
      <c r="B26" s="13">
        <v>170075414</v>
      </c>
      <c r="C26" s="13" t="s">
        <v>381</v>
      </c>
      <c r="D26" s="13">
        <v>22810002745</v>
      </c>
      <c r="E26" s="40" t="s">
        <v>1217</v>
      </c>
      <c r="F26" s="31">
        <v>362</v>
      </c>
      <c r="G26" s="31">
        <v>3</v>
      </c>
      <c r="H26" s="31">
        <v>1</v>
      </c>
      <c r="I26" s="31">
        <v>0</v>
      </c>
      <c r="J26" s="32">
        <f t="shared" si="2"/>
        <v>2</v>
      </c>
      <c r="K26" s="33">
        <f t="shared" si="3"/>
        <v>10.86</v>
      </c>
      <c r="L26" s="33">
        <f t="shared" si="4"/>
        <v>10.86</v>
      </c>
      <c r="M26" s="33">
        <f t="shared" si="5"/>
        <v>10.86</v>
      </c>
      <c r="N26" s="34">
        <f t="shared" si="6"/>
        <v>10.86</v>
      </c>
      <c r="O26" s="222">
        <f t="shared" si="7"/>
        <v>43.44</v>
      </c>
      <c r="P26" s="224">
        <f t="shared" si="8"/>
        <v>43.44</v>
      </c>
      <c r="Q26" s="41"/>
      <c r="R26" s="78">
        <f t="shared" si="9"/>
        <v>43.44</v>
      </c>
      <c r="S26" s="79"/>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row>
    <row r="27" spans="1:157" ht="11.25" customHeight="1" x14ac:dyDescent="0.25">
      <c r="A27" s="39" t="s">
        <v>1198</v>
      </c>
      <c r="B27" s="13">
        <v>170075415</v>
      </c>
      <c r="C27" s="13" t="s">
        <v>167</v>
      </c>
      <c r="D27" s="13">
        <v>63890003589</v>
      </c>
      <c r="E27" s="40" t="s">
        <v>1218</v>
      </c>
      <c r="F27" s="31">
        <v>381</v>
      </c>
      <c r="G27" s="31">
        <v>3</v>
      </c>
      <c r="H27" s="31">
        <v>1</v>
      </c>
      <c r="I27" s="31">
        <v>0</v>
      </c>
      <c r="J27" s="32">
        <f t="shared" si="2"/>
        <v>2</v>
      </c>
      <c r="K27" s="33">
        <f t="shared" si="3"/>
        <v>11.43</v>
      </c>
      <c r="L27" s="33">
        <f t="shared" si="4"/>
        <v>11.43</v>
      </c>
      <c r="M27" s="33">
        <f t="shared" si="5"/>
        <v>11.43</v>
      </c>
      <c r="N27" s="34">
        <f t="shared" si="6"/>
        <v>11.43</v>
      </c>
      <c r="O27" s="222">
        <f t="shared" si="7"/>
        <v>45.72</v>
      </c>
      <c r="P27" s="224">
        <f t="shared" si="8"/>
        <v>45.72</v>
      </c>
      <c r="Q27" s="41"/>
      <c r="R27" s="78">
        <f t="shared" si="9"/>
        <v>45.72</v>
      </c>
      <c r="S27" s="79"/>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row>
    <row r="28" spans="1:157" ht="11.25" customHeight="1" x14ac:dyDescent="0.25">
      <c r="A28" s="39" t="s">
        <v>1198</v>
      </c>
      <c r="B28" s="13">
        <v>170075416</v>
      </c>
      <c r="C28" s="13" t="s">
        <v>382</v>
      </c>
      <c r="D28" s="13">
        <v>82770003276</v>
      </c>
      <c r="E28" s="40" t="s">
        <v>1219</v>
      </c>
      <c r="F28" s="31">
        <v>408</v>
      </c>
      <c r="G28" s="31">
        <v>3</v>
      </c>
      <c r="H28" s="31">
        <v>1</v>
      </c>
      <c r="I28" s="31">
        <v>0</v>
      </c>
      <c r="J28" s="32">
        <f t="shared" si="2"/>
        <v>2</v>
      </c>
      <c r="K28" s="33">
        <f t="shared" si="3"/>
        <v>12.24</v>
      </c>
      <c r="L28" s="33">
        <f t="shared" si="4"/>
        <v>12.24</v>
      </c>
      <c r="M28" s="33">
        <f t="shared" si="5"/>
        <v>12.24</v>
      </c>
      <c r="N28" s="34">
        <f t="shared" si="6"/>
        <v>12.24</v>
      </c>
      <c r="O28" s="222">
        <f t="shared" si="7"/>
        <v>48.96</v>
      </c>
      <c r="P28" s="224">
        <f t="shared" si="8"/>
        <v>48.96</v>
      </c>
      <c r="Q28" s="41"/>
      <c r="R28" s="78">
        <f t="shared" si="9"/>
        <v>48.96</v>
      </c>
      <c r="S28" s="79"/>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row>
    <row r="29" spans="1:157" ht="11.25" customHeight="1" x14ac:dyDescent="0.25">
      <c r="A29" s="39" t="s">
        <v>1198</v>
      </c>
      <c r="B29" s="13">
        <v>170075417</v>
      </c>
      <c r="C29" s="13" t="s">
        <v>240</v>
      </c>
      <c r="D29" s="13">
        <v>11990006071</v>
      </c>
      <c r="E29" s="40" t="s">
        <v>1220</v>
      </c>
      <c r="F29" s="31">
        <v>181</v>
      </c>
      <c r="G29" s="31">
        <v>3</v>
      </c>
      <c r="H29" s="31">
        <v>1</v>
      </c>
      <c r="I29" s="31">
        <v>0</v>
      </c>
      <c r="J29" s="32">
        <f t="shared" si="2"/>
        <v>2</v>
      </c>
      <c r="K29" s="33">
        <f t="shared" si="3"/>
        <v>5.43</v>
      </c>
      <c r="L29" s="33">
        <f t="shared" si="4"/>
        <v>5.43</v>
      </c>
      <c r="M29" s="33">
        <f t="shared" si="5"/>
        <v>5.43</v>
      </c>
      <c r="N29" s="34">
        <f t="shared" si="6"/>
        <v>5.43</v>
      </c>
      <c r="O29" s="222">
        <f t="shared" si="7"/>
        <v>21.72</v>
      </c>
      <c r="P29" s="224">
        <f t="shared" si="8"/>
        <v>21.72</v>
      </c>
      <c r="Q29" s="41"/>
      <c r="R29" s="78">
        <f t="shared" si="9"/>
        <v>21.72</v>
      </c>
      <c r="S29" s="7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row>
    <row r="30" spans="1:157" ht="11.25" customHeight="1" x14ac:dyDescent="0.25">
      <c r="A30" s="39" t="s">
        <v>1198</v>
      </c>
      <c r="B30" s="13">
        <v>170075418</v>
      </c>
      <c r="C30" s="13" t="s">
        <v>383</v>
      </c>
      <c r="D30" s="13">
        <v>17270002173</v>
      </c>
      <c r="E30" s="40" t="s">
        <v>1221</v>
      </c>
      <c r="F30" s="31">
        <v>229</v>
      </c>
      <c r="G30" s="31">
        <v>3</v>
      </c>
      <c r="H30" s="31">
        <v>1</v>
      </c>
      <c r="I30" s="31">
        <v>0</v>
      </c>
      <c r="J30" s="32">
        <f t="shared" si="2"/>
        <v>2</v>
      </c>
      <c r="K30" s="33">
        <f t="shared" si="3"/>
        <v>6.87</v>
      </c>
      <c r="L30" s="33">
        <f t="shared" si="4"/>
        <v>6.87</v>
      </c>
      <c r="M30" s="33">
        <f t="shared" si="5"/>
        <v>6.87</v>
      </c>
      <c r="N30" s="34">
        <f t="shared" si="6"/>
        <v>6.87</v>
      </c>
      <c r="O30" s="222">
        <f t="shared" si="7"/>
        <v>27.48</v>
      </c>
      <c r="P30" s="224">
        <f t="shared" si="8"/>
        <v>27.48</v>
      </c>
      <c r="Q30" s="41"/>
      <c r="R30" s="78">
        <f t="shared" si="9"/>
        <v>27.48</v>
      </c>
      <c r="S30" s="79"/>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row>
    <row r="31" spans="1:157" ht="11.25" customHeight="1" x14ac:dyDescent="0.25">
      <c r="A31" s="39" t="s">
        <v>1198</v>
      </c>
      <c r="B31" s="13">
        <v>170075420</v>
      </c>
      <c r="C31" s="13" t="s">
        <v>384</v>
      </c>
      <c r="D31" s="13">
        <v>71740008663</v>
      </c>
      <c r="E31" s="40" t="s">
        <v>1222</v>
      </c>
      <c r="F31" s="31">
        <v>375</v>
      </c>
      <c r="G31" s="31">
        <v>2</v>
      </c>
      <c r="H31" s="31">
        <v>1</v>
      </c>
      <c r="I31" s="31">
        <v>0</v>
      </c>
      <c r="J31" s="32">
        <f t="shared" si="2"/>
        <v>1</v>
      </c>
      <c r="K31" s="33">
        <f t="shared" si="3"/>
        <v>11.25</v>
      </c>
      <c r="L31" s="33">
        <f t="shared" si="4"/>
        <v>11.25</v>
      </c>
      <c r="M31" s="33">
        <f t="shared" si="5"/>
        <v>11.25</v>
      </c>
      <c r="N31" s="34">
        <f t="shared" si="6"/>
        <v>11.25</v>
      </c>
      <c r="O31" s="222">
        <f t="shared" si="7"/>
        <v>45</v>
      </c>
      <c r="P31" s="224">
        <f t="shared" si="8"/>
        <v>45</v>
      </c>
      <c r="Q31" s="41"/>
      <c r="R31" s="78">
        <f t="shared" si="9"/>
        <v>45</v>
      </c>
      <c r="S31" s="79"/>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row>
    <row r="32" spans="1:157" ht="11.25" customHeight="1" x14ac:dyDescent="0.25">
      <c r="A32" s="39" t="s">
        <v>1198</v>
      </c>
      <c r="B32" s="13">
        <v>170075423</v>
      </c>
      <c r="C32" s="13" t="s">
        <v>48</v>
      </c>
      <c r="D32" s="13">
        <v>84020007643</v>
      </c>
      <c r="E32" s="40" t="s">
        <v>1223</v>
      </c>
      <c r="F32" s="31">
        <v>459</v>
      </c>
      <c r="G32" s="31">
        <v>3</v>
      </c>
      <c r="H32" s="31">
        <v>1</v>
      </c>
      <c r="I32" s="31">
        <v>0</v>
      </c>
      <c r="J32" s="32">
        <f t="shared" si="2"/>
        <v>2</v>
      </c>
      <c r="K32" s="33">
        <f t="shared" si="3"/>
        <v>13.77</v>
      </c>
      <c r="L32" s="33">
        <f t="shared" si="4"/>
        <v>13.77</v>
      </c>
      <c r="M32" s="33">
        <f t="shared" si="5"/>
        <v>13.77</v>
      </c>
      <c r="N32" s="34">
        <f t="shared" si="6"/>
        <v>13.77</v>
      </c>
      <c r="O32" s="222">
        <f t="shared" si="7"/>
        <v>55.08</v>
      </c>
      <c r="P32" s="224">
        <f t="shared" si="8"/>
        <v>55.08</v>
      </c>
      <c r="Q32" s="41"/>
      <c r="R32" s="78">
        <f t="shared" si="9"/>
        <v>55.08</v>
      </c>
      <c r="S32" s="79"/>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row>
    <row r="33" spans="1:157" ht="11.25" customHeight="1" x14ac:dyDescent="0.25">
      <c r="A33" s="39" t="s">
        <v>1198</v>
      </c>
      <c r="B33" s="13">
        <v>170075425</v>
      </c>
      <c r="C33" s="13" t="s">
        <v>385</v>
      </c>
      <c r="D33" s="13">
        <v>22920005205</v>
      </c>
      <c r="E33" s="40" t="s">
        <v>1224</v>
      </c>
      <c r="F33" s="31">
        <v>533</v>
      </c>
      <c r="G33" s="31">
        <v>3</v>
      </c>
      <c r="H33" s="31">
        <v>1</v>
      </c>
      <c r="I33" s="31">
        <v>0</v>
      </c>
      <c r="J33" s="32">
        <f t="shared" si="2"/>
        <v>2</v>
      </c>
      <c r="K33" s="33">
        <f t="shared" si="3"/>
        <v>15.99</v>
      </c>
      <c r="L33" s="33">
        <f t="shared" si="4"/>
        <v>15.99</v>
      </c>
      <c r="M33" s="33">
        <f t="shared" si="5"/>
        <v>15.99</v>
      </c>
      <c r="N33" s="34">
        <f t="shared" si="6"/>
        <v>15.99</v>
      </c>
      <c r="O33" s="222">
        <f t="shared" si="7"/>
        <v>63.96</v>
      </c>
      <c r="P33" s="224">
        <f t="shared" si="8"/>
        <v>63.96</v>
      </c>
      <c r="Q33" s="41"/>
      <c r="R33" s="78">
        <f t="shared" si="9"/>
        <v>63.96</v>
      </c>
      <c r="S33" s="79"/>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row>
    <row r="34" spans="1:157" ht="11.25" customHeight="1" x14ac:dyDescent="0.25">
      <c r="A34" s="39" t="s">
        <v>1198</v>
      </c>
      <c r="B34" s="13">
        <v>170075426</v>
      </c>
      <c r="C34" s="13" t="s">
        <v>386</v>
      </c>
      <c r="D34" s="13">
        <v>72510008363</v>
      </c>
      <c r="E34" s="40" t="s">
        <v>1225</v>
      </c>
      <c r="F34" s="31">
        <v>633</v>
      </c>
      <c r="G34" s="31">
        <v>3</v>
      </c>
      <c r="H34" s="31">
        <v>1</v>
      </c>
      <c r="I34" s="31">
        <v>0</v>
      </c>
      <c r="J34" s="32">
        <f t="shared" si="2"/>
        <v>2</v>
      </c>
      <c r="K34" s="33">
        <f t="shared" si="3"/>
        <v>18.989999999999998</v>
      </c>
      <c r="L34" s="33">
        <f t="shared" si="4"/>
        <v>18.989999999999998</v>
      </c>
      <c r="M34" s="33">
        <f t="shared" si="5"/>
        <v>18.989999999999998</v>
      </c>
      <c r="N34" s="34">
        <f t="shared" si="6"/>
        <v>18.989999999999998</v>
      </c>
      <c r="O34" s="222">
        <f t="shared" si="7"/>
        <v>75.959999999999994</v>
      </c>
      <c r="P34" s="224">
        <f t="shared" si="8"/>
        <v>75.959999999999994</v>
      </c>
      <c r="Q34" s="41"/>
      <c r="R34" s="78">
        <f t="shared" si="9"/>
        <v>75.959999999999994</v>
      </c>
      <c r="S34" s="79"/>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row>
    <row r="35" spans="1:157" ht="11.25" customHeight="1" x14ac:dyDescent="0.25">
      <c r="A35" s="39" t="s">
        <v>1198</v>
      </c>
      <c r="B35" s="13">
        <v>170075427</v>
      </c>
      <c r="C35" s="13" t="s">
        <v>387</v>
      </c>
      <c r="D35" s="13">
        <v>53270008485</v>
      </c>
      <c r="E35" s="40" t="s">
        <v>1226</v>
      </c>
      <c r="F35" s="31">
        <v>970</v>
      </c>
      <c r="G35" s="31">
        <v>4</v>
      </c>
      <c r="H35" s="31">
        <v>1</v>
      </c>
      <c r="I35" s="31">
        <v>0</v>
      </c>
      <c r="J35" s="32">
        <f t="shared" si="2"/>
        <v>3</v>
      </c>
      <c r="K35" s="33">
        <f t="shared" si="3"/>
        <v>29.099999999999998</v>
      </c>
      <c r="L35" s="33">
        <f t="shared" si="4"/>
        <v>29.099999999999998</v>
      </c>
      <c r="M35" s="33">
        <f t="shared" si="5"/>
        <v>29.099999999999998</v>
      </c>
      <c r="N35" s="34">
        <f t="shared" si="6"/>
        <v>29.099999999999998</v>
      </c>
      <c r="O35" s="222">
        <f t="shared" si="7"/>
        <v>116.4</v>
      </c>
      <c r="P35" s="224">
        <f t="shared" si="8"/>
        <v>116.4</v>
      </c>
      <c r="Q35" s="41"/>
      <c r="R35" s="78">
        <f t="shared" si="9"/>
        <v>116.4</v>
      </c>
      <c r="S35" s="79"/>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row>
    <row r="36" spans="1:157" ht="11.25" customHeight="1" x14ac:dyDescent="0.25">
      <c r="A36" s="42" t="s">
        <v>1198</v>
      </c>
      <c r="B36" s="43">
        <v>170000190</v>
      </c>
      <c r="C36" s="43" t="s">
        <v>373</v>
      </c>
      <c r="D36" s="43">
        <v>23490052975</v>
      </c>
      <c r="E36" s="44" t="s">
        <v>2639</v>
      </c>
      <c r="F36" s="18">
        <v>434</v>
      </c>
      <c r="G36" s="31">
        <v>3</v>
      </c>
      <c r="H36" s="18">
        <v>1</v>
      </c>
      <c r="I36" s="18">
        <v>0</v>
      </c>
      <c r="J36" s="32">
        <f t="shared" si="2"/>
        <v>2</v>
      </c>
      <c r="K36" s="33">
        <f t="shared" si="3"/>
        <v>13.02</v>
      </c>
      <c r="L36" s="33">
        <f t="shared" si="4"/>
        <v>13.02</v>
      </c>
      <c r="M36" s="33">
        <f t="shared" si="5"/>
        <v>13.02</v>
      </c>
      <c r="N36" s="34">
        <f t="shared" si="6"/>
        <v>13.02</v>
      </c>
      <c r="O36" s="222">
        <f t="shared" si="7"/>
        <v>52.08</v>
      </c>
      <c r="P36" s="224">
        <f t="shared" si="8"/>
        <v>52.08</v>
      </c>
      <c r="Q36" s="41"/>
      <c r="R36" s="78">
        <f t="shared" si="9"/>
        <v>52.08</v>
      </c>
      <c r="S36" s="79"/>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row>
    <row r="37" spans="1:157" ht="11.25" customHeight="1" x14ac:dyDescent="0.25">
      <c r="A37" s="39" t="s">
        <v>1198</v>
      </c>
      <c r="B37" s="13">
        <v>170075430</v>
      </c>
      <c r="C37" s="13" t="s">
        <v>388</v>
      </c>
      <c r="D37" s="13">
        <v>37650001972</v>
      </c>
      <c r="E37" s="40" t="s">
        <v>1227</v>
      </c>
      <c r="F37" s="31">
        <v>502</v>
      </c>
      <c r="G37" s="31">
        <v>3</v>
      </c>
      <c r="H37" s="31">
        <v>1</v>
      </c>
      <c r="I37" s="31">
        <v>0</v>
      </c>
      <c r="J37" s="32">
        <f t="shared" si="2"/>
        <v>2</v>
      </c>
      <c r="K37" s="33">
        <f t="shared" si="3"/>
        <v>15.059999999999999</v>
      </c>
      <c r="L37" s="33">
        <f t="shared" si="4"/>
        <v>15.059999999999999</v>
      </c>
      <c r="M37" s="33">
        <f t="shared" si="5"/>
        <v>15.059999999999999</v>
      </c>
      <c r="N37" s="34">
        <f t="shared" si="6"/>
        <v>15.059999999999999</v>
      </c>
      <c r="O37" s="222">
        <f t="shared" si="7"/>
        <v>60.24</v>
      </c>
      <c r="P37" s="224">
        <f t="shared" si="8"/>
        <v>60.24</v>
      </c>
      <c r="Q37" s="41"/>
      <c r="R37" s="78">
        <f t="shared" si="9"/>
        <v>60.24</v>
      </c>
      <c r="S37" s="79"/>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row>
    <row r="38" spans="1:157" ht="11.25" customHeight="1" x14ac:dyDescent="0.25">
      <c r="A38" s="39" t="s">
        <v>1198</v>
      </c>
      <c r="B38" s="13">
        <v>170075432</v>
      </c>
      <c r="C38" s="13" t="s">
        <v>49</v>
      </c>
      <c r="D38" s="13">
        <v>10300009704</v>
      </c>
      <c r="E38" s="40" t="s">
        <v>1228</v>
      </c>
      <c r="F38" s="31">
        <v>746</v>
      </c>
      <c r="G38" s="31">
        <v>4</v>
      </c>
      <c r="H38" s="31">
        <v>1</v>
      </c>
      <c r="I38" s="31">
        <v>0</v>
      </c>
      <c r="J38" s="32">
        <f t="shared" si="2"/>
        <v>3</v>
      </c>
      <c r="K38" s="33">
        <f t="shared" si="3"/>
        <v>22.38</v>
      </c>
      <c r="L38" s="33">
        <f t="shared" si="4"/>
        <v>22.38</v>
      </c>
      <c r="M38" s="33">
        <f t="shared" si="5"/>
        <v>22.38</v>
      </c>
      <c r="N38" s="34">
        <f t="shared" si="6"/>
        <v>22.38</v>
      </c>
      <c r="O38" s="222">
        <f t="shared" si="7"/>
        <v>89.52</v>
      </c>
      <c r="P38" s="224">
        <f t="shared" si="8"/>
        <v>89.52</v>
      </c>
      <c r="Q38" s="41"/>
      <c r="R38" s="78">
        <f t="shared" si="9"/>
        <v>89.52</v>
      </c>
      <c r="S38" s="79"/>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row>
    <row r="39" spans="1:157" ht="11.25" customHeight="1" x14ac:dyDescent="0.25">
      <c r="A39" s="39" t="s">
        <v>1198</v>
      </c>
      <c r="B39" s="13">
        <v>170075435</v>
      </c>
      <c r="C39" s="13" t="s">
        <v>389</v>
      </c>
      <c r="D39" s="13">
        <v>48530009107</v>
      </c>
      <c r="E39" s="40" t="s">
        <v>1229</v>
      </c>
      <c r="F39" s="31">
        <v>638</v>
      </c>
      <c r="G39" s="31">
        <v>3</v>
      </c>
      <c r="H39" s="31">
        <v>1</v>
      </c>
      <c r="I39" s="31">
        <v>0</v>
      </c>
      <c r="J39" s="32">
        <f t="shared" si="2"/>
        <v>2</v>
      </c>
      <c r="K39" s="33">
        <f t="shared" si="3"/>
        <v>19.14</v>
      </c>
      <c r="L39" s="33">
        <f t="shared" si="4"/>
        <v>19.14</v>
      </c>
      <c r="M39" s="33">
        <f t="shared" si="5"/>
        <v>19.14</v>
      </c>
      <c r="N39" s="34">
        <f t="shared" si="6"/>
        <v>19.14</v>
      </c>
      <c r="O39" s="222">
        <f t="shared" si="7"/>
        <v>76.56</v>
      </c>
      <c r="P39" s="224">
        <f t="shared" si="8"/>
        <v>76.56</v>
      </c>
      <c r="Q39" s="41"/>
      <c r="R39" s="78">
        <f t="shared" si="9"/>
        <v>76.56</v>
      </c>
      <c r="S39" s="7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c r="EZ39"/>
      <c r="FA39"/>
    </row>
    <row r="40" spans="1:157" ht="11.25" customHeight="1" x14ac:dyDescent="0.25">
      <c r="A40" s="39" t="s">
        <v>1198</v>
      </c>
      <c r="B40" s="13">
        <v>170075437</v>
      </c>
      <c r="C40" s="13" t="s">
        <v>152</v>
      </c>
      <c r="D40" s="13">
        <v>96420010971</v>
      </c>
      <c r="E40" s="40" t="s">
        <v>1230</v>
      </c>
      <c r="F40" s="31">
        <v>519</v>
      </c>
      <c r="G40" s="31">
        <v>3</v>
      </c>
      <c r="H40" s="31">
        <v>1</v>
      </c>
      <c r="I40" s="31">
        <v>0</v>
      </c>
      <c r="J40" s="32">
        <f t="shared" si="2"/>
        <v>2</v>
      </c>
      <c r="K40" s="33">
        <f t="shared" si="3"/>
        <v>15.57</v>
      </c>
      <c r="L40" s="33">
        <f t="shared" si="4"/>
        <v>15.57</v>
      </c>
      <c r="M40" s="33">
        <f t="shared" si="5"/>
        <v>15.57</v>
      </c>
      <c r="N40" s="34">
        <f t="shared" si="6"/>
        <v>15.57</v>
      </c>
      <c r="O40" s="222">
        <f t="shared" si="7"/>
        <v>62.28</v>
      </c>
      <c r="P40" s="224">
        <f t="shared" si="8"/>
        <v>62.28</v>
      </c>
      <c r="Q40" s="41"/>
      <c r="R40" s="78">
        <f t="shared" si="9"/>
        <v>62.28</v>
      </c>
      <c r="S40" s="79"/>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row>
    <row r="41" spans="1:157" ht="11.25" customHeight="1" x14ac:dyDescent="0.25">
      <c r="A41" s="39" t="s">
        <v>1198</v>
      </c>
      <c r="B41" s="13">
        <v>170075438</v>
      </c>
      <c r="C41" s="13" t="s">
        <v>1231</v>
      </c>
      <c r="D41" s="13">
        <v>73180005208</v>
      </c>
      <c r="E41" s="40" t="s">
        <v>1232</v>
      </c>
      <c r="F41" s="31">
        <v>200</v>
      </c>
      <c r="G41" s="31">
        <v>2</v>
      </c>
      <c r="H41" s="31">
        <v>1</v>
      </c>
      <c r="I41" s="31">
        <v>0</v>
      </c>
      <c r="J41" s="32">
        <f t="shared" si="2"/>
        <v>1</v>
      </c>
      <c r="K41" s="33">
        <f t="shared" si="3"/>
        <v>6</v>
      </c>
      <c r="L41" s="33">
        <f t="shared" si="4"/>
        <v>6</v>
      </c>
      <c r="M41" s="33">
        <f t="shared" si="5"/>
        <v>6</v>
      </c>
      <c r="N41" s="34">
        <f t="shared" si="6"/>
        <v>6</v>
      </c>
      <c r="O41" s="222">
        <f t="shared" si="7"/>
        <v>24</v>
      </c>
      <c r="P41" s="224">
        <f t="shared" si="8"/>
        <v>24</v>
      </c>
      <c r="Q41" s="41"/>
      <c r="R41" s="78">
        <f t="shared" si="9"/>
        <v>24</v>
      </c>
      <c r="S41" s="79"/>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c r="EX41"/>
      <c r="EY41"/>
      <c r="EZ41"/>
      <c r="FA41"/>
    </row>
    <row r="42" spans="1:157" ht="11.25" customHeight="1" x14ac:dyDescent="0.25">
      <c r="A42" s="39" t="s">
        <v>1198</v>
      </c>
      <c r="B42" s="13">
        <v>170075439</v>
      </c>
      <c r="C42" s="13" t="s">
        <v>390</v>
      </c>
      <c r="D42" s="13">
        <v>58030008900</v>
      </c>
      <c r="E42" s="40" t="s">
        <v>1233</v>
      </c>
      <c r="F42" s="31">
        <v>193</v>
      </c>
      <c r="G42" s="31">
        <v>3</v>
      </c>
      <c r="H42" s="31">
        <v>1</v>
      </c>
      <c r="I42" s="31">
        <v>0</v>
      </c>
      <c r="J42" s="32">
        <f t="shared" si="2"/>
        <v>2</v>
      </c>
      <c r="K42" s="33">
        <f t="shared" si="3"/>
        <v>5.79</v>
      </c>
      <c r="L42" s="33">
        <f t="shared" si="4"/>
        <v>5.79</v>
      </c>
      <c r="M42" s="33">
        <f t="shared" si="5"/>
        <v>5.79</v>
      </c>
      <c r="N42" s="34">
        <f t="shared" si="6"/>
        <v>5.79</v>
      </c>
      <c r="O42" s="222">
        <f t="shared" si="7"/>
        <v>23.16</v>
      </c>
      <c r="P42" s="224">
        <f t="shared" si="8"/>
        <v>23.16</v>
      </c>
      <c r="Q42" s="41"/>
      <c r="R42" s="78">
        <f t="shared" si="9"/>
        <v>23.16</v>
      </c>
      <c r="S42" s="79"/>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c r="EX42"/>
      <c r="EY42"/>
      <c r="EZ42"/>
      <c r="FA42"/>
    </row>
    <row r="43" spans="1:157" ht="11.25" customHeight="1" x14ac:dyDescent="0.25">
      <c r="A43" s="39" t="s">
        <v>1198</v>
      </c>
      <c r="B43" s="13">
        <v>170075441</v>
      </c>
      <c r="C43" s="13" t="s">
        <v>391</v>
      </c>
      <c r="D43" s="13">
        <v>64120005459</v>
      </c>
      <c r="E43" s="40" t="s">
        <v>1234</v>
      </c>
      <c r="F43" s="31">
        <v>367</v>
      </c>
      <c r="G43" s="31">
        <v>2</v>
      </c>
      <c r="H43" s="31">
        <v>1</v>
      </c>
      <c r="I43" s="31">
        <v>0</v>
      </c>
      <c r="J43" s="32">
        <f t="shared" si="2"/>
        <v>1</v>
      </c>
      <c r="K43" s="33">
        <f t="shared" si="3"/>
        <v>11.01</v>
      </c>
      <c r="L43" s="33">
        <f t="shared" si="4"/>
        <v>11.01</v>
      </c>
      <c r="M43" s="33">
        <f t="shared" si="5"/>
        <v>11.01</v>
      </c>
      <c r="N43" s="34">
        <f t="shared" si="6"/>
        <v>11.01</v>
      </c>
      <c r="O43" s="222">
        <f t="shared" si="7"/>
        <v>44.04</v>
      </c>
      <c r="P43" s="224">
        <f t="shared" si="8"/>
        <v>44.04</v>
      </c>
      <c r="Q43" s="41"/>
      <c r="R43" s="78">
        <f t="shared" si="9"/>
        <v>44.04</v>
      </c>
      <c r="S43" s="79"/>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c r="EX43"/>
      <c r="EY43"/>
      <c r="EZ43"/>
      <c r="FA43"/>
    </row>
    <row r="44" spans="1:157" ht="11.25" customHeight="1" x14ac:dyDescent="0.25">
      <c r="A44" s="39" t="s">
        <v>1198</v>
      </c>
      <c r="B44" s="13">
        <v>170075442</v>
      </c>
      <c r="C44" s="13" t="s">
        <v>392</v>
      </c>
      <c r="D44" s="13">
        <v>55360007096</v>
      </c>
      <c r="E44" s="40" t="s">
        <v>1235</v>
      </c>
      <c r="F44" s="31">
        <v>183</v>
      </c>
      <c r="G44" s="31">
        <v>2</v>
      </c>
      <c r="H44" s="31">
        <v>1</v>
      </c>
      <c r="I44" s="31">
        <v>0</v>
      </c>
      <c r="J44" s="32">
        <f t="shared" si="2"/>
        <v>1</v>
      </c>
      <c r="K44" s="33">
        <f t="shared" si="3"/>
        <v>5.49</v>
      </c>
      <c r="L44" s="33">
        <f t="shared" si="4"/>
        <v>5.49</v>
      </c>
      <c r="M44" s="33">
        <f t="shared" si="5"/>
        <v>5.49</v>
      </c>
      <c r="N44" s="34">
        <f t="shared" si="6"/>
        <v>5.49</v>
      </c>
      <c r="O44" s="222">
        <f t="shared" si="7"/>
        <v>21.96</v>
      </c>
      <c r="P44" s="224">
        <f t="shared" si="8"/>
        <v>21.96</v>
      </c>
      <c r="Q44" s="41"/>
      <c r="R44" s="78">
        <f t="shared" si="9"/>
        <v>21.96</v>
      </c>
      <c r="S44" s="79"/>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c r="EX44"/>
      <c r="EY44"/>
      <c r="EZ44"/>
      <c r="FA44"/>
    </row>
    <row r="45" spans="1:157" ht="11.25" customHeight="1" x14ac:dyDescent="0.25">
      <c r="A45" s="39" t="s">
        <v>1198</v>
      </c>
      <c r="B45" s="13">
        <v>170075443</v>
      </c>
      <c r="C45" s="13" t="s">
        <v>393</v>
      </c>
      <c r="D45" s="13">
        <v>52060003165</v>
      </c>
      <c r="E45" s="40" t="s">
        <v>1236</v>
      </c>
      <c r="F45" s="31">
        <v>596</v>
      </c>
      <c r="G45" s="31">
        <v>3</v>
      </c>
      <c r="H45" s="31">
        <v>1</v>
      </c>
      <c r="I45" s="31">
        <v>0</v>
      </c>
      <c r="J45" s="32">
        <f t="shared" si="2"/>
        <v>2</v>
      </c>
      <c r="K45" s="33">
        <f t="shared" si="3"/>
        <v>17.88</v>
      </c>
      <c r="L45" s="33">
        <f t="shared" si="4"/>
        <v>17.88</v>
      </c>
      <c r="M45" s="33">
        <f t="shared" si="5"/>
        <v>17.88</v>
      </c>
      <c r="N45" s="34">
        <f t="shared" si="6"/>
        <v>17.88</v>
      </c>
      <c r="O45" s="222">
        <f t="shared" si="7"/>
        <v>71.52</v>
      </c>
      <c r="P45" s="224">
        <f t="shared" si="8"/>
        <v>71.52</v>
      </c>
      <c r="Q45" s="41"/>
      <c r="R45" s="78">
        <f t="shared" si="9"/>
        <v>71.52</v>
      </c>
      <c r="S45" s="79"/>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c r="FA45"/>
    </row>
    <row r="46" spans="1:157" ht="11.25" customHeight="1" x14ac:dyDescent="0.25">
      <c r="A46" s="39" t="s">
        <v>1198</v>
      </c>
      <c r="B46" s="13">
        <v>170075444</v>
      </c>
      <c r="C46" s="13" t="s">
        <v>394</v>
      </c>
      <c r="D46" s="13">
        <v>38320007101</v>
      </c>
      <c r="E46" s="40" t="s">
        <v>1237</v>
      </c>
      <c r="F46" s="31">
        <v>154</v>
      </c>
      <c r="G46" s="31">
        <v>3</v>
      </c>
      <c r="H46" s="31">
        <v>1</v>
      </c>
      <c r="I46" s="31">
        <v>0</v>
      </c>
      <c r="J46" s="32">
        <f t="shared" si="2"/>
        <v>2</v>
      </c>
      <c r="K46" s="33">
        <f t="shared" si="3"/>
        <v>4.62</v>
      </c>
      <c r="L46" s="33">
        <f t="shared" si="4"/>
        <v>4.62</v>
      </c>
      <c r="M46" s="33">
        <f t="shared" si="5"/>
        <v>4.62</v>
      </c>
      <c r="N46" s="34">
        <f t="shared" si="6"/>
        <v>4.62</v>
      </c>
      <c r="O46" s="222">
        <f t="shared" si="7"/>
        <v>18.48</v>
      </c>
      <c r="P46" s="224">
        <f t="shared" si="8"/>
        <v>18.48</v>
      </c>
      <c r="Q46" s="41"/>
      <c r="R46" s="78">
        <f t="shared" si="9"/>
        <v>18.48</v>
      </c>
      <c r="S46" s="79"/>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c r="FA46"/>
    </row>
    <row r="47" spans="1:157" ht="11.25" customHeight="1" x14ac:dyDescent="0.25">
      <c r="A47" s="39" t="s">
        <v>1198</v>
      </c>
      <c r="B47" s="13">
        <v>170075446</v>
      </c>
      <c r="C47" s="13" t="s">
        <v>168</v>
      </c>
      <c r="D47" s="13">
        <v>66170008519</v>
      </c>
      <c r="E47" s="40" t="s">
        <v>1238</v>
      </c>
      <c r="F47" s="31">
        <v>590</v>
      </c>
      <c r="G47" s="31">
        <v>3</v>
      </c>
      <c r="H47" s="31">
        <v>1</v>
      </c>
      <c r="I47" s="31">
        <v>0</v>
      </c>
      <c r="J47" s="32">
        <f t="shared" si="2"/>
        <v>2</v>
      </c>
      <c r="K47" s="33">
        <f t="shared" si="3"/>
        <v>17.7</v>
      </c>
      <c r="L47" s="33">
        <f t="shared" si="4"/>
        <v>17.7</v>
      </c>
      <c r="M47" s="33">
        <f t="shared" si="5"/>
        <v>17.7</v>
      </c>
      <c r="N47" s="34">
        <f t="shared" si="6"/>
        <v>17.7</v>
      </c>
      <c r="O47" s="222">
        <f t="shared" si="7"/>
        <v>70.8</v>
      </c>
      <c r="P47" s="224">
        <f t="shared" si="8"/>
        <v>70.8</v>
      </c>
      <c r="Q47" s="41"/>
      <c r="R47" s="78">
        <f t="shared" si="9"/>
        <v>70.8</v>
      </c>
      <c r="S47" s="79"/>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c r="EZ47"/>
      <c r="FA47"/>
    </row>
    <row r="48" spans="1:157" ht="11.25" customHeight="1" x14ac:dyDescent="0.25">
      <c r="A48" s="39" t="s">
        <v>1198</v>
      </c>
      <c r="B48" s="13">
        <v>170077439</v>
      </c>
      <c r="C48" s="13" t="s">
        <v>50</v>
      </c>
      <c r="D48" s="13">
        <v>98360005342</v>
      </c>
      <c r="E48" s="40" t="s">
        <v>1239</v>
      </c>
      <c r="F48" s="31">
        <v>493</v>
      </c>
      <c r="G48" s="31">
        <v>4</v>
      </c>
      <c r="H48" s="31">
        <v>1</v>
      </c>
      <c r="I48" s="31">
        <v>0</v>
      </c>
      <c r="J48" s="32">
        <f t="shared" si="2"/>
        <v>3</v>
      </c>
      <c r="K48" s="33">
        <f t="shared" si="3"/>
        <v>14.79</v>
      </c>
      <c r="L48" s="33">
        <f t="shared" si="4"/>
        <v>14.79</v>
      </c>
      <c r="M48" s="33">
        <f t="shared" si="5"/>
        <v>14.79</v>
      </c>
      <c r="N48" s="34">
        <f t="shared" si="6"/>
        <v>14.79</v>
      </c>
      <c r="O48" s="222">
        <f t="shared" si="7"/>
        <v>59.16</v>
      </c>
      <c r="P48" s="224">
        <f t="shared" si="8"/>
        <v>59.16</v>
      </c>
      <c r="Q48" s="41"/>
      <c r="R48" s="78">
        <f t="shared" si="9"/>
        <v>59.16</v>
      </c>
      <c r="S48" s="79"/>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row>
    <row r="49" spans="1:157" ht="11.25" customHeight="1" x14ac:dyDescent="0.25">
      <c r="A49" s="39" t="s">
        <v>1198</v>
      </c>
      <c r="B49" s="13">
        <v>170077441</v>
      </c>
      <c r="C49" s="13" t="s">
        <v>242</v>
      </c>
      <c r="D49" s="13">
        <v>60410008478</v>
      </c>
      <c r="E49" s="40" t="s">
        <v>1240</v>
      </c>
      <c r="F49" s="31">
        <v>473</v>
      </c>
      <c r="G49" s="31">
        <v>4</v>
      </c>
      <c r="H49" s="31">
        <v>1</v>
      </c>
      <c r="I49" s="31">
        <v>1</v>
      </c>
      <c r="J49" s="32">
        <f t="shared" si="2"/>
        <v>2</v>
      </c>
      <c r="K49" s="33">
        <f t="shared" si="3"/>
        <v>14.19</v>
      </c>
      <c r="L49" s="33">
        <f t="shared" si="4"/>
        <v>14.19</v>
      </c>
      <c r="M49" s="33">
        <f t="shared" si="5"/>
        <v>14.19</v>
      </c>
      <c r="N49" s="34">
        <f t="shared" si="6"/>
        <v>14.19</v>
      </c>
      <c r="O49" s="222">
        <f t="shared" si="7"/>
        <v>56.76</v>
      </c>
      <c r="P49" s="224">
        <f t="shared" si="8"/>
        <v>56.76</v>
      </c>
      <c r="Q49" s="41"/>
      <c r="R49" s="78">
        <f t="shared" si="9"/>
        <v>56.76</v>
      </c>
      <c r="S49" s="7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row>
    <row r="50" spans="1:157" ht="11.25" customHeight="1" x14ac:dyDescent="0.25">
      <c r="A50" s="39" t="s">
        <v>1198</v>
      </c>
      <c r="B50" s="13">
        <v>170077457</v>
      </c>
      <c r="C50" s="13" t="s">
        <v>396</v>
      </c>
      <c r="D50" s="13">
        <v>13080009173</v>
      </c>
      <c r="E50" s="40" t="s">
        <v>1241</v>
      </c>
      <c r="F50" s="31">
        <v>191</v>
      </c>
      <c r="G50" s="31">
        <v>3</v>
      </c>
      <c r="H50" s="31">
        <v>1</v>
      </c>
      <c r="I50" s="31">
        <v>0</v>
      </c>
      <c r="J50" s="32">
        <f t="shared" si="2"/>
        <v>2</v>
      </c>
      <c r="K50" s="33">
        <f t="shared" si="3"/>
        <v>5.7299999999999995</v>
      </c>
      <c r="L50" s="33">
        <f t="shared" si="4"/>
        <v>5.7299999999999995</v>
      </c>
      <c r="M50" s="33">
        <f t="shared" si="5"/>
        <v>5.7299999999999995</v>
      </c>
      <c r="N50" s="34">
        <f t="shared" si="6"/>
        <v>5.7299999999999995</v>
      </c>
      <c r="O50" s="222">
        <f t="shared" si="7"/>
        <v>22.92</v>
      </c>
      <c r="P50" s="224">
        <f t="shared" si="8"/>
        <v>22.92</v>
      </c>
      <c r="Q50" s="41"/>
      <c r="R50" s="78">
        <f t="shared" si="9"/>
        <v>22.92</v>
      </c>
      <c r="S50" s="79"/>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c r="FA50"/>
    </row>
    <row r="51" spans="1:157" ht="11.25" customHeight="1" x14ac:dyDescent="0.25">
      <c r="A51" s="39" t="s">
        <v>1198</v>
      </c>
      <c r="B51" s="13">
        <v>170077458</v>
      </c>
      <c r="C51" s="13" t="s">
        <v>397</v>
      </c>
      <c r="D51" s="13">
        <v>93240001200</v>
      </c>
      <c r="E51" s="40" t="s">
        <v>1242</v>
      </c>
      <c r="F51" s="31">
        <v>529</v>
      </c>
      <c r="G51" s="31">
        <v>3</v>
      </c>
      <c r="H51" s="31">
        <v>1</v>
      </c>
      <c r="I51" s="31">
        <v>0</v>
      </c>
      <c r="J51" s="32">
        <f t="shared" si="2"/>
        <v>2</v>
      </c>
      <c r="K51" s="33">
        <f t="shared" si="3"/>
        <v>15.87</v>
      </c>
      <c r="L51" s="33">
        <f t="shared" si="4"/>
        <v>15.87</v>
      </c>
      <c r="M51" s="33">
        <f t="shared" si="5"/>
        <v>15.87</v>
      </c>
      <c r="N51" s="34">
        <f t="shared" si="6"/>
        <v>15.87</v>
      </c>
      <c r="O51" s="222">
        <f t="shared" si="7"/>
        <v>63.48</v>
      </c>
      <c r="P51" s="224">
        <f t="shared" si="8"/>
        <v>63.48</v>
      </c>
      <c r="Q51" s="41"/>
      <c r="R51" s="78">
        <f t="shared" si="9"/>
        <v>63.48</v>
      </c>
      <c r="S51" s="79"/>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c r="EX51"/>
      <c r="EY51"/>
      <c r="EZ51"/>
      <c r="FA51"/>
    </row>
    <row r="52" spans="1:157" ht="11.25" customHeight="1" x14ac:dyDescent="0.25">
      <c r="A52" s="39" t="s">
        <v>1198</v>
      </c>
      <c r="B52" s="13">
        <v>270000004</v>
      </c>
      <c r="C52" s="13" t="s">
        <v>398</v>
      </c>
      <c r="D52" s="13">
        <v>90150003324</v>
      </c>
      <c r="E52" s="40" t="s">
        <v>1243</v>
      </c>
      <c r="F52" s="31">
        <v>253</v>
      </c>
      <c r="G52" s="31">
        <v>2</v>
      </c>
      <c r="H52" s="31">
        <v>1</v>
      </c>
      <c r="I52" s="31">
        <v>0</v>
      </c>
      <c r="J52" s="32">
        <f t="shared" si="2"/>
        <v>1</v>
      </c>
      <c r="K52" s="33">
        <f t="shared" si="3"/>
        <v>7.59</v>
      </c>
      <c r="L52" s="33">
        <f t="shared" si="4"/>
        <v>7.59</v>
      </c>
      <c r="M52" s="33">
        <f t="shared" si="5"/>
        <v>7.59</v>
      </c>
      <c r="N52" s="34">
        <f t="shared" si="6"/>
        <v>7.59</v>
      </c>
      <c r="O52" s="222">
        <f t="shared" si="7"/>
        <v>30.36</v>
      </c>
      <c r="P52" s="224">
        <f t="shared" si="8"/>
        <v>30.36</v>
      </c>
      <c r="Q52" s="41"/>
      <c r="R52" s="78">
        <f t="shared" si="9"/>
        <v>30.36</v>
      </c>
      <c r="S52" s="79"/>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c r="EX52"/>
      <c r="EY52"/>
      <c r="EZ52"/>
      <c r="FA52"/>
    </row>
    <row r="53" spans="1:157" ht="11.25" customHeight="1" x14ac:dyDescent="0.25">
      <c r="A53" s="39" t="s">
        <v>1198</v>
      </c>
      <c r="B53" s="13">
        <v>270000011</v>
      </c>
      <c r="C53" s="13" t="s">
        <v>399</v>
      </c>
      <c r="D53" s="13">
        <v>33800008534</v>
      </c>
      <c r="E53" s="40" t="s">
        <v>1244</v>
      </c>
      <c r="F53" s="31">
        <v>152</v>
      </c>
      <c r="G53" s="31">
        <v>2</v>
      </c>
      <c r="H53" s="31">
        <v>1</v>
      </c>
      <c r="I53" s="31">
        <v>0</v>
      </c>
      <c r="J53" s="32">
        <f t="shared" si="2"/>
        <v>1</v>
      </c>
      <c r="K53" s="33">
        <f t="shared" si="3"/>
        <v>4.5599999999999996</v>
      </c>
      <c r="L53" s="33">
        <f t="shared" si="4"/>
        <v>4.5599999999999996</v>
      </c>
      <c r="M53" s="33">
        <f t="shared" si="5"/>
        <v>4.5599999999999996</v>
      </c>
      <c r="N53" s="34">
        <f t="shared" si="6"/>
        <v>4.5599999999999996</v>
      </c>
      <c r="O53" s="222">
        <f t="shared" si="7"/>
        <v>18.239999999999998</v>
      </c>
      <c r="P53" s="224">
        <f t="shared" si="8"/>
        <v>18.239999999999998</v>
      </c>
      <c r="Q53" s="8"/>
      <c r="R53" s="78">
        <f t="shared" si="9"/>
        <v>18.239999999999998</v>
      </c>
      <c r="S53" s="79"/>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c r="EX53"/>
      <c r="EY53"/>
      <c r="EZ53"/>
      <c r="FA53"/>
    </row>
    <row r="54" spans="1:157" ht="11.25" customHeight="1" x14ac:dyDescent="0.25">
      <c r="A54" s="39" t="s">
        <v>1198</v>
      </c>
      <c r="B54" s="13">
        <v>270000015</v>
      </c>
      <c r="C54" s="13" t="s">
        <v>400</v>
      </c>
      <c r="D54" s="13">
        <v>54950000717</v>
      </c>
      <c r="E54" s="40" t="s">
        <v>1245</v>
      </c>
      <c r="F54" s="31">
        <v>419</v>
      </c>
      <c r="G54" s="31">
        <v>3</v>
      </c>
      <c r="H54" s="31">
        <v>1</v>
      </c>
      <c r="I54" s="31">
        <v>0</v>
      </c>
      <c r="J54" s="32">
        <f t="shared" si="2"/>
        <v>2</v>
      </c>
      <c r="K54" s="33">
        <f t="shared" si="3"/>
        <v>12.57</v>
      </c>
      <c r="L54" s="33">
        <f t="shared" si="4"/>
        <v>12.57</v>
      </c>
      <c r="M54" s="33">
        <f t="shared" si="5"/>
        <v>12.57</v>
      </c>
      <c r="N54" s="34">
        <f t="shared" si="6"/>
        <v>12.57</v>
      </c>
      <c r="O54" s="222">
        <f t="shared" si="7"/>
        <v>50.28</v>
      </c>
      <c r="P54" s="224">
        <f t="shared" si="8"/>
        <v>50.28</v>
      </c>
      <c r="Q54" s="8"/>
      <c r="R54" s="78">
        <f t="shared" si="9"/>
        <v>50.28</v>
      </c>
      <c r="S54" s="79"/>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row>
    <row r="55" spans="1:157" ht="11.25" customHeight="1" x14ac:dyDescent="0.25">
      <c r="A55" s="39" t="s">
        <v>1198</v>
      </c>
      <c r="B55" s="13">
        <v>270000016</v>
      </c>
      <c r="C55" s="13" t="s">
        <v>401</v>
      </c>
      <c r="D55" s="13">
        <v>13850004254</v>
      </c>
      <c r="E55" s="40" t="s">
        <v>1246</v>
      </c>
      <c r="F55" s="31">
        <v>340</v>
      </c>
      <c r="G55" s="31">
        <v>3</v>
      </c>
      <c r="H55" s="31">
        <v>1</v>
      </c>
      <c r="I55" s="31">
        <v>0</v>
      </c>
      <c r="J55" s="32">
        <f t="shared" si="2"/>
        <v>2</v>
      </c>
      <c r="K55" s="33">
        <f t="shared" si="3"/>
        <v>10.199999999999999</v>
      </c>
      <c r="L55" s="33">
        <f t="shared" si="4"/>
        <v>10.199999999999999</v>
      </c>
      <c r="M55" s="33">
        <f t="shared" si="5"/>
        <v>10.199999999999999</v>
      </c>
      <c r="N55" s="34">
        <f t="shared" si="6"/>
        <v>10.199999999999999</v>
      </c>
      <c r="O55" s="222">
        <f t="shared" si="7"/>
        <v>40.799999999999997</v>
      </c>
      <c r="P55" s="224">
        <f t="shared" si="8"/>
        <v>40.799999999999997</v>
      </c>
      <c r="Q55" s="8"/>
      <c r="R55" s="78">
        <f t="shared" si="9"/>
        <v>40.799999999999997</v>
      </c>
      <c r="S55" s="79"/>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row>
    <row r="56" spans="1:157" ht="11.25" customHeight="1" x14ac:dyDescent="0.25">
      <c r="A56" s="39" t="s">
        <v>1198</v>
      </c>
      <c r="B56" s="13">
        <v>270000031</v>
      </c>
      <c r="C56" s="13" t="s">
        <v>402</v>
      </c>
      <c r="D56" s="13">
        <v>97270006982</v>
      </c>
      <c r="E56" s="40" t="s">
        <v>1247</v>
      </c>
      <c r="F56" s="31">
        <v>357</v>
      </c>
      <c r="G56" s="31">
        <v>3</v>
      </c>
      <c r="H56" s="31">
        <v>1</v>
      </c>
      <c r="I56" s="31">
        <v>0</v>
      </c>
      <c r="J56" s="32">
        <f t="shared" si="2"/>
        <v>2</v>
      </c>
      <c r="K56" s="33">
        <f t="shared" si="3"/>
        <v>10.709999999999999</v>
      </c>
      <c r="L56" s="33">
        <f t="shared" si="4"/>
        <v>10.709999999999999</v>
      </c>
      <c r="M56" s="33">
        <f t="shared" si="5"/>
        <v>10.709999999999999</v>
      </c>
      <c r="N56" s="34">
        <f t="shared" si="6"/>
        <v>10.709999999999999</v>
      </c>
      <c r="O56" s="222">
        <f t="shared" si="7"/>
        <v>42.84</v>
      </c>
      <c r="P56" s="224">
        <f t="shared" si="8"/>
        <v>42.84</v>
      </c>
      <c r="Q56" s="8"/>
      <c r="R56" s="78">
        <f t="shared" si="9"/>
        <v>42.84</v>
      </c>
      <c r="S56" s="79"/>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row>
    <row r="57" spans="1:157" ht="11.25" customHeight="1" x14ac:dyDescent="0.25">
      <c r="A57" s="39" t="s">
        <v>1198</v>
      </c>
      <c r="B57" s="13">
        <v>270000032</v>
      </c>
      <c r="C57" s="13" t="s">
        <v>403</v>
      </c>
      <c r="D57" s="13">
        <v>99260037945</v>
      </c>
      <c r="E57" s="40" t="s">
        <v>1248</v>
      </c>
      <c r="F57" s="31">
        <v>295</v>
      </c>
      <c r="G57" s="31">
        <v>3</v>
      </c>
      <c r="H57" s="31">
        <v>1</v>
      </c>
      <c r="I57" s="31">
        <v>0</v>
      </c>
      <c r="J57" s="32">
        <f t="shared" si="2"/>
        <v>2</v>
      </c>
      <c r="K57" s="33">
        <f t="shared" si="3"/>
        <v>8.85</v>
      </c>
      <c r="L57" s="33">
        <f t="shared" si="4"/>
        <v>8.85</v>
      </c>
      <c r="M57" s="33">
        <f t="shared" si="5"/>
        <v>8.85</v>
      </c>
      <c r="N57" s="34">
        <f t="shared" si="6"/>
        <v>8.85</v>
      </c>
      <c r="O57" s="222">
        <f t="shared" si="7"/>
        <v>35.4</v>
      </c>
      <c r="P57" s="224">
        <f t="shared" si="8"/>
        <v>35.4</v>
      </c>
      <c r="Q57" s="8"/>
      <c r="R57" s="78">
        <f t="shared" si="9"/>
        <v>35.4</v>
      </c>
      <c r="S57" s="79"/>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row>
    <row r="58" spans="1:157" ht="11.25" customHeight="1" x14ac:dyDescent="0.25">
      <c r="A58" s="39" t="s">
        <v>1198</v>
      </c>
      <c r="B58" s="13">
        <v>270000040</v>
      </c>
      <c r="C58" s="13" t="s">
        <v>404</v>
      </c>
      <c r="D58" s="13">
        <v>47050000916</v>
      </c>
      <c r="E58" s="40" t="s">
        <v>1249</v>
      </c>
      <c r="F58" s="31">
        <v>284</v>
      </c>
      <c r="G58" s="31">
        <v>3</v>
      </c>
      <c r="H58" s="31">
        <v>1</v>
      </c>
      <c r="I58" s="31">
        <v>0</v>
      </c>
      <c r="J58" s="32">
        <f t="shared" si="2"/>
        <v>2</v>
      </c>
      <c r="K58" s="33">
        <f t="shared" si="3"/>
        <v>8.52</v>
      </c>
      <c r="L58" s="33">
        <f t="shared" si="4"/>
        <v>8.52</v>
      </c>
      <c r="M58" s="33">
        <f t="shared" si="5"/>
        <v>8.52</v>
      </c>
      <c r="N58" s="34">
        <f t="shared" si="6"/>
        <v>8.52</v>
      </c>
      <c r="O58" s="222">
        <f t="shared" si="7"/>
        <v>34.08</v>
      </c>
      <c r="P58" s="224">
        <f t="shared" si="8"/>
        <v>34.08</v>
      </c>
      <c r="Q58" s="8"/>
      <c r="R58" s="78">
        <f t="shared" si="9"/>
        <v>34.08</v>
      </c>
      <c r="S58" s="79"/>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row>
    <row r="59" spans="1:157" ht="11.25" customHeight="1" x14ac:dyDescent="0.25">
      <c r="A59" s="39" t="s">
        <v>1198</v>
      </c>
      <c r="B59" s="13">
        <v>270000041</v>
      </c>
      <c r="C59" s="13" t="s">
        <v>405</v>
      </c>
      <c r="D59" s="13">
        <v>97660007377</v>
      </c>
      <c r="E59" s="40" t="s">
        <v>1250</v>
      </c>
      <c r="F59" s="31">
        <v>907</v>
      </c>
      <c r="G59" s="31">
        <v>3</v>
      </c>
      <c r="H59" s="31">
        <v>1</v>
      </c>
      <c r="I59" s="31">
        <v>0</v>
      </c>
      <c r="J59" s="32">
        <f t="shared" si="2"/>
        <v>2</v>
      </c>
      <c r="K59" s="33">
        <f t="shared" si="3"/>
        <v>27.209999999999997</v>
      </c>
      <c r="L59" s="33">
        <f t="shared" si="4"/>
        <v>27.209999999999997</v>
      </c>
      <c r="M59" s="33">
        <f t="shared" si="5"/>
        <v>27.209999999999997</v>
      </c>
      <c r="N59" s="34">
        <f t="shared" si="6"/>
        <v>27.209999999999997</v>
      </c>
      <c r="O59" s="222">
        <f t="shared" si="7"/>
        <v>108.84</v>
      </c>
      <c r="P59" s="224">
        <f t="shared" si="8"/>
        <v>108.84</v>
      </c>
      <c r="Q59" s="8"/>
      <c r="R59" s="78">
        <f t="shared" si="9"/>
        <v>108.84</v>
      </c>
      <c r="S59" s="7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row>
    <row r="60" spans="1:157" ht="11.25" customHeight="1" x14ac:dyDescent="0.25">
      <c r="A60" s="39" t="s">
        <v>1198</v>
      </c>
      <c r="B60" s="13">
        <v>270000079</v>
      </c>
      <c r="C60" s="13" t="s">
        <v>406</v>
      </c>
      <c r="D60" s="13">
        <v>29280008347</v>
      </c>
      <c r="E60" s="40" t="s">
        <v>1251</v>
      </c>
      <c r="F60" s="31">
        <v>538</v>
      </c>
      <c r="G60" s="31">
        <v>3</v>
      </c>
      <c r="H60" s="31">
        <v>1</v>
      </c>
      <c r="I60" s="31">
        <v>0</v>
      </c>
      <c r="J60" s="32">
        <f t="shared" si="2"/>
        <v>2</v>
      </c>
      <c r="K60" s="33">
        <f t="shared" si="3"/>
        <v>16.14</v>
      </c>
      <c r="L60" s="33">
        <f t="shared" si="4"/>
        <v>16.14</v>
      </c>
      <c r="M60" s="33">
        <f t="shared" si="5"/>
        <v>16.14</v>
      </c>
      <c r="N60" s="34">
        <f t="shared" si="6"/>
        <v>16.14</v>
      </c>
      <c r="O60" s="222">
        <f t="shared" si="7"/>
        <v>64.56</v>
      </c>
      <c r="P60" s="224">
        <f t="shared" si="8"/>
        <v>64.56</v>
      </c>
      <c r="Q60" s="8"/>
      <c r="R60" s="78">
        <f t="shared" si="9"/>
        <v>64.56</v>
      </c>
      <c r="S60" s="79"/>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row>
    <row r="61" spans="1:157" ht="11.25" customHeight="1" x14ac:dyDescent="0.25">
      <c r="A61" s="39" t="s">
        <v>1198</v>
      </c>
      <c r="B61" s="11">
        <v>270024101</v>
      </c>
      <c r="C61" s="14" t="s">
        <v>154</v>
      </c>
      <c r="D61" s="14">
        <v>27400037519</v>
      </c>
      <c r="E61" s="45" t="s">
        <v>1252</v>
      </c>
      <c r="F61" s="31">
        <v>464</v>
      </c>
      <c r="G61" s="31">
        <v>3</v>
      </c>
      <c r="H61" s="31">
        <v>1</v>
      </c>
      <c r="I61" s="31">
        <v>0</v>
      </c>
      <c r="J61" s="32">
        <f t="shared" si="2"/>
        <v>2</v>
      </c>
      <c r="K61" s="33">
        <f t="shared" si="3"/>
        <v>13.92</v>
      </c>
      <c r="L61" s="33">
        <f t="shared" si="4"/>
        <v>13.92</v>
      </c>
      <c r="M61" s="33">
        <f t="shared" si="5"/>
        <v>13.92</v>
      </c>
      <c r="N61" s="34">
        <f t="shared" si="6"/>
        <v>13.92</v>
      </c>
      <c r="O61" s="222">
        <f t="shared" si="7"/>
        <v>55.68</v>
      </c>
      <c r="P61" s="224">
        <f t="shared" si="8"/>
        <v>55.68</v>
      </c>
      <c r="Q61" s="8"/>
      <c r="R61" s="78">
        <f t="shared" si="9"/>
        <v>55.68</v>
      </c>
      <c r="S61" s="79"/>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row>
    <row r="62" spans="1:157" ht="11.25" customHeight="1" x14ac:dyDescent="0.25">
      <c r="A62" s="39" t="s">
        <v>1198</v>
      </c>
      <c r="B62" s="11">
        <v>270024101</v>
      </c>
      <c r="C62" s="13" t="s">
        <v>154</v>
      </c>
      <c r="D62" s="13">
        <v>34740009101</v>
      </c>
      <c r="E62" s="40" t="s">
        <v>1253</v>
      </c>
      <c r="F62" s="31">
        <v>502</v>
      </c>
      <c r="G62" s="31">
        <v>3</v>
      </c>
      <c r="H62" s="31">
        <v>1</v>
      </c>
      <c r="I62" s="31">
        <v>0</v>
      </c>
      <c r="J62" s="32">
        <f t="shared" si="2"/>
        <v>2</v>
      </c>
      <c r="K62" s="33">
        <f t="shared" si="3"/>
        <v>15.059999999999999</v>
      </c>
      <c r="L62" s="33">
        <f t="shared" si="4"/>
        <v>15.059999999999999</v>
      </c>
      <c r="M62" s="33">
        <f t="shared" si="5"/>
        <v>15.059999999999999</v>
      </c>
      <c r="N62" s="34">
        <f t="shared" si="6"/>
        <v>15.059999999999999</v>
      </c>
      <c r="O62" s="222">
        <f t="shared" si="7"/>
        <v>60.24</v>
      </c>
      <c r="P62" s="224">
        <f t="shared" si="8"/>
        <v>60.24</v>
      </c>
      <c r="Q62" s="8"/>
      <c r="R62" s="78">
        <f t="shared" si="9"/>
        <v>60.24</v>
      </c>
      <c r="S62" s="79"/>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row>
    <row r="63" spans="1:157" ht="11.25" customHeight="1" x14ac:dyDescent="0.25">
      <c r="A63" s="39" t="s">
        <v>1198</v>
      </c>
      <c r="B63" s="11">
        <v>270024101</v>
      </c>
      <c r="C63" s="13" t="s">
        <v>154</v>
      </c>
      <c r="D63" s="13">
        <v>76740048914</v>
      </c>
      <c r="E63" s="40" t="s">
        <v>1254</v>
      </c>
      <c r="F63" s="31">
        <v>385</v>
      </c>
      <c r="G63" s="31">
        <v>3</v>
      </c>
      <c r="H63" s="31">
        <v>1</v>
      </c>
      <c r="I63" s="31">
        <v>0</v>
      </c>
      <c r="J63" s="32">
        <f t="shared" si="2"/>
        <v>2</v>
      </c>
      <c r="K63" s="33">
        <f t="shared" si="3"/>
        <v>11.549999999999999</v>
      </c>
      <c r="L63" s="33">
        <f t="shared" si="4"/>
        <v>11.549999999999999</v>
      </c>
      <c r="M63" s="33">
        <f t="shared" si="5"/>
        <v>11.549999999999999</v>
      </c>
      <c r="N63" s="34">
        <f t="shared" si="6"/>
        <v>11.549999999999999</v>
      </c>
      <c r="O63" s="222">
        <f t="shared" si="7"/>
        <v>46.2</v>
      </c>
      <c r="P63" s="224">
        <f t="shared" si="8"/>
        <v>46.2</v>
      </c>
      <c r="Q63" s="8"/>
      <c r="R63" s="78">
        <f t="shared" si="9"/>
        <v>46.2</v>
      </c>
      <c r="S63" s="79"/>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row>
    <row r="64" spans="1:157" ht="11.25" customHeight="1" x14ac:dyDescent="0.25">
      <c r="A64" s="39" t="s">
        <v>1198</v>
      </c>
      <c r="B64" s="11">
        <v>270024101</v>
      </c>
      <c r="C64" s="13" t="s">
        <v>154</v>
      </c>
      <c r="D64" s="13">
        <v>82270047954</v>
      </c>
      <c r="E64" s="40" t="s">
        <v>1255</v>
      </c>
      <c r="F64" s="31">
        <v>715</v>
      </c>
      <c r="G64" s="31">
        <v>3</v>
      </c>
      <c r="H64" s="31">
        <v>1</v>
      </c>
      <c r="I64" s="31">
        <v>0</v>
      </c>
      <c r="J64" s="32">
        <f t="shared" si="2"/>
        <v>2</v>
      </c>
      <c r="K64" s="33">
        <f t="shared" si="3"/>
        <v>21.45</v>
      </c>
      <c r="L64" s="33">
        <f t="shared" si="4"/>
        <v>21.45</v>
      </c>
      <c r="M64" s="33">
        <f t="shared" si="5"/>
        <v>21.45</v>
      </c>
      <c r="N64" s="34">
        <f t="shared" si="6"/>
        <v>21.45</v>
      </c>
      <c r="O64" s="222">
        <f t="shared" si="7"/>
        <v>85.8</v>
      </c>
      <c r="P64" s="224">
        <f t="shared" si="8"/>
        <v>85.8</v>
      </c>
      <c r="Q64" s="8"/>
      <c r="R64" s="78">
        <f t="shared" si="9"/>
        <v>85.8</v>
      </c>
      <c r="S64" s="79"/>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row>
    <row r="65" spans="1:157" ht="11.25" customHeight="1" x14ac:dyDescent="0.25">
      <c r="A65" s="39" t="s">
        <v>1198</v>
      </c>
      <c r="B65" s="11">
        <v>270024101</v>
      </c>
      <c r="C65" s="13" t="s">
        <v>154</v>
      </c>
      <c r="D65" s="13">
        <v>86440004332</v>
      </c>
      <c r="E65" s="40" t="s">
        <v>1256</v>
      </c>
      <c r="F65" s="31">
        <v>194</v>
      </c>
      <c r="G65" s="31">
        <v>3</v>
      </c>
      <c r="H65" s="31">
        <v>1</v>
      </c>
      <c r="I65" s="31">
        <v>0</v>
      </c>
      <c r="J65" s="32">
        <f t="shared" si="2"/>
        <v>2</v>
      </c>
      <c r="K65" s="33">
        <f t="shared" si="3"/>
        <v>5.8199999999999994</v>
      </c>
      <c r="L65" s="33">
        <f t="shared" si="4"/>
        <v>5.8199999999999994</v>
      </c>
      <c r="M65" s="33">
        <f t="shared" si="5"/>
        <v>5.8199999999999994</v>
      </c>
      <c r="N65" s="34">
        <f t="shared" si="6"/>
        <v>5.8199999999999994</v>
      </c>
      <c r="O65" s="222">
        <f t="shared" si="7"/>
        <v>23.28</v>
      </c>
      <c r="P65" s="224">
        <f t="shared" si="8"/>
        <v>23.28</v>
      </c>
      <c r="Q65" s="8"/>
      <c r="R65" s="78">
        <f t="shared" si="9"/>
        <v>23.28</v>
      </c>
      <c r="S65" s="79"/>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row>
    <row r="66" spans="1:157" ht="11.25" customHeight="1" x14ac:dyDescent="0.25">
      <c r="A66" s="39" t="s">
        <v>1198</v>
      </c>
      <c r="B66" s="11">
        <v>270024101</v>
      </c>
      <c r="C66" s="13" t="s">
        <v>154</v>
      </c>
      <c r="D66" s="13">
        <v>99500005598</v>
      </c>
      <c r="E66" s="40" t="s">
        <v>1257</v>
      </c>
      <c r="F66" s="31">
        <v>296</v>
      </c>
      <c r="G66" s="31">
        <v>3</v>
      </c>
      <c r="H66" s="31">
        <v>1</v>
      </c>
      <c r="I66" s="31">
        <v>0</v>
      </c>
      <c r="J66" s="32">
        <f t="shared" si="2"/>
        <v>2</v>
      </c>
      <c r="K66" s="33">
        <f t="shared" si="3"/>
        <v>8.879999999999999</v>
      </c>
      <c r="L66" s="33">
        <f t="shared" si="4"/>
        <v>8.879999999999999</v>
      </c>
      <c r="M66" s="33">
        <f t="shared" si="5"/>
        <v>8.879999999999999</v>
      </c>
      <c r="N66" s="34">
        <f t="shared" si="6"/>
        <v>8.879999999999999</v>
      </c>
      <c r="O66" s="222">
        <f t="shared" si="7"/>
        <v>35.520000000000003</v>
      </c>
      <c r="P66" s="224">
        <f t="shared" si="8"/>
        <v>35.520000000000003</v>
      </c>
      <c r="Q66" s="8"/>
      <c r="R66" s="78">
        <f t="shared" si="9"/>
        <v>35.520000000000003</v>
      </c>
      <c r="S66" s="79"/>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row>
    <row r="67" spans="1:157" ht="11.25" customHeight="1" x14ac:dyDescent="0.25">
      <c r="A67" s="39" t="s">
        <v>1198</v>
      </c>
      <c r="B67" s="11">
        <v>270064101</v>
      </c>
      <c r="C67" s="13" t="s">
        <v>244</v>
      </c>
      <c r="D67" s="13">
        <v>23810002026</v>
      </c>
      <c r="E67" s="40" t="s">
        <v>1258</v>
      </c>
      <c r="F67" s="31">
        <v>261</v>
      </c>
      <c r="G67" s="31">
        <v>3</v>
      </c>
      <c r="H67" s="31">
        <v>1</v>
      </c>
      <c r="I67" s="31">
        <v>0</v>
      </c>
      <c r="J67" s="32">
        <f t="shared" si="2"/>
        <v>2</v>
      </c>
      <c r="K67" s="33">
        <f t="shared" si="3"/>
        <v>7.83</v>
      </c>
      <c r="L67" s="33">
        <f t="shared" si="4"/>
        <v>7.83</v>
      </c>
      <c r="M67" s="33">
        <f t="shared" si="5"/>
        <v>7.83</v>
      </c>
      <c r="N67" s="34">
        <f t="shared" si="6"/>
        <v>7.83</v>
      </c>
      <c r="O67" s="222">
        <f t="shared" si="7"/>
        <v>31.32</v>
      </c>
      <c r="P67" s="224">
        <f t="shared" si="8"/>
        <v>31.32</v>
      </c>
      <c r="Q67" s="8"/>
      <c r="R67" s="78">
        <f t="shared" si="9"/>
        <v>31.32</v>
      </c>
      <c r="S67" s="79"/>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row>
    <row r="68" spans="1:157" ht="11.25" customHeight="1" x14ac:dyDescent="0.25">
      <c r="A68" s="39" t="s">
        <v>1198</v>
      </c>
      <c r="B68" s="11">
        <v>270064101</v>
      </c>
      <c r="C68" s="13" t="s">
        <v>244</v>
      </c>
      <c r="D68" s="13">
        <v>40940004507</v>
      </c>
      <c r="E68" s="40" t="s">
        <v>1259</v>
      </c>
      <c r="F68" s="31">
        <v>289</v>
      </c>
      <c r="G68" s="31">
        <v>3</v>
      </c>
      <c r="H68" s="31">
        <v>1</v>
      </c>
      <c r="I68" s="31">
        <v>0</v>
      </c>
      <c r="J68" s="32">
        <f t="shared" si="2"/>
        <v>2</v>
      </c>
      <c r="K68" s="33">
        <f t="shared" si="3"/>
        <v>8.67</v>
      </c>
      <c r="L68" s="33">
        <f t="shared" si="4"/>
        <v>8.67</v>
      </c>
      <c r="M68" s="33">
        <f t="shared" si="5"/>
        <v>8.67</v>
      </c>
      <c r="N68" s="34">
        <f t="shared" si="6"/>
        <v>8.67</v>
      </c>
      <c r="O68" s="222">
        <f t="shared" si="7"/>
        <v>34.68</v>
      </c>
      <c r="P68" s="224">
        <f t="shared" si="8"/>
        <v>34.68</v>
      </c>
      <c r="Q68" s="8"/>
      <c r="R68" s="78">
        <f t="shared" si="9"/>
        <v>34.68</v>
      </c>
      <c r="S68" s="79"/>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row>
    <row r="69" spans="1:157" ht="11.25" customHeight="1" x14ac:dyDescent="0.25">
      <c r="A69" s="39" t="s">
        <v>1198</v>
      </c>
      <c r="B69" s="11">
        <v>270064101</v>
      </c>
      <c r="C69" s="13" t="s">
        <v>244</v>
      </c>
      <c r="D69" s="13">
        <v>67950047141</v>
      </c>
      <c r="E69" s="40" t="s">
        <v>1260</v>
      </c>
      <c r="F69" s="31">
        <v>288</v>
      </c>
      <c r="G69" s="31">
        <v>2</v>
      </c>
      <c r="H69" s="31">
        <v>1</v>
      </c>
      <c r="I69" s="31">
        <v>0</v>
      </c>
      <c r="J69" s="32">
        <f t="shared" si="2"/>
        <v>1</v>
      </c>
      <c r="K69" s="33">
        <f t="shared" si="3"/>
        <v>8.64</v>
      </c>
      <c r="L69" s="33">
        <f t="shared" si="4"/>
        <v>8.64</v>
      </c>
      <c r="M69" s="33">
        <f t="shared" si="5"/>
        <v>8.64</v>
      </c>
      <c r="N69" s="34">
        <f t="shared" si="6"/>
        <v>8.64</v>
      </c>
      <c r="O69" s="222">
        <f t="shared" si="7"/>
        <v>34.56</v>
      </c>
      <c r="P69" s="224">
        <f t="shared" si="8"/>
        <v>34.56</v>
      </c>
      <c r="Q69" s="8"/>
      <c r="R69" s="78">
        <f t="shared" si="9"/>
        <v>34.56</v>
      </c>
      <c r="S69" s="7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row>
    <row r="70" spans="1:157" ht="11.25" customHeight="1" x14ac:dyDescent="0.25">
      <c r="A70" s="39" t="s">
        <v>1198</v>
      </c>
      <c r="B70" s="11">
        <v>270065201</v>
      </c>
      <c r="C70" s="13" t="s">
        <v>245</v>
      </c>
      <c r="D70" s="13">
        <v>51040000403</v>
      </c>
      <c r="E70" s="40" t="s">
        <v>1261</v>
      </c>
      <c r="F70" s="31">
        <v>183</v>
      </c>
      <c r="G70" s="31">
        <v>3</v>
      </c>
      <c r="H70" s="31">
        <v>1</v>
      </c>
      <c r="I70" s="31">
        <v>0</v>
      </c>
      <c r="J70" s="32">
        <f t="shared" si="2"/>
        <v>2</v>
      </c>
      <c r="K70" s="33">
        <f t="shared" si="3"/>
        <v>5.49</v>
      </c>
      <c r="L70" s="33">
        <f t="shared" si="4"/>
        <v>5.49</v>
      </c>
      <c r="M70" s="33">
        <f t="shared" si="5"/>
        <v>5.49</v>
      </c>
      <c r="N70" s="34">
        <f t="shared" si="6"/>
        <v>5.49</v>
      </c>
      <c r="O70" s="222">
        <f t="shared" si="7"/>
        <v>21.96</v>
      </c>
      <c r="P70" s="224">
        <f t="shared" si="8"/>
        <v>21.96</v>
      </c>
      <c r="Q70" s="8"/>
      <c r="R70" s="78">
        <f t="shared" si="9"/>
        <v>21.96</v>
      </c>
      <c r="S70" s="79"/>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row>
    <row r="71" spans="1:157" ht="11.25" customHeight="1" x14ac:dyDescent="0.25">
      <c r="A71" s="39" t="s">
        <v>1198</v>
      </c>
      <c r="B71" s="11">
        <v>270065201</v>
      </c>
      <c r="C71" s="13" t="s">
        <v>245</v>
      </c>
      <c r="D71" s="13">
        <v>73600000602</v>
      </c>
      <c r="E71" s="40" t="s">
        <v>1262</v>
      </c>
      <c r="F71" s="31">
        <v>107</v>
      </c>
      <c r="G71" s="31">
        <v>3</v>
      </c>
      <c r="H71" s="31">
        <v>1</v>
      </c>
      <c r="I71" s="31">
        <v>0</v>
      </c>
      <c r="J71" s="32">
        <f t="shared" ref="J71:J134" si="10">G71-H71-I71</f>
        <v>2</v>
      </c>
      <c r="K71" s="33">
        <f t="shared" ref="K71:K134" si="11">F71*$K$5</f>
        <v>3.21</v>
      </c>
      <c r="L71" s="33">
        <f t="shared" ref="L71:L134" si="12">F71*$L$5</f>
        <v>3.21</v>
      </c>
      <c r="M71" s="33">
        <f t="shared" ref="M71:M134" si="13">F71*$M$5</f>
        <v>3.21</v>
      </c>
      <c r="N71" s="34">
        <f t="shared" ref="N71:N134" si="14">F71*$N$5</f>
        <v>3.21</v>
      </c>
      <c r="O71" s="222">
        <f t="shared" si="7"/>
        <v>12.84</v>
      </c>
      <c r="P71" s="224">
        <f t="shared" si="8"/>
        <v>12.84</v>
      </c>
      <c r="Q71" s="8"/>
      <c r="R71" s="78">
        <f t="shared" si="9"/>
        <v>12.84</v>
      </c>
      <c r="S71" s="79"/>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row>
    <row r="72" spans="1:157" ht="11.25" customHeight="1" x14ac:dyDescent="0.25">
      <c r="A72" s="39" t="s">
        <v>1198</v>
      </c>
      <c r="B72" s="11">
        <v>270065201</v>
      </c>
      <c r="C72" s="13" t="s">
        <v>245</v>
      </c>
      <c r="D72" s="13">
        <v>75050040150</v>
      </c>
      <c r="E72" s="40" t="s">
        <v>1263</v>
      </c>
      <c r="F72" s="31">
        <v>358</v>
      </c>
      <c r="G72" s="31">
        <v>3</v>
      </c>
      <c r="H72" s="31">
        <v>1</v>
      </c>
      <c r="I72" s="31">
        <v>0</v>
      </c>
      <c r="J72" s="32">
        <f t="shared" si="10"/>
        <v>2</v>
      </c>
      <c r="K72" s="33">
        <f t="shared" si="11"/>
        <v>10.74</v>
      </c>
      <c r="L72" s="33">
        <f t="shared" si="12"/>
        <v>10.74</v>
      </c>
      <c r="M72" s="33">
        <f t="shared" si="13"/>
        <v>10.74</v>
      </c>
      <c r="N72" s="34">
        <f t="shared" si="14"/>
        <v>10.74</v>
      </c>
      <c r="O72" s="222">
        <f t="shared" ref="O72:O135" si="15">ROUND((SUM(K72:N72)),2)</f>
        <v>42.96</v>
      </c>
      <c r="P72" s="224">
        <f t="shared" ref="P72:P135" si="16">ROUND((O72),2)</f>
        <v>42.96</v>
      </c>
      <c r="Q72" s="8"/>
      <c r="R72" s="78">
        <f t="shared" ref="R72:R135" si="17">P72</f>
        <v>42.96</v>
      </c>
      <c r="S72" s="79"/>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row>
    <row r="73" spans="1:157" ht="11.25" customHeight="1" x14ac:dyDescent="0.25">
      <c r="A73" s="39" t="s">
        <v>1198</v>
      </c>
      <c r="B73" s="11">
        <v>270065201</v>
      </c>
      <c r="C73" s="13" t="s">
        <v>245</v>
      </c>
      <c r="D73" s="13">
        <v>88020040863</v>
      </c>
      <c r="E73" s="40" t="s">
        <v>1264</v>
      </c>
      <c r="F73" s="31">
        <v>231</v>
      </c>
      <c r="G73" s="31">
        <v>3</v>
      </c>
      <c r="H73" s="31">
        <v>1</v>
      </c>
      <c r="I73" s="31">
        <v>0</v>
      </c>
      <c r="J73" s="32">
        <f t="shared" si="10"/>
        <v>2</v>
      </c>
      <c r="K73" s="33">
        <f t="shared" si="11"/>
        <v>6.93</v>
      </c>
      <c r="L73" s="33">
        <f t="shared" si="12"/>
        <v>6.93</v>
      </c>
      <c r="M73" s="33">
        <f t="shared" si="13"/>
        <v>6.93</v>
      </c>
      <c r="N73" s="34">
        <f t="shared" si="14"/>
        <v>6.93</v>
      </c>
      <c r="O73" s="222">
        <f t="shared" si="15"/>
        <v>27.72</v>
      </c>
      <c r="P73" s="224">
        <f t="shared" si="16"/>
        <v>27.72</v>
      </c>
      <c r="Q73" s="8"/>
      <c r="R73" s="78">
        <f t="shared" si="17"/>
        <v>27.72</v>
      </c>
      <c r="S73" s="79"/>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row>
    <row r="74" spans="1:157" ht="11.25" customHeight="1" x14ac:dyDescent="0.25">
      <c r="A74" s="39" t="s">
        <v>1198</v>
      </c>
      <c r="B74" s="11">
        <v>270065201</v>
      </c>
      <c r="C74" s="13" t="s">
        <v>245</v>
      </c>
      <c r="D74" s="13">
        <v>89650007955</v>
      </c>
      <c r="E74" s="40" t="s">
        <v>1265</v>
      </c>
      <c r="F74" s="31">
        <v>445</v>
      </c>
      <c r="G74" s="31">
        <v>3</v>
      </c>
      <c r="H74" s="31">
        <v>1</v>
      </c>
      <c r="I74" s="31">
        <v>0</v>
      </c>
      <c r="J74" s="32">
        <f t="shared" si="10"/>
        <v>2</v>
      </c>
      <c r="K74" s="33">
        <f t="shared" si="11"/>
        <v>13.35</v>
      </c>
      <c r="L74" s="33">
        <f t="shared" si="12"/>
        <v>13.35</v>
      </c>
      <c r="M74" s="33">
        <f t="shared" si="13"/>
        <v>13.35</v>
      </c>
      <c r="N74" s="34">
        <f t="shared" si="14"/>
        <v>13.35</v>
      </c>
      <c r="O74" s="222">
        <f t="shared" si="15"/>
        <v>53.4</v>
      </c>
      <c r="P74" s="224">
        <f t="shared" si="16"/>
        <v>53.4</v>
      </c>
      <c r="Q74" s="8"/>
      <c r="R74" s="78">
        <f t="shared" si="17"/>
        <v>53.4</v>
      </c>
      <c r="S74" s="79"/>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row>
    <row r="75" spans="1:157" ht="11.25" customHeight="1" x14ac:dyDescent="0.25">
      <c r="A75" s="39" t="s">
        <v>1198</v>
      </c>
      <c r="B75" s="13">
        <v>270075401</v>
      </c>
      <c r="C75" s="13" t="s">
        <v>408</v>
      </c>
      <c r="D75" s="13">
        <v>21640005676</v>
      </c>
      <c r="E75" s="40" t="s">
        <v>1266</v>
      </c>
      <c r="F75" s="31">
        <v>335</v>
      </c>
      <c r="G75" s="31">
        <v>2</v>
      </c>
      <c r="H75" s="31">
        <v>1</v>
      </c>
      <c r="I75" s="31">
        <v>0</v>
      </c>
      <c r="J75" s="32">
        <f t="shared" si="10"/>
        <v>1</v>
      </c>
      <c r="K75" s="33">
        <f t="shared" si="11"/>
        <v>10.049999999999999</v>
      </c>
      <c r="L75" s="33">
        <f t="shared" si="12"/>
        <v>10.049999999999999</v>
      </c>
      <c r="M75" s="33">
        <f t="shared" si="13"/>
        <v>10.049999999999999</v>
      </c>
      <c r="N75" s="34">
        <f t="shared" si="14"/>
        <v>10.049999999999999</v>
      </c>
      <c r="O75" s="222">
        <f t="shared" si="15"/>
        <v>40.200000000000003</v>
      </c>
      <c r="P75" s="224">
        <f t="shared" si="16"/>
        <v>40.200000000000003</v>
      </c>
      <c r="Q75" s="8"/>
      <c r="R75" s="78">
        <f t="shared" si="17"/>
        <v>40.200000000000003</v>
      </c>
      <c r="S75" s="79"/>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row>
    <row r="76" spans="1:157" ht="11.25" customHeight="1" x14ac:dyDescent="0.25">
      <c r="A76" s="39" t="s">
        <v>1198</v>
      </c>
      <c r="B76" s="13">
        <v>270075405</v>
      </c>
      <c r="C76" s="13" t="s">
        <v>409</v>
      </c>
      <c r="D76" s="13">
        <v>12760000197</v>
      </c>
      <c r="E76" s="40" t="s">
        <v>1267</v>
      </c>
      <c r="F76" s="31">
        <v>361</v>
      </c>
      <c r="G76" s="31">
        <v>3</v>
      </c>
      <c r="H76" s="31">
        <v>1</v>
      </c>
      <c r="I76" s="31">
        <v>0</v>
      </c>
      <c r="J76" s="32">
        <f t="shared" si="10"/>
        <v>2</v>
      </c>
      <c r="K76" s="33">
        <f t="shared" si="11"/>
        <v>10.83</v>
      </c>
      <c r="L76" s="33">
        <f t="shared" si="12"/>
        <v>10.83</v>
      </c>
      <c r="M76" s="33">
        <f t="shared" si="13"/>
        <v>10.83</v>
      </c>
      <c r="N76" s="34">
        <f t="shared" si="14"/>
        <v>10.83</v>
      </c>
      <c r="O76" s="222">
        <f t="shared" si="15"/>
        <v>43.32</v>
      </c>
      <c r="P76" s="224">
        <f t="shared" si="16"/>
        <v>43.32</v>
      </c>
      <c r="Q76" s="8"/>
      <c r="R76" s="78">
        <f t="shared" si="17"/>
        <v>43.32</v>
      </c>
      <c r="S76" s="79"/>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row>
    <row r="77" spans="1:157" ht="11.25" customHeight="1" x14ac:dyDescent="0.25">
      <c r="A77" s="39" t="s">
        <v>1198</v>
      </c>
      <c r="B77" s="13">
        <v>270075406</v>
      </c>
      <c r="C77" s="13" t="s">
        <v>410</v>
      </c>
      <c r="D77" s="13">
        <v>89310005089</v>
      </c>
      <c r="E77" s="40" t="s">
        <v>1268</v>
      </c>
      <c r="F77" s="31">
        <v>191</v>
      </c>
      <c r="G77" s="31">
        <v>3</v>
      </c>
      <c r="H77" s="31">
        <v>1</v>
      </c>
      <c r="I77" s="31">
        <v>0</v>
      </c>
      <c r="J77" s="32">
        <f t="shared" si="10"/>
        <v>2</v>
      </c>
      <c r="K77" s="33">
        <f t="shared" si="11"/>
        <v>5.7299999999999995</v>
      </c>
      <c r="L77" s="33">
        <f t="shared" si="12"/>
        <v>5.7299999999999995</v>
      </c>
      <c r="M77" s="33">
        <f t="shared" si="13"/>
        <v>5.7299999999999995</v>
      </c>
      <c r="N77" s="34">
        <f t="shared" si="14"/>
        <v>5.7299999999999995</v>
      </c>
      <c r="O77" s="222">
        <f t="shared" si="15"/>
        <v>22.92</v>
      </c>
      <c r="P77" s="224">
        <f t="shared" si="16"/>
        <v>22.92</v>
      </c>
      <c r="Q77" s="8"/>
      <c r="R77" s="78">
        <f t="shared" si="17"/>
        <v>22.92</v>
      </c>
      <c r="S77" s="79"/>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row>
    <row r="78" spans="1:157" ht="11.25" customHeight="1" x14ac:dyDescent="0.25">
      <c r="A78" s="39" t="s">
        <v>1198</v>
      </c>
      <c r="B78" s="13">
        <v>270077408</v>
      </c>
      <c r="C78" s="13" t="s">
        <v>411</v>
      </c>
      <c r="D78" s="13">
        <v>27610004252</v>
      </c>
      <c r="E78" s="40" t="s">
        <v>1269</v>
      </c>
      <c r="F78" s="31">
        <v>412</v>
      </c>
      <c r="G78" s="31">
        <v>2</v>
      </c>
      <c r="H78" s="31">
        <v>1</v>
      </c>
      <c r="I78" s="31">
        <v>0</v>
      </c>
      <c r="J78" s="32">
        <f t="shared" si="10"/>
        <v>1</v>
      </c>
      <c r="K78" s="33">
        <f t="shared" si="11"/>
        <v>12.36</v>
      </c>
      <c r="L78" s="33">
        <f t="shared" si="12"/>
        <v>12.36</v>
      </c>
      <c r="M78" s="33">
        <f t="shared" si="13"/>
        <v>12.36</v>
      </c>
      <c r="N78" s="34">
        <f t="shared" si="14"/>
        <v>12.36</v>
      </c>
      <c r="O78" s="222">
        <f t="shared" si="15"/>
        <v>49.44</v>
      </c>
      <c r="P78" s="224">
        <f t="shared" si="16"/>
        <v>49.44</v>
      </c>
      <c r="Q78" s="8"/>
      <c r="R78" s="78">
        <f t="shared" si="17"/>
        <v>49.44</v>
      </c>
      <c r="S78" s="79"/>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row>
    <row r="79" spans="1:157" ht="11.25" customHeight="1" x14ac:dyDescent="0.25">
      <c r="A79" s="39" t="s">
        <v>1198</v>
      </c>
      <c r="B79" s="13">
        <v>620200001</v>
      </c>
      <c r="C79" s="13" t="s">
        <v>412</v>
      </c>
      <c r="D79" s="13">
        <v>10600003487</v>
      </c>
      <c r="E79" s="40" t="s">
        <v>1270</v>
      </c>
      <c r="F79" s="31">
        <v>239</v>
      </c>
      <c r="G79" s="31">
        <v>2</v>
      </c>
      <c r="H79" s="31">
        <v>1</v>
      </c>
      <c r="I79" s="31">
        <v>0</v>
      </c>
      <c r="J79" s="32">
        <f t="shared" si="10"/>
        <v>1</v>
      </c>
      <c r="K79" s="33">
        <f t="shared" si="11"/>
        <v>7.17</v>
      </c>
      <c r="L79" s="33">
        <f t="shared" si="12"/>
        <v>7.17</v>
      </c>
      <c r="M79" s="33">
        <f t="shared" si="13"/>
        <v>7.17</v>
      </c>
      <c r="N79" s="34">
        <f t="shared" si="14"/>
        <v>7.17</v>
      </c>
      <c r="O79" s="222">
        <f t="shared" si="15"/>
        <v>28.68</v>
      </c>
      <c r="P79" s="224">
        <f t="shared" si="16"/>
        <v>28.68</v>
      </c>
      <c r="Q79" s="8"/>
      <c r="R79" s="78">
        <f t="shared" si="17"/>
        <v>28.68</v>
      </c>
      <c r="S79" 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row>
    <row r="80" spans="1:157" ht="11.25" customHeight="1" x14ac:dyDescent="0.25">
      <c r="A80" s="39" t="s">
        <v>1198</v>
      </c>
      <c r="B80" s="13">
        <v>620200002</v>
      </c>
      <c r="C80" s="13" t="s">
        <v>413</v>
      </c>
      <c r="D80" s="13">
        <v>77820004173</v>
      </c>
      <c r="E80" s="40" t="s">
        <v>1271</v>
      </c>
      <c r="F80" s="31">
        <v>274</v>
      </c>
      <c r="G80" s="31">
        <v>2</v>
      </c>
      <c r="H80" s="31">
        <v>1</v>
      </c>
      <c r="I80" s="31">
        <v>0</v>
      </c>
      <c r="J80" s="32">
        <f t="shared" si="10"/>
        <v>1</v>
      </c>
      <c r="K80" s="33">
        <f t="shared" si="11"/>
        <v>8.2199999999999989</v>
      </c>
      <c r="L80" s="33">
        <f t="shared" si="12"/>
        <v>8.2199999999999989</v>
      </c>
      <c r="M80" s="33">
        <f t="shared" si="13"/>
        <v>8.2199999999999989</v>
      </c>
      <c r="N80" s="34">
        <f t="shared" si="14"/>
        <v>8.2199999999999989</v>
      </c>
      <c r="O80" s="222">
        <f t="shared" si="15"/>
        <v>32.880000000000003</v>
      </c>
      <c r="P80" s="224">
        <f t="shared" si="16"/>
        <v>32.880000000000003</v>
      </c>
      <c r="Q80" s="8"/>
      <c r="R80" s="78">
        <f t="shared" si="17"/>
        <v>32.880000000000003</v>
      </c>
      <c r="S80" s="79"/>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row>
    <row r="81" spans="1:157" ht="11.25" customHeight="1" x14ac:dyDescent="0.25">
      <c r="A81" s="39" t="s">
        <v>1198</v>
      </c>
      <c r="B81" s="13">
        <v>620200003</v>
      </c>
      <c r="C81" s="13" t="s">
        <v>414</v>
      </c>
      <c r="D81" s="13">
        <v>86930010633</v>
      </c>
      <c r="E81" s="40" t="s">
        <v>1272</v>
      </c>
      <c r="F81" s="31">
        <v>505</v>
      </c>
      <c r="G81" s="31">
        <v>3</v>
      </c>
      <c r="H81" s="31">
        <v>1</v>
      </c>
      <c r="I81" s="31">
        <v>0</v>
      </c>
      <c r="J81" s="32">
        <f t="shared" si="10"/>
        <v>2</v>
      </c>
      <c r="K81" s="33">
        <f t="shared" si="11"/>
        <v>15.149999999999999</v>
      </c>
      <c r="L81" s="33">
        <f t="shared" si="12"/>
        <v>15.149999999999999</v>
      </c>
      <c r="M81" s="33">
        <f t="shared" si="13"/>
        <v>15.149999999999999</v>
      </c>
      <c r="N81" s="34">
        <f t="shared" si="14"/>
        <v>15.149999999999999</v>
      </c>
      <c r="O81" s="222">
        <f t="shared" si="15"/>
        <v>60.6</v>
      </c>
      <c r="P81" s="224">
        <f t="shared" si="16"/>
        <v>60.6</v>
      </c>
      <c r="Q81" s="8"/>
      <c r="R81" s="78">
        <f t="shared" si="17"/>
        <v>60.6</v>
      </c>
      <c r="S81" s="79"/>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row>
    <row r="82" spans="1:157" ht="11.25" customHeight="1" x14ac:dyDescent="0.25">
      <c r="A82" s="39" t="s">
        <v>1198</v>
      </c>
      <c r="B82" s="13">
        <v>620200004</v>
      </c>
      <c r="C82" s="13" t="s">
        <v>415</v>
      </c>
      <c r="D82" s="13">
        <v>48890002501</v>
      </c>
      <c r="E82" s="40" t="s">
        <v>1273</v>
      </c>
      <c r="F82" s="31">
        <v>267</v>
      </c>
      <c r="G82" s="31">
        <v>2</v>
      </c>
      <c r="H82" s="31">
        <v>1</v>
      </c>
      <c r="I82" s="31">
        <v>0</v>
      </c>
      <c r="J82" s="32">
        <f t="shared" si="10"/>
        <v>1</v>
      </c>
      <c r="K82" s="33">
        <f t="shared" si="11"/>
        <v>8.01</v>
      </c>
      <c r="L82" s="33">
        <f t="shared" si="12"/>
        <v>8.01</v>
      </c>
      <c r="M82" s="33">
        <f t="shared" si="13"/>
        <v>8.01</v>
      </c>
      <c r="N82" s="34">
        <f t="shared" si="14"/>
        <v>8.01</v>
      </c>
      <c r="O82" s="222">
        <f t="shared" si="15"/>
        <v>32.04</v>
      </c>
      <c r="P82" s="224">
        <f t="shared" si="16"/>
        <v>32.04</v>
      </c>
      <c r="Q82" s="8"/>
      <c r="R82" s="78">
        <f t="shared" si="17"/>
        <v>32.04</v>
      </c>
      <c r="S82" s="79"/>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row>
    <row r="83" spans="1:157" ht="11.25" customHeight="1" x14ac:dyDescent="0.25">
      <c r="A83" s="39" t="s">
        <v>1198</v>
      </c>
      <c r="B83" s="13">
        <v>620200013</v>
      </c>
      <c r="C83" s="13" t="s">
        <v>51</v>
      </c>
      <c r="D83" s="13">
        <v>78960001276</v>
      </c>
      <c r="E83" s="40" t="s">
        <v>1274</v>
      </c>
      <c r="F83" s="31">
        <v>384</v>
      </c>
      <c r="G83" s="31">
        <v>3</v>
      </c>
      <c r="H83" s="31">
        <v>1</v>
      </c>
      <c r="I83" s="31">
        <v>0</v>
      </c>
      <c r="J83" s="32">
        <f t="shared" si="10"/>
        <v>2</v>
      </c>
      <c r="K83" s="33">
        <f t="shared" si="11"/>
        <v>11.52</v>
      </c>
      <c r="L83" s="33">
        <f t="shared" si="12"/>
        <v>11.52</v>
      </c>
      <c r="M83" s="33">
        <f t="shared" si="13"/>
        <v>11.52</v>
      </c>
      <c r="N83" s="34">
        <f t="shared" si="14"/>
        <v>11.52</v>
      </c>
      <c r="O83" s="222">
        <f t="shared" si="15"/>
        <v>46.08</v>
      </c>
      <c r="P83" s="224">
        <f t="shared" si="16"/>
        <v>46.08</v>
      </c>
      <c r="Q83" s="8"/>
      <c r="R83" s="78">
        <f t="shared" si="17"/>
        <v>46.08</v>
      </c>
      <c r="S83" s="79"/>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row>
    <row r="84" spans="1:157" ht="11.25" customHeight="1" x14ac:dyDescent="0.25">
      <c r="A84" s="39" t="s">
        <v>1198</v>
      </c>
      <c r="B84" s="13">
        <v>620200015</v>
      </c>
      <c r="C84" s="13" t="s">
        <v>52</v>
      </c>
      <c r="D84" s="13">
        <v>92780006038</v>
      </c>
      <c r="E84" s="40" t="s">
        <v>1275</v>
      </c>
      <c r="F84" s="31">
        <v>339</v>
      </c>
      <c r="G84" s="31">
        <v>3</v>
      </c>
      <c r="H84" s="31">
        <v>1</v>
      </c>
      <c r="I84" s="31">
        <v>0</v>
      </c>
      <c r="J84" s="32">
        <f t="shared" si="10"/>
        <v>2</v>
      </c>
      <c r="K84" s="33">
        <f t="shared" si="11"/>
        <v>10.17</v>
      </c>
      <c r="L84" s="33">
        <f t="shared" si="12"/>
        <v>10.17</v>
      </c>
      <c r="M84" s="33">
        <f t="shared" si="13"/>
        <v>10.17</v>
      </c>
      <c r="N84" s="34">
        <f t="shared" si="14"/>
        <v>10.17</v>
      </c>
      <c r="O84" s="222">
        <f t="shared" si="15"/>
        <v>40.68</v>
      </c>
      <c r="P84" s="224">
        <f t="shared" si="16"/>
        <v>40.68</v>
      </c>
      <c r="Q84" s="8"/>
      <c r="R84" s="78">
        <f t="shared" si="17"/>
        <v>40.68</v>
      </c>
      <c r="S84" s="79"/>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row>
    <row r="85" spans="1:157" ht="11.25" customHeight="1" x14ac:dyDescent="0.25">
      <c r="A85" s="39" t="s">
        <v>1198</v>
      </c>
      <c r="B85" s="13">
        <v>620200025</v>
      </c>
      <c r="C85" s="13" t="s">
        <v>1142</v>
      </c>
      <c r="D85" s="13">
        <v>22230003242</v>
      </c>
      <c r="E85" s="40" t="s">
        <v>1276</v>
      </c>
      <c r="F85" s="31">
        <v>198</v>
      </c>
      <c r="G85" s="31">
        <v>3</v>
      </c>
      <c r="H85" s="31">
        <v>1</v>
      </c>
      <c r="I85" s="31">
        <v>0</v>
      </c>
      <c r="J85" s="32">
        <f t="shared" si="10"/>
        <v>2</v>
      </c>
      <c r="K85" s="33">
        <f t="shared" si="11"/>
        <v>5.9399999999999995</v>
      </c>
      <c r="L85" s="33">
        <f t="shared" si="12"/>
        <v>5.9399999999999995</v>
      </c>
      <c r="M85" s="33">
        <f t="shared" si="13"/>
        <v>5.9399999999999995</v>
      </c>
      <c r="N85" s="34">
        <f t="shared" si="14"/>
        <v>5.9399999999999995</v>
      </c>
      <c r="O85" s="222">
        <f t="shared" si="15"/>
        <v>23.76</v>
      </c>
      <c r="P85" s="224">
        <f t="shared" si="16"/>
        <v>23.76</v>
      </c>
      <c r="Q85" s="8"/>
      <c r="R85" s="78">
        <f t="shared" si="17"/>
        <v>23.76</v>
      </c>
      <c r="S85" s="79"/>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c r="EX85"/>
      <c r="EY85"/>
      <c r="EZ85"/>
      <c r="FA85"/>
    </row>
    <row r="86" spans="1:157" ht="11.25" customHeight="1" x14ac:dyDescent="0.25">
      <c r="A86" s="39" t="s">
        <v>1198</v>
      </c>
      <c r="B86" s="13">
        <v>620200040</v>
      </c>
      <c r="C86" s="13" t="s">
        <v>416</v>
      </c>
      <c r="D86" s="13">
        <v>44490009814</v>
      </c>
      <c r="E86" s="40" t="s">
        <v>1277</v>
      </c>
      <c r="F86" s="31">
        <v>234</v>
      </c>
      <c r="G86" s="31">
        <v>3</v>
      </c>
      <c r="H86" s="31">
        <v>1</v>
      </c>
      <c r="I86" s="31">
        <v>0</v>
      </c>
      <c r="J86" s="32">
        <f t="shared" si="10"/>
        <v>2</v>
      </c>
      <c r="K86" s="33">
        <f t="shared" si="11"/>
        <v>7.02</v>
      </c>
      <c r="L86" s="33">
        <f t="shared" si="12"/>
        <v>7.02</v>
      </c>
      <c r="M86" s="33">
        <f t="shared" si="13"/>
        <v>7.02</v>
      </c>
      <c r="N86" s="34">
        <f t="shared" si="14"/>
        <v>7.02</v>
      </c>
      <c r="O86" s="222">
        <f t="shared" si="15"/>
        <v>28.08</v>
      </c>
      <c r="P86" s="224">
        <f t="shared" si="16"/>
        <v>28.08</v>
      </c>
      <c r="Q86" s="8"/>
      <c r="R86" s="78">
        <f t="shared" si="17"/>
        <v>28.08</v>
      </c>
      <c r="S86" s="79"/>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c r="EB86"/>
      <c r="EC86"/>
      <c r="ED86"/>
      <c r="EE86"/>
      <c r="EF86"/>
      <c r="EG86"/>
      <c r="EH86"/>
      <c r="EI86"/>
      <c r="EJ86"/>
      <c r="EK86"/>
      <c r="EL86"/>
      <c r="EM86"/>
      <c r="EN86"/>
      <c r="EO86"/>
      <c r="EP86"/>
      <c r="EQ86"/>
      <c r="ER86"/>
      <c r="ES86"/>
      <c r="ET86"/>
      <c r="EU86"/>
      <c r="EV86"/>
      <c r="EW86"/>
      <c r="EX86"/>
      <c r="EY86"/>
      <c r="EZ86"/>
      <c r="FA86"/>
    </row>
    <row r="87" spans="1:157" ht="11.25" customHeight="1" x14ac:dyDescent="0.25">
      <c r="A87" s="39" t="s">
        <v>1198</v>
      </c>
      <c r="B87" s="13">
        <v>620200046</v>
      </c>
      <c r="C87" s="13" t="s">
        <v>2987</v>
      </c>
      <c r="D87" s="13">
        <v>49880000437</v>
      </c>
      <c r="E87" s="40" t="s">
        <v>1278</v>
      </c>
      <c r="F87" s="31">
        <v>692</v>
      </c>
      <c r="G87" s="31">
        <v>6</v>
      </c>
      <c r="H87" s="31">
        <v>1</v>
      </c>
      <c r="I87" s="31">
        <v>0</v>
      </c>
      <c r="J87" s="32">
        <f t="shared" si="10"/>
        <v>5</v>
      </c>
      <c r="K87" s="33">
        <f t="shared" si="11"/>
        <v>20.759999999999998</v>
      </c>
      <c r="L87" s="33">
        <f t="shared" si="12"/>
        <v>20.759999999999998</v>
      </c>
      <c r="M87" s="33">
        <f t="shared" si="13"/>
        <v>20.759999999999998</v>
      </c>
      <c r="N87" s="34">
        <f t="shared" si="14"/>
        <v>20.759999999999998</v>
      </c>
      <c r="O87" s="222">
        <f t="shared" si="15"/>
        <v>83.04</v>
      </c>
      <c r="P87" s="224">
        <f t="shared" si="16"/>
        <v>83.04</v>
      </c>
      <c r="Q87" s="46"/>
      <c r="R87" s="78">
        <f t="shared" si="17"/>
        <v>83.04</v>
      </c>
      <c r="S87" s="79"/>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c r="EB87"/>
      <c r="EC87"/>
      <c r="ED87"/>
      <c r="EE87"/>
      <c r="EF87"/>
      <c r="EG87"/>
      <c r="EH87"/>
      <c r="EI87"/>
      <c r="EJ87"/>
      <c r="EK87"/>
      <c r="EL87"/>
      <c r="EM87"/>
      <c r="EN87"/>
      <c r="EO87"/>
      <c r="EP87"/>
      <c r="EQ87"/>
      <c r="ER87"/>
      <c r="ES87"/>
      <c r="ET87"/>
      <c r="EU87"/>
      <c r="EV87"/>
      <c r="EW87"/>
      <c r="EX87"/>
      <c r="EY87"/>
      <c r="EZ87"/>
      <c r="FA87"/>
    </row>
    <row r="88" spans="1:157" ht="11.25" customHeight="1" x14ac:dyDescent="0.25">
      <c r="A88" s="39" t="s">
        <v>1198</v>
      </c>
      <c r="B88" s="13">
        <v>620200049</v>
      </c>
      <c r="C88" s="13" t="s">
        <v>417</v>
      </c>
      <c r="D88" s="13">
        <v>10720000233</v>
      </c>
      <c r="E88" s="40" t="s">
        <v>1279</v>
      </c>
      <c r="F88" s="31">
        <v>487</v>
      </c>
      <c r="G88" s="31">
        <v>3</v>
      </c>
      <c r="H88" s="31">
        <v>1</v>
      </c>
      <c r="I88" s="31">
        <v>0</v>
      </c>
      <c r="J88" s="32">
        <f t="shared" si="10"/>
        <v>2</v>
      </c>
      <c r="K88" s="33">
        <f t="shared" si="11"/>
        <v>14.61</v>
      </c>
      <c r="L88" s="33">
        <f t="shared" si="12"/>
        <v>14.61</v>
      </c>
      <c r="M88" s="33">
        <f t="shared" si="13"/>
        <v>14.61</v>
      </c>
      <c r="N88" s="34">
        <f t="shared" si="14"/>
        <v>14.61</v>
      </c>
      <c r="O88" s="222">
        <f t="shared" si="15"/>
        <v>58.44</v>
      </c>
      <c r="P88" s="224">
        <f t="shared" si="16"/>
        <v>58.44</v>
      </c>
      <c r="Q88" s="8"/>
      <c r="R88" s="78">
        <f t="shared" si="17"/>
        <v>58.44</v>
      </c>
      <c r="S88" s="79"/>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c r="EB88"/>
      <c r="EC88"/>
      <c r="ED88"/>
      <c r="EE88"/>
      <c r="EF88"/>
      <c r="EG88"/>
      <c r="EH88"/>
      <c r="EI88"/>
      <c r="EJ88"/>
      <c r="EK88"/>
      <c r="EL88"/>
      <c r="EM88"/>
      <c r="EN88"/>
      <c r="EO88"/>
      <c r="EP88"/>
      <c r="EQ88"/>
      <c r="ER88"/>
      <c r="ES88"/>
      <c r="ET88"/>
      <c r="EU88"/>
      <c r="EV88"/>
      <c r="EW88"/>
      <c r="EX88"/>
      <c r="EY88"/>
      <c r="EZ88"/>
      <c r="FA88"/>
    </row>
    <row r="89" spans="1:157" ht="11.25" customHeight="1" x14ac:dyDescent="0.25">
      <c r="A89" s="39" t="s">
        <v>1198</v>
      </c>
      <c r="B89" s="13">
        <v>620200057</v>
      </c>
      <c r="C89" s="13" t="s">
        <v>169</v>
      </c>
      <c r="D89" s="13">
        <v>61410045093</v>
      </c>
      <c r="E89" s="40" t="s">
        <v>1280</v>
      </c>
      <c r="F89" s="31">
        <v>372</v>
      </c>
      <c r="G89" s="31">
        <v>3</v>
      </c>
      <c r="H89" s="31">
        <v>1</v>
      </c>
      <c r="I89" s="31">
        <v>0</v>
      </c>
      <c r="J89" s="32">
        <f t="shared" si="10"/>
        <v>2</v>
      </c>
      <c r="K89" s="33">
        <f t="shared" si="11"/>
        <v>11.16</v>
      </c>
      <c r="L89" s="33">
        <f t="shared" si="12"/>
        <v>11.16</v>
      </c>
      <c r="M89" s="33">
        <f t="shared" si="13"/>
        <v>11.16</v>
      </c>
      <c r="N89" s="34">
        <f t="shared" si="14"/>
        <v>11.16</v>
      </c>
      <c r="O89" s="222">
        <f t="shared" si="15"/>
        <v>44.64</v>
      </c>
      <c r="P89" s="224">
        <f t="shared" si="16"/>
        <v>44.64</v>
      </c>
      <c r="Q89" s="8"/>
      <c r="R89" s="78">
        <f t="shared" si="17"/>
        <v>44.64</v>
      </c>
      <c r="S89" s="7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c r="EB89"/>
      <c r="EC89"/>
      <c r="ED89"/>
      <c r="EE89"/>
      <c r="EF89"/>
      <c r="EG89"/>
      <c r="EH89"/>
      <c r="EI89"/>
      <c r="EJ89"/>
      <c r="EK89"/>
      <c r="EL89"/>
      <c r="EM89"/>
      <c r="EN89"/>
      <c r="EO89"/>
      <c r="EP89"/>
      <c r="EQ89"/>
      <c r="ER89"/>
      <c r="ES89"/>
      <c r="ET89"/>
      <c r="EU89"/>
      <c r="EV89"/>
      <c r="EW89"/>
      <c r="EX89"/>
      <c r="EY89"/>
      <c r="EZ89"/>
      <c r="FA89"/>
    </row>
    <row r="90" spans="1:157" ht="11.25" customHeight="1" x14ac:dyDescent="0.25">
      <c r="A90" s="39" t="s">
        <v>1198</v>
      </c>
      <c r="B90" s="13">
        <v>620200061</v>
      </c>
      <c r="C90" s="13" t="s">
        <v>418</v>
      </c>
      <c r="D90" s="13">
        <v>61590053294</v>
      </c>
      <c r="E90" s="40" t="s">
        <v>1281</v>
      </c>
      <c r="F90" s="31">
        <v>304</v>
      </c>
      <c r="G90" s="31">
        <v>3</v>
      </c>
      <c r="H90" s="31">
        <v>1</v>
      </c>
      <c r="I90" s="31">
        <v>0</v>
      </c>
      <c r="J90" s="32">
        <f t="shared" si="10"/>
        <v>2</v>
      </c>
      <c r="K90" s="33">
        <f t="shared" si="11"/>
        <v>9.1199999999999992</v>
      </c>
      <c r="L90" s="33">
        <f t="shared" si="12"/>
        <v>9.1199999999999992</v>
      </c>
      <c r="M90" s="33">
        <f t="shared" si="13"/>
        <v>9.1199999999999992</v>
      </c>
      <c r="N90" s="34">
        <f t="shared" si="14"/>
        <v>9.1199999999999992</v>
      </c>
      <c r="O90" s="222">
        <f t="shared" si="15"/>
        <v>36.479999999999997</v>
      </c>
      <c r="P90" s="224">
        <f t="shared" si="16"/>
        <v>36.479999999999997</v>
      </c>
      <c r="Q90" s="8"/>
      <c r="R90" s="78">
        <f t="shared" si="17"/>
        <v>36.479999999999997</v>
      </c>
      <c r="S90" s="79"/>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c r="EB90"/>
      <c r="EC90"/>
      <c r="ED90"/>
      <c r="EE90"/>
      <c r="EF90"/>
      <c r="EG90"/>
      <c r="EH90"/>
      <c r="EI90"/>
      <c r="EJ90"/>
      <c r="EK90"/>
      <c r="EL90"/>
      <c r="EM90"/>
      <c r="EN90"/>
      <c r="EO90"/>
      <c r="EP90"/>
      <c r="EQ90"/>
      <c r="ER90"/>
      <c r="ES90"/>
      <c r="ET90"/>
      <c r="EU90"/>
      <c r="EV90"/>
      <c r="EW90"/>
      <c r="EX90"/>
      <c r="EY90"/>
      <c r="EZ90"/>
      <c r="FA90"/>
    </row>
    <row r="91" spans="1:157" ht="11.25" customHeight="1" x14ac:dyDescent="0.25">
      <c r="A91" s="39" t="s">
        <v>1198</v>
      </c>
      <c r="B91" s="13">
        <v>621200005</v>
      </c>
      <c r="C91" s="13" t="s">
        <v>419</v>
      </c>
      <c r="D91" s="13">
        <v>17740003145</v>
      </c>
      <c r="E91" s="40" t="s">
        <v>1282</v>
      </c>
      <c r="F91" s="31">
        <v>591</v>
      </c>
      <c r="G91" s="31">
        <v>2</v>
      </c>
      <c r="H91" s="31">
        <v>1</v>
      </c>
      <c r="I91" s="31">
        <v>0</v>
      </c>
      <c r="J91" s="32">
        <f t="shared" si="10"/>
        <v>1</v>
      </c>
      <c r="K91" s="33">
        <f t="shared" si="11"/>
        <v>17.73</v>
      </c>
      <c r="L91" s="33">
        <f t="shared" si="12"/>
        <v>17.73</v>
      </c>
      <c r="M91" s="33">
        <f t="shared" si="13"/>
        <v>17.73</v>
      </c>
      <c r="N91" s="34">
        <f t="shared" si="14"/>
        <v>17.73</v>
      </c>
      <c r="O91" s="222">
        <f t="shared" si="15"/>
        <v>70.92</v>
      </c>
      <c r="P91" s="224">
        <f t="shared" si="16"/>
        <v>70.92</v>
      </c>
      <c r="Q91" s="8"/>
      <c r="R91" s="78">
        <f t="shared" si="17"/>
        <v>70.92</v>
      </c>
      <c r="S91" s="79"/>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c r="EB91"/>
      <c r="EC91"/>
      <c r="ED91"/>
      <c r="EE91"/>
      <c r="EF91"/>
      <c r="EG91"/>
      <c r="EH91"/>
      <c r="EI91"/>
      <c r="EJ91"/>
      <c r="EK91"/>
      <c r="EL91"/>
      <c r="EM91"/>
      <c r="EN91"/>
      <c r="EO91"/>
      <c r="EP91"/>
      <c r="EQ91"/>
      <c r="ER91"/>
      <c r="ES91"/>
      <c r="ET91"/>
      <c r="EU91"/>
      <c r="EV91"/>
      <c r="EW91"/>
      <c r="EX91"/>
      <c r="EY91"/>
      <c r="EZ91"/>
      <c r="FA91"/>
    </row>
    <row r="92" spans="1:157" ht="11.25" customHeight="1" x14ac:dyDescent="0.25">
      <c r="A92" s="39" t="s">
        <v>1198</v>
      </c>
      <c r="B92" s="13">
        <v>621200012</v>
      </c>
      <c r="C92" s="13" t="s">
        <v>170</v>
      </c>
      <c r="D92" s="13">
        <v>77870020957</v>
      </c>
      <c r="E92" s="40" t="s">
        <v>1283</v>
      </c>
      <c r="F92" s="31">
        <v>766</v>
      </c>
      <c r="G92" s="31">
        <v>3</v>
      </c>
      <c r="H92" s="31">
        <v>1</v>
      </c>
      <c r="I92" s="31">
        <v>0</v>
      </c>
      <c r="J92" s="32">
        <f t="shared" si="10"/>
        <v>2</v>
      </c>
      <c r="K92" s="33">
        <f t="shared" si="11"/>
        <v>22.98</v>
      </c>
      <c r="L92" s="33">
        <f t="shared" si="12"/>
        <v>22.98</v>
      </c>
      <c r="M92" s="33">
        <f t="shared" si="13"/>
        <v>22.98</v>
      </c>
      <c r="N92" s="34">
        <f t="shared" si="14"/>
        <v>22.98</v>
      </c>
      <c r="O92" s="222">
        <f t="shared" si="15"/>
        <v>91.92</v>
      </c>
      <c r="P92" s="224">
        <f t="shared" si="16"/>
        <v>91.92</v>
      </c>
      <c r="Q92" s="8"/>
      <c r="R92" s="78">
        <f t="shared" si="17"/>
        <v>91.92</v>
      </c>
      <c r="S92" s="79"/>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c r="EB92"/>
      <c r="EC92"/>
      <c r="ED92"/>
      <c r="EE92"/>
      <c r="EF92"/>
      <c r="EG92"/>
      <c r="EH92"/>
      <c r="EI92"/>
      <c r="EJ92"/>
      <c r="EK92"/>
      <c r="EL92"/>
      <c r="EM92"/>
      <c r="EN92"/>
      <c r="EO92"/>
      <c r="EP92"/>
      <c r="EQ92"/>
      <c r="ER92"/>
      <c r="ES92"/>
      <c r="ET92"/>
      <c r="EU92"/>
      <c r="EV92"/>
      <c r="EW92"/>
      <c r="EX92"/>
      <c r="EY92"/>
      <c r="EZ92"/>
      <c r="FA92"/>
    </row>
    <row r="93" spans="1:157" ht="11.25" customHeight="1" x14ac:dyDescent="0.25">
      <c r="A93" s="39" t="s">
        <v>1198</v>
      </c>
      <c r="B93" s="13">
        <v>624275402</v>
      </c>
      <c r="C93" s="13" t="s">
        <v>420</v>
      </c>
      <c r="D93" s="13">
        <v>76080009456</v>
      </c>
      <c r="E93" s="40" t="s">
        <v>1284</v>
      </c>
      <c r="F93" s="31">
        <v>253</v>
      </c>
      <c r="G93" s="31">
        <v>2</v>
      </c>
      <c r="H93" s="31">
        <v>1</v>
      </c>
      <c r="I93" s="31">
        <v>0</v>
      </c>
      <c r="J93" s="32">
        <f t="shared" si="10"/>
        <v>1</v>
      </c>
      <c r="K93" s="33">
        <f t="shared" si="11"/>
        <v>7.59</v>
      </c>
      <c r="L93" s="33">
        <f t="shared" si="12"/>
        <v>7.59</v>
      </c>
      <c r="M93" s="33">
        <f t="shared" si="13"/>
        <v>7.59</v>
      </c>
      <c r="N93" s="34">
        <f t="shared" si="14"/>
        <v>7.59</v>
      </c>
      <c r="O93" s="222">
        <f t="shared" si="15"/>
        <v>30.36</v>
      </c>
      <c r="P93" s="224">
        <f t="shared" si="16"/>
        <v>30.36</v>
      </c>
      <c r="Q93" s="8"/>
      <c r="R93" s="78">
        <f t="shared" si="17"/>
        <v>30.36</v>
      </c>
      <c r="S93" s="79"/>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c r="EB93"/>
      <c r="EC93"/>
      <c r="ED93"/>
      <c r="EE93"/>
      <c r="EF93"/>
      <c r="EG93"/>
      <c r="EH93"/>
      <c r="EI93"/>
      <c r="EJ93"/>
      <c r="EK93"/>
      <c r="EL93"/>
      <c r="EM93"/>
      <c r="EN93"/>
      <c r="EO93"/>
      <c r="EP93"/>
      <c r="EQ93"/>
      <c r="ER93"/>
      <c r="ES93"/>
      <c r="ET93"/>
      <c r="EU93"/>
      <c r="EV93"/>
      <c r="EW93"/>
      <c r="EX93"/>
      <c r="EY93"/>
      <c r="EZ93"/>
      <c r="FA93"/>
    </row>
    <row r="94" spans="1:157" ht="11.25" customHeight="1" x14ac:dyDescent="0.25">
      <c r="A94" s="39" t="s">
        <v>1198</v>
      </c>
      <c r="B94" s="13">
        <v>640600003</v>
      </c>
      <c r="C94" s="13" t="s">
        <v>421</v>
      </c>
      <c r="D94" s="13">
        <v>15330007466</v>
      </c>
      <c r="E94" s="40" t="s">
        <v>1285</v>
      </c>
      <c r="F94" s="31">
        <v>283</v>
      </c>
      <c r="G94" s="31">
        <v>3</v>
      </c>
      <c r="H94" s="31">
        <v>1</v>
      </c>
      <c r="I94" s="31">
        <v>0</v>
      </c>
      <c r="J94" s="32">
        <f t="shared" si="10"/>
        <v>2</v>
      </c>
      <c r="K94" s="33">
        <f t="shared" si="11"/>
        <v>8.49</v>
      </c>
      <c r="L94" s="33">
        <f t="shared" si="12"/>
        <v>8.49</v>
      </c>
      <c r="M94" s="33">
        <f t="shared" si="13"/>
        <v>8.49</v>
      </c>
      <c r="N94" s="34">
        <f t="shared" si="14"/>
        <v>8.49</v>
      </c>
      <c r="O94" s="222">
        <f t="shared" si="15"/>
        <v>33.96</v>
      </c>
      <c r="P94" s="224">
        <f t="shared" si="16"/>
        <v>33.96</v>
      </c>
      <c r="Q94" s="8"/>
      <c r="R94" s="78">
        <f t="shared" si="17"/>
        <v>33.96</v>
      </c>
      <c r="S94" s="79"/>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c r="EB94"/>
      <c r="EC94"/>
      <c r="ED94"/>
      <c r="EE94"/>
      <c r="EF94"/>
      <c r="EG94"/>
      <c r="EH94"/>
      <c r="EI94"/>
      <c r="EJ94"/>
      <c r="EK94"/>
      <c r="EL94"/>
      <c r="EM94"/>
      <c r="EN94"/>
      <c r="EO94"/>
      <c r="EP94"/>
      <c r="EQ94"/>
      <c r="ER94"/>
      <c r="ES94"/>
      <c r="ET94"/>
      <c r="EU94"/>
      <c r="EV94"/>
      <c r="EW94"/>
      <c r="EX94"/>
      <c r="EY94"/>
      <c r="EZ94"/>
      <c r="FA94"/>
    </row>
    <row r="95" spans="1:157" ht="11.25" customHeight="1" x14ac:dyDescent="0.25">
      <c r="A95" s="39" t="s">
        <v>1198</v>
      </c>
      <c r="B95" s="13">
        <v>640600004</v>
      </c>
      <c r="C95" s="13" t="s">
        <v>422</v>
      </c>
      <c r="D95" s="13">
        <v>56100038040</v>
      </c>
      <c r="E95" s="40" t="s">
        <v>1286</v>
      </c>
      <c r="F95" s="31">
        <v>208</v>
      </c>
      <c r="G95" s="31">
        <v>3</v>
      </c>
      <c r="H95" s="31">
        <v>1</v>
      </c>
      <c r="I95" s="31">
        <v>0</v>
      </c>
      <c r="J95" s="32">
        <f t="shared" si="10"/>
        <v>2</v>
      </c>
      <c r="K95" s="33">
        <f t="shared" si="11"/>
        <v>6.24</v>
      </c>
      <c r="L95" s="33">
        <f t="shared" si="12"/>
        <v>6.24</v>
      </c>
      <c r="M95" s="33">
        <f t="shared" si="13"/>
        <v>6.24</v>
      </c>
      <c r="N95" s="34">
        <f t="shared" si="14"/>
        <v>6.24</v>
      </c>
      <c r="O95" s="222">
        <f t="shared" si="15"/>
        <v>24.96</v>
      </c>
      <c r="P95" s="224">
        <f t="shared" si="16"/>
        <v>24.96</v>
      </c>
      <c r="Q95" s="8"/>
      <c r="R95" s="78">
        <f t="shared" si="17"/>
        <v>24.96</v>
      </c>
      <c r="S95" s="79"/>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c r="EB95"/>
      <c r="EC95"/>
      <c r="ED95"/>
      <c r="EE95"/>
      <c r="EF95"/>
      <c r="EG95"/>
      <c r="EH95"/>
      <c r="EI95"/>
      <c r="EJ95"/>
      <c r="EK95"/>
      <c r="EL95"/>
      <c r="EM95"/>
      <c r="EN95"/>
      <c r="EO95"/>
      <c r="EP95"/>
      <c r="EQ95"/>
      <c r="ER95"/>
      <c r="ES95"/>
      <c r="ET95"/>
      <c r="EU95"/>
      <c r="EV95"/>
      <c r="EW95"/>
      <c r="EX95"/>
      <c r="EY95"/>
      <c r="EZ95"/>
      <c r="FA95"/>
    </row>
    <row r="96" spans="1:157" ht="11.25" customHeight="1" x14ac:dyDescent="0.25">
      <c r="A96" s="39" t="s">
        <v>1198</v>
      </c>
      <c r="B96" s="13">
        <v>640600023</v>
      </c>
      <c r="C96" s="13" t="s">
        <v>425</v>
      </c>
      <c r="D96" s="13">
        <v>82270045089</v>
      </c>
      <c r="E96" s="40" t="s">
        <v>1287</v>
      </c>
      <c r="F96" s="31">
        <v>423</v>
      </c>
      <c r="G96" s="31">
        <v>3</v>
      </c>
      <c r="H96" s="31">
        <v>1</v>
      </c>
      <c r="I96" s="31">
        <v>0</v>
      </c>
      <c r="J96" s="32">
        <f t="shared" si="10"/>
        <v>2</v>
      </c>
      <c r="K96" s="33">
        <f t="shared" si="11"/>
        <v>12.69</v>
      </c>
      <c r="L96" s="33">
        <f t="shared" si="12"/>
        <v>12.69</v>
      </c>
      <c r="M96" s="33">
        <f t="shared" si="13"/>
        <v>12.69</v>
      </c>
      <c r="N96" s="34">
        <f t="shared" si="14"/>
        <v>12.69</v>
      </c>
      <c r="O96" s="222">
        <f t="shared" si="15"/>
        <v>50.76</v>
      </c>
      <c r="P96" s="224">
        <f t="shared" si="16"/>
        <v>50.76</v>
      </c>
      <c r="Q96" s="8"/>
      <c r="R96" s="78">
        <f t="shared" si="17"/>
        <v>50.76</v>
      </c>
      <c r="S96" s="79"/>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c r="EB96"/>
      <c r="EC96"/>
      <c r="ED96"/>
      <c r="EE96"/>
      <c r="EF96"/>
      <c r="EG96"/>
      <c r="EH96"/>
      <c r="EI96"/>
      <c r="EJ96"/>
      <c r="EK96"/>
      <c r="EL96"/>
      <c r="EM96"/>
      <c r="EN96"/>
      <c r="EO96"/>
      <c r="EP96"/>
      <c r="EQ96"/>
      <c r="ER96"/>
      <c r="ES96"/>
      <c r="ET96"/>
      <c r="EU96"/>
      <c r="EV96"/>
      <c r="EW96"/>
      <c r="EX96"/>
      <c r="EY96"/>
      <c r="EZ96"/>
      <c r="FA96"/>
    </row>
    <row r="97" spans="1:157" ht="11.25" customHeight="1" x14ac:dyDescent="0.25">
      <c r="A97" s="39" t="s">
        <v>1198</v>
      </c>
      <c r="B97" s="13">
        <v>640600006</v>
      </c>
      <c r="C97" s="13" t="s">
        <v>423</v>
      </c>
      <c r="D97" s="13">
        <v>61900009016</v>
      </c>
      <c r="E97" s="40" t="s">
        <v>1288</v>
      </c>
      <c r="F97" s="31">
        <v>638</v>
      </c>
      <c r="G97" s="31">
        <v>5</v>
      </c>
      <c r="H97" s="31">
        <v>1</v>
      </c>
      <c r="I97" s="31">
        <v>0</v>
      </c>
      <c r="J97" s="32">
        <f t="shared" si="10"/>
        <v>4</v>
      </c>
      <c r="K97" s="33">
        <f t="shared" si="11"/>
        <v>19.14</v>
      </c>
      <c r="L97" s="33">
        <f t="shared" si="12"/>
        <v>19.14</v>
      </c>
      <c r="M97" s="33">
        <f t="shared" si="13"/>
        <v>19.14</v>
      </c>
      <c r="N97" s="34">
        <f t="shared" si="14"/>
        <v>19.14</v>
      </c>
      <c r="O97" s="222">
        <f t="shared" si="15"/>
        <v>76.56</v>
      </c>
      <c r="P97" s="224">
        <f t="shared" si="16"/>
        <v>76.56</v>
      </c>
      <c r="Q97" s="8"/>
      <c r="R97" s="78">
        <f t="shared" si="17"/>
        <v>76.56</v>
      </c>
      <c r="S97" s="79"/>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c r="EB97"/>
      <c r="EC97"/>
      <c r="ED97"/>
      <c r="EE97"/>
      <c r="EF97"/>
      <c r="EG97"/>
      <c r="EH97"/>
      <c r="EI97"/>
      <c r="EJ97"/>
      <c r="EK97"/>
      <c r="EL97"/>
      <c r="EM97"/>
      <c r="EN97"/>
      <c r="EO97"/>
      <c r="EP97"/>
      <c r="EQ97"/>
      <c r="ER97"/>
      <c r="ES97"/>
      <c r="ET97"/>
      <c r="EU97"/>
      <c r="EV97"/>
      <c r="EW97"/>
      <c r="EX97"/>
      <c r="EY97"/>
      <c r="EZ97"/>
      <c r="FA97"/>
    </row>
    <row r="98" spans="1:157" ht="11.25" customHeight="1" x14ac:dyDescent="0.25">
      <c r="A98" s="39" t="s">
        <v>1198</v>
      </c>
      <c r="B98" s="13">
        <v>640600013</v>
      </c>
      <c r="C98" s="13" t="s">
        <v>424</v>
      </c>
      <c r="D98" s="13">
        <v>83380001326</v>
      </c>
      <c r="E98" s="40" t="s">
        <v>1289</v>
      </c>
      <c r="F98" s="31">
        <v>621</v>
      </c>
      <c r="G98" s="31">
        <v>3</v>
      </c>
      <c r="H98" s="31">
        <v>1</v>
      </c>
      <c r="I98" s="31">
        <v>0</v>
      </c>
      <c r="J98" s="32">
        <f t="shared" si="10"/>
        <v>2</v>
      </c>
      <c r="K98" s="33">
        <f t="shared" si="11"/>
        <v>18.63</v>
      </c>
      <c r="L98" s="33">
        <f t="shared" si="12"/>
        <v>18.63</v>
      </c>
      <c r="M98" s="33">
        <f t="shared" si="13"/>
        <v>18.63</v>
      </c>
      <c r="N98" s="34">
        <f t="shared" si="14"/>
        <v>18.63</v>
      </c>
      <c r="O98" s="222">
        <f t="shared" si="15"/>
        <v>74.52</v>
      </c>
      <c r="P98" s="224">
        <f t="shared" si="16"/>
        <v>74.52</v>
      </c>
      <c r="Q98" s="8"/>
      <c r="R98" s="78">
        <f t="shared" si="17"/>
        <v>74.52</v>
      </c>
      <c r="S98" s="79"/>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c r="EB98"/>
      <c r="EC98"/>
      <c r="ED98"/>
      <c r="EE98"/>
      <c r="EF98"/>
      <c r="EG98"/>
      <c r="EH98"/>
      <c r="EI98"/>
      <c r="EJ98"/>
      <c r="EK98"/>
      <c r="EL98"/>
      <c r="EM98"/>
      <c r="EN98"/>
      <c r="EO98"/>
      <c r="EP98"/>
      <c r="EQ98"/>
      <c r="ER98"/>
      <c r="ES98"/>
      <c r="ET98"/>
      <c r="EU98"/>
      <c r="EV98"/>
      <c r="EW98"/>
      <c r="EX98"/>
      <c r="EY98"/>
      <c r="EZ98"/>
      <c r="FA98"/>
    </row>
    <row r="99" spans="1:157" ht="11.25" customHeight="1" x14ac:dyDescent="0.25">
      <c r="A99" s="39" t="s">
        <v>1198</v>
      </c>
      <c r="B99" s="13">
        <v>640600022</v>
      </c>
      <c r="C99" s="13" t="s">
        <v>171</v>
      </c>
      <c r="D99" s="13">
        <v>78190046828</v>
      </c>
      <c r="E99" s="40" t="s">
        <v>1290</v>
      </c>
      <c r="F99" s="31">
        <v>507</v>
      </c>
      <c r="G99" s="31">
        <v>3</v>
      </c>
      <c r="H99" s="31">
        <v>1</v>
      </c>
      <c r="I99" s="31">
        <v>0</v>
      </c>
      <c r="J99" s="32">
        <f t="shared" si="10"/>
        <v>2</v>
      </c>
      <c r="K99" s="33">
        <f t="shared" si="11"/>
        <v>15.209999999999999</v>
      </c>
      <c r="L99" s="33">
        <f t="shared" si="12"/>
        <v>15.209999999999999</v>
      </c>
      <c r="M99" s="33">
        <f t="shared" si="13"/>
        <v>15.209999999999999</v>
      </c>
      <c r="N99" s="34">
        <f t="shared" si="14"/>
        <v>15.209999999999999</v>
      </c>
      <c r="O99" s="222">
        <f t="shared" si="15"/>
        <v>60.84</v>
      </c>
      <c r="P99" s="224">
        <f t="shared" si="16"/>
        <v>60.84</v>
      </c>
      <c r="Q99" s="8"/>
      <c r="R99" s="78">
        <f t="shared" si="17"/>
        <v>60.84</v>
      </c>
      <c r="S99" s="7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c r="EB99"/>
      <c r="EC99"/>
      <c r="ED99"/>
      <c r="EE99"/>
      <c r="EF99"/>
      <c r="EG99"/>
      <c r="EH99"/>
      <c r="EI99"/>
      <c r="EJ99"/>
      <c r="EK99"/>
      <c r="EL99"/>
      <c r="EM99"/>
      <c r="EN99"/>
      <c r="EO99"/>
      <c r="EP99"/>
      <c r="EQ99"/>
      <c r="ER99"/>
      <c r="ES99"/>
      <c r="ET99"/>
      <c r="EU99"/>
      <c r="EV99"/>
      <c r="EW99"/>
      <c r="EX99"/>
      <c r="EY99"/>
      <c r="EZ99"/>
      <c r="FA99"/>
    </row>
    <row r="100" spans="1:157" ht="11.25" customHeight="1" x14ac:dyDescent="0.25">
      <c r="A100" s="39" t="s">
        <v>1198</v>
      </c>
      <c r="B100" s="13">
        <v>640800004</v>
      </c>
      <c r="C100" s="13" t="s">
        <v>172</v>
      </c>
      <c r="D100" s="13">
        <v>45720049629</v>
      </c>
      <c r="E100" s="40" t="s">
        <v>1291</v>
      </c>
      <c r="F100" s="31">
        <v>350</v>
      </c>
      <c r="G100" s="31">
        <v>3</v>
      </c>
      <c r="H100" s="31">
        <v>1</v>
      </c>
      <c r="I100" s="31">
        <v>0</v>
      </c>
      <c r="J100" s="32">
        <f t="shared" si="10"/>
        <v>2</v>
      </c>
      <c r="K100" s="33">
        <f t="shared" si="11"/>
        <v>10.5</v>
      </c>
      <c r="L100" s="33">
        <f t="shared" si="12"/>
        <v>10.5</v>
      </c>
      <c r="M100" s="33">
        <f t="shared" si="13"/>
        <v>10.5</v>
      </c>
      <c r="N100" s="34">
        <f t="shared" si="14"/>
        <v>10.5</v>
      </c>
      <c r="O100" s="222">
        <f t="shared" si="15"/>
        <v>42</v>
      </c>
      <c r="P100" s="224">
        <f t="shared" si="16"/>
        <v>42</v>
      </c>
      <c r="Q100" s="8"/>
      <c r="R100" s="78">
        <f t="shared" si="17"/>
        <v>42</v>
      </c>
      <c r="S100" s="79"/>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c r="EB100"/>
      <c r="EC100"/>
      <c r="ED100"/>
      <c r="EE100"/>
      <c r="EF100"/>
      <c r="EG100"/>
      <c r="EH100"/>
      <c r="EI100"/>
      <c r="EJ100"/>
      <c r="EK100"/>
      <c r="EL100"/>
      <c r="EM100"/>
      <c r="EN100"/>
      <c r="EO100"/>
      <c r="EP100"/>
      <c r="EQ100"/>
      <c r="ER100"/>
      <c r="ES100"/>
      <c r="ET100"/>
      <c r="EU100"/>
      <c r="EV100"/>
      <c r="EW100"/>
      <c r="EX100"/>
      <c r="EY100"/>
      <c r="EZ100"/>
      <c r="FA100"/>
    </row>
    <row r="101" spans="1:157" ht="11.25" customHeight="1" x14ac:dyDescent="0.25">
      <c r="A101" s="39" t="s">
        <v>1198</v>
      </c>
      <c r="B101" s="13">
        <v>641000002</v>
      </c>
      <c r="C101" s="13" t="s">
        <v>426</v>
      </c>
      <c r="D101" s="13">
        <v>46900004988</v>
      </c>
      <c r="E101" s="40" t="s">
        <v>1292</v>
      </c>
      <c r="F101" s="31">
        <v>226</v>
      </c>
      <c r="G101" s="31">
        <v>2</v>
      </c>
      <c r="H101" s="31">
        <v>1</v>
      </c>
      <c r="I101" s="31">
        <v>0</v>
      </c>
      <c r="J101" s="32">
        <f t="shared" si="10"/>
        <v>1</v>
      </c>
      <c r="K101" s="33">
        <f t="shared" si="11"/>
        <v>6.7799999999999994</v>
      </c>
      <c r="L101" s="33">
        <f t="shared" si="12"/>
        <v>6.7799999999999994</v>
      </c>
      <c r="M101" s="33">
        <f t="shared" si="13"/>
        <v>6.7799999999999994</v>
      </c>
      <c r="N101" s="34">
        <f t="shared" si="14"/>
        <v>6.7799999999999994</v>
      </c>
      <c r="O101" s="222">
        <f t="shared" si="15"/>
        <v>27.12</v>
      </c>
      <c r="P101" s="224">
        <f t="shared" si="16"/>
        <v>27.12</v>
      </c>
      <c r="Q101" s="8"/>
      <c r="R101" s="78">
        <f t="shared" si="17"/>
        <v>27.12</v>
      </c>
      <c r="S101" s="79"/>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c r="EB101"/>
      <c r="EC101"/>
      <c r="ED101"/>
      <c r="EE101"/>
      <c r="EF101"/>
      <c r="EG101"/>
      <c r="EH101"/>
      <c r="EI101"/>
      <c r="EJ101"/>
      <c r="EK101"/>
      <c r="EL101"/>
      <c r="EM101"/>
      <c r="EN101"/>
      <c r="EO101"/>
      <c r="EP101"/>
      <c r="EQ101"/>
      <c r="ER101"/>
      <c r="ES101"/>
      <c r="ET101"/>
      <c r="EU101"/>
      <c r="EV101"/>
      <c r="EW101"/>
      <c r="EX101"/>
      <c r="EY101"/>
      <c r="EZ101"/>
      <c r="FA101"/>
    </row>
    <row r="102" spans="1:157" ht="11.25" customHeight="1" x14ac:dyDescent="0.25">
      <c r="A102" s="39" t="s">
        <v>1198</v>
      </c>
      <c r="B102" s="11">
        <v>641000014</v>
      </c>
      <c r="C102" s="13" t="s">
        <v>337</v>
      </c>
      <c r="D102" s="13">
        <v>15930005448</v>
      </c>
      <c r="E102" s="40" t="s">
        <v>1293</v>
      </c>
      <c r="F102" s="31">
        <v>254</v>
      </c>
      <c r="G102" s="31">
        <v>3</v>
      </c>
      <c r="H102" s="31">
        <v>1</v>
      </c>
      <c r="I102" s="31">
        <v>0</v>
      </c>
      <c r="J102" s="32">
        <f t="shared" si="10"/>
        <v>2</v>
      </c>
      <c r="K102" s="33">
        <f t="shared" si="11"/>
        <v>7.62</v>
      </c>
      <c r="L102" s="33">
        <f t="shared" si="12"/>
        <v>7.62</v>
      </c>
      <c r="M102" s="33">
        <f t="shared" si="13"/>
        <v>7.62</v>
      </c>
      <c r="N102" s="34">
        <f t="shared" si="14"/>
        <v>7.62</v>
      </c>
      <c r="O102" s="222">
        <f t="shared" si="15"/>
        <v>30.48</v>
      </c>
      <c r="P102" s="224">
        <f t="shared" si="16"/>
        <v>30.48</v>
      </c>
      <c r="Q102" s="8"/>
      <c r="R102" s="78">
        <f t="shared" si="17"/>
        <v>30.48</v>
      </c>
      <c r="S102" s="79"/>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c r="EB102"/>
      <c r="EC102"/>
      <c r="ED102"/>
      <c r="EE102"/>
      <c r="EF102"/>
      <c r="EG102"/>
      <c r="EH102"/>
      <c r="EI102"/>
      <c r="EJ102"/>
      <c r="EK102"/>
      <c r="EL102"/>
      <c r="EM102"/>
      <c r="EN102"/>
      <c r="EO102"/>
      <c r="EP102"/>
      <c r="EQ102"/>
      <c r="ER102"/>
      <c r="ES102"/>
      <c r="ET102"/>
      <c r="EU102"/>
      <c r="EV102"/>
      <c r="EW102"/>
      <c r="EX102"/>
      <c r="EY102"/>
      <c r="EZ102"/>
      <c r="FA102"/>
    </row>
    <row r="103" spans="1:157" ht="11.25" customHeight="1" x14ac:dyDescent="0.25">
      <c r="A103" s="39" t="s">
        <v>1198</v>
      </c>
      <c r="B103" s="11">
        <v>641000014</v>
      </c>
      <c r="C103" s="13" t="s">
        <v>337</v>
      </c>
      <c r="D103" s="13">
        <v>89440054895</v>
      </c>
      <c r="E103" s="40" t="s">
        <v>1294</v>
      </c>
      <c r="F103" s="31">
        <v>358</v>
      </c>
      <c r="G103" s="31">
        <v>3</v>
      </c>
      <c r="H103" s="31">
        <v>1</v>
      </c>
      <c r="I103" s="31">
        <v>0</v>
      </c>
      <c r="J103" s="32">
        <f t="shared" si="10"/>
        <v>2</v>
      </c>
      <c r="K103" s="33">
        <f t="shared" si="11"/>
        <v>10.74</v>
      </c>
      <c r="L103" s="33">
        <f t="shared" si="12"/>
        <v>10.74</v>
      </c>
      <c r="M103" s="33">
        <f t="shared" si="13"/>
        <v>10.74</v>
      </c>
      <c r="N103" s="34">
        <f t="shared" si="14"/>
        <v>10.74</v>
      </c>
      <c r="O103" s="222">
        <f t="shared" si="15"/>
        <v>42.96</v>
      </c>
      <c r="P103" s="224">
        <f t="shared" si="16"/>
        <v>42.96</v>
      </c>
      <c r="Q103" s="8"/>
      <c r="R103" s="78">
        <f t="shared" si="17"/>
        <v>42.96</v>
      </c>
      <c r="S103" s="79"/>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c r="EB103"/>
      <c r="EC103"/>
      <c r="ED103"/>
      <c r="EE103"/>
      <c r="EF103"/>
      <c r="EG103"/>
      <c r="EH103"/>
      <c r="EI103"/>
      <c r="EJ103"/>
      <c r="EK103"/>
      <c r="EL103"/>
      <c r="EM103"/>
      <c r="EN103"/>
      <c r="EO103"/>
      <c r="EP103"/>
      <c r="EQ103"/>
      <c r="ER103"/>
      <c r="ES103"/>
      <c r="ET103"/>
      <c r="EU103"/>
      <c r="EV103"/>
      <c r="EW103"/>
      <c r="EX103"/>
      <c r="EY103"/>
      <c r="EZ103"/>
      <c r="FA103"/>
    </row>
    <row r="104" spans="1:157" ht="11.25" customHeight="1" x14ac:dyDescent="0.25">
      <c r="A104" s="39" t="s">
        <v>1198</v>
      </c>
      <c r="B104" s="13">
        <v>641000015</v>
      </c>
      <c r="C104" s="13" t="s">
        <v>427</v>
      </c>
      <c r="D104" s="13">
        <v>89120004033</v>
      </c>
      <c r="E104" s="40" t="s">
        <v>1295</v>
      </c>
      <c r="F104" s="31">
        <v>395</v>
      </c>
      <c r="G104" s="31">
        <v>4</v>
      </c>
      <c r="H104" s="31">
        <v>1</v>
      </c>
      <c r="I104" s="31">
        <v>0</v>
      </c>
      <c r="J104" s="32">
        <f t="shared" si="10"/>
        <v>3</v>
      </c>
      <c r="K104" s="33">
        <f t="shared" si="11"/>
        <v>11.85</v>
      </c>
      <c r="L104" s="33">
        <f t="shared" si="12"/>
        <v>11.85</v>
      </c>
      <c r="M104" s="33">
        <f t="shared" si="13"/>
        <v>11.85</v>
      </c>
      <c r="N104" s="34">
        <f t="shared" si="14"/>
        <v>11.85</v>
      </c>
      <c r="O104" s="222">
        <f t="shared" si="15"/>
        <v>47.4</v>
      </c>
      <c r="P104" s="224">
        <f t="shared" si="16"/>
        <v>47.4</v>
      </c>
      <c r="Q104" s="8"/>
      <c r="R104" s="78">
        <f t="shared" si="17"/>
        <v>47.4</v>
      </c>
      <c r="S104" s="79"/>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c r="EB104"/>
      <c r="EC104"/>
      <c r="ED104"/>
      <c r="EE104"/>
      <c r="EF104"/>
      <c r="EG104"/>
      <c r="EH104"/>
      <c r="EI104"/>
      <c r="EJ104"/>
      <c r="EK104"/>
      <c r="EL104"/>
      <c r="EM104"/>
      <c r="EN104"/>
      <c r="EO104"/>
      <c r="EP104"/>
      <c r="EQ104"/>
      <c r="ER104"/>
      <c r="ES104"/>
      <c r="ET104"/>
      <c r="EU104"/>
      <c r="EV104"/>
      <c r="EW104"/>
      <c r="EX104"/>
      <c r="EY104"/>
      <c r="EZ104"/>
      <c r="FA104"/>
    </row>
    <row r="105" spans="1:157" ht="11.25" customHeight="1" x14ac:dyDescent="0.25">
      <c r="A105" s="39" t="s">
        <v>1198</v>
      </c>
      <c r="B105" s="13">
        <v>641000016</v>
      </c>
      <c r="C105" s="13" t="s">
        <v>428</v>
      </c>
      <c r="D105" s="13">
        <v>43100009245</v>
      </c>
      <c r="E105" s="40" t="s">
        <v>1296</v>
      </c>
      <c r="F105" s="31">
        <v>550</v>
      </c>
      <c r="G105" s="31">
        <v>4</v>
      </c>
      <c r="H105" s="31">
        <v>1</v>
      </c>
      <c r="I105" s="31">
        <v>0</v>
      </c>
      <c r="J105" s="32">
        <f t="shared" si="10"/>
        <v>3</v>
      </c>
      <c r="K105" s="33">
        <f t="shared" si="11"/>
        <v>16.5</v>
      </c>
      <c r="L105" s="33">
        <f t="shared" si="12"/>
        <v>16.5</v>
      </c>
      <c r="M105" s="33">
        <f t="shared" si="13"/>
        <v>16.5</v>
      </c>
      <c r="N105" s="34">
        <f t="shared" si="14"/>
        <v>16.5</v>
      </c>
      <c r="O105" s="222">
        <f t="shared" si="15"/>
        <v>66</v>
      </c>
      <c r="P105" s="224">
        <f t="shared" si="16"/>
        <v>66</v>
      </c>
      <c r="Q105" s="8"/>
      <c r="R105" s="78">
        <f t="shared" si="17"/>
        <v>66</v>
      </c>
      <c r="S105" s="79"/>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c r="EB105"/>
      <c r="EC105"/>
      <c r="ED105"/>
      <c r="EE105"/>
      <c r="EF105"/>
      <c r="EG105"/>
      <c r="EH105"/>
      <c r="EI105"/>
      <c r="EJ105"/>
      <c r="EK105"/>
      <c r="EL105"/>
      <c r="EM105"/>
      <c r="EN105"/>
      <c r="EO105"/>
      <c r="EP105"/>
      <c r="EQ105"/>
      <c r="ER105"/>
      <c r="ES105"/>
      <c r="ET105"/>
      <c r="EU105"/>
      <c r="EV105"/>
      <c r="EW105"/>
      <c r="EX105"/>
      <c r="EY105"/>
      <c r="EZ105"/>
      <c r="FA105"/>
    </row>
    <row r="106" spans="1:157" ht="11.25" customHeight="1" x14ac:dyDescent="0.25">
      <c r="A106" s="39" t="s">
        <v>1198</v>
      </c>
      <c r="B106" s="13">
        <v>641000017</v>
      </c>
      <c r="C106" s="13" t="s">
        <v>53</v>
      </c>
      <c r="D106" s="13">
        <v>10440008442</v>
      </c>
      <c r="E106" s="40" t="s">
        <v>1297</v>
      </c>
      <c r="F106" s="31">
        <v>357</v>
      </c>
      <c r="G106" s="31">
        <v>3</v>
      </c>
      <c r="H106" s="31">
        <v>1</v>
      </c>
      <c r="I106" s="31">
        <v>0</v>
      </c>
      <c r="J106" s="32">
        <f t="shared" si="10"/>
        <v>2</v>
      </c>
      <c r="K106" s="33">
        <f t="shared" si="11"/>
        <v>10.709999999999999</v>
      </c>
      <c r="L106" s="33">
        <f t="shared" si="12"/>
        <v>10.709999999999999</v>
      </c>
      <c r="M106" s="33">
        <f t="shared" si="13"/>
        <v>10.709999999999999</v>
      </c>
      <c r="N106" s="34">
        <f t="shared" si="14"/>
        <v>10.709999999999999</v>
      </c>
      <c r="O106" s="222">
        <f t="shared" si="15"/>
        <v>42.84</v>
      </c>
      <c r="P106" s="224">
        <f t="shared" si="16"/>
        <v>42.84</v>
      </c>
      <c r="Q106" s="8"/>
      <c r="R106" s="78">
        <f t="shared" si="17"/>
        <v>42.84</v>
      </c>
      <c r="S106" s="79"/>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c r="EB106"/>
      <c r="EC106"/>
      <c r="ED106"/>
      <c r="EE106"/>
      <c r="EF106"/>
      <c r="EG106"/>
      <c r="EH106"/>
      <c r="EI106"/>
      <c r="EJ106"/>
      <c r="EK106"/>
      <c r="EL106"/>
      <c r="EM106"/>
      <c r="EN106"/>
      <c r="EO106"/>
      <c r="EP106"/>
      <c r="EQ106"/>
      <c r="ER106"/>
      <c r="ES106"/>
      <c r="ET106"/>
      <c r="EU106"/>
      <c r="EV106"/>
      <c r="EW106"/>
      <c r="EX106"/>
      <c r="EY106"/>
      <c r="EZ106"/>
      <c r="FA106"/>
    </row>
    <row r="107" spans="1:157" ht="11.25" customHeight="1" x14ac:dyDescent="0.25">
      <c r="A107" s="39" t="s">
        <v>1198</v>
      </c>
      <c r="B107" s="13">
        <v>641400001</v>
      </c>
      <c r="C107" s="13" t="s">
        <v>247</v>
      </c>
      <c r="D107" s="13">
        <v>45870039409</v>
      </c>
      <c r="E107" s="40" t="s">
        <v>1298</v>
      </c>
      <c r="F107" s="31">
        <v>172</v>
      </c>
      <c r="G107" s="31">
        <v>3</v>
      </c>
      <c r="H107" s="31">
        <v>1</v>
      </c>
      <c r="I107" s="31">
        <v>0</v>
      </c>
      <c r="J107" s="32">
        <f t="shared" si="10"/>
        <v>2</v>
      </c>
      <c r="K107" s="33">
        <f t="shared" si="11"/>
        <v>5.16</v>
      </c>
      <c r="L107" s="33">
        <f t="shared" si="12"/>
        <v>5.16</v>
      </c>
      <c r="M107" s="33">
        <f t="shared" si="13"/>
        <v>5.16</v>
      </c>
      <c r="N107" s="34">
        <f t="shared" si="14"/>
        <v>5.16</v>
      </c>
      <c r="O107" s="222">
        <f t="shared" si="15"/>
        <v>20.64</v>
      </c>
      <c r="P107" s="224">
        <f t="shared" si="16"/>
        <v>20.64</v>
      </c>
      <c r="Q107" s="8"/>
      <c r="R107" s="78">
        <f t="shared" si="17"/>
        <v>20.64</v>
      </c>
      <c r="S107" s="79"/>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c r="EB107"/>
      <c r="EC107"/>
      <c r="ED107"/>
      <c r="EE107"/>
      <c r="EF107"/>
      <c r="EG107"/>
      <c r="EH107"/>
      <c r="EI107"/>
      <c r="EJ107"/>
      <c r="EK107"/>
      <c r="EL107"/>
      <c r="EM107"/>
      <c r="EN107"/>
      <c r="EO107"/>
      <c r="EP107"/>
      <c r="EQ107"/>
      <c r="ER107"/>
      <c r="ES107"/>
      <c r="ET107"/>
      <c r="EU107"/>
      <c r="EV107"/>
      <c r="EW107"/>
      <c r="EX107"/>
      <c r="EY107"/>
      <c r="EZ107"/>
      <c r="FA107"/>
    </row>
    <row r="108" spans="1:157" ht="11.25" customHeight="1" x14ac:dyDescent="0.25">
      <c r="A108" s="39" t="s">
        <v>1198</v>
      </c>
      <c r="B108" s="13">
        <v>641400002</v>
      </c>
      <c r="C108" s="13" t="s">
        <v>429</v>
      </c>
      <c r="D108" s="13">
        <v>28440011335</v>
      </c>
      <c r="E108" s="40" t="s">
        <v>1299</v>
      </c>
      <c r="F108" s="31">
        <v>251</v>
      </c>
      <c r="G108" s="31">
        <v>3</v>
      </c>
      <c r="H108" s="31">
        <v>1</v>
      </c>
      <c r="I108" s="31">
        <v>0</v>
      </c>
      <c r="J108" s="32">
        <f t="shared" si="10"/>
        <v>2</v>
      </c>
      <c r="K108" s="33">
        <f t="shared" si="11"/>
        <v>7.5299999999999994</v>
      </c>
      <c r="L108" s="33">
        <f t="shared" si="12"/>
        <v>7.5299999999999994</v>
      </c>
      <c r="M108" s="33">
        <f t="shared" si="13"/>
        <v>7.5299999999999994</v>
      </c>
      <c r="N108" s="34">
        <f t="shared" si="14"/>
        <v>7.5299999999999994</v>
      </c>
      <c r="O108" s="222">
        <f t="shared" si="15"/>
        <v>30.12</v>
      </c>
      <c r="P108" s="224">
        <f t="shared" si="16"/>
        <v>30.12</v>
      </c>
      <c r="Q108" s="8"/>
      <c r="R108" s="78">
        <f t="shared" si="17"/>
        <v>30.12</v>
      </c>
      <c r="S108" s="79"/>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c r="EB108"/>
      <c r="EC108"/>
      <c r="ED108"/>
      <c r="EE108"/>
      <c r="EF108"/>
      <c r="EG108"/>
      <c r="EH108"/>
      <c r="EI108"/>
      <c r="EJ108"/>
      <c r="EK108"/>
      <c r="EL108"/>
      <c r="EM108"/>
      <c r="EN108"/>
      <c r="EO108"/>
      <c r="EP108"/>
      <c r="EQ108"/>
      <c r="ER108"/>
      <c r="ES108"/>
      <c r="ET108"/>
      <c r="EU108"/>
      <c r="EV108"/>
      <c r="EW108"/>
      <c r="EX108"/>
      <c r="EY108"/>
      <c r="EZ108"/>
      <c r="FA108"/>
    </row>
    <row r="109" spans="1:157" ht="11.25" customHeight="1" x14ac:dyDescent="0.25">
      <c r="A109" s="39" t="s">
        <v>1198</v>
      </c>
      <c r="B109" s="13">
        <v>641600005</v>
      </c>
      <c r="C109" s="13" t="s">
        <v>340</v>
      </c>
      <c r="D109" s="13">
        <v>14470010214</v>
      </c>
      <c r="E109" s="40" t="s">
        <v>1300</v>
      </c>
      <c r="F109" s="31">
        <v>663</v>
      </c>
      <c r="G109" s="31">
        <v>4</v>
      </c>
      <c r="H109" s="31">
        <v>1</v>
      </c>
      <c r="I109" s="31">
        <v>0</v>
      </c>
      <c r="J109" s="32">
        <f t="shared" si="10"/>
        <v>3</v>
      </c>
      <c r="K109" s="33">
        <f t="shared" si="11"/>
        <v>19.89</v>
      </c>
      <c r="L109" s="33">
        <f t="shared" si="12"/>
        <v>19.89</v>
      </c>
      <c r="M109" s="33">
        <f t="shared" si="13"/>
        <v>19.89</v>
      </c>
      <c r="N109" s="34">
        <f t="shared" si="14"/>
        <v>19.89</v>
      </c>
      <c r="O109" s="222">
        <f t="shared" si="15"/>
        <v>79.56</v>
      </c>
      <c r="P109" s="224">
        <f t="shared" si="16"/>
        <v>79.56</v>
      </c>
      <c r="Q109" s="8"/>
      <c r="R109" s="78">
        <f t="shared" si="17"/>
        <v>79.56</v>
      </c>
      <c r="S109" s="7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c r="EB109"/>
      <c r="EC109"/>
      <c r="ED109"/>
      <c r="EE109"/>
      <c r="EF109"/>
      <c r="EG109"/>
      <c r="EH109"/>
      <c r="EI109"/>
      <c r="EJ109"/>
      <c r="EK109"/>
      <c r="EL109"/>
      <c r="EM109"/>
      <c r="EN109"/>
      <c r="EO109"/>
      <c r="EP109"/>
      <c r="EQ109"/>
      <c r="ER109"/>
      <c r="ES109"/>
      <c r="ET109"/>
      <c r="EU109"/>
      <c r="EV109"/>
      <c r="EW109"/>
      <c r="EX109"/>
      <c r="EY109"/>
      <c r="EZ109"/>
      <c r="FA109"/>
    </row>
    <row r="110" spans="1:157" ht="11.25" customHeight="1" x14ac:dyDescent="0.25">
      <c r="A110" s="39" t="s">
        <v>1198</v>
      </c>
      <c r="B110" s="13">
        <v>647900003</v>
      </c>
      <c r="C110" s="13" t="s">
        <v>430</v>
      </c>
      <c r="D110" s="13">
        <v>32670010768</v>
      </c>
      <c r="E110" s="40" t="s">
        <v>1301</v>
      </c>
      <c r="F110" s="31">
        <v>452</v>
      </c>
      <c r="G110" s="31">
        <v>3</v>
      </c>
      <c r="H110" s="31">
        <v>1</v>
      </c>
      <c r="I110" s="31">
        <v>0</v>
      </c>
      <c r="J110" s="32">
        <f t="shared" si="10"/>
        <v>2</v>
      </c>
      <c r="K110" s="33">
        <f t="shared" si="11"/>
        <v>13.559999999999999</v>
      </c>
      <c r="L110" s="33">
        <f t="shared" si="12"/>
        <v>13.559999999999999</v>
      </c>
      <c r="M110" s="33">
        <f t="shared" si="13"/>
        <v>13.559999999999999</v>
      </c>
      <c r="N110" s="34">
        <f t="shared" si="14"/>
        <v>13.559999999999999</v>
      </c>
      <c r="O110" s="222">
        <f t="shared" si="15"/>
        <v>54.24</v>
      </c>
      <c r="P110" s="224">
        <f t="shared" si="16"/>
        <v>54.24</v>
      </c>
      <c r="Q110" s="8"/>
      <c r="R110" s="78">
        <f t="shared" si="17"/>
        <v>54.24</v>
      </c>
      <c r="S110" s="79"/>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c r="EB110"/>
      <c r="EC110"/>
      <c r="ED110"/>
      <c r="EE110"/>
      <c r="EF110"/>
      <c r="EG110"/>
      <c r="EH110"/>
      <c r="EI110"/>
      <c r="EJ110"/>
      <c r="EK110"/>
      <c r="EL110"/>
      <c r="EM110"/>
      <c r="EN110"/>
      <c r="EO110"/>
      <c r="EP110"/>
      <c r="EQ110"/>
      <c r="ER110"/>
      <c r="ES110"/>
      <c r="ET110"/>
      <c r="EU110"/>
      <c r="EV110"/>
      <c r="EW110"/>
      <c r="EX110"/>
      <c r="EY110"/>
      <c r="EZ110"/>
      <c r="FA110"/>
    </row>
    <row r="111" spans="1:157" ht="11.25" customHeight="1" x14ac:dyDescent="0.25">
      <c r="A111" s="39" t="s">
        <v>1198</v>
      </c>
      <c r="B111" s="13">
        <v>647900005</v>
      </c>
      <c r="C111" s="13" t="s">
        <v>431</v>
      </c>
      <c r="D111" s="13">
        <v>10220007063</v>
      </c>
      <c r="E111" s="40" t="s">
        <v>1302</v>
      </c>
      <c r="F111" s="31">
        <v>275</v>
      </c>
      <c r="G111" s="31">
        <v>3</v>
      </c>
      <c r="H111" s="31">
        <v>1</v>
      </c>
      <c r="I111" s="31">
        <v>0</v>
      </c>
      <c r="J111" s="32">
        <f t="shared" si="10"/>
        <v>2</v>
      </c>
      <c r="K111" s="33">
        <f t="shared" si="11"/>
        <v>8.25</v>
      </c>
      <c r="L111" s="33">
        <f t="shared" si="12"/>
        <v>8.25</v>
      </c>
      <c r="M111" s="33">
        <f t="shared" si="13"/>
        <v>8.25</v>
      </c>
      <c r="N111" s="34">
        <f t="shared" si="14"/>
        <v>8.25</v>
      </c>
      <c r="O111" s="222">
        <f t="shared" si="15"/>
        <v>33</v>
      </c>
      <c r="P111" s="224">
        <f t="shared" si="16"/>
        <v>33</v>
      </c>
      <c r="Q111" s="8"/>
      <c r="R111" s="78">
        <f t="shared" si="17"/>
        <v>33</v>
      </c>
      <c r="S111" s="79"/>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c r="EB111"/>
      <c r="EC111"/>
      <c r="ED111"/>
      <c r="EE111"/>
      <c r="EF111"/>
      <c r="EG111"/>
      <c r="EH111"/>
      <c r="EI111"/>
      <c r="EJ111"/>
      <c r="EK111"/>
      <c r="EL111"/>
      <c r="EM111"/>
      <c r="EN111"/>
      <c r="EO111"/>
      <c r="EP111"/>
      <c r="EQ111"/>
      <c r="ER111"/>
      <c r="ES111"/>
      <c r="ET111"/>
      <c r="EU111"/>
      <c r="EV111"/>
      <c r="EW111"/>
      <c r="EX111"/>
      <c r="EY111"/>
      <c r="EZ111"/>
      <c r="FA111"/>
    </row>
    <row r="112" spans="1:157" ht="11.25" customHeight="1" x14ac:dyDescent="0.25">
      <c r="A112" s="39" t="s">
        <v>1198</v>
      </c>
      <c r="B112" s="13">
        <v>648500001</v>
      </c>
      <c r="C112" s="13" t="s">
        <v>173</v>
      </c>
      <c r="D112" s="13">
        <v>41190009326</v>
      </c>
      <c r="E112" s="40" t="s">
        <v>1303</v>
      </c>
      <c r="F112" s="31">
        <v>854</v>
      </c>
      <c r="G112" s="31">
        <v>4</v>
      </c>
      <c r="H112" s="31">
        <v>1</v>
      </c>
      <c r="I112" s="31">
        <v>0</v>
      </c>
      <c r="J112" s="32">
        <f t="shared" si="10"/>
        <v>3</v>
      </c>
      <c r="K112" s="33">
        <f t="shared" si="11"/>
        <v>25.619999999999997</v>
      </c>
      <c r="L112" s="33">
        <f t="shared" si="12"/>
        <v>25.619999999999997</v>
      </c>
      <c r="M112" s="33">
        <f t="shared" si="13"/>
        <v>25.619999999999997</v>
      </c>
      <c r="N112" s="34">
        <f t="shared" si="14"/>
        <v>25.619999999999997</v>
      </c>
      <c r="O112" s="222">
        <f t="shared" si="15"/>
        <v>102.48</v>
      </c>
      <c r="P112" s="224">
        <f t="shared" si="16"/>
        <v>102.48</v>
      </c>
      <c r="Q112" s="8"/>
      <c r="R112" s="78">
        <f t="shared" si="17"/>
        <v>102.48</v>
      </c>
      <c r="S112" s="79"/>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c r="EB112"/>
      <c r="EC112"/>
      <c r="ED112"/>
      <c r="EE112"/>
      <c r="EF112"/>
      <c r="EG112"/>
      <c r="EH112"/>
      <c r="EI112"/>
      <c r="EJ112"/>
      <c r="EK112"/>
      <c r="EL112"/>
      <c r="EM112"/>
      <c r="EN112"/>
      <c r="EO112"/>
      <c r="EP112"/>
      <c r="EQ112"/>
      <c r="ER112"/>
      <c r="ES112"/>
      <c r="ET112"/>
      <c r="EU112"/>
      <c r="EV112"/>
      <c r="EW112"/>
      <c r="EX112"/>
      <c r="EY112"/>
      <c r="EZ112"/>
      <c r="FA112"/>
    </row>
    <row r="113" spans="1:157" ht="11.25" customHeight="1" x14ac:dyDescent="0.25">
      <c r="A113" s="39" t="s">
        <v>1198</v>
      </c>
      <c r="B113" s="13">
        <v>649300005</v>
      </c>
      <c r="C113" s="13" t="s">
        <v>432</v>
      </c>
      <c r="D113" s="13">
        <v>58350008286</v>
      </c>
      <c r="E113" s="40" t="s">
        <v>1304</v>
      </c>
      <c r="F113" s="31">
        <v>1204</v>
      </c>
      <c r="G113" s="31">
        <v>3</v>
      </c>
      <c r="H113" s="31">
        <v>1</v>
      </c>
      <c r="I113" s="31">
        <v>0</v>
      </c>
      <c r="J113" s="32">
        <f t="shared" si="10"/>
        <v>2</v>
      </c>
      <c r="K113" s="33">
        <f t="shared" si="11"/>
        <v>36.119999999999997</v>
      </c>
      <c r="L113" s="33">
        <f t="shared" si="12"/>
        <v>36.119999999999997</v>
      </c>
      <c r="M113" s="33">
        <f t="shared" si="13"/>
        <v>36.119999999999997</v>
      </c>
      <c r="N113" s="34">
        <f t="shared" si="14"/>
        <v>36.119999999999997</v>
      </c>
      <c r="O113" s="222">
        <f t="shared" si="15"/>
        <v>144.47999999999999</v>
      </c>
      <c r="P113" s="224">
        <f t="shared" si="16"/>
        <v>144.47999999999999</v>
      </c>
      <c r="Q113" s="8"/>
      <c r="R113" s="78">
        <f t="shared" si="17"/>
        <v>144.47999999999999</v>
      </c>
      <c r="S113" s="79"/>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c r="EB113"/>
      <c r="EC113"/>
      <c r="ED113"/>
      <c r="EE113"/>
      <c r="EF113"/>
      <c r="EG113"/>
      <c r="EH113"/>
      <c r="EI113"/>
      <c r="EJ113"/>
      <c r="EK113"/>
      <c r="EL113"/>
      <c r="EM113"/>
      <c r="EN113"/>
      <c r="EO113"/>
      <c r="EP113"/>
      <c r="EQ113"/>
      <c r="ER113"/>
      <c r="ES113"/>
      <c r="ET113"/>
      <c r="EU113"/>
      <c r="EV113"/>
      <c r="EW113"/>
      <c r="EX113"/>
      <c r="EY113"/>
      <c r="EZ113"/>
      <c r="FA113"/>
    </row>
    <row r="114" spans="1:157" ht="11.25" customHeight="1" x14ac:dyDescent="0.25">
      <c r="A114" s="39" t="s">
        <v>1198</v>
      </c>
      <c r="B114" s="13">
        <v>840200008</v>
      </c>
      <c r="C114" s="13" t="s">
        <v>433</v>
      </c>
      <c r="D114" s="13">
        <v>42510007112</v>
      </c>
      <c r="E114" s="40" t="s">
        <v>1305</v>
      </c>
      <c r="F114" s="31">
        <v>445</v>
      </c>
      <c r="G114" s="31">
        <v>3</v>
      </c>
      <c r="H114" s="31">
        <v>1</v>
      </c>
      <c r="I114" s="31">
        <v>0</v>
      </c>
      <c r="J114" s="32">
        <f t="shared" si="10"/>
        <v>2</v>
      </c>
      <c r="K114" s="33">
        <f t="shared" si="11"/>
        <v>13.35</v>
      </c>
      <c r="L114" s="33">
        <f t="shared" si="12"/>
        <v>13.35</v>
      </c>
      <c r="M114" s="33">
        <f t="shared" si="13"/>
        <v>13.35</v>
      </c>
      <c r="N114" s="34">
        <f t="shared" si="14"/>
        <v>13.35</v>
      </c>
      <c r="O114" s="222">
        <f t="shared" si="15"/>
        <v>53.4</v>
      </c>
      <c r="P114" s="224">
        <f t="shared" si="16"/>
        <v>53.4</v>
      </c>
      <c r="Q114" s="8"/>
      <c r="R114" s="78">
        <f t="shared" si="17"/>
        <v>53.4</v>
      </c>
      <c r="S114" s="79"/>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c r="EB114"/>
      <c r="EC114"/>
      <c r="ED114"/>
      <c r="EE114"/>
      <c r="EF114"/>
      <c r="EG114"/>
      <c r="EH114"/>
      <c r="EI114"/>
      <c r="EJ114"/>
      <c r="EK114"/>
      <c r="EL114"/>
      <c r="EM114"/>
      <c r="EN114"/>
      <c r="EO114"/>
      <c r="EP114"/>
      <c r="EQ114"/>
      <c r="ER114"/>
      <c r="ES114"/>
      <c r="ET114"/>
      <c r="EU114"/>
      <c r="EV114"/>
      <c r="EW114"/>
      <c r="EX114"/>
      <c r="EY114"/>
      <c r="EZ114"/>
      <c r="FA114"/>
    </row>
    <row r="115" spans="1:157" ht="11.25" customHeight="1" x14ac:dyDescent="0.25">
      <c r="A115" s="39" t="s">
        <v>1198</v>
      </c>
      <c r="B115" s="13">
        <v>840200009</v>
      </c>
      <c r="C115" s="13" t="s">
        <v>434</v>
      </c>
      <c r="D115" s="13">
        <v>96340009760</v>
      </c>
      <c r="E115" s="40" t="s">
        <v>1306</v>
      </c>
      <c r="F115" s="31">
        <v>682</v>
      </c>
      <c r="G115" s="31">
        <v>3</v>
      </c>
      <c r="H115" s="31">
        <v>1</v>
      </c>
      <c r="I115" s="31">
        <v>0</v>
      </c>
      <c r="J115" s="32">
        <f t="shared" si="10"/>
        <v>2</v>
      </c>
      <c r="K115" s="33">
        <f t="shared" si="11"/>
        <v>20.46</v>
      </c>
      <c r="L115" s="33">
        <f t="shared" si="12"/>
        <v>20.46</v>
      </c>
      <c r="M115" s="33">
        <f t="shared" si="13"/>
        <v>20.46</v>
      </c>
      <c r="N115" s="34">
        <f t="shared" si="14"/>
        <v>20.46</v>
      </c>
      <c r="O115" s="222">
        <f t="shared" si="15"/>
        <v>81.84</v>
      </c>
      <c r="P115" s="224">
        <f t="shared" si="16"/>
        <v>81.84</v>
      </c>
      <c r="Q115" s="8"/>
      <c r="R115" s="78">
        <f t="shared" si="17"/>
        <v>81.84</v>
      </c>
      <c r="S115" s="79"/>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c r="EQ115"/>
      <c r="ER115"/>
      <c r="ES115"/>
      <c r="ET115"/>
      <c r="EU115"/>
      <c r="EV115"/>
      <c r="EW115"/>
      <c r="EX115"/>
      <c r="EY115"/>
      <c r="EZ115"/>
      <c r="FA115"/>
    </row>
    <row r="116" spans="1:157" ht="11.25" customHeight="1" x14ac:dyDescent="0.25">
      <c r="A116" s="39" t="s">
        <v>1198</v>
      </c>
      <c r="B116" s="13">
        <v>840200011</v>
      </c>
      <c r="C116" s="13" t="s">
        <v>435</v>
      </c>
      <c r="D116" s="13">
        <v>60540010251</v>
      </c>
      <c r="E116" s="40" t="s">
        <v>1307</v>
      </c>
      <c r="F116" s="31">
        <v>134</v>
      </c>
      <c r="G116" s="31">
        <v>2</v>
      </c>
      <c r="H116" s="31">
        <v>1</v>
      </c>
      <c r="I116" s="31">
        <v>0</v>
      </c>
      <c r="J116" s="32">
        <f t="shared" si="10"/>
        <v>1</v>
      </c>
      <c r="K116" s="33">
        <f t="shared" si="11"/>
        <v>4.0199999999999996</v>
      </c>
      <c r="L116" s="33">
        <f t="shared" si="12"/>
        <v>4.0199999999999996</v>
      </c>
      <c r="M116" s="33">
        <f t="shared" si="13"/>
        <v>4.0199999999999996</v>
      </c>
      <c r="N116" s="34">
        <f t="shared" si="14"/>
        <v>4.0199999999999996</v>
      </c>
      <c r="O116" s="222">
        <f t="shared" si="15"/>
        <v>16.079999999999998</v>
      </c>
      <c r="P116" s="224">
        <f t="shared" si="16"/>
        <v>16.079999999999998</v>
      </c>
      <c r="Q116" s="8"/>
      <c r="R116" s="78">
        <f t="shared" si="17"/>
        <v>16.079999999999998</v>
      </c>
      <c r="S116" s="79"/>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c r="EQ116"/>
      <c r="ER116"/>
      <c r="ES116"/>
      <c r="ET116"/>
      <c r="EU116"/>
      <c r="EV116"/>
      <c r="EW116"/>
      <c r="EX116"/>
      <c r="EY116"/>
      <c r="EZ116"/>
      <c r="FA116"/>
    </row>
    <row r="117" spans="1:157" ht="11.25" customHeight="1" x14ac:dyDescent="0.25">
      <c r="A117" s="39" t="s">
        <v>1198</v>
      </c>
      <c r="B117" s="13">
        <v>840200012</v>
      </c>
      <c r="C117" s="13" t="s">
        <v>436</v>
      </c>
      <c r="D117" s="13">
        <v>50520005067</v>
      </c>
      <c r="E117" s="40" t="s">
        <v>1308</v>
      </c>
      <c r="F117" s="31">
        <v>171</v>
      </c>
      <c r="G117" s="31">
        <v>2</v>
      </c>
      <c r="H117" s="31">
        <v>1</v>
      </c>
      <c r="I117" s="31">
        <v>0</v>
      </c>
      <c r="J117" s="32">
        <f t="shared" si="10"/>
        <v>1</v>
      </c>
      <c r="K117" s="33">
        <f t="shared" si="11"/>
        <v>5.13</v>
      </c>
      <c r="L117" s="33">
        <f t="shared" si="12"/>
        <v>5.13</v>
      </c>
      <c r="M117" s="33">
        <f t="shared" si="13"/>
        <v>5.13</v>
      </c>
      <c r="N117" s="34">
        <f t="shared" si="14"/>
        <v>5.13</v>
      </c>
      <c r="O117" s="222">
        <f t="shared" si="15"/>
        <v>20.52</v>
      </c>
      <c r="P117" s="224">
        <f t="shared" si="16"/>
        <v>20.52</v>
      </c>
      <c r="Q117" s="8"/>
      <c r="R117" s="78">
        <f t="shared" si="17"/>
        <v>20.52</v>
      </c>
      <c r="S117" s="79"/>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c r="EB117"/>
      <c r="EC117"/>
      <c r="ED117"/>
      <c r="EE117"/>
      <c r="EF117"/>
      <c r="EG117"/>
      <c r="EH117"/>
      <c r="EI117"/>
      <c r="EJ117"/>
      <c r="EK117"/>
      <c r="EL117"/>
      <c r="EM117"/>
      <c r="EN117"/>
      <c r="EO117"/>
      <c r="EP117"/>
      <c r="EQ117"/>
      <c r="ER117"/>
      <c r="ES117"/>
      <c r="ET117"/>
      <c r="EU117"/>
      <c r="EV117"/>
      <c r="EW117"/>
      <c r="EX117"/>
      <c r="EY117"/>
      <c r="EZ117"/>
      <c r="FA117"/>
    </row>
    <row r="118" spans="1:157" ht="11.25" customHeight="1" x14ac:dyDescent="0.25">
      <c r="A118" s="39" t="s">
        <v>1198</v>
      </c>
      <c r="B118" s="13">
        <v>840200013</v>
      </c>
      <c r="C118" s="13" t="s">
        <v>54</v>
      </c>
      <c r="D118" s="13">
        <v>16580000528</v>
      </c>
      <c r="E118" s="40" t="s">
        <v>1309</v>
      </c>
      <c r="F118" s="31">
        <v>149</v>
      </c>
      <c r="G118" s="31">
        <v>2</v>
      </c>
      <c r="H118" s="31">
        <v>1</v>
      </c>
      <c r="I118" s="31">
        <v>0</v>
      </c>
      <c r="J118" s="32">
        <f t="shared" si="10"/>
        <v>1</v>
      </c>
      <c r="K118" s="33">
        <f t="shared" si="11"/>
        <v>4.47</v>
      </c>
      <c r="L118" s="33">
        <f t="shared" si="12"/>
        <v>4.47</v>
      </c>
      <c r="M118" s="33">
        <f t="shared" si="13"/>
        <v>4.47</v>
      </c>
      <c r="N118" s="34">
        <f t="shared" si="14"/>
        <v>4.47</v>
      </c>
      <c r="O118" s="222">
        <f t="shared" si="15"/>
        <v>17.88</v>
      </c>
      <c r="P118" s="224">
        <f t="shared" si="16"/>
        <v>17.88</v>
      </c>
      <c r="Q118" s="8"/>
      <c r="R118" s="78">
        <f t="shared" si="17"/>
        <v>17.88</v>
      </c>
      <c r="S118" s="79"/>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c r="EB118"/>
      <c r="EC118"/>
      <c r="ED118"/>
      <c r="EE118"/>
      <c r="EF118"/>
      <c r="EG118"/>
      <c r="EH118"/>
      <c r="EI118"/>
      <c r="EJ118"/>
      <c r="EK118"/>
      <c r="EL118"/>
      <c r="EM118"/>
      <c r="EN118"/>
      <c r="EO118"/>
      <c r="EP118"/>
      <c r="EQ118"/>
      <c r="ER118"/>
      <c r="ES118"/>
      <c r="ET118"/>
      <c r="EU118"/>
      <c r="EV118"/>
      <c r="EW118"/>
      <c r="EX118"/>
      <c r="EY118"/>
      <c r="EZ118"/>
      <c r="FA118"/>
    </row>
    <row r="119" spans="1:157" ht="11.25" customHeight="1" x14ac:dyDescent="0.25">
      <c r="A119" s="39" t="s">
        <v>1198</v>
      </c>
      <c r="B119" s="13">
        <v>840200015</v>
      </c>
      <c r="C119" s="13" t="s">
        <v>174</v>
      </c>
      <c r="D119" s="13">
        <v>39070003745</v>
      </c>
      <c r="E119" s="40" t="s">
        <v>1310</v>
      </c>
      <c r="F119" s="31">
        <v>251</v>
      </c>
      <c r="G119" s="31">
        <v>4</v>
      </c>
      <c r="H119" s="31">
        <v>1</v>
      </c>
      <c r="I119" s="31">
        <v>0</v>
      </c>
      <c r="J119" s="32">
        <f t="shared" si="10"/>
        <v>3</v>
      </c>
      <c r="K119" s="33">
        <f t="shared" si="11"/>
        <v>7.5299999999999994</v>
      </c>
      <c r="L119" s="33">
        <f t="shared" si="12"/>
        <v>7.5299999999999994</v>
      </c>
      <c r="M119" s="33">
        <f t="shared" si="13"/>
        <v>7.5299999999999994</v>
      </c>
      <c r="N119" s="34">
        <f t="shared" si="14"/>
        <v>7.5299999999999994</v>
      </c>
      <c r="O119" s="222">
        <f t="shared" si="15"/>
        <v>30.12</v>
      </c>
      <c r="P119" s="224">
        <f t="shared" si="16"/>
        <v>30.12</v>
      </c>
      <c r="Q119" s="8"/>
      <c r="R119" s="78">
        <f t="shared" si="17"/>
        <v>30.12</v>
      </c>
      <c r="S119" s="7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c r="EB119"/>
      <c r="EC119"/>
      <c r="ED119"/>
      <c r="EE119"/>
      <c r="EF119"/>
      <c r="EG119"/>
      <c r="EH119"/>
      <c r="EI119"/>
      <c r="EJ119"/>
      <c r="EK119"/>
      <c r="EL119"/>
      <c r="EM119"/>
      <c r="EN119"/>
      <c r="EO119"/>
      <c r="EP119"/>
      <c r="EQ119"/>
      <c r="ER119"/>
      <c r="ES119"/>
      <c r="ET119"/>
      <c r="EU119"/>
      <c r="EV119"/>
      <c r="EW119"/>
      <c r="EX119"/>
      <c r="EY119"/>
      <c r="EZ119"/>
      <c r="FA119"/>
    </row>
    <row r="120" spans="1:157" ht="11.25" customHeight="1" x14ac:dyDescent="0.25">
      <c r="A120" s="39" t="s">
        <v>1198</v>
      </c>
      <c r="B120" s="13">
        <v>840200017</v>
      </c>
      <c r="C120" s="13" t="s">
        <v>437</v>
      </c>
      <c r="D120" s="13">
        <v>70070002518</v>
      </c>
      <c r="E120" s="40" t="s">
        <v>1311</v>
      </c>
      <c r="F120" s="31">
        <v>102</v>
      </c>
      <c r="G120" s="31">
        <v>2</v>
      </c>
      <c r="H120" s="31">
        <v>1</v>
      </c>
      <c r="I120" s="31">
        <v>0</v>
      </c>
      <c r="J120" s="32">
        <f t="shared" si="10"/>
        <v>1</v>
      </c>
      <c r="K120" s="33">
        <f t="shared" si="11"/>
        <v>3.06</v>
      </c>
      <c r="L120" s="33">
        <f t="shared" si="12"/>
        <v>3.06</v>
      </c>
      <c r="M120" s="33">
        <f t="shared" si="13"/>
        <v>3.06</v>
      </c>
      <c r="N120" s="34">
        <f t="shared" si="14"/>
        <v>3.06</v>
      </c>
      <c r="O120" s="222">
        <f t="shared" si="15"/>
        <v>12.24</v>
      </c>
      <c r="P120" s="224">
        <f t="shared" si="16"/>
        <v>12.24</v>
      </c>
      <c r="Q120" s="8"/>
      <c r="R120" s="78">
        <f t="shared" si="17"/>
        <v>12.24</v>
      </c>
      <c r="S120" s="79"/>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c r="EB120"/>
      <c r="EC120"/>
      <c r="ED120"/>
      <c r="EE120"/>
      <c r="EF120"/>
      <c r="EG120"/>
      <c r="EH120"/>
      <c r="EI120"/>
      <c r="EJ120"/>
      <c r="EK120"/>
      <c r="EL120"/>
      <c r="EM120"/>
      <c r="EN120"/>
      <c r="EO120"/>
      <c r="EP120"/>
      <c r="EQ120"/>
      <c r="ER120"/>
      <c r="ES120"/>
      <c r="ET120"/>
      <c r="EU120"/>
      <c r="EV120"/>
      <c r="EW120"/>
      <c r="EX120"/>
      <c r="EY120"/>
      <c r="EZ120"/>
      <c r="FA120"/>
    </row>
    <row r="121" spans="1:157" ht="11.25" customHeight="1" x14ac:dyDescent="0.25">
      <c r="A121" s="39" t="s">
        <v>1198</v>
      </c>
      <c r="B121" s="13">
        <v>840200019</v>
      </c>
      <c r="C121" s="13" t="s">
        <v>438</v>
      </c>
      <c r="D121" s="13">
        <v>33680005641</v>
      </c>
      <c r="E121" s="40" t="s">
        <v>1312</v>
      </c>
      <c r="F121" s="31">
        <v>1266</v>
      </c>
      <c r="G121" s="31">
        <v>4</v>
      </c>
      <c r="H121" s="31">
        <v>1</v>
      </c>
      <c r="I121" s="31">
        <v>0</v>
      </c>
      <c r="J121" s="32">
        <f t="shared" si="10"/>
        <v>3</v>
      </c>
      <c r="K121" s="33">
        <f t="shared" si="11"/>
        <v>37.979999999999997</v>
      </c>
      <c r="L121" s="33">
        <f t="shared" si="12"/>
        <v>37.979999999999997</v>
      </c>
      <c r="M121" s="33">
        <f t="shared" si="13"/>
        <v>37.979999999999997</v>
      </c>
      <c r="N121" s="34">
        <f t="shared" si="14"/>
        <v>37.979999999999997</v>
      </c>
      <c r="O121" s="222">
        <f t="shared" si="15"/>
        <v>151.91999999999999</v>
      </c>
      <c r="P121" s="224">
        <f t="shared" si="16"/>
        <v>151.91999999999999</v>
      </c>
      <c r="Q121" s="8"/>
      <c r="R121" s="78">
        <f t="shared" si="17"/>
        <v>151.91999999999999</v>
      </c>
      <c r="S121" s="79"/>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c r="EB121"/>
      <c r="EC121"/>
      <c r="ED121"/>
      <c r="EE121"/>
      <c r="EF121"/>
      <c r="EG121"/>
      <c r="EH121"/>
      <c r="EI121"/>
      <c r="EJ121"/>
      <c r="EK121"/>
      <c r="EL121"/>
      <c r="EM121"/>
      <c r="EN121"/>
      <c r="EO121"/>
      <c r="EP121"/>
      <c r="EQ121"/>
      <c r="ER121"/>
      <c r="ES121"/>
      <c r="ET121"/>
      <c r="EU121"/>
      <c r="EV121"/>
      <c r="EW121"/>
      <c r="EX121"/>
      <c r="EY121"/>
      <c r="EZ121"/>
      <c r="FA121"/>
    </row>
    <row r="122" spans="1:157" ht="11.25" customHeight="1" x14ac:dyDescent="0.25">
      <c r="A122" s="39" t="s">
        <v>1198</v>
      </c>
      <c r="B122" s="13">
        <v>840200021</v>
      </c>
      <c r="C122" s="13" t="s">
        <v>439</v>
      </c>
      <c r="D122" s="13">
        <v>60410008018</v>
      </c>
      <c r="E122" s="40" t="s">
        <v>1313</v>
      </c>
      <c r="F122" s="31">
        <v>194</v>
      </c>
      <c r="G122" s="31">
        <v>2</v>
      </c>
      <c r="H122" s="31">
        <v>1</v>
      </c>
      <c r="I122" s="31">
        <v>0</v>
      </c>
      <c r="J122" s="32">
        <f t="shared" si="10"/>
        <v>1</v>
      </c>
      <c r="K122" s="33">
        <f t="shared" si="11"/>
        <v>5.8199999999999994</v>
      </c>
      <c r="L122" s="33">
        <f t="shared" si="12"/>
        <v>5.8199999999999994</v>
      </c>
      <c r="M122" s="33">
        <f t="shared" si="13"/>
        <v>5.8199999999999994</v>
      </c>
      <c r="N122" s="34">
        <f t="shared" si="14"/>
        <v>5.8199999999999994</v>
      </c>
      <c r="O122" s="222">
        <f t="shared" si="15"/>
        <v>23.28</v>
      </c>
      <c r="P122" s="224">
        <f t="shared" si="16"/>
        <v>23.28</v>
      </c>
      <c r="Q122" s="8"/>
      <c r="R122" s="78">
        <f t="shared" si="17"/>
        <v>23.28</v>
      </c>
      <c r="S122" s="79"/>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c r="DV122"/>
      <c r="DW122"/>
      <c r="DX122"/>
      <c r="DY122"/>
      <c r="DZ122"/>
      <c r="EA122"/>
      <c r="EB122"/>
      <c r="EC122"/>
      <c r="ED122"/>
      <c r="EE122"/>
      <c r="EF122"/>
      <c r="EG122"/>
      <c r="EH122"/>
      <c r="EI122"/>
      <c r="EJ122"/>
      <c r="EK122"/>
      <c r="EL122"/>
      <c r="EM122"/>
      <c r="EN122"/>
      <c r="EO122"/>
      <c r="EP122"/>
      <c r="EQ122"/>
      <c r="ER122"/>
      <c r="ES122"/>
      <c r="ET122"/>
      <c r="EU122"/>
      <c r="EV122"/>
      <c r="EW122"/>
      <c r="EX122"/>
      <c r="EY122"/>
      <c r="EZ122"/>
      <c r="FA122"/>
    </row>
    <row r="123" spans="1:157" ht="11.25" customHeight="1" x14ac:dyDescent="0.25">
      <c r="A123" s="39" t="s">
        <v>1198</v>
      </c>
      <c r="B123" s="13">
        <v>840200031</v>
      </c>
      <c r="C123" s="13" t="s">
        <v>440</v>
      </c>
      <c r="D123" s="13">
        <v>98620008315</v>
      </c>
      <c r="E123" s="40" t="s">
        <v>1314</v>
      </c>
      <c r="F123" s="31">
        <v>614</v>
      </c>
      <c r="G123" s="31">
        <v>3</v>
      </c>
      <c r="H123" s="31">
        <v>1</v>
      </c>
      <c r="I123" s="31">
        <v>0</v>
      </c>
      <c r="J123" s="32">
        <f t="shared" si="10"/>
        <v>2</v>
      </c>
      <c r="K123" s="33">
        <f t="shared" si="11"/>
        <v>18.419999999999998</v>
      </c>
      <c r="L123" s="33">
        <f t="shared" si="12"/>
        <v>18.419999999999998</v>
      </c>
      <c r="M123" s="33">
        <f t="shared" si="13"/>
        <v>18.419999999999998</v>
      </c>
      <c r="N123" s="34">
        <f t="shared" si="14"/>
        <v>18.419999999999998</v>
      </c>
      <c r="O123" s="222">
        <f t="shared" si="15"/>
        <v>73.680000000000007</v>
      </c>
      <c r="P123" s="224">
        <f t="shared" si="16"/>
        <v>73.680000000000007</v>
      </c>
      <c r="Q123" s="8"/>
      <c r="R123" s="78">
        <f t="shared" si="17"/>
        <v>73.680000000000007</v>
      </c>
      <c r="S123" s="79"/>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c r="DV123"/>
      <c r="DW123"/>
      <c r="DX123"/>
      <c r="DY123"/>
      <c r="DZ123"/>
      <c r="EA123"/>
      <c r="EB123"/>
      <c r="EC123"/>
      <c r="ED123"/>
      <c r="EE123"/>
      <c r="EF123"/>
      <c r="EG123"/>
      <c r="EH123"/>
      <c r="EI123"/>
      <c r="EJ123"/>
      <c r="EK123"/>
      <c r="EL123"/>
      <c r="EM123"/>
      <c r="EN123"/>
      <c r="EO123"/>
      <c r="EP123"/>
      <c r="EQ123"/>
      <c r="ER123"/>
      <c r="ES123"/>
      <c r="ET123"/>
      <c r="EU123"/>
      <c r="EV123"/>
      <c r="EW123"/>
      <c r="EX123"/>
      <c r="EY123"/>
      <c r="EZ123"/>
      <c r="FA123"/>
    </row>
    <row r="124" spans="1:157" ht="11.25" customHeight="1" x14ac:dyDescent="0.25">
      <c r="A124" s="39" t="s">
        <v>1198</v>
      </c>
      <c r="B124" s="13">
        <v>840200034</v>
      </c>
      <c r="C124" s="13" t="s">
        <v>441</v>
      </c>
      <c r="D124" s="13">
        <v>18700010883</v>
      </c>
      <c r="E124" s="40" t="s">
        <v>1315</v>
      </c>
      <c r="F124" s="31">
        <v>175</v>
      </c>
      <c r="G124" s="31">
        <v>2</v>
      </c>
      <c r="H124" s="31">
        <v>1</v>
      </c>
      <c r="I124" s="31">
        <v>0</v>
      </c>
      <c r="J124" s="32">
        <f t="shared" si="10"/>
        <v>1</v>
      </c>
      <c r="K124" s="33">
        <f t="shared" si="11"/>
        <v>5.25</v>
      </c>
      <c r="L124" s="33">
        <f t="shared" si="12"/>
        <v>5.25</v>
      </c>
      <c r="M124" s="33">
        <f t="shared" si="13"/>
        <v>5.25</v>
      </c>
      <c r="N124" s="34">
        <f t="shared" si="14"/>
        <v>5.25</v>
      </c>
      <c r="O124" s="222">
        <f t="shared" si="15"/>
        <v>21</v>
      </c>
      <c r="P124" s="224">
        <f t="shared" si="16"/>
        <v>21</v>
      </c>
      <c r="Q124" s="8"/>
      <c r="R124" s="78">
        <f t="shared" si="17"/>
        <v>21</v>
      </c>
      <c r="S124" s="79"/>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c r="DV124"/>
      <c r="DW124"/>
      <c r="DX124"/>
      <c r="DY124"/>
      <c r="DZ124"/>
      <c r="EA124"/>
      <c r="EB124"/>
      <c r="EC124"/>
      <c r="ED124"/>
      <c r="EE124"/>
      <c r="EF124"/>
      <c r="EG124"/>
      <c r="EH124"/>
      <c r="EI124"/>
      <c r="EJ124"/>
      <c r="EK124"/>
      <c r="EL124"/>
      <c r="EM124"/>
      <c r="EN124"/>
      <c r="EO124"/>
      <c r="EP124"/>
      <c r="EQ124"/>
      <c r="ER124"/>
      <c r="ES124"/>
      <c r="ET124"/>
      <c r="EU124"/>
      <c r="EV124"/>
      <c r="EW124"/>
      <c r="EX124"/>
      <c r="EY124"/>
      <c r="EZ124"/>
      <c r="FA124"/>
    </row>
    <row r="125" spans="1:157" ht="11.25" customHeight="1" x14ac:dyDescent="0.25">
      <c r="A125" s="39" t="s">
        <v>1198</v>
      </c>
      <c r="B125" s="13">
        <v>840200051</v>
      </c>
      <c r="C125" s="13" t="s">
        <v>1143</v>
      </c>
      <c r="D125" s="13">
        <v>10620006364</v>
      </c>
      <c r="E125" s="40" t="s">
        <v>1316</v>
      </c>
      <c r="F125" s="31">
        <v>118</v>
      </c>
      <c r="G125" s="31">
        <v>2</v>
      </c>
      <c r="H125" s="31">
        <v>1</v>
      </c>
      <c r="I125" s="31">
        <v>0</v>
      </c>
      <c r="J125" s="32">
        <f t="shared" si="10"/>
        <v>1</v>
      </c>
      <c r="K125" s="33">
        <f t="shared" si="11"/>
        <v>3.54</v>
      </c>
      <c r="L125" s="33">
        <f t="shared" si="12"/>
        <v>3.54</v>
      </c>
      <c r="M125" s="33">
        <f t="shared" si="13"/>
        <v>3.54</v>
      </c>
      <c r="N125" s="34">
        <f t="shared" si="14"/>
        <v>3.54</v>
      </c>
      <c r="O125" s="222">
        <f t="shared" si="15"/>
        <v>14.16</v>
      </c>
      <c r="P125" s="224">
        <f t="shared" si="16"/>
        <v>14.16</v>
      </c>
      <c r="Q125" s="8"/>
      <c r="R125" s="78">
        <f t="shared" si="17"/>
        <v>14.16</v>
      </c>
      <c r="S125" s="79"/>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c r="DV125"/>
      <c r="DW125"/>
      <c r="DX125"/>
      <c r="DY125"/>
      <c r="DZ125"/>
      <c r="EA125"/>
      <c r="EB125"/>
      <c r="EC125"/>
      <c r="ED125"/>
      <c r="EE125"/>
      <c r="EF125"/>
      <c r="EG125"/>
      <c r="EH125"/>
      <c r="EI125"/>
      <c r="EJ125"/>
      <c r="EK125"/>
      <c r="EL125"/>
      <c r="EM125"/>
      <c r="EN125"/>
      <c r="EO125"/>
      <c r="EP125"/>
      <c r="EQ125"/>
      <c r="ER125"/>
      <c r="ES125"/>
      <c r="ET125"/>
      <c r="EU125"/>
      <c r="EV125"/>
      <c r="EW125"/>
      <c r="EX125"/>
      <c r="EY125"/>
      <c r="EZ125"/>
      <c r="FA125"/>
    </row>
    <row r="126" spans="1:157" ht="11.25" customHeight="1" x14ac:dyDescent="0.25">
      <c r="A126" s="39" t="s">
        <v>1198</v>
      </c>
      <c r="B126" s="13">
        <v>840200057</v>
      </c>
      <c r="C126" s="13" t="s">
        <v>442</v>
      </c>
      <c r="D126" s="13">
        <v>26810006187</v>
      </c>
      <c r="E126" s="40" t="s">
        <v>1317</v>
      </c>
      <c r="F126" s="31">
        <v>451</v>
      </c>
      <c r="G126" s="31">
        <v>4</v>
      </c>
      <c r="H126" s="31">
        <v>1</v>
      </c>
      <c r="I126" s="31">
        <v>0</v>
      </c>
      <c r="J126" s="32">
        <f t="shared" si="10"/>
        <v>3</v>
      </c>
      <c r="K126" s="33">
        <f t="shared" si="11"/>
        <v>13.53</v>
      </c>
      <c r="L126" s="33">
        <f t="shared" si="12"/>
        <v>13.53</v>
      </c>
      <c r="M126" s="33">
        <f t="shared" si="13"/>
        <v>13.53</v>
      </c>
      <c r="N126" s="34">
        <f t="shared" si="14"/>
        <v>13.53</v>
      </c>
      <c r="O126" s="222">
        <f t="shared" si="15"/>
        <v>54.12</v>
      </c>
      <c r="P126" s="224">
        <f t="shared" si="16"/>
        <v>54.12</v>
      </c>
      <c r="Q126" s="8"/>
      <c r="R126" s="78">
        <f t="shared" si="17"/>
        <v>54.12</v>
      </c>
      <c r="S126" s="79"/>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c r="DV126"/>
      <c r="DW126"/>
      <c r="DX126"/>
      <c r="DY126"/>
      <c r="DZ126"/>
      <c r="EA126"/>
      <c r="EB126"/>
      <c r="EC126"/>
      <c r="ED126"/>
      <c r="EE126"/>
      <c r="EF126"/>
      <c r="EG126"/>
      <c r="EH126"/>
      <c r="EI126"/>
      <c r="EJ126"/>
      <c r="EK126"/>
      <c r="EL126"/>
      <c r="EM126"/>
      <c r="EN126"/>
      <c r="EO126"/>
      <c r="EP126"/>
      <c r="EQ126"/>
      <c r="ER126"/>
      <c r="ES126"/>
      <c r="ET126"/>
      <c r="EU126"/>
      <c r="EV126"/>
      <c r="EW126"/>
      <c r="EX126"/>
      <c r="EY126"/>
      <c r="EZ126"/>
      <c r="FA126"/>
    </row>
    <row r="127" spans="1:157" ht="11.25" customHeight="1" x14ac:dyDescent="0.25">
      <c r="A127" s="39" t="s">
        <v>1198</v>
      </c>
      <c r="B127" s="13">
        <v>840200059</v>
      </c>
      <c r="C127" s="13" t="s">
        <v>341</v>
      </c>
      <c r="D127" s="13">
        <v>52690004051</v>
      </c>
      <c r="E127" s="40" t="s">
        <v>1318</v>
      </c>
      <c r="F127" s="31">
        <v>459</v>
      </c>
      <c r="G127" s="31">
        <v>3</v>
      </c>
      <c r="H127" s="31">
        <v>1</v>
      </c>
      <c r="I127" s="31">
        <v>0</v>
      </c>
      <c r="J127" s="32">
        <f t="shared" si="10"/>
        <v>2</v>
      </c>
      <c r="K127" s="33">
        <f t="shared" si="11"/>
        <v>13.77</v>
      </c>
      <c r="L127" s="33">
        <f t="shared" si="12"/>
        <v>13.77</v>
      </c>
      <c r="M127" s="33">
        <f t="shared" si="13"/>
        <v>13.77</v>
      </c>
      <c r="N127" s="34">
        <f t="shared" si="14"/>
        <v>13.77</v>
      </c>
      <c r="O127" s="222">
        <f t="shared" si="15"/>
        <v>55.08</v>
      </c>
      <c r="P127" s="224">
        <f t="shared" si="16"/>
        <v>55.08</v>
      </c>
      <c r="Q127" s="8"/>
      <c r="R127" s="78">
        <f t="shared" si="17"/>
        <v>55.08</v>
      </c>
      <c r="S127" s="79"/>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c r="DV127"/>
      <c r="DW127"/>
      <c r="DX127"/>
      <c r="DY127"/>
      <c r="DZ127"/>
      <c r="EA127"/>
      <c r="EB127"/>
      <c r="EC127"/>
      <c r="ED127"/>
      <c r="EE127"/>
      <c r="EF127"/>
      <c r="EG127"/>
      <c r="EH127"/>
      <c r="EI127"/>
      <c r="EJ127"/>
      <c r="EK127"/>
      <c r="EL127"/>
      <c r="EM127"/>
      <c r="EN127"/>
      <c r="EO127"/>
      <c r="EP127"/>
      <c r="EQ127"/>
      <c r="ER127"/>
      <c r="ES127"/>
      <c r="ET127"/>
      <c r="EU127"/>
      <c r="EV127"/>
      <c r="EW127"/>
      <c r="EX127"/>
      <c r="EY127"/>
      <c r="EZ127"/>
      <c r="FA127"/>
    </row>
    <row r="128" spans="1:157" ht="11.25" customHeight="1" x14ac:dyDescent="0.25">
      <c r="A128" s="39" t="s">
        <v>1198</v>
      </c>
      <c r="B128" s="13">
        <v>840200059</v>
      </c>
      <c r="C128" s="13" t="s">
        <v>341</v>
      </c>
      <c r="D128" s="13">
        <v>61990002828</v>
      </c>
      <c r="E128" s="40" t="s">
        <v>1319</v>
      </c>
      <c r="F128" s="31">
        <v>551</v>
      </c>
      <c r="G128" s="31">
        <v>3</v>
      </c>
      <c r="H128" s="31">
        <v>1</v>
      </c>
      <c r="I128" s="31">
        <v>0</v>
      </c>
      <c r="J128" s="32">
        <f t="shared" si="10"/>
        <v>2</v>
      </c>
      <c r="K128" s="33">
        <f t="shared" si="11"/>
        <v>16.53</v>
      </c>
      <c r="L128" s="33">
        <f t="shared" si="12"/>
        <v>16.53</v>
      </c>
      <c r="M128" s="33">
        <f t="shared" si="13"/>
        <v>16.53</v>
      </c>
      <c r="N128" s="34">
        <f t="shared" si="14"/>
        <v>16.53</v>
      </c>
      <c r="O128" s="222">
        <f t="shared" si="15"/>
        <v>66.12</v>
      </c>
      <c r="P128" s="224">
        <f t="shared" si="16"/>
        <v>66.12</v>
      </c>
      <c r="Q128" s="8"/>
      <c r="R128" s="78">
        <f t="shared" si="17"/>
        <v>66.12</v>
      </c>
      <c r="S128" s="79"/>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c r="EB128"/>
      <c r="EC128"/>
      <c r="ED128"/>
      <c r="EE128"/>
      <c r="EF128"/>
      <c r="EG128"/>
      <c r="EH128"/>
      <c r="EI128"/>
      <c r="EJ128"/>
      <c r="EK128"/>
      <c r="EL128"/>
      <c r="EM128"/>
      <c r="EN128"/>
      <c r="EO128"/>
      <c r="EP128"/>
      <c r="EQ128"/>
      <c r="ER128"/>
      <c r="ES128"/>
      <c r="ET128"/>
      <c r="EU128"/>
      <c r="EV128"/>
      <c r="EW128"/>
      <c r="EX128"/>
      <c r="EY128"/>
      <c r="EZ128"/>
      <c r="FA128"/>
    </row>
    <row r="129" spans="1:157" ht="11.25" customHeight="1" x14ac:dyDescent="0.25">
      <c r="A129" s="39" t="s">
        <v>1198</v>
      </c>
      <c r="B129" s="13">
        <v>840200075</v>
      </c>
      <c r="C129" s="13" t="s">
        <v>3427</v>
      </c>
      <c r="D129" s="13">
        <v>61550047041</v>
      </c>
      <c r="E129" s="40" t="s">
        <v>1320</v>
      </c>
      <c r="F129" s="31">
        <v>326</v>
      </c>
      <c r="G129" s="31">
        <v>3</v>
      </c>
      <c r="H129" s="31">
        <v>1</v>
      </c>
      <c r="I129" s="31">
        <v>0</v>
      </c>
      <c r="J129" s="32">
        <f t="shared" si="10"/>
        <v>2</v>
      </c>
      <c r="K129" s="33">
        <f t="shared" si="11"/>
        <v>9.7799999999999994</v>
      </c>
      <c r="L129" s="33">
        <f t="shared" si="12"/>
        <v>9.7799999999999994</v>
      </c>
      <c r="M129" s="33">
        <f t="shared" si="13"/>
        <v>9.7799999999999994</v>
      </c>
      <c r="N129" s="34">
        <f t="shared" si="14"/>
        <v>9.7799999999999994</v>
      </c>
      <c r="O129" s="222">
        <f t="shared" si="15"/>
        <v>39.119999999999997</v>
      </c>
      <c r="P129" s="224">
        <f t="shared" si="16"/>
        <v>39.119999999999997</v>
      </c>
      <c r="Q129" s="14"/>
      <c r="R129" s="78">
        <f t="shared" si="17"/>
        <v>39.119999999999997</v>
      </c>
      <c r="S129" s="7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c r="DV129"/>
      <c r="DW129"/>
      <c r="DX129"/>
      <c r="DY129"/>
      <c r="DZ129"/>
      <c r="EA129"/>
      <c r="EB129"/>
      <c r="EC129"/>
      <c r="ED129"/>
      <c r="EE129"/>
      <c r="EF129"/>
      <c r="EG129"/>
      <c r="EH129"/>
      <c r="EI129"/>
      <c r="EJ129"/>
      <c r="EK129"/>
      <c r="EL129"/>
      <c r="EM129"/>
      <c r="EN129"/>
      <c r="EO129"/>
      <c r="EP129"/>
      <c r="EQ129"/>
      <c r="ER129"/>
      <c r="ES129"/>
      <c r="ET129"/>
      <c r="EU129"/>
      <c r="EV129"/>
      <c r="EW129"/>
      <c r="EX129"/>
      <c r="EY129"/>
      <c r="EZ129"/>
      <c r="FA129"/>
    </row>
    <row r="130" spans="1:157" ht="11.25" customHeight="1" x14ac:dyDescent="0.25">
      <c r="A130" s="39" t="s">
        <v>1198</v>
      </c>
      <c r="B130" s="13">
        <v>840600002</v>
      </c>
      <c r="C130" s="13" t="s">
        <v>443</v>
      </c>
      <c r="D130" s="13">
        <v>26030009181</v>
      </c>
      <c r="E130" s="40" t="s">
        <v>1321</v>
      </c>
      <c r="F130" s="31">
        <v>307</v>
      </c>
      <c r="G130" s="31">
        <v>3</v>
      </c>
      <c r="H130" s="31">
        <v>1</v>
      </c>
      <c r="I130" s="31">
        <v>0</v>
      </c>
      <c r="J130" s="32">
        <f t="shared" si="10"/>
        <v>2</v>
      </c>
      <c r="K130" s="33">
        <f t="shared" si="11"/>
        <v>9.2099999999999991</v>
      </c>
      <c r="L130" s="33">
        <f t="shared" si="12"/>
        <v>9.2099999999999991</v>
      </c>
      <c r="M130" s="33">
        <f t="shared" si="13"/>
        <v>9.2099999999999991</v>
      </c>
      <c r="N130" s="34">
        <f t="shared" si="14"/>
        <v>9.2099999999999991</v>
      </c>
      <c r="O130" s="222">
        <f t="shared" si="15"/>
        <v>36.840000000000003</v>
      </c>
      <c r="P130" s="224">
        <f t="shared" si="16"/>
        <v>36.840000000000003</v>
      </c>
      <c r="Q130" s="8"/>
      <c r="R130" s="78">
        <f t="shared" si="17"/>
        <v>36.840000000000003</v>
      </c>
      <c r="S130" s="79"/>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c r="DV130"/>
      <c r="DW130"/>
      <c r="DX130"/>
      <c r="DY130"/>
      <c r="DZ130"/>
      <c r="EA130"/>
      <c r="EB130"/>
      <c r="EC130"/>
      <c r="ED130"/>
      <c r="EE130"/>
      <c r="EF130"/>
      <c r="EG130"/>
      <c r="EH130"/>
      <c r="EI130"/>
      <c r="EJ130"/>
      <c r="EK130"/>
      <c r="EL130"/>
      <c r="EM130"/>
      <c r="EN130"/>
      <c r="EO130"/>
      <c r="EP130"/>
      <c r="EQ130"/>
      <c r="ER130"/>
      <c r="ES130"/>
      <c r="ET130"/>
      <c r="EU130"/>
      <c r="EV130"/>
      <c r="EW130"/>
      <c r="EX130"/>
      <c r="EY130"/>
      <c r="EZ130"/>
      <c r="FA130"/>
    </row>
    <row r="131" spans="1:157" ht="11.25" customHeight="1" x14ac:dyDescent="0.25">
      <c r="A131" s="39" t="s">
        <v>1198</v>
      </c>
      <c r="B131" s="13">
        <v>840600003</v>
      </c>
      <c r="C131" s="13" t="s">
        <v>444</v>
      </c>
      <c r="D131" s="13">
        <v>24140006032</v>
      </c>
      <c r="E131" s="40" t="s">
        <v>1322</v>
      </c>
      <c r="F131" s="31">
        <v>85</v>
      </c>
      <c r="G131" s="31">
        <v>3</v>
      </c>
      <c r="H131" s="31">
        <v>1</v>
      </c>
      <c r="I131" s="31">
        <v>0</v>
      </c>
      <c r="J131" s="32">
        <f t="shared" si="10"/>
        <v>2</v>
      </c>
      <c r="K131" s="33">
        <f t="shared" si="11"/>
        <v>2.5499999999999998</v>
      </c>
      <c r="L131" s="33">
        <f t="shared" si="12"/>
        <v>2.5499999999999998</v>
      </c>
      <c r="M131" s="33">
        <f t="shared" si="13"/>
        <v>2.5499999999999998</v>
      </c>
      <c r="N131" s="34">
        <f t="shared" si="14"/>
        <v>2.5499999999999998</v>
      </c>
      <c r="O131" s="222">
        <f t="shared" si="15"/>
        <v>10.199999999999999</v>
      </c>
      <c r="P131" s="224">
        <f t="shared" si="16"/>
        <v>10.199999999999999</v>
      </c>
      <c r="Q131" s="8"/>
      <c r="R131" s="78">
        <f t="shared" si="17"/>
        <v>10.199999999999999</v>
      </c>
      <c r="S131" s="79"/>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c r="DV131"/>
      <c r="DW131"/>
      <c r="DX131"/>
      <c r="DY131"/>
      <c r="DZ131"/>
      <c r="EA131"/>
      <c r="EB131"/>
      <c r="EC131"/>
      <c r="ED131"/>
      <c r="EE131"/>
      <c r="EF131"/>
      <c r="EG131"/>
      <c r="EH131"/>
      <c r="EI131"/>
      <c r="EJ131"/>
      <c r="EK131"/>
      <c r="EL131"/>
      <c r="EM131"/>
      <c r="EN131"/>
      <c r="EO131"/>
      <c r="EP131"/>
      <c r="EQ131"/>
      <c r="ER131"/>
      <c r="ES131"/>
      <c r="ET131"/>
      <c r="EU131"/>
      <c r="EV131"/>
      <c r="EW131"/>
      <c r="EX131"/>
      <c r="EY131"/>
      <c r="EZ131"/>
      <c r="FA131"/>
    </row>
    <row r="132" spans="1:157" ht="11.25" customHeight="1" x14ac:dyDescent="0.25">
      <c r="A132" s="39" t="s">
        <v>1198</v>
      </c>
      <c r="B132" s="13">
        <v>840600006</v>
      </c>
      <c r="C132" s="13" t="s">
        <v>175</v>
      </c>
      <c r="D132" s="13">
        <v>77820002243</v>
      </c>
      <c r="E132" s="40" t="s">
        <v>1323</v>
      </c>
      <c r="F132" s="31">
        <v>613</v>
      </c>
      <c r="G132" s="31">
        <v>3</v>
      </c>
      <c r="H132" s="31">
        <v>1</v>
      </c>
      <c r="I132" s="31">
        <v>0</v>
      </c>
      <c r="J132" s="32">
        <f t="shared" si="10"/>
        <v>2</v>
      </c>
      <c r="K132" s="33">
        <f t="shared" si="11"/>
        <v>18.39</v>
      </c>
      <c r="L132" s="33">
        <f t="shared" si="12"/>
        <v>18.39</v>
      </c>
      <c r="M132" s="33">
        <f t="shared" si="13"/>
        <v>18.39</v>
      </c>
      <c r="N132" s="34">
        <f t="shared" si="14"/>
        <v>18.39</v>
      </c>
      <c r="O132" s="222">
        <f t="shared" si="15"/>
        <v>73.56</v>
      </c>
      <c r="P132" s="224">
        <f t="shared" si="16"/>
        <v>73.56</v>
      </c>
      <c r="Q132" s="8"/>
      <c r="R132" s="78">
        <f t="shared" si="17"/>
        <v>73.56</v>
      </c>
      <c r="S132" s="79"/>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c r="DV132"/>
      <c r="DW132"/>
      <c r="DX132"/>
      <c r="DY132"/>
      <c r="DZ132"/>
      <c r="EA132"/>
      <c r="EB132"/>
      <c r="EC132"/>
      <c r="ED132"/>
      <c r="EE132"/>
      <c r="EF132"/>
      <c r="EG132"/>
      <c r="EH132"/>
      <c r="EI132"/>
      <c r="EJ132"/>
      <c r="EK132"/>
      <c r="EL132"/>
      <c r="EM132"/>
      <c r="EN132"/>
      <c r="EO132"/>
      <c r="EP132"/>
      <c r="EQ132"/>
      <c r="ER132"/>
      <c r="ES132"/>
      <c r="ET132"/>
      <c r="EU132"/>
      <c r="EV132"/>
      <c r="EW132"/>
      <c r="EX132"/>
      <c r="EY132"/>
      <c r="EZ132"/>
      <c r="FA132"/>
    </row>
    <row r="133" spans="1:157" ht="11.25" customHeight="1" x14ac:dyDescent="0.25">
      <c r="A133" s="39" t="s">
        <v>1198</v>
      </c>
      <c r="B133" s="13">
        <v>840600009</v>
      </c>
      <c r="C133" s="13" t="s">
        <v>445</v>
      </c>
      <c r="D133" s="13">
        <v>87460011035</v>
      </c>
      <c r="E133" s="40" t="s">
        <v>1324</v>
      </c>
      <c r="F133" s="31">
        <v>65</v>
      </c>
      <c r="G133" s="31">
        <v>2</v>
      </c>
      <c r="H133" s="31">
        <v>1</v>
      </c>
      <c r="I133" s="31">
        <v>0</v>
      </c>
      <c r="J133" s="32">
        <f t="shared" si="10"/>
        <v>1</v>
      </c>
      <c r="K133" s="33">
        <f t="shared" si="11"/>
        <v>1.95</v>
      </c>
      <c r="L133" s="33">
        <f t="shared" si="12"/>
        <v>1.95</v>
      </c>
      <c r="M133" s="33">
        <f t="shared" si="13"/>
        <v>1.95</v>
      </c>
      <c r="N133" s="34">
        <f t="shared" si="14"/>
        <v>1.95</v>
      </c>
      <c r="O133" s="222">
        <f t="shared" si="15"/>
        <v>7.8</v>
      </c>
      <c r="P133" s="224">
        <f t="shared" si="16"/>
        <v>7.8</v>
      </c>
      <c r="Q133" s="8"/>
      <c r="R133" s="78">
        <f t="shared" si="17"/>
        <v>7.8</v>
      </c>
      <c r="S133" s="79"/>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c r="DV133"/>
      <c r="DW133"/>
      <c r="DX133"/>
      <c r="DY133"/>
      <c r="DZ133"/>
      <c r="EA133"/>
      <c r="EB133"/>
      <c r="EC133"/>
      <c r="ED133"/>
      <c r="EE133"/>
      <c r="EF133"/>
      <c r="EG133"/>
      <c r="EH133"/>
      <c r="EI133"/>
      <c r="EJ133"/>
      <c r="EK133"/>
      <c r="EL133"/>
      <c r="EM133"/>
      <c r="EN133"/>
      <c r="EO133"/>
      <c r="EP133"/>
      <c r="EQ133"/>
      <c r="ER133"/>
      <c r="ES133"/>
      <c r="ET133"/>
      <c r="EU133"/>
      <c r="EV133"/>
      <c r="EW133"/>
      <c r="EX133"/>
      <c r="EY133"/>
      <c r="EZ133"/>
      <c r="FA133"/>
    </row>
    <row r="134" spans="1:157" ht="11.25" customHeight="1" x14ac:dyDescent="0.25">
      <c r="A134" s="39" t="s">
        <v>1198</v>
      </c>
      <c r="B134" s="13">
        <v>880200006</v>
      </c>
      <c r="C134" s="13" t="s">
        <v>446</v>
      </c>
      <c r="D134" s="13">
        <v>76740007114</v>
      </c>
      <c r="E134" s="40" t="s">
        <v>1325</v>
      </c>
      <c r="F134" s="31">
        <v>897</v>
      </c>
      <c r="G134" s="31">
        <v>3</v>
      </c>
      <c r="H134" s="31">
        <v>1</v>
      </c>
      <c r="I134" s="31">
        <v>0</v>
      </c>
      <c r="J134" s="32">
        <f t="shared" si="10"/>
        <v>2</v>
      </c>
      <c r="K134" s="33">
        <f t="shared" si="11"/>
        <v>26.91</v>
      </c>
      <c r="L134" s="33">
        <f t="shared" si="12"/>
        <v>26.91</v>
      </c>
      <c r="M134" s="33">
        <f t="shared" si="13"/>
        <v>26.91</v>
      </c>
      <c r="N134" s="34">
        <f t="shared" si="14"/>
        <v>26.91</v>
      </c>
      <c r="O134" s="222">
        <f t="shared" si="15"/>
        <v>107.64</v>
      </c>
      <c r="P134" s="224">
        <f t="shared" si="16"/>
        <v>107.64</v>
      </c>
      <c r="Q134" s="8"/>
      <c r="R134" s="78">
        <f t="shared" si="17"/>
        <v>107.64</v>
      </c>
      <c r="S134" s="79"/>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c r="DV134"/>
      <c r="DW134"/>
      <c r="DX134"/>
      <c r="DY134"/>
      <c r="DZ134"/>
      <c r="EA134"/>
      <c r="EB134"/>
      <c r="EC134"/>
      <c r="ED134"/>
      <c r="EE134"/>
      <c r="EF134"/>
      <c r="EG134"/>
      <c r="EH134"/>
      <c r="EI134"/>
      <c r="EJ134"/>
      <c r="EK134"/>
      <c r="EL134"/>
      <c r="EM134"/>
      <c r="EN134"/>
      <c r="EO134"/>
      <c r="EP134"/>
      <c r="EQ134"/>
      <c r="ER134"/>
      <c r="ES134"/>
      <c r="ET134"/>
      <c r="EU134"/>
      <c r="EV134"/>
      <c r="EW134"/>
      <c r="EX134"/>
      <c r="EY134"/>
      <c r="EZ134"/>
      <c r="FA134"/>
    </row>
    <row r="135" spans="1:157" ht="11.25" customHeight="1" x14ac:dyDescent="0.25">
      <c r="A135" s="39" t="s">
        <v>1198</v>
      </c>
      <c r="B135" s="13">
        <v>880200010</v>
      </c>
      <c r="C135" s="13" t="s">
        <v>447</v>
      </c>
      <c r="D135" s="13">
        <v>58170007378</v>
      </c>
      <c r="E135" s="40" t="s">
        <v>1326</v>
      </c>
      <c r="F135" s="31">
        <v>678</v>
      </c>
      <c r="G135" s="31">
        <v>3</v>
      </c>
      <c r="H135" s="31">
        <v>1</v>
      </c>
      <c r="I135" s="31">
        <v>0</v>
      </c>
      <c r="J135" s="32">
        <f t="shared" ref="J135:J198" si="18">G135-H135-I135</f>
        <v>2</v>
      </c>
      <c r="K135" s="33">
        <f t="shared" ref="K135:K198" si="19">F135*$K$5</f>
        <v>20.34</v>
      </c>
      <c r="L135" s="33">
        <f t="shared" ref="L135:L198" si="20">F135*$L$5</f>
        <v>20.34</v>
      </c>
      <c r="M135" s="33">
        <f t="shared" ref="M135:M198" si="21">F135*$M$5</f>
        <v>20.34</v>
      </c>
      <c r="N135" s="34">
        <f t="shared" ref="N135:N198" si="22">F135*$N$5</f>
        <v>20.34</v>
      </c>
      <c r="O135" s="222">
        <f t="shared" si="15"/>
        <v>81.36</v>
      </c>
      <c r="P135" s="224">
        <f t="shared" si="16"/>
        <v>81.36</v>
      </c>
      <c r="Q135" s="8"/>
      <c r="R135" s="78">
        <f t="shared" si="17"/>
        <v>81.36</v>
      </c>
      <c r="S135" s="79"/>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c r="DV135"/>
      <c r="DW135"/>
      <c r="DX135"/>
      <c r="DY135"/>
      <c r="DZ135"/>
      <c r="EA135"/>
      <c r="EB135"/>
      <c r="EC135"/>
      <c r="ED135"/>
      <c r="EE135"/>
      <c r="EF135"/>
      <c r="EG135"/>
      <c r="EH135"/>
      <c r="EI135"/>
      <c r="EJ135"/>
      <c r="EK135"/>
      <c r="EL135"/>
      <c r="EM135"/>
      <c r="EN135"/>
      <c r="EO135"/>
      <c r="EP135"/>
      <c r="EQ135"/>
      <c r="ER135"/>
      <c r="ES135"/>
      <c r="ET135"/>
      <c r="EU135"/>
      <c r="EV135"/>
      <c r="EW135"/>
      <c r="EX135"/>
      <c r="EY135"/>
      <c r="EZ135"/>
      <c r="FA135"/>
    </row>
    <row r="136" spans="1:157" ht="11.25" customHeight="1" x14ac:dyDescent="0.25">
      <c r="A136" s="39" t="s">
        <v>1198</v>
      </c>
      <c r="B136" s="13">
        <v>880200012</v>
      </c>
      <c r="C136" s="13" t="s">
        <v>448</v>
      </c>
      <c r="D136" s="13">
        <v>69380009448</v>
      </c>
      <c r="E136" s="40" t="s">
        <v>1327</v>
      </c>
      <c r="F136" s="31">
        <v>298</v>
      </c>
      <c r="G136" s="31">
        <v>3</v>
      </c>
      <c r="H136" s="31">
        <v>1</v>
      </c>
      <c r="I136" s="31">
        <v>0</v>
      </c>
      <c r="J136" s="32">
        <f t="shared" si="18"/>
        <v>2</v>
      </c>
      <c r="K136" s="33">
        <f t="shared" si="19"/>
        <v>8.94</v>
      </c>
      <c r="L136" s="33">
        <f t="shared" si="20"/>
        <v>8.94</v>
      </c>
      <c r="M136" s="33">
        <f t="shared" si="21"/>
        <v>8.94</v>
      </c>
      <c r="N136" s="34">
        <f t="shared" si="22"/>
        <v>8.94</v>
      </c>
      <c r="O136" s="222">
        <f t="shared" ref="O136:O199" si="23">ROUND((SUM(K136:N136)),2)</f>
        <v>35.76</v>
      </c>
      <c r="P136" s="224">
        <f t="shared" ref="P136:P199" si="24">ROUND((O136),2)</f>
        <v>35.76</v>
      </c>
      <c r="Q136" s="8"/>
      <c r="R136" s="78">
        <f t="shared" ref="R136:R199" si="25">P136</f>
        <v>35.76</v>
      </c>
      <c r="S136" s="79"/>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c r="DV136"/>
      <c r="DW136"/>
      <c r="DX136"/>
      <c r="DY136"/>
      <c r="DZ136"/>
      <c r="EA136"/>
      <c r="EB136"/>
      <c r="EC136"/>
      <c r="ED136"/>
      <c r="EE136"/>
      <c r="EF136"/>
      <c r="EG136"/>
      <c r="EH136"/>
      <c r="EI136"/>
      <c r="EJ136"/>
      <c r="EK136"/>
      <c r="EL136"/>
      <c r="EM136"/>
      <c r="EN136"/>
      <c r="EO136"/>
      <c r="EP136"/>
      <c r="EQ136"/>
      <c r="ER136"/>
      <c r="ES136"/>
      <c r="ET136"/>
      <c r="EU136"/>
      <c r="EV136"/>
      <c r="EW136"/>
      <c r="EX136"/>
      <c r="EY136"/>
      <c r="EZ136"/>
      <c r="FA136"/>
    </row>
    <row r="137" spans="1:157" ht="11.25" customHeight="1" x14ac:dyDescent="0.25">
      <c r="A137" s="39" t="s">
        <v>1198</v>
      </c>
      <c r="B137" s="13">
        <v>880200015</v>
      </c>
      <c r="C137" s="13" t="s">
        <v>449</v>
      </c>
      <c r="D137" s="13">
        <v>64490010428</v>
      </c>
      <c r="E137" s="40" t="s">
        <v>1328</v>
      </c>
      <c r="F137" s="31">
        <v>262</v>
      </c>
      <c r="G137" s="31">
        <v>2</v>
      </c>
      <c r="H137" s="31">
        <v>1</v>
      </c>
      <c r="I137" s="31">
        <v>0</v>
      </c>
      <c r="J137" s="32">
        <f t="shared" si="18"/>
        <v>1</v>
      </c>
      <c r="K137" s="33">
        <f t="shared" si="19"/>
        <v>7.8599999999999994</v>
      </c>
      <c r="L137" s="33">
        <f t="shared" si="20"/>
        <v>7.8599999999999994</v>
      </c>
      <c r="M137" s="33">
        <f t="shared" si="21"/>
        <v>7.8599999999999994</v>
      </c>
      <c r="N137" s="34">
        <f t="shared" si="22"/>
        <v>7.8599999999999994</v>
      </c>
      <c r="O137" s="222">
        <f t="shared" si="23"/>
        <v>31.44</v>
      </c>
      <c r="P137" s="224">
        <f t="shared" si="24"/>
        <v>31.44</v>
      </c>
      <c r="Q137" s="8"/>
      <c r="R137" s="78">
        <f t="shared" si="25"/>
        <v>31.44</v>
      </c>
      <c r="S137" s="79"/>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c r="DV137"/>
      <c r="DW137"/>
      <c r="DX137"/>
      <c r="DY137"/>
      <c r="DZ137"/>
      <c r="EA137"/>
      <c r="EB137"/>
      <c r="EC137"/>
      <c r="ED137"/>
      <c r="EE137"/>
      <c r="EF137"/>
      <c r="EG137"/>
      <c r="EH137"/>
      <c r="EI137"/>
      <c r="EJ137"/>
      <c r="EK137"/>
      <c r="EL137"/>
      <c r="EM137"/>
      <c r="EN137"/>
      <c r="EO137"/>
      <c r="EP137"/>
      <c r="EQ137"/>
      <c r="ER137"/>
      <c r="ES137"/>
      <c r="ET137"/>
      <c r="EU137"/>
      <c r="EV137"/>
      <c r="EW137"/>
      <c r="EX137"/>
      <c r="EY137"/>
      <c r="EZ137"/>
      <c r="FA137"/>
    </row>
    <row r="138" spans="1:157" ht="11.25" customHeight="1" x14ac:dyDescent="0.25">
      <c r="A138" s="39" t="s">
        <v>1198</v>
      </c>
      <c r="B138" s="13">
        <v>880200017</v>
      </c>
      <c r="C138" s="13" t="s">
        <v>450</v>
      </c>
      <c r="D138" s="13">
        <v>35140005480</v>
      </c>
      <c r="E138" s="40" t="s">
        <v>1329</v>
      </c>
      <c r="F138" s="31">
        <v>431</v>
      </c>
      <c r="G138" s="31">
        <v>3</v>
      </c>
      <c r="H138" s="31">
        <v>1</v>
      </c>
      <c r="I138" s="31">
        <v>0</v>
      </c>
      <c r="J138" s="32">
        <f t="shared" si="18"/>
        <v>2</v>
      </c>
      <c r="K138" s="33">
        <f t="shared" si="19"/>
        <v>12.93</v>
      </c>
      <c r="L138" s="33">
        <f t="shared" si="20"/>
        <v>12.93</v>
      </c>
      <c r="M138" s="33">
        <f t="shared" si="21"/>
        <v>12.93</v>
      </c>
      <c r="N138" s="34">
        <f t="shared" si="22"/>
        <v>12.93</v>
      </c>
      <c r="O138" s="222">
        <f t="shared" si="23"/>
        <v>51.72</v>
      </c>
      <c r="P138" s="224">
        <f t="shared" si="24"/>
        <v>51.72</v>
      </c>
      <c r="Q138" s="8"/>
      <c r="R138" s="78">
        <f t="shared" si="25"/>
        <v>51.72</v>
      </c>
      <c r="S138" s="79"/>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c r="DV138"/>
      <c r="DW138"/>
      <c r="DX138"/>
      <c r="DY138"/>
      <c r="DZ138"/>
      <c r="EA138"/>
      <c r="EB138"/>
      <c r="EC138"/>
      <c r="ED138"/>
      <c r="EE138"/>
      <c r="EF138"/>
      <c r="EG138"/>
      <c r="EH138"/>
      <c r="EI138"/>
      <c r="EJ138"/>
      <c r="EK138"/>
      <c r="EL138"/>
      <c r="EM138"/>
      <c r="EN138"/>
      <c r="EO138"/>
      <c r="EP138"/>
      <c r="EQ138"/>
      <c r="ER138"/>
      <c r="ES138"/>
      <c r="ET138"/>
      <c r="EU138"/>
      <c r="EV138"/>
      <c r="EW138"/>
      <c r="EX138"/>
      <c r="EY138"/>
      <c r="EZ138"/>
      <c r="FA138"/>
    </row>
    <row r="139" spans="1:157" ht="11.25" customHeight="1" x14ac:dyDescent="0.25">
      <c r="A139" s="39" t="s">
        <v>1198</v>
      </c>
      <c r="B139" s="13">
        <v>880200018</v>
      </c>
      <c r="C139" s="13" t="s">
        <v>155</v>
      </c>
      <c r="D139" s="13">
        <v>46000035085</v>
      </c>
      <c r="E139" s="40" t="s">
        <v>1330</v>
      </c>
      <c r="F139" s="31">
        <v>298</v>
      </c>
      <c r="G139" s="31">
        <v>3</v>
      </c>
      <c r="H139" s="31">
        <v>1</v>
      </c>
      <c r="I139" s="31">
        <v>0</v>
      </c>
      <c r="J139" s="32">
        <f t="shared" si="18"/>
        <v>2</v>
      </c>
      <c r="K139" s="33">
        <f t="shared" si="19"/>
        <v>8.94</v>
      </c>
      <c r="L139" s="33">
        <f t="shared" si="20"/>
        <v>8.94</v>
      </c>
      <c r="M139" s="33">
        <f t="shared" si="21"/>
        <v>8.94</v>
      </c>
      <c r="N139" s="34">
        <f t="shared" si="22"/>
        <v>8.94</v>
      </c>
      <c r="O139" s="222">
        <f t="shared" si="23"/>
        <v>35.76</v>
      </c>
      <c r="P139" s="224">
        <f t="shared" si="24"/>
        <v>35.76</v>
      </c>
      <c r="Q139" s="8"/>
      <c r="R139" s="78">
        <f t="shared" si="25"/>
        <v>35.76</v>
      </c>
      <c r="S139" s="7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c r="DV139"/>
      <c r="DW139"/>
      <c r="DX139"/>
      <c r="DY139"/>
      <c r="DZ139"/>
      <c r="EA139"/>
      <c r="EB139"/>
      <c r="EC139"/>
      <c r="ED139"/>
      <c r="EE139"/>
      <c r="EF139"/>
      <c r="EG139"/>
      <c r="EH139"/>
      <c r="EI139"/>
      <c r="EJ139"/>
      <c r="EK139"/>
      <c r="EL139"/>
      <c r="EM139"/>
      <c r="EN139"/>
      <c r="EO139"/>
      <c r="EP139"/>
      <c r="EQ139"/>
      <c r="ER139"/>
      <c r="ES139"/>
      <c r="ET139"/>
      <c r="EU139"/>
      <c r="EV139"/>
      <c r="EW139"/>
      <c r="EX139"/>
      <c r="EY139"/>
      <c r="EZ139"/>
      <c r="FA139"/>
    </row>
    <row r="140" spans="1:157" ht="11.25" customHeight="1" x14ac:dyDescent="0.25">
      <c r="A140" s="39" t="s">
        <v>1198</v>
      </c>
      <c r="B140" s="13">
        <v>880200021</v>
      </c>
      <c r="C140" s="13" t="s">
        <v>56</v>
      </c>
      <c r="D140" s="13">
        <v>60280002598</v>
      </c>
      <c r="E140" s="40" t="s">
        <v>1331</v>
      </c>
      <c r="F140" s="31">
        <v>480</v>
      </c>
      <c r="G140" s="31">
        <v>3</v>
      </c>
      <c r="H140" s="31">
        <v>1</v>
      </c>
      <c r="I140" s="31">
        <v>0</v>
      </c>
      <c r="J140" s="32">
        <f t="shared" si="18"/>
        <v>2</v>
      </c>
      <c r="K140" s="33">
        <f t="shared" si="19"/>
        <v>14.399999999999999</v>
      </c>
      <c r="L140" s="33">
        <f t="shared" si="20"/>
        <v>14.399999999999999</v>
      </c>
      <c r="M140" s="33">
        <f t="shared" si="21"/>
        <v>14.399999999999999</v>
      </c>
      <c r="N140" s="34">
        <f t="shared" si="22"/>
        <v>14.399999999999999</v>
      </c>
      <c r="O140" s="222">
        <f t="shared" si="23"/>
        <v>57.6</v>
      </c>
      <c r="P140" s="224">
        <f t="shared" si="24"/>
        <v>57.6</v>
      </c>
      <c r="Q140" s="8"/>
      <c r="R140" s="78">
        <f t="shared" si="25"/>
        <v>57.6</v>
      </c>
      <c r="S140" s="79"/>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c r="DV140"/>
      <c r="DW140"/>
      <c r="DX140"/>
      <c r="DY140"/>
      <c r="DZ140"/>
      <c r="EA140"/>
      <c r="EB140"/>
      <c r="EC140"/>
      <c r="ED140"/>
      <c r="EE140"/>
      <c r="EF140"/>
      <c r="EG140"/>
      <c r="EH140"/>
      <c r="EI140"/>
      <c r="EJ140"/>
      <c r="EK140"/>
      <c r="EL140"/>
      <c r="EM140"/>
      <c r="EN140"/>
      <c r="EO140"/>
      <c r="EP140"/>
      <c r="EQ140"/>
      <c r="ER140"/>
      <c r="ES140"/>
      <c r="ET140"/>
      <c r="EU140"/>
      <c r="EV140"/>
      <c r="EW140"/>
      <c r="EX140"/>
      <c r="EY140"/>
      <c r="EZ140"/>
      <c r="FA140"/>
    </row>
    <row r="141" spans="1:157" ht="11.25" customHeight="1" x14ac:dyDescent="0.25">
      <c r="A141" s="39" t="s">
        <v>1198</v>
      </c>
      <c r="B141" s="13">
        <v>880200022</v>
      </c>
      <c r="C141" s="13" t="s">
        <v>451</v>
      </c>
      <c r="D141" s="13">
        <v>41290006798</v>
      </c>
      <c r="E141" s="40" t="s">
        <v>1332</v>
      </c>
      <c r="F141" s="31">
        <v>698</v>
      </c>
      <c r="G141" s="31">
        <v>4</v>
      </c>
      <c r="H141" s="31">
        <v>1</v>
      </c>
      <c r="I141" s="31">
        <v>1</v>
      </c>
      <c r="J141" s="32">
        <f t="shared" si="18"/>
        <v>2</v>
      </c>
      <c r="K141" s="33">
        <f t="shared" si="19"/>
        <v>20.939999999999998</v>
      </c>
      <c r="L141" s="33">
        <f t="shared" si="20"/>
        <v>20.939999999999998</v>
      </c>
      <c r="M141" s="33">
        <f t="shared" si="21"/>
        <v>20.939999999999998</v>
      </c>
      <c r="N141" s="34">
        <f t="shared" si="22"/>
        <v>20.939999999999998</v>
      </c>
      <c r="O141" s="222">
        <f t="shared" si="23"/>
        <v>83.76</v>
      </c>
      <c r="P141" s="224">
        <f t="shared" si="24"/>
        <v>83.76</v>
      </c>
      <c r="Q141" s="8"/>
      <c r="R141" s="78">
        <f t="shared" si="25"/>
        <v>83.76</v>
      </c>
      <c r="S141" s="79"/>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c r="DV141"/>
      <c r="DW141"/>
      <c r="DX141"/>
      <c r="DY141"/>
      <c r="DZ141"/>
      <c r="EA141"/>
      <c r="EB141"/>
      <c r="EC141"/>
      <c r="ED141"/>
      <c r="EE141"/>
      <c r="EF141"/>
      <c r="EG141"/>
      <c r="EH141"/>
      <c r="EI141"/>
      <c r="EJ141"/>
      <c r="EK141"/>
      <c r="EL141"/>
      <c r="EM141"/>
      <c r="EN141"/>
      <c r="EO141"/>
      <c r="EP141"/>
      <c r="EQ141"/>
      <c r="ER141"/>
      <c r="ES141"/>
      <c r="ET141"/>
      <c r="EU141"/>
      <c r="EV141"/>
      <c r="EW141"/>
      <c r="EX141"/>
      <c r="EY141"/>
      <c r="EZ141"/>
      <c r="FA141"/>
    </row>
    <row r="142" spans="1:157" ht="11.25" customHeight="1" x14ac:dyDescent="0.25">
      <c r="A142" s="39" t="s">
        <v>1198</v>
      </c>
      <c r="B142" s="13">
        <v>880200025</v>
      </c>
      <c r="C142" s="13" t="s">
        <v>343</v>
      </c>
      <c r="D142" s="13">
        <v>78050008891</v>
      </c>
      <c r="E142" s="40" t="s">
        <v>1333</v>
      </c>
      <c r="F142" s="31">
        <v>325</v>
      </c>
      <c r="G142" s="31">
        <v>3</v>
      </c>
      <c r="H142" s="31">
        <v>1</v>
      </c>
      <c r="I142" s="31">
        <v>0</v>
      </c>
      <c r="J142" s="32">
        <f t="shared" si="18"/>
        <v>2</v>
      </c>
      <c r="K142" s="33">
        <f t="shared" si="19"/>
        <v>9.75</v>
      </c>
      <c r="L142" s="33">
        <f t="shared" si="20"/>
        <v>9.75</v>
      </c>
      <c r="M142" s="33">
        <f t="shared" si="21"/>
        <v>9.75</v>
      </c>
      <c r="N142" s="34">
        <f t="shared" si="22"/>
        <v>9.75</v>
      </c>
      <c r="O142" s="222">
        <f t="shared" si="23"/>
        <v>39</v>
      </c>
      <c r="P142" s="224">
        <f t="shared" si="24"/>
        <v>39</v>
      </c>
      <c r="Q142" s="8"/>
      <c r="R142" s="78">
        <f t="shared" si="25"/>
        <v>39</v>
      </c>
      <c r="S142" s="79"/>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c r="DV142"/>
      <c r="DW142"/>
      <c r="DX142"/>
      <c r="DY142"/>
      <c r="DZ142"/>
      <c r="EA142"/>
      <c r="EB142"/>
      <c r="EC142"/>
      <c r="ED142"/>
      <c r="EE142"/>
      <c r="EF142"/>
      <c r="EG142"/>
      <c r="EH142"/>
      <c r="EI142"/>
      <c r="EJ142"/>
      <c r="EK142"/>
      <c r="EL142"/>
      <c r="EM142"/>
      <c r="EN142"/>
      <c r="EO142"/>
      <c r="EP142"/>
      <c r="EQ142"/>
      <c r="ER142"/>
      <c r="ES142"/>
      <c r="ET142"/>
      <c r="EU142"/>
      <c r="EV142"/>
      <c r="EW142"/>
      <c r="EX142"/>
      <c r="EY142"/>
      <c r="EZ142"/>
      <c r="FA142"/>
    </row>
    <row r="143" spans="1:157" ht="11.25" customHeight="1" x14ac:dyDescent="0.25">
      <c r="A143" s="39" t="s">
        <v>1198</v>
      </c>
      <c r="B143" s="13">
        <v>880200033</v>
      </c>
      <c r="C143" s="13" t="s">
        <v>452</v>
      </c>
      <c r="D143" s="13">
        <v>96680001741</v>
      </c>
      <c r="E143" s="40" t="s">
        <v>1334</v>
      </c>
      <c r="F143" s="31">
        <v>295</v>
      </c>
      <c r="G143" s="31">
        <v>3</v>
      </c>
      <c r="H143" s="31">
        <v>1</v>
      </c>
      <c r="I143" s="31">
        <v>0</v>
      </c>
      <c r="J143" s="32">
        <f t="shared" si="18"/>
        <v>2</v>
      </c>
      <c r="K143" s="33">
        <f t="shared" si="19"/>
        <v>8.85</v>
      </c>
      <c r="L143" s="33">
        <f t="shared" si="20"/>
        <v>8.85</v>
      </c>
      <c r="M143" s="33">
        <f t="shared" si="21"/>
        <v>8.85</v>
      </c>
      <c r="N143" s="34">
        <f t="shared" si="22"/>
        <v>8.85</v>
      </c>
      <c r="O143" s="222">
        <f t="shared" si="23"/>
        <v>35.4</v>
      </c>
      <c r="P143" s="224">
        <f t="shared" si="24"/>
        <v>35.4</v>
      </c>
      <c r="Q143" s="46"/>
      <c r="R143" s="78">
        <f t="shared" si="25"/>
        <v>35.4</v>
      </c>
      <c r="S143" s="79"/>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c r="DV143"/>
      <c r="DW143"/>
      <c r="DX143"/>
      <c r="DY143"/>
      <c r="DZ143"/>
      <c r="EA143"/>
      <c r="EB143"/>
      <c r="EC143"/>
      <c r="ED143"/>
      <c r="EE143"/>
      <c r="EF143"/>
      <c r="EG143"/>
      <c r="EH143"/>
      <c r="EI143"/>
      <c r="EJ143"/>
      <c r="EK143"/>
      <c r="EL143"/>
      <c r="EM143"/>
      <c r="EN143"/>
      <c r="EO143"/>
      <c r="EP143"/>
      <c r="EQ143"/>
      <c r="ER143"/>
      <c r="ES143"/>
      <c r="ET143"/>
      <c r="EU143"/>
      <c r="EV143"/>
      <c r="EW143"/>
      <c r="EX143"/>
      <c r="EY143"/>
      <c r="EZ143"/>
      <c r="FA143"/>
    </row>
    <row r="144" spans="1:157" ht="11.25" customHeight="1" x14ac:dyDescent="0.25">
      <c r="A144" s="39" t="s">
        <v>1198</v>
      </c>
      <c r="B144" s="13">
        <v>880200052</v>
      </c>
      <c r="C144" s="13" t="s">
        <v>453</v>
      </c>
      <c r="D144" s="13">
        <v>40680002208</v>
      </c>
      <c r="E144" s="40" t="s">
        <v>1335</v>
      </c>
      <c r="F144" s="31">
        <v>420</v>
      </c>
      <c r="G144" s="31">
        <v>3</v>
      </c>
      <c r="H144" s="31">
        <v>1</v>
      </c>
      <c r="I144" s="31">
        <v>0</v>
      </c>
      <c r="J144" s="32">
        <f t="shared" si="18"/>
        <v>2</v>
      </c>
      <c r="K144" s="33">
        <f t="shared" si="19"/>
        <v>12.6</v>
      </c>
      <c r="L144" s="33">
        <f t="shared" si="20"/>
        <v>12.6</v>
      </c>
      <c r="M144" s="33">
        <f t="shared" si="21"/>
        <v>12.6</v>
      </c>
      <c r="N144" s="34">
        <f t="shared" si="22"/>
        <v>12.6</v>
      </c>
      <c r="O144" s="222">
        <f t="shared" si="23"/>
        <v>50.4</v>
      </c>
      <c r="P144" s="224">
        <f t="shared" si="24"/>
        <v>50.4</v>
      </c>
      <c r="Q144" s="8"/>
      <c r="R144" s="78">
        <f t="shared" si="25"/>
        <v>50.4</v>
      </c>
      <c r="S144" s="79"/>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c r="DV144"/>
      <c r="DW144"/>
      <c r="DX144"/>
      <c r="DY144"/>
      <c r="DZ144"/>
      <c r="EA144"/>
      <c r="EB144"/>
      <c r="EC144"/>
      <c r="ED144"/>
      <c r="EE144"/>
      <c r="EF144"/>
      <c r="EG144"/>
      <c r="EH144"/>
      <c r="EI144"/>
      <c r="EJ144"/>
      <c r="EK144"/>
      <c r="EL144"/>
      <c r="EM144"/>
      <c r="EN144"/>
      <c r="EO144"/>
      <c r="EP144"/>
      <c r="EQ144"/>
      <c r="ER144"/>
      <c r="ES144"/>
      <c r="ET144"/>
      <c r="EU144"/>
      <c r="EV144"/>
      <c r="EW144"/>
      <c r="EX144"/>
      <c r="EY144"/>
      <c r="EZ144"/>
      <c r="FA144"/>
    </row>
    <row r="145" spans="1:157" ht="11.25" customHeight="1" x14ac:dyDescent="0.25">
      <c r="A145" s="39" t="s">
        <v>1198</v>
      </c>
      <c r="B145" s="13">
        <v>880200053</v>
      </c>
      <c r="C145" s="13" t="s">
        <v>454</v>
      </c>
      <c r="D145" s="13">
        <v>21590007652</v>
      </c>
      <c r="E145" s="40" t="s">
        <v>1336</v>
      </c>
      <c r="F145" s="31">
        <v>495</v>
      </c>
      <c r="G145" s="31">
        <v>3</v>
      </c>
      <c r="H145" s="31">
        <v>1</v>
      </c>
      <c r="I145" s="31">
        <v>0</v>
      </c>
      <c r="J145" s="32">
        <f t="shared" si="18"/>
        <v>2</v>
      </c>
      <c r="K145" s="33">
        <f t="shared" si="19"/>
        <v>14.85</v>
      </c>
      <c r="L145" s="33">
        <f t="shared" si="20"/>
        <v>14.85</v>
      </c>
      <c r="M145" s="33">
        <f t="shared" si="21"/>
        <v>14.85</v>
      </c>
      <c r="N145" s="34">
        <f t="shared" si="22"/>
        <v>14.85</v>
      </c>
      <c r="O145" s="222">
        <f t="shared" si="23"/>
        <v>59.4</v>
      </c>
      <c r="P145" s="224">
        <f t="shared" si="24"/>
        <v>59.4</v>
      </c>
      <c r="Q145" s="8"/>
      <c r="R145" s="78">
        <f t="shared" si="25"/>
        <v>59.4</v>
      </c>
      <c r="S145" s="79"/>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c r="DV145"/>
      <c r="DW145"/>
      <c r="DX145"/>
      <c r="DY145"/>
      <c r="DZ145"/>
      <c r="EA145"/>
      <c r="EB145"/>
      <c r="EC145"/>
      <c r="ED145"/>
      <c r="EE145"/>
      <c r="EF145"/>
      <c r="EG145"/>
      <c r="EH145"/>
      <c r="EI145"/>
      <c r="EJ145"/>
      <c r="EK145"/>
      <c r="EL145"/>
      <c r="EM145"/>
      <c r="EN145"/>
      <c r="EO145"/>
      <c r="EP145"/>
      <c r="EQ145"/>
      <c r="ER145"/>
      <c r="ES145"/>
      <c r="ET145"/>
      <c r="EU145"/>
      <c r="EV145"/>
      <c r="EW145"/>
      <c r="EX145"/>
      <c r="EY145"/>
      <c r="EZ145"/>
      <c r="FA145"/>
    </row>
    <row r="146" spans="1:157" ht="11.25" customHeight="1" x14ac:dyDescent="0.25">
      <c r="A146" s="39" t="s">
        <v>1198</v>
      </c>
      <c r="B146" s="13">
        <v>880200063</v>
      </c>
      <c r="C146" s="13" t="s">
        <v>455</v>
      </c>
      <c r="D146" s="13">
        <v>10220001627</v>
      </c>
      <c r="E146" s="40" t="s">
        <v>1337</v>
      </c>
      <c r="F146" s="31">
        <v>403</v>
      </c>
      <c r="G146" s="31">
        <v>3</v>
      </c>
      <c r="H146" s="31">
        <v>1</v>
      </c>
      <c r="I146" s="31">
        <v>0</v>
      </c>
      <c r="J146" s="32">
        <f t="shared" si="18"/>
        <v>2</v>
      </c>
      <c r="K146" s="33">
        <f t="shared" si="19"/>
        <v>12.09</v>
      </c>
      <c r="L146" s="33">
        <f t="shared" si="20"/>
        <v>12.09</v>
      </c>
      <c r="M146" s="33">
        <f t="shared" si="21"/>
        <v>12.09</v>
      </c>
      <c r="N146" s="34">
        <f t="shared" si="22"/>
        <v>12.09</v>
      </c>
      <c r="O146" s="222">
        <f t="shared" si="23"/>
        <v>48.36</v>
      </c>
      <c r="P146" s="224">
        <f t="shared" si="24"/>
        <v>48.36</v>
      </c>
      <c r="Q146" s="8"/>
      <c r="R146" s="78">
        <f t="shared" si="25"/>
        <v>48.36</v>
      </c>
      <c r="S146" s="79"/>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c r="DV146"/>
      <c r="DW146"/>
      <c r="DX146"/>
      <c r="DY146"/>
      <c r="DZ146"/>
      <c r="EA146"/>
      <c r="EB146"/>
      <c r="EC146"/>
      <c r="ED146"/>
      <c r="EE146"/>
      <c r="EF146"/>
      <c r="EG146"/>
      <c r="EH146"/>
      <c r="EI146"/>
      <c r="EJ146"/>
      <c r="EK146"/>
      <c r="EL146"/>
      <c r="EM146"/>
      <c r="EN146"/>
      <c r="EO146"/>
      <c r="EP146"/>
      <c r="EQ146"/>
      <c r="ER146"/>
      <c r="ES146"/>
      <c r="ET146"/>
      <c r="EU146"/>
      <c r="EV146"/>
      <c r="EW146"/>
      <c r="EX146"/>
      <c r="EY146"/>
      <c r="EZ146"/>
      <c r="FA146"/>
    </row>
    <row r="147" spans="1:157" ht="11.25" customHeight="1" x14ac:dyDescent="0.25">
      <c r="A147" s="39" t="s">
        <v>1198</v>
      </c>
      <c r="B147" s="13">
        <v>880200065</v>
      </c>
      <c r="C147" s="13" t="s">
        <v>456</v>
      </c>
      <c r="D147" s="13">
        <v>84830006182</v>
      </c>
      <c r="E147" s="40" t="s">
        <v>1338</v>
      </c>
      <c r="F147" s="31">
        <v>378</v>
      </c>
      <c r="G147" s="31">
        <v>2</v>
      </c>
      <c r="H147" s="31">
        <v>1</v>
      </c>
      <c r="I147" s="31">
        <v>0</v>
      </c>
      <c r="J147" s="32">
        <f t="shared" si="18"/>
        <v>1</v>
      </c>
      <c r="K147" s="33">
        <f t="shared" si="19"/>
        <v>11.34</v>
      </c>
      <c r="L147" s="33">
        <f t="shared" si="20"/>
        <v>11.34</v>
      </c>
      <c r="M147" s="33">
        <f t="shared" si="21"/>
        <v>11.34</v>
      </c>
      <c r="N147" s="34">
        <f t="shared" si="22"/>
        <v>11.34</v>
      </c>
      <c r="O147" s="222">
        <f t="shared" si="23"/>
        <v>45.36</v>
      </c>
      <c r="P147" s="224">
        <f t="shared" si="24"/>
        <v>45.36</v>
      </c>
      <c r="Q147" s="8"/>
      <c r="R147" s="78">
        <f t="shared" si="25"/>
        <v>45.36</v>
      </c>
      <c r="S147" s="79"/>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c r="DV147"/>
      <c r="DW147"/>
      <c r="DX147"/>
      <c r="DY147"/>
      <c r="DZ147"/>
      <c r="EA147"/>
      <c r="EB147"/>
      <c r="EC147"/>
      <c r="ED147"/>
      <c r="EE147"/>
      <c r="EF147"/>
      <c r="EG147"/>
      <c r="EH147"/>
      <c r="EI147"/>
      <c r="EJ147"/>
      <c r="EK147"/>
      <c r="EL147"/>
      <c r="EM147"/>
      <c r="EN147"/>
      <c r="EO147"/>
      <c r="EP147"/>
      <c r="EQ147"/>
      <c r="ER147"/>
      <c r="ES147"/>
      <c r="ET147"/>
      <c r="EU147"/>
      <c r="EV147"/>
      <c r="EW147"/>
      <c r="EX147"/>
      <c r="EY147"/>
      <c r="EZ147"/>
      <c r="FA147"/>
    </row>
    <row r="148" spans="1:157" ht="11.25" customHeight="1" x14ac:dyDescent="0.25">
      <c r="A148" s="39" t="s">
        <v>1198</v>
      </c>
      <c r="B148" s="13">
        <v>880200069</v>
      </c>
      <c r="C148" s="13" t="s">
        <v>457</v>
      </c>
      <c r="D148" s="13">
        <v>27690001919</v>
      </c>
      <c r="E148" s="40" t="s">
        <v>1339</v>
      </c>
      <c r="F148" s="31">
        <v>714</v>
      </c>
      <c r="G148" s="31">
        <v>4</v>
      </c>
      <c r="H148" s="31">
        <v>1</v>
      </c>
      <c r="I148" s="31">
        <v>0</v>
      </c>
      <c r="J148" s="32">
        <f t="shared" si="18"/>
        <v>3</v>
      </c>
      <c r="K148" s="33">
        <f t="shared" si="19"/>
        <v>21.419999999999998</v>
      </c>
      <c r="L148" s="33">
        <f t="shared" si="20"/>
        <v>21.419999999999998</v>
      </c>
      <c r="M148" s="33">
        <f t="shared" si="21"/>
        <v>21.419999999999998</v>
      </c>
      <c r="N148" s="34">
        <f t="shared" si="22"/>
        <v>21.419999999999998</v>
      </c>
      <c r="O148" s="222">
        <f t="shared" si="23"/>
        <v>85.68</v>
      </c>
      <c r="P148" s="224">
        <f t="shared" si="24"/>
        <v>85.68</v>
      </c>
      <c r="Q148" s="8"/>
      <c r="R148" s="78">
        <f t="shared" si="25"/>
        <v>85.68</v>
      </c>
      <c r="S148" s="79"/>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c r="DV148"/>
      <c r="DW148"/>
      <c r="DX148"/>
      <c r="DY148"/>
      <c r="DZ148"/>
      <c r="EA148"/>
      <c r="EB148"/>
      <c r="EC148"/>
      <c r="ED148"/>
      <c r="EE148"/>
      <c r="EF148"/>
      <c r="EG148"/>
      <c r="EH148"/>
      <c r="EI148"/>
      <c r="EJ148"/>
      <c r="EK148"/>
      <c r="EL148"/>
      <c r="EM148"/>
      <c r="EN148"/>
      <c r="EO148"/>
      <c r="EP148"/>
      <c r="EQ148"/>
      <c r="ER148"/>
      <c r="ES148"/>
      <c r="ET148"/>
      <c r="EU148"/>
      <c r="EV148"/>
      <c r="EW148"/>
      <c r="EX148"/>
      <c r="EY148"/>
      <c r="EZ148"/>
      <c r="FA148"/>
    </row>
    <row r="149" spans="1:157" ht="11.25" customHeight="1" x14ac:dyDescent="0.25">
      <c r="A149" s="39" t="s">
        <v>1198</v>
      </c>
      <c r="B149" s="13">
        <v>880200084</v>
      </c>
      <c r="C149" s="13" t="s">
        <v>458</v>
      </c>
      <c r="D149" s="13">
        <v>12630042469</v>
      </c>
      <c r="E149" s="40" t="s">
        <v>1340</v>
      </c>
      <c r="F149" s="31">
        <v>888</v>
      </c>
      <c r="G149" s="31">
        <v>3</v>
      </c>
      <c r="H149" s="31">
        <v>1</v>
      </c>
      <c r="I149" s="31">
        <v>0</v>
      </c>
      <c r="J149" s="32">
        <f t="shared" si="18"/>
        <v>2</v>
      </c>
      <c r="K149" s="33">
        <f t="shared" si="19"/>
        <v>26.64</v>
      </c>
      <c r="L149" s="33">
        <f t="shared" si="20"/>
        <v>26.64</v>
      </c>
      <c r="M149" s="33">
        <f t="shared" si="21"/>
        <v>26.64</v>
      </c>
      <c r="N149" s="34">
        <f t="shared" si="22"/>
        <v>26.64</v>
      </c>
      <c r="O149" s="222">
        <f t="shared" si="23"/>
        <v>106.56</v>
      </c>
      <c r="P149" s="224">
        <f t="shared" si="24"/>
        <v>106.56</v>
      </c>
      <c r="Q149" s="8"/>
      <c r="R149" s="78">
        <f t="shared" si="25"/>
        <v>106.56</v>
      </c>
      <c r="S149" s="7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c r="DV149"/>
      <c r="DW149"/>
      <c r="DX149"/>
      <c r="DY149"/>
      <c r="DZ149"/>
      <c r="EA149"/>
      <c r="EB149"/>
      <c r="EC149"/>
      <c r="ED149"/>
      <c r="EE149"/>
      <c r="EF149"/>
      <c r="EG149"/>
      <c r="EH149"/>
      <c r="EI149"/>
      <c r="EJ149"/>
      <c r="EK149"/>
      <c r="EL149"/>
      <c r="EM149"/>
      <c r="EN149"/>
      <c r="EO149"/>
      <c r="EP149"/>
      <c r="EQ149"/>
      <c r="ER149"/>
      <c r="ES149"/>
      <c r="ET149"/>
      <c r="EU149"/>
      <c r="EV149"/>
      <c r="EW149"/>
      <c r="EX149"/>
      <c r="EY149"/>
      <c r="EZ149"/>
      <c r="FA149"/>
    </row>
    <row r="150" spans="1:157" ht="11.25" customHeight="1" x14ac:dyDescent="0.25">
      <c r="A150" s="39" t="s">
        <v>1198</v>
      </c>
      <c r="B150" s="13">
        <v>885100003</v>
      </c>
      <c r="C150" s="13" t="s">
        <v>459</v>
      </c>
      <c r="D150" s="13">
        <v>52760003827</v>
      </c>
      <c r="E150" s="40" t="s">
        <v>1341</v>
      </c>
      <c r="F150" s="31">
        <v>416</v>
      </c>
      <c r="G150" s="31">
        <v>3</v>
      </c>
      <c r="H150" s="31">
        <v>1</v>
      </c>
      <c r="I150" s="31">
        <v>0</v>
      </c>
      <c r="J150" s="32">
        <f t="shared" si="18"/>
        <v>2</v>
      </c>
      <c r="K150" s="33">
        <f t="shared" si="19"/>
        <v>12.48</v>
      </c>
      <c r="L150" s="33">
        <f t="shared" si="20"/>
        <v>12.48</v>
      </c>
      <c r="M150" s="33">
        <f t="shared" si="21"/>
        <v>12.48</v>
      </c>
      <c r="N150" s="34">
        <f t="shared" si="22"/>
        <v>12.48</v>
      </c>
      <c r="O150" s="222">
        <f t="shared" si="23"/>
        <v>49.92</v>
      </c>
      <c r="P150" s="224">
        <f t="shared" si="24"/>
        <v>49.92</v>
      </c>
      <c r="Q150" s="8"/>
      <c r="R150" s="78">
        <f t="shared" si="25"/>
        <v>49.92</v>
      </c>
      <c r="S150" s="79"/>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c r="DV150"/>
      <c r="DW150"/>
      <c r="DX150"/>
      <c r="DY150"/>
      <c r="DZ150"/>
      <c r="EA150"/>
      <c r="EB150"/>
      <c r="EC150"/>
      <c r="ED150"/>
      <c r="EE150"/>
      <c r="EF150"/>
      <c r="EG150"/>
      <c r="EH150"/>
      <c r="EI150"/>
      <c r="EJ150"/>
      <c r="EK150"/>
      <c r="EL150"/>
      <c r="EM150"/>
      <c r="EN150"/>
      <c r="EO150"/>
      <c r="EP150"/>
      <c r="EQ150"/>
      <c r="ER150"/>
      <c r="ES150"/>
      <c r="ET150"/>
      <c r="EU150"/>
      <c r="EV150"/>
      <c r="EW150"/>
      <c r="EX150"/>
      <c r="EY150"/>
      <c r="EZ150"/>
      <c r="FA150"/>
    </row>
    <row r="151" spans="1:157" ht="11.25" customHeight="1" x14ac:dyDescent="0.25">
      <c r="A151" s="39" t="s">
        <v>1198</v>
      </c>
      <c r="B151" s="13">
        <v>885100004</v>
      </c>
      <c r="C151" s="13" t="s">
        <v>460</v>
      </c>
      <c r="D151" s="13">
        <v>25800009895</v>
      </c>
      <c r="E151" s="40" t="s">
        <v>1342</v>
      </c>
      <c r="F151" s="31">
        <v>700</v>
      </c>
      <c r="G151" s="31">
        <v>2</v>
      </c>
      <c r="H151" s="31">
        <v>1</v>
      </c>
      <c r="I151" s="31">
        <v>0</v>
      </c>
      <c r="J151" s="32">
        <f t="shared" si="18"/>
        <v>1</v>
      </c>
      <c r="K151" s="33">
        <f t="shared" si="19"/>
        <v>21</v>
      </c>
      <c r="L151" s="33">
        <f t="shared" si="20"/>
        <v>21</v>
      </c>
      <c r="M151" s="33">
        <f t="shared" si="21"/>
        <v>21</v>
      </c>
      <c r="N151" s="34">
        <f t="shared" si="22"/>
        <v>21</v>
      </c>
      <c r="O151" s="222">
        <f t="shared" si="23"/>
        <v>84</v>
      </c>
      <c r="P151" s="224">
        <f t="shared" si="24"/>
        <v>84</v>
      </c>
      <c r="Q151" s="8"/>
      <c r="R151" s="78">
        <f t="shared" si="25"/>
        <v>84</v>
      </c>
      <c r="S151" s="79"/>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c r="DV151"/>
      <c r="DW151"/>
      <c r="DX151"/>
      <c r="DY151"/>
      <c r="DZ151"/>
      <c r="EA151"/>
      <c r="EB151"/>
      <c r="EC151"/>
      <c r="ED151"/>
      <c r="EE151"/>
      <c r="EF151"/>
      <c r="EG151"/>
      <c r="EH151"/>
      <c r="EI151"/>
      <c r="EJ151"/>
      <c r="EK151"/>
      <c r="EL151"/>
      <c r="EM151"/>
      <c r="EN151"/>
      <c r="EO151"/>
      <c r="EP151"/>
      <c r="EQ151"/>
      <c r="ER151"/>
      <c r="ES151"/>
      <c r="ET151"/>
      <c r="EU151"/>
      <c r="EV151"/>
      <c r="EW151"/>
      <c r="EX151"/>
      <c r="EY151"/>
      <c r="EZ151"/>
      <c r="FA151"/>
    </row>
    <row r="152" spans="1:157" ht="11.25" customHeight="1" x14ac:dyDescent="0.25">
      <c r="A152" s="39" t="s">
        <v>1198</v>
      </c>
      <c r="B152" s="13">
        <v>885100006</v>
      </c>
      <c r="C152" s="13" t="s">
        <v>461</v>
      </c>
      <c r="D152" s="13">
        <v>92050002958</v>
      </c>
      <c r="E152" s="40" t="s">
        <v>1343</v>
      </c>
      <c r="F152" s="31">
        <v>204</v>
      </c>
      <c r="G152" s="31">
        <v>2</v>
      </c>
      <c r="H152" s="31">
        <v>1</v>
      </c>
      <c r="I152" s="31">
        <v>0</v>
      </c>
      <c r="J152" s="32">
        <f t="shared" si="18"/>
        <v>1</v>
      </c>
      <c r="K152" s="33">
        <f t="shared" si="19"/>
        <v>6.12</v>
      </c>
      <c r="L152" s="33">
        <f t="shared" si="20"/>
        <v>6.12</v>
      </c>
      <c r="M152" s="33">
        <f t="shared" si="21"/>
        <v>6.12</v>
      </c>
      <c r="N152" s="34">
        <f t="shared" si="22"/>
        <v>6.12</v>
      </c>
      <c r="O152" s="222">
        <f t="shared" si="23"/>
        <v>24.48</v>
      </c>
      <c r="P152" s="224">
        <f t="shared" si="24"/>
        <v>24.48</v>
      </c>
      <c r="Q152" s="8"/>
      <c r="R152" s="78">
        <f t="shared" si="25"/>
        <v>24.48</v>
      </c>
      <c r="S152" s="79"/>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c r="DV152"/>
      <c r="DW152"/>
      <c r="DX152"/>
      <c r="DY152"/>
      <c r="DZ152"/>
      <c r="EA152"/>
      <c r="EB152"/>
      <c r="EC152"/>
      <c r="ED152"/>
      <c r="EE152"/>
      <c r="EF152"/>
      <c r="EG152"/>
      <c r="EH152"/>
      <c r="EI152"/>
      <c r="EJ152"/>
      <c r="EK152"/>
      <c r="EL152"/>
      <c r="EM152"/>
      <c r="EN152"/>
      <c r="EO152"/>
      <c r="EP152"/>
      <c r="EQ152"/>
      <c r="ER152"/>
      <c r="ES152"/>
      <c r="ET152"/>
      <c r="EU152"/>
      <c r="EV152"/>
      <c r="EW152"/>
      <c r="EX152"/>
      <c r="EY152"/>
      <c r="EZ152"/>
      <c r="FA152"/>
    </row>
    <row r="153" spans="1:157" ht="11.25" customHeight="1" x14ac:dyDescent="0.25">
      <c r="A153" s="39" t="s">
        <v>1198</v>
      </c>
      <c r="B153" s="13">
        <v>887600003</v>
      </c>
      <c r="C153" s="13" t="s">
        <v>176</v>
      </c>
      <c r="D153" s="13">
        <v>68740007381</v>
      </c>
      <c r="E153" s="40" t="s">
        <v>1344</v>
      </c>
      <c r="F153" s="31">
        <v>443</v>
      </c>
      <c r="G153" s="31">
        <v>3</v>
      </c>
      <c r="H153" s="31">
        <v>1</v>
      </c>
      <c r="I153" s="31">
        <v>0</v>
      </c>
      <c r="J153" s="32">
        <f t="shared" si="18"/>
        <v>2</v>
      </c>
      <c r="K153" s="33">
        <f t="shared" si="19"/>
        <v>13.29</v>
      </c>
      <c r="L153" s="33">
        <f t="shared" si="20"/>
        <v>13.29</v>
      </c>
      <c r="M153" s="33">
        <f t="shared" si="21"/>
        <v>13.29</v>
      </c>
      <c r="N153" s="34">
        <f t="shared" si="22"/>
        <v>13.29</v>
      </c>
      <c r="O153" s="222">
        <f t="shared" si="23"/>
        <v>53.16</v>
      </c>
      <c r="P153" s="224">
        <f t="shared" si="24"/>
        <v>53.16</v>
      </c>
      <c r="Q153" s="8"/>
      <c r="R153" s="78">
        <f t="shared" si="25"/>
        <v>53.16</v>
      </c>
      <c r="S153" s="79"/>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c r="DV153"/>
      <c r="DW153"/>
      <c r="DX153"/>
      <c r="DY153"/>
      <c r="DZ153"/>
      <c r="EA153"/>
      <c r="EB153"/>
      <c r="EC153"/>
      <c r="ED153"/>
      <c r="EE153"/>
      <c r="EF153"/>
      <c r="EG153"/>
      <c r="EH153"/>
      <c r="EI153"/>
      <c r="EJ153"/>
      <c r="EK153"/>
      <c r="EL153"/>
      <c r="EM153"/>
      <c r="EN153"/>
      <c r="EO153"/>
      <c r="EP153"/>
      <c r="EQ153"/>
      <c r="ER153"/>
      <c r="ES153"/>
      <c r="ET153"/>
      <c r="EU153"/>
      <c r="EV153"/>
      <c r="EW153"/>
      <c r="EX153"/>
      <c r="EY153"/>
      <c r="EZ153"/>
      <c r="FA153"/>
    </row>
    <row r="154" spans="1:157" ht="11.25" customHeight="1" x14ac:dyDescent="0.25">
      <c r="A154" s="39" t="s">
        <v>1198</v>
      </c>
      <c r="B154" s="13">
        <v>887600004</v>
      </c>
      <c r="C154" s="13" t="s">
        <v>462</v>
      </c>
      <c r="D154" s="13">
        <v>27760006473</v>
      </c>
      <c r="E154" s="40" t="s">
        <v>1345</v>
      </c>
      <c r="F154" s="31">
        <v>92</v>
      </c>
      <c r="G154" s="31">
        <v>2</v>
      </c>
      <c r="H154" s="31">
        <v>1</v>
      </c>
      <c r="I154" s="31">
        <v>0</v>
      </c>
      <c r="J154" s="32">
        <f t="shared" si="18"/>
        <v>1</v>
      </c>
      <c r="K154" s="33">
        <f t="shared" si="19"/>
        <v>2.76</v>
      </c>
      <c r="L154" s="33">
        <f t="shared" si="20"/>
        <v>2.76</v>
      </c>
      <c r="M154" s="33">
        <f t="shared" si="21"/>
        <v>2.76</v>
      </c>
      <c r="N154" s="34">
        <f t="shared" si="22"/>
        <v>2.76</v>
      </c>
      <c r="O154" s="222">
        <f t="shared" si="23"/>
        <v>11.04</v>
      </c>
      <c r="P154" s="224">
        <f t="shared" si="24"/>
        <v>11.04</v>
      </c>
      <c r="Q154" s="8"/>
      <c r="R154" s="78">
        <f t="shared" si="25"/>
        <v>11.04</v>
      </c>
      <c r="S154" s="79"/>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c r="DV154"/>
      <c r="DW154"/>
      <c r="DX154"/>
      <c r="DY154"/>
      <c r="DZ154"/>
      <c r="EA154"/>
      <c r="EB154"/>
      <c r="EC154"/>
      <c r="ED154"/>
      <c r="EE154"/>
      <c r="EF154"/>
      <c r="EG154"/>
      <c r="EH154"/>
      <c r="EI154"/>
      <c r="EJ154"/>
      <c r="EK154"/>
      <c r="EL154"/>
      <c r="EM154"/>
      <c r="EN154"/>
      <c r="EO154"/>
      <c r="EP154"/>
      <c r="EQ154"/>
      <c r="ER154"/>
      <c r="ES154"/>
      <c r="ET154"/>
      <c r="EU154"/>
      <c r="EV154"/>
      <c r="EW154"/>
      <c r="EX154"/>
      <c r="EY154"/>
      <c r="EZ154"/>
      <c r="FA154"/>
    </row>
    <row r="155" spans="1:157" ht="11.25" customHeight="1" x14ac:dyDescent="0.25">
      <c r="A155" s="39" t="s">
        <v>1198</v>
      </c>
      <c r="B155" s="13">
        <v>888300003</v>
      </c>
      <c r="C155" s="13" t="s">
        <v>463</v>
      </c>
      <c r="D155" s="13">
        <v>47670000587</v>
      </c>
      <c r="E155" s="40" t="s">
        <v>1346</v>
      </c>
      <c r="F155" s="31">
        <v>144</v>
      </c>
      <c r="G155" s="31">
        <v>2</v>
      </c>
      <c r="H155" s="31">
        <v>1</v>
      </c>
      <c r="I155" s="31">
        <v>0</v>
      </c>
      <c r="J155" s="32">
        <f t="shared" si="18"/>
        <v>1</v>
      </c>
      <c r="K155" s="33">
        <f t="shared" si="19"/>
        <v>4.32</v>
      </c>
      <c r="L155" s="33">
        <f t="shared" si="20"/>
        <v>4.32</v>
      </c>
      <c r="M155" s="33">
        <f t="shared" si="21"/>
        <v>4.32</v>
      </c>
      <c r="N155" s="34">
        <f t="shared" si="22"/>
        <v>4.32</v>
      </c>
      <c r="O155" s="222">
        <f t="shared" si="23"/>
        <v>17.28</v>
      </c>
      <c r="P155" s="224">
        <f t="shared" si="24"/>
        <v>17.28</v>
      </c>
      <c r="Q155" s="8"/>
      <c r="R155" s="78">
        <f t="shared" si="25"/>
        <v>17.28</v>
      </c>
      <c r="S155" s="79"/>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c r="DV155"/>
      <c r="DW155"/>
      <c r="DX155"/>
      <c r="DY155"/>
      <c r="DZ155"/>
      <c r="EA155"/>
      <c r="EB155"/>
      <c r="EC155"/>
      <c r="ED155"/>
      <c r="EE155"/>
      <c r="EF155"/>
      <c r="EG155"/>
      <c r="EH155"/>
      <c r="EI155"/>
      <c r="EJ155"/>
      <c r="EK155"/>
      <c r="EL155"/>
      <c r="EM155"/>
      <c r="EN155"/>
      <c r="EO155"/>
      <c r="EP155"/>
      <c r="EQ155"/>
      <c r="ER155"/>
      <c r="ES155"/>
      <c r="ET155"/>
      <c r="EU155"/>
      <c r="EV155"/>
      <c r="EW155"/>
      <c r="EX155"/>
      <c r="EY155"/>
      <c r="EZ155"/>
      <c r="FA155"/>
    </row>
    <row r="156" spans="1:157" ht="11.25" customHeight="1" x14ac:dyDescent="0.25">
      <c r="A156" s="39" t="s">
        <v>1198</v>
      </c>
      <c r="B156" s="11">
        <v>888300002</v>
      </c>
      <c r="C156" s="14" t="s">
        <v>1347</v>
      </c>
      <c r="D156" s="14">
        <v>91330007312</v>
      </c>
      <c r="E156" s="45" t="s">
        <v>1348</v>
      </c>
      <c r="F156" s="31">
        <v>511</v>
      </c>
      <c r="G156" s="31">
        <v>3</v>
      </c>
      <c r="H156" s="31">
        <v>1</v>
      </c>
      <c r="I156" s="31">
        <v>0</v>
      </c>
      <c r="J156" s="32">
        <f t="shared" si="18"/>
        <v>2</v>
      </c>
      <c r="K156" s="33">
        <f t="shared" si="19"/>
        <v>15.33</v>
      </c>
      <c r="L156" s="33">
        <f t="shared" si="20"/>
        <v>15.33</v>
      </c>
      <c r="M156" s="33">
        <f t="shared" si="21"/>
        <v>15.33</v>
      </c>
      <c r="N156" s="34">
        <f t="shared" si="22"/>
        <v>15.33</v>
      </c>
      <c r="O156" s="222">
        <f t="shared" si="23"/>
        <v>61.32</v>
      </c>
      <c r="P156" s="224">
        <f t="shared" si="24"/>
        <v>61.32</v>
      </c>
      <c r="Q156" s="8"/>
      <c r="R156" s="78">
        <f t="shared" si="25"/>
        <v>61.32</v>
      </c>
      <c r="S156" s="79"/>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c r="DV156"/>
      <c r="DW156"/>
      <c r="DX156"/>
      <c r="DY156"/>
      <c r="DZ156"/>
      <c r="EA156"/>
      <c r="EB156"/>
      <c r="EC156"/>
      <c r="ED156"/>
      <c r="EE156"/>
      <c r="EF156"/>
      <c r="EG156"/>
      <c r="EH156"/>
      <c r="EI156"/>
      <c r="EJ156"/>
      <c r="EK156"/>
      <c r="EL156"/>
      <c r="EM156"/>
      <c r="EN156"/>
      <c r="EO156"/>
      <c r="EP156"/>
      <c r="EQ156"/>
      <c r="ER156"/>
      <c r="ES156"/>
      <c r="ET156"/>
      <c r="EU156"/>
      <c r="EV156"/>
      <c r="EW156"/>
      <c r="EX156"/>
      <c r="EY156"/>
      <c r="EZ156"/>
      <c r="FA156"/>
    </row>
    <row r="157" spans="1:157" ht="11.25" customHeight="1" x14ac:dyDescent="0.25">
      <c r="A157" s="39" t="s">
        <v>1198</v>
      </c>
      <c r="B157" s="13">
        <v>888300016</v>
      </c>
      <c r="C157" s="13" t="s">
        <v>2676</v>
      </c>
      <c r="D157" s="13">
        <v>10810044548</v>
      </c>
      <c r="E157" s="40" t="s">
        <v>1349</v>
      </c>
      <c r="F157" s="31">
        <v>496</v>
      </c>
      <c r="G157" s="31">
        <v>3</v>
      </c>
      <c r="H157" s="31">
        <v>1</v>
      </c>
      <c r="I157" s="31">
        <v>0</v>
      </c>
      <c r="J157" s="32">
        <f t="shared" si="18"/>
        <v>2</v>
      </c>
      <c r="K157" s="33">
        <f t="shared" si="19"/>
        <v>14.879999999999999</v>
      </c>
      <c r="L157" s="33">
        <f t="shared" si="20"/>
        <v>14.879999999999999</v>
      </c>
      <c r="M157" s="33">
        <f t="shared" si="21"/>
        <v>14.879999999999999</v>
      </c>
      <c r="N157" s="34">
        <f t="shared" si="22"/>
        <v>14.879999999999999</v>
      </c>
      <c r="O157" s="222">
        <f t="shared" si="23"/>
        <v>59.52</v>
      </c>
      <c r="P157" s="224">
        <f t="shared" si="24"/>
        <v>59.52</v>
      </c>
      <c r="Q157" s="8"/>
      <c r="R157" s="78">
        <f t="shared" si="25"/>
        <v>59.52</v>
      </c>
      <c r="S157" s="79"/>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c r="DV157"/>
      <c r="DW157"/>
      <c r="DX157"/>
      <c r="DY157"/>
      <c r="DZ157"/>
      <c r="EA157"/>
      <c r="EB157"/>
      <c r="EC157"/>
      <c r="ED157"/>
      <c r="EE157"/>
      <c r="EF157"/>
      <c r="EG157"/>
      <c r="EH157"/>
      <c r="EI157"/>
      <c r="EJ157"/>
      <c r="EK157"/>
      <c r="EL157"/>
      <c r="EM157"/>
      <c r="EN157"/>
      <c r="EO157"/>
      <c r="EP157"/>
      <c r="EQ157"/>
      <c r="ER157"/>
      <c r="ES157"/>
      <c r="ET157"/>
      <c r="EU157"/>
      <c r="EV157"/>
      <c r="EW157"/>
      <c r="EX157"/>
      <c r="EY157"/>
      <c r="EZ157"/>
      <c r="FA157"/>
    </row>
    <row r="158" spans="1:157" ht="11.25" customHeight="1" x14ac:dyDescent="0.25">
      <c r="A158" s="39" t="s">
        <v>1198</v>
      </c>
      <c r="B158" s="13">
        <v>900200004</v>
      </c>
      <c r="C158" s="13" t="s">
        <v>57</v>
      </c>
      <c r="D158" s="13">
        <v>66020002603</v>
      </c>
      <c r="E158" s="40" t="s">
        <v>1350</v>
      </c>
      <c r="F158" s="31">
        <v>634</v>
      </c>
      <c r="G158" s="31">
        <v>3</v>
      </c>
      <c r="H158" s="31">
        <v>1</v>
      </c>
      <c r="I158" s="31">
        <v>0</v>
      </c>
      <c r="J158" s="32">
        <f t="shared" si="18"/>
        <v>2</v>
      </c>
      <c r="K158" s="33">
        <f t="shared" si="19"/>
        <v>19.02</v>
      </c>
      <c r="L158" s="33">
        <f t="shared" si="20"/>
        <v>19.02</v>
      </c>
      <c r="M158" s="33">
        <f t="shared" si="21"/>
        <v>19.02</v>
      </c>
      <c r="N158" s="34">
        <f t="shared" si="22"/>
        <v>19.02</v>
      </c>
      <c r="O158" s="222">
        <f t="shared" si="23"/>
        <v>76.08</v>
      </c>
      <c r="P158" s="224">
        <f t="shared" si="24"/>
        <v>76.08</v>
      </c>
      <c r="Q158" s="8"/>
      <c r="R158" s="78">
        <f t="shared" si="25"/>
        <v>76.08</v>
      </c>
      <c r="S158" s="79"/>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c r="DV158"/>
      <c r="DW158"/>
      <c r="DX158"/>
      <c r="DY158"/>
      <c r="DZ158"/>
      <c r="EA158"/>
      <c r="EB158"/>
      <c r="EC158"/>
      <c r="ED158"/>
      <c r="EE158"/>
      <c r="EF158"/>
      <c r="EG158"/>
      <c r="EH158"/>
      <c r="EI158"/>
      <c r="EJ158"/>
      <c r="EK158"/>
      <c r="EL158"/>
      <c r="EM158"/>
      <c r="EN158"/>
      <c r="EO158"/>
      <c r="EP158"/>
      <c r="EQ158"/>
      <c r="ER158"/>
      <c r="ES158"/>
      <c r="ET158"/>
      <c r="EU158"/>
      <c r="EV158"/>
      <c r="EW158"/>
      <c r="EX158"/>
      <c r="EY158"/>
      <c r="EZ158"/>
      <c r="FA158"/>
    </row>
    <row r="159" spans="1:157" ht="11.25" customHeight="1" x14ac:dyDescent="0.25">
      <c r="A159" s="39" t="s">
        <v>1198</v>
      </c>
      <c r="B159" s="13">
        <v>900200010</v>
      </c>
      <c r="C159" s="13" t="s">
        <v>1351</v>
      </c>
      <c r="D159" s="13">
        <v>80700003049</v>
      </c>
      <c r="E159" s="40" t="s">
        <v>1352</v>
      </c>
      <c r="F159" s="31">
        <v>444</v>
      </c>
      <c r="G159" s="31">
        <v>3</v>
      </c>
      <c r="H159" s="31">
        <v>1</v>
      </c>
      <c r="I159" s="31">
        <v>0</v>
      </c>
      <c r="J159" s="32">
        <f t="shared" si="18"/>
        <v>2</v>
      </c>
      <c r="K159" s="33">
        <f t="shared" si="19"/>
        <v>13.32</v>
      </c>
      <c r="L159" s="33">
        <f t="shared" si="20"/>
        <v>13.32</v>
      </c>
      <c r="M159" s="33">
        <f t="shared" si="21"/>
        <v>13.32</v>
      </c>
      <c r="N159" s="34">
        <f t="shared" si="22"/>
        <v>13.32</v>
      </c>
      <c r="O159" s="222">
        <f t="shared" si="23"/>
        <v>53.28</v>
      </c>
      <c r="P159" s="224">
        <f t="shared" si="24"/>
        <v>53.28</v>
      </c>
      <c r="Q159" s="8"/>
      <c r="R159" s="78">
        <f t="shared" si="25"/>
        <v>53.28</v>
      </c>
      <c r="S159" s="7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c r="DV159"/>
      <c r="DW159"/>
      <c r="DX159"/>
      <c r="DY159"/>
      <c r="DZ159"/>
      <c r="EA159"/>
      <c r="EB159"/>
      <c r="EC159"/>
      <c r="ED159"/>
      <c r="EE159"/>
      <c r="EF159"/>
      <c r="EG159"/>
      <c r="EH159"/>
      <c r="EI159"/>
      <c r="EJ159"/>
      <c r="EK159"/>
      <c r="EL159"/>
      <c r="EM159"/>
      <c r="EN159"/>
      <c r="EO159"/>
      <c r="EP159"/>
      <c r="EQ159"/>
      <c r="ER159"/>
      <c r="ES159"/>
      <c r="ET159"/>
      <c r="EU159"/>
      <c r="EV159"/>
      <c r="EW159"/>
      <c r="EX159"/>
      <c r="EY159"/>
      <c r="EZ159"/>
      <c r="FA159"/>
    </row>
    <row r="160" spans="1:157" ht="11.25" customHeight="1" x14ac:dyDescent="0.25">
      <c r="A160" s="39" t="s">
        <v>1198</v>
      </c>
      <c r="B160" s="13">
        <v>900200025</v>
      </c>
      <c r="C160" s="13" t="s">
        <v>464</v>
      </c>
      <c r="D160" s="13">
        <v>55070005014</v>
      </c>
      <c r="E160" s="40" t="s">
        <v>1353</v>
      </c>
      <c r="F160" s="31">
        <v>641</v>
      </c>
      <c r="G160" s="31">
        <v>3</v>
      </c>
      <c r="H160" s="31">
        <v>1</v>
      </c>
      <c r="I160" s="31">
        <v>0</v>
      </c>
      <c r="J160" s="32">
        <f t="shared" si="18"/>
        <v>2</v>
      </c>
      <c r="K160" s="33">
        <f t="shared" si="19"/>
        <v>19.23</v>
      </c>
      <c r="L160" s="33">
        <f t="shared" si="20"/>
        <v>19.23</v>
      </c>
      <c r="M160" s="33">
        <f t="shared" si="21"/>
        <v>19.23</v>
      </c>
      <c r="N160" s="34">
        <f t="shared" si="22"/>
        <v>19.23</v>
      </c>
      <c r="O160" s="222">
        <f t="shared" si="23"/>
        <v>76.92</v>
      </c>
      <c r="P160" s="224">
        <f t="shared" si="24"/>
        <v>76.92</v>
      </c>
      <c r="Q160" s="8"/>
      <c r="R160" s="78">
        <f t="shared" si="25"/>
        <v>76.92</v>
      </c>
      <c r="S160" s="79"/>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c r="DV160"/>
      <c r="DW160"/>
      <c r="DX160"/>
      <c r="DY160"/>
      <c r="DZ160"/>
      <c r="EA160"/>
      <c r="EB160"/>
      <c r="EC160"/>
      <c r="ED160"/>
      <c r="EE160"/>
      <c r="EF160"/>
      <c r="EG160"/>
      <c r="EH160"/>
      <c r="EI160"/>
      <c r="EJ160"/>
      <c r="EK160"/>
      <c r="EL160"/>
      <c r="EM160"/>
      <c r="EN160"/>
      <c r="EO160"/>
      <c r="EP160"/>
      <c r="EQ160"/>
      <c r="ER160"/>
      <c r="ES160"/>
      <c r="ET160"/>
      <c r="EU160"/>
      <c r="EV160"/>
      <c r="EW160"/>
      <c r="EX160"/>
      <c r="EY160"/>
      <c r="EZ160"/>
      <c r="FA160"/>
    </row>
    <row r="161" spans="1:157" ht="11.25" customHeight="1" x14ac:dyDescent="0.25">
      <c r="A161" s="39" t="s">
        <v>1198</v>
      </c>
      <c r="B161" s="13">
        <v>900200026</v>
      </c>
      <c r="C161" s="13" t="s">
        <v>465</v>
      </c>
      <c r="D161" s="13">
        <v>10540000788</v>
      </c>
      <c r="E161" s="40" t="s">
        <v>1354</v>
      </c>
      <c r="F161" s="31">
        <v>902</v>
      </c>
      <c r="G161" s="31">
        <v>4</v>
      </c>
      <c r="H161" s="31">
        <v>2</v>
      </c>
      <c r="I161" s="31">
        <v>0</v>
      </c>
      <c r="J161" s="32">
        <f t="shared" si="18"/>
        <v>2</v>
      </c>
      <c r="K161" s="33">
        <f t="shared" si="19"/>
        <v>27.06</v>
      </c>
      <c r="L161" s="33">
        <f t="shared" si="20"/>
        <v>27.06</v>
      </c>
      <c r="M161" s="33">
        <f t="shared" si="21"/>
        <v>27.06</v>
      </c>
      <c r="N161" s="34">
        <f t="shared" si="22"/>
        <v>27.06</v>
      </c>
      <c r="O161" s="222">
        <f t="shared" si="23"/>
        <v>108.24</v>
      </c>
      <c r="P161" s="224">
        <f t="shared" si="24"/>
        <v>108.24</v>
      </c>
      <c r="Q161" s="8"/>
      <c r="R161" s="78">
        <f t="shared" si="25"/>
        <v>108.24</v>
      </c>
      <c r="S161" s="79"/>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c r="DV161"/>
      <c r="DW161"/>
      <c r="DX161"/>
      <c r="DY161"/>
      <c r="DZ161"/>
      <c r="EA161"/>
      <c r="EB161"/>
      <c r="EC161"/>
      <c r="ED161"/>
      <c r="EE161"/>
      <c r="EF161"/>
      <c r="EG161"/>
      <c r="EH161"/>
      <c r="EI161"/>
      <c r="EJ161"/>
      <c r="EK161"/>
      <c r="EL161"/>
      <c r="EM161"/>
      <c r="EN161"/>
      <c r="EO161"/>
      <c r="EP161"/>
      <c r="EQ161"/>
      <c r="ER161"/>
      <c r="ES161"/>
      <c r="ET161"/>
      <c r="EU161"/>
      <c r="EV161"/>
      <c r="EW161"/>
      <c r="EX161"/>
      <c r="EY161"/>
      <c r="EZ161"/>
      <c r="FA161"/>
    </row>
    <row r="162" spans="1:157" ht="11.25" customHeight="1" x14ac:dyDescent="0.25">
      <c r="A162" s="39" t="s">
        <v>1198</v>
      </c>
      <c r="B162" s="13">
        <v>52000005</v>
      </c>
      <c r="C162" s="13" t="s">
        <v>3429</v>
      </c>
      <c r="D162" s="13">
        <v>40660056346</v>
      </c>
      <c r="E162" s="40" t="s">
        <v>3430</v>
      </c>
      <c r="F162" s="31">
        <v>423</v>
      </c>
      <c r="G162" s="31">
        <v>2</v>
      </c>
      <c r="H162" s="31">
        <v>1</v>
      </c>
      <c r="I162" s="31">
        <v>0</v>
      </c>
      <c r="J162" s="32">
        <f t="shared" si="18"/>
        <v>1</v>
      </c>
      <c r="K162" s="33">
        <f t="shared" si="19"/>
        <v>12.69</v>
      </c>
      <c r="L162" s="33">
        <f t="shared" si="20"/>
        <v>12.69</v>
      </c>
      <c r="M162" s="33">
        <f t="shared" si="21"/>
        <v>12.69</v>
      </c>
      <c r="N162" s="34">
        <f t="shared" si="22"/>
        <v>12.69</v>
      </c>
      <c r="O162" s="222">
        <f t="shared" si="23"/>
        <v>50.76</v>
      </c>
      <c r="P162" s="224">
        <f t="shared" si="24"/>
        <v>50.76</v>
      </c>
      <c r="Q162" s="14"/>
      <c r="R162" s="78">
        <f t="shared" si="25"/>
        <v>50.76</v>
      </c>
      <c r="S162" s="79"/>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c r="DV162"/>
      <c r="DW162"/>
      <c r="DX162"/>
      <c r="DY162"/>
      <c r="DZ162"/>
      <c r="EA162"/>
      <c r="EB162"/>
      <c r="EC162"/>
      <c r="ED162"/>
      <c r="EE162"/>
      <c r="EF162"/>
      <c r="EG162"/>
      <c r="EH162"/>
      <c r="EI162"/>
      <c r="EJ162"/>
      <c r="EK162"/>
      <c r="EL162"/>
      <c r="EM162"/>
      <c r="EN162"/>
      <c r="EO162"/>
      <c r="EP162"/>
      <c r="EQ162"/>
      <c r="ER162"/>
      <c r="ES162"/>
      <c r="ET162"/>
      <c r="EU162"/>
      <c r="EV162"/>
      <c r="EW162"/>
      <c r="EX162"/>
      <c r="EY162"/>
      <c r="EZ162"/>
      <c r="FA162"/>
    </row>
    <row r="163" spans="1:157" ht="11.25" customHeight="1" x14ac:dyDescent="0.25">
      <c r="A163" s="39" t="s">
        <v>1198</v>
      </c>
      <c r="B163" s="13">
        <v>900200028</v>
      </c>
      <c r="C163" s="13" t="s">
        <v>466</v>
      </c>
      <c r="D163" s="13">
        <v>95990009559</v>
      </c>
      <c r="E163" s="40" t="s">
        <v>1355</v>
      </c>
      <c r="F163" s="31">
        <v>481</v>
      </c>
      <c r="G163" s="31">
        <v>3</v>
      </c>
      <c r="H163" s="31">
        <v>1</v>
      </c>
      <c r="I163" s="31">
        <v>0</v>
      </c>
      <c r="J163" s="32">
        <f t="shared" si="18"/>
        <v>2</v>
      </c>
      <c r="K163" s="33">
        <f t="shared" si="19"/>
        <v>14.43</v>
      </c>
      <c r="L163" s="33">
        <f t="shared" si="20"/>
        <v>14.43</v>
      </c>
      <c r="M163" s="33">
        <f t="shared" si="21"/>
        <v>14.43</v>
      </c>
      <c r="N163" s="34">
        <f t="shared" si="22"/>
        <v>14.43</v>
      </c>
      <c r="O163" s="222">
        <f t="shared" si="23"/>
        <v>57.72</v>
      </c>
      <c r="P163" s="224">
        <f t="shared" si="24"/>
        <v>57.72</v>
      </c>
      <c r="Q163" s="8"/>
      <c r="R163" s="78">
        <f t="shared" si="25"/>
        <v>57.72</v>
      </c>
      <c r="S163" s="79"/>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c r="DV163"/>
      <c r="DW163"/>
      <c r="DX163"/>
      <c r="DY163"/>
      <c r="DZ163"/>
      <c r="EA163"/>
      <c r="EB163"/>
      <c r="EC163"/>
      <c r="ED163"/>
      <c r="EE163"/>
      <c r="EF163"/>
      <c r="EG163"/>
      <c r="EH163"/>
      <c r="EI163"/>
      <c r="EJ163"/>
      <c r="EK163"/>
      <c r="EL163"/>
      <c r="EM163"/>
      <c r="EN163"/>
      <c r="EO163"/>
      <c r="EP163"/>
      <c r="EQ163"/>
      <c r="ER163"/>
      <c r="ES163"/>
      <c r="ET163"/>
      <c r="EU163"/>
      <c r="EV163"/>
      <c r="EW163"/>
      <c r="EX163"/>
      <c r="EY163"/>
      <c r="EZ163"/>
      <c r="FA163"/>
    </row>
    <row r="164" spans="1:157" ht="11.25" customHeight="1" x14ac:dyDescent="0.25">
      <c r="A164" s="39" t="s">
        <v>1198</v>
      </c>
      <c r="B164" s="13">
        <v>900200029</v>
      </c>
      <c r="C164" s="13" t="s">
        <v>467</v>
      </c>
      <c r="D164" s="13">
        <v>96430006390</v>
      </c>
      <c r="E164" s="40" t="s">
        <v>1356</v>
      </c>
      <c r="F164" s="31">
        <v>199</v>
      </c>
      <c r="G164" s="31">
        <v>3</v>
      </c>
      <c r="H164" s="31">
        <v>1</v>
      </c>
      <c r="I164" s="31">
        <v>0</v>
      </c>
      <c r="J164" s="32">
        <f t="shared" si="18"/>
        <v>2</v>
      </c>
      <c r="K164" s="33">
        <f t="shared" si="19"/>
        <v>5.97</v>
      </c>
      <c r="L164" s="33">
        <f t="shared" si="20"/>
        <v>5.97</v>
      </c>
      <c r="M164" s="33">
        <f t="shared" si="21"/>
        <v>5.97</v>
      </c>
      <c r="N164" s="34">
        <f t="shared" si="22"/>
        <v>5.97</v>
      </c>
      <c r="O164" s="222">
        <f t="shared" si="23"/>
        <v>23.88</v>
      </c>
      <c r="P164" s="224">
        <f t="shared" si="24"/>
        <v>23.88</v>
      </c>
      <c r="Q164" s="8"/>
      <c r="R164" s="78">
        <f t="shared" si="25"/>
        <v>23.88</v>
      </c>
      <c r="S164" s="79"/>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c r="DV164"/>
      <c r="DW164"/>
      <c r="DX164"/>
      <c r="DY164"/>
      <c r="DZ164"/>
      <c r="EA164"/>
      <c r="EB164"/>
      <c r="EC164"/>
      <c r="ED164"/>
      <c r="EE164"/>
      <c r="EF164"/>
      <c r="EG164"/>
      <c r="EH164"/>
      <c r="EI164"/>
      <c r="EJ164"/>
      <c r="EK164"/>
      <c r="EL164"/>
      <c r="EM164"/>
      <c r="EN164"/>
      <c r="EO164"/>
      <c r="EP164"/>
      <c r="EQ164"/>
      <c r="ER164"/>
      <c r="ES164"/>
      <c r="ET164"/>
      <c r="EU164"/>
      <c r="EV164"/>
      <c r="EW164"/>
      <c r="EX164"/>
      <c r="EY164"/>
      <c r="EZ164"/>
      <c r="FA164"/>
    </row>
    <row r="165" spans="1:157" ht="11.25" customHeight="1" x14ac:dyDescent="0.25">
      <c r="A165" s="39" t="s">
        <v>1198</v>
      </c>
      <c r="B165" s="13">
        <v>900200049</v>
      </c>
      <c r="C165" s="13" t="s">
        <v>177</v>
      </c>
      <c r="D165" s="13">
        <v>10510003795</v>
      </c>
      <c r="E165" s="40" t="s">
        <v>1357</v>
      </c>
      <c r="F165" s="31">
        <v>683</v>
      </c>
      <c r="G165" s="31">
        <v>4</v>
      </c>
      <c r="H165" s="31">
        <v>1</v>
      </c>
      <c r="I165" s="31">
        <v>0</v>
      </c>
      <c r="J165" s="32">
        <f t="shared" si="18"/>
        <v>3</v>
      </c>
      <c r="K165" s="33">
        <f t="shared" si="19"/>
        <v>20.49</v>
      </c>
      <c r="L165" s="33">
        <f t="shared" si="20"/>
        <v>20.49</v>
      </c>
      <c r="M165" s="33">
        <f t="shared" si="21"/>
        <v>20.49</v>
      </c>
      <c r="N165" s="34">
        <f t="shared" si="22"/>
        <v>20.49</v>
      </c>
      <c r="O165" s="222">
        <f t="shared" si="23"/>
        <v>81.96</v>
      </c>
      <c r="P165" s="224">
        <f t="shared" si="24"/>
        <v>81.96</v>
      </c>
      <c r="Q165" s="8"/>
      <c r="R165" s="78">
        <f t="shared" si="25"/>
        <v>81.96</v>
      </c>
      <c r="S165" s="79"/>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c r="DV165"/>
      <c r="DW165"/>
      <c r="DX165"/>
      <c r="DY165"/>
      <c r="DZ165"/>
      <c r="EA165"/>
      <c r="EB165"/>
      <c r="EC165"/>
      <c r="ED165"/>
      <c r="EE165"/>
      <c r="EF165"/>
      <c r="EG165"/>
      <c r="EH165"/>
      <c r="EI165"/>
      <c r="EJ165"/>
      <c r="EK165"/>
      <c r="EL165"/>
      <c r="EM165"/>
      <c r="EN165"/>
      <c r="EO165"/>
      <c r="EP165"/>
      <c r="EQ165"/>
      <c r="ER165"/>
      <c r="ES165"/>
      <c r="ET165"/>
      <c r="EU165"/>
      <c r="EV165"/>
      <c r="EW165"/>
      <c r="EX165"/>
      <c r="EY165"/>
      <c r="EZ165"/>
      <c r="FA165"/>
    </row>
    <row r="166" spans="1:157" ht="11.25" customHeight="1" x14ac:dyDescent="0.25">
      <c r="A166" s="39" t="s">
        <v>1198</v>
      </c>
      <c r="B166" s="13">
        <v>900200050</v>
      </c>
      <c r="C166" s="13" t="s">
        <v>178</v>
      </c>
      <c r="D166" s="13">
        <v>83140007929</v>
      </c>
      <c r="E166" s="40" t="s">
        <v>1358</v>
      </c>
      <c r="F166" s="31">
        <v>591</v>
      </c>
      <c r="G166" s="31">
        <v>2</v>
      </c>
      <c r="H166" s="31">
        <v>1</v>
      </c>
      <c r="I166" s="31">
        <v>0</v>
      </c>
      <c r="J166" s="32">
        <f t="shared" si="18"/>
        <v>1</v>
      </c>
      <c r="K166" s="33">
        <f t="shared" si="19"/>
        <v>17.73</v>
      </c>
      <c r="L166" s="33">
        <f t="shared" si="20"/>
        <v>17.73</v>
      </c>
      <c r="M166" s="33">
        <f t="shared" si="21"/>
        <v>17.73</v>
      </c>
      <c r="N166" s="34">
        <f t="shared" si="22"/>
        <v>17.73</v>
      </c>
      <c r="O166" s="222">
        <f t="shared" si="23"/>
        <v>70.92</v>
      </c>
      <c r="P166" s="224">
        <f t="shared" si="24"/>
        <v>70.92</v>
      </c>
      <c r="Q166" s="8"/>
      <c r="R166" s="78">
        <f t="shared" si="25"/>
        <v>70.92</v>
      </c>
      <c r="S166" s="79"/>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c r="DV166"/>
      <c r="DW166"/>
      <c r="DX166"/>
      <c r="DY166"/>
      <c r="DZ166"/>
      <c r="EA166"/>
      <c r="EB166"/>
      <c r="EC166"/>
      <c r="ED166"/>
      <c r="EE166"/>
      <c r="EF166"/>
      <c r="EG166"/>
      <c r="EH166"/>
      <c r="EI166"/>
      <c r="EJ166"/>
      <c r="EK166"/>
      <c r="EL166"/>
      <c r="EM166"/>
      <c r="EN166"/>
      <c r="EO166"/>
      <c r="EP166"/>
      <c r="EQ166"/>
      <c r="ER166"/>
      <c r="ES166"/>
      <c r="ET166"/>
      <c r="EU166"/>
      <c r="EV166"/>
      <c r="EW166"/>
      <c r="EX166"/>
      <c r="EY166"/>
      <c r="EZ166"/>
      <c r="FA166"/>
    </row>
    <row r="167" spans="1:157" ht="11.25" customHeight="1" x14ac:dyDescent="0.25">
      <c r="A167" s="39" t="s">
        <v>1198</v>
      </c>
      <c r="B167" s="13">
        <v>900200052</v>
      </c>
      <c r="C167" s="13" t="s">
        <v>58</v>
      </c>
      <c r="D167" s="13">
        <v>44260004281</v>
      </c>
      <c r="E167" s="40" t="s">
        <v>1359</v>
      </c>
      <c r="F167" s="31">
        <v>935</v>
      </c>
      <c r="G167" s="31">
        <v>4</v>
      </c>
      <c r="H167" s="31">
        <v>1</v>
      </c>
      <c r="I167" s="31">
        <v>0</v>
      </c>
      <c r="J167" s="32">
        <f t="shared" si="18"/>
        <v>3</v>
      </c>
      <c r="K167" s="33">
        <f t="shared" si="19"/>
        <v>28.05</v>
      </c>
      <c r="L167" s="33">
        <f t="shared" si="20"/>
        <v>28.05</v>
      </c>
      <c r="M167" s="33">
        <f t="shared" si="21"/>
        <v>28.05</v>
      </c>
      <c r="N167" s="34">
        <f t="shared" si="22"/>
        <v>28.05</v>
      </c>
      <c r="O167" s="222">
        <f t="shared" si="23"/>
        <v>112.2</v>
      </c>
      <c r="P167" s="224">
        <f t="shared" si="24"/>
        <v>112.2</v>
      </c>
      <c r="Q167" s="8"/>
      <c r="R167" s="78">
        <f t="shared" si="25"/>
        <v>112.2</v>
      </c>
      <c r="S167" s="79"/>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c r="DV167"/>
      <c r="DW167"/>
      <c r="DX167"/>
      <c r="DY167"/>
      <c r="DZ167"/>
      <c r="EA167"/>
      <c r="EB167"/>
      <c r="EC167"/>
      <c r="ED167"/>
      <c r="EE167"/>
      <c r="EF167"/>
      <c r="EG167"/>
      <c r="EH167"/>
      <c r="EI167"/>
      <c r="EJ167"/>
      <c r="EK167"/>
      <c r="EL167"/>
      <c r="EM167"/>
      <c r="EN167"/>
      <c r="EO167"/>
      <c r="EP167"/>
      <c r="EQ167"/>
      <c r="ER167"/>
      <c r="ES167"/>
      <c r="ET167"/>
      <c r="EU167"/>
      <c r="EV167"/>
      <c r="EW167"/>
      <c r="EX167"/>
      <c r="EY167"/>
      <c r="EZ167"/>
      <c r="FA167"/>
    </row>
    <row r="168" spans="1:157" ht="11.25" customHeight="1" x14ac:dyDescent="0.25">
      <c r="A168" s="39" t="s">
        <v>1198</v>
      </c>
      <c r="B168" s="13">
        <v>900200054</v>
      </c>
      <c r="C168" s="13" t="s">
        <v>249</v>
      </c>
      <c r="D168" s="13">
        <v>82260000538</v>
      </c>
      <c r="E168" s="40" t="s">
        <v>1360</v>
      </c>
      <c r="F168" s="31">
        <v>358</v>
      </c>
      <c r="G168" s="31">
        <v>3</v>
      </c>
      <c r="H168" s="31">
        <v>1</v>
      </c>
      <c r="I168" s="31">
        <v>0</v>
      </c>
      <c r="J168" s="32">
        <f t="shared" si="18"/>
        <v>2</v>
      </c>
      <c r="K168" s="33">
        <f t="shared" si="19"/>
        <v>10.74</v>
      </c>
      <c r="L168" s="33">
        <f t="shared" si="20"/>
        <v>10.74</v>
      </c>
      <c r="M168" s="33">
        <f t="shared" si="21"/>
        <v>10.74</v>
      </c>
      <c r="N168" s="34">
        <f t="shared" si="22"/>
        <v>10.74</v>
      </c>
      <c r="O168" s="222">
        <f t="shared" si="23"/>
        <v>42.96</v>
      </c>
      <c r="P168" s="224">
        <f t="shared" si="24"/>
        <v>42.96</v>
      </c>
      <c r="Q168" s="8"/>
      <c r="R168" s="78">
        <f t="shared" si="25"/>
        <v>42.96</v>
      </c>
      <c r="S168" s="79"/>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c r="DV168"/>
      <c r="DW168"/>
      <c r="DX168"/>
      <c r="DY168"/>
      <c r="DZ168"/>
      <c r="EA168"/>
      <c r="EB168"/>
      <c r="EC168"/>
      <c r="ED168"/>
      <c r="EE168"/>
      <c r="EF168"/>
      <c r="EG168"/>
      <c r="EH168"/>
      <c r="EI168"/>
      <c r="EJ168"/>
      <c r="EK168"/>
      <c r="EL168"/>
      <c r="EM168"/>
      <c r="EN168"/>
      <c r="EO168"/>
      <c r="EP168"/>
      <c r="EQ168"/>
      <c r="ER168"/>
      <c r="ES168"/>
      <c r="ET168"/>
      <c r="EU168"/>
      <c r="EV168"/>
      <c r="EW168"/>
      <c r="EX168"/>
      <c r="EY168"/>
      <c r="EZ168"/>
      <c r="FA168"/>
    </row>
    <row r="169" spans="1:157" ht="11.25" customHeight="1" x14ac:dyDescent="0.25">
      <c r="A169" s="39" t="s">
        <v>1198</v>
      </c>
      <c r="B169" s="13">
        <v>900200055</v>
      </c>
      <c r="C169" s="13" t="s">
        <v>3426</v>
      </c>
      <c r="D169" s="13">
        <v>99990008685</v>
      </c>
      <c r="E169" s="40" t="s">
        <v>3453</v>
      </c>
      <c r="F169" s="31">
        <v>578</v>
      </c>
      <c r="G169" s="31">
        <v>2</v>
      </c>
      <c r="H169" s="31">
        <v>1</v>
      </c>
      <c r="I169" s="31">
        <v>0</v>
      </c>
      <c r="J169" s="32">
        <f t="shared" si="18"/>
        <v>1</v>
      </c>
      <c r="K169" s="33">
        <f t="shared" si="19"/>
        <v>17.34</v>
      </c>
      <c r="L169" s="33">
        <f t="shared" si="20"/>
        <v>17.34</v>
      </c>
      <c r="M169" s="33">
        <f t="shared" si="21"/>
        <v>17.34</v>
      </c>
      <c r="N169" s="34">
        <f t="shared" si="22"/>
        <v>17.34</v>
      </c>
      <c r="O169" s="222">
        <f t="shared" si="23"/>
        <v>69.36</v>
      </c>
      <c r="P169" s="224">
        <f t="shared" si="24"/>
        <v>69.36</v>
      </c>
      <c r="Q169" s="8"/>
      <c r="R169" s="78">
        <f t="shared" si="25"/>
        <v>69.36</v>
      </c>
      <c r="S169" s="7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c r="DV169"/>
      <c r="DW169"/>
      <c r="DX169"/>
      <c r="DY169"/>
      <c r="DZ169"/>
      <c r="EA169"/>
      <c r="EB169"/>
      <c r="EC169"/>
      <c r="ED169"/>
      <c r="EE169"/>
      <c r="EF169"/>
      <c r="EG169"/>
      <c r="EH169"/>
      <c r="EI169"/>
      <c r="EJ169"/>
      <c r="EK169"/>
      <c r="EL169"/>
      <c r="EM169"/>
      <c r="EN169"/>
      <c r="EO169"/>
      <c r="EP169"/>
      <c r="EQ169"/>
      <c r="ER169"/>
      <c r="ES169"/>
      <c r="ET169"/>
      <c r="EU169"/>
      <c r="EV169"/>
      <c r="EW169"/>
      <c r="EX169"/>
      <c r="EY169"/>
      <c r="EZ169"/>
      <c r="FA169"/>
    </row>
    <row r="170" spans="1:157" ht="11.25" customHeight="1" x14ac:dyDescent="0.25">
      <c r="A170" s="39" t="s">
        <v>1198</v>
      </c>
      <c r="B170" s="13">
        <v>900200075</v>
      </c>
      <c r="C170" s="13" t="s">
        <v>250</v>
      </c>
      <c r="D170" s="13">
        <v>65390010281</v>
      </c>
      <c r="E170" s="40" t="s">
        <v>1361</v>
      </c>
      <c r="F170" s="31">
        <v>388</v>
      </c>
      <c r="G170" s="31">
        <v>3</v>
      </c>
      <c r="H170" s="31">
        <v>1</v>
      </c>
      <c r="I170" s="31">
        <v>0</v>
      </c>
      <c r="J170" s="32">
        <f t="shared" si="18"/>
        <v>2</v>
      </c>
      <c r="K170" s="33">
        <f t="shared" si="19"/>
        <v>11.639999999999999</v>
      </c>
      <c r="L170" s="33">
        <f t="shared" si="20"/>
        <v>11.639999999999999</v>
      </c>
      <c r="M170" s="33">
        <f t="shared" si="21"/>
        <v>11.639999999999999</v>
      </c>
      <c r="N170" s="34">
        <f t="shared" si="22"/>
        <v>11.639999999999999</v>
      </c>
      <c r="O170" s="222">
        <f t="shared" si="23"/>
        <v>46.56</v>
      </c>
      <c r="P170" s="224">
        <f t="shared" si="24"/>
        <v>46.56</v>
      </c>
      <c r="Q170" s="8"/>
      <c r="R170" s="78">
        <f t="shared" si="25"/>
        <v>46.56</v>
      </c>
      <c r="S170" s="79"/>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c r="DV170"/>
      <c r="DW170"/>
      <c r="DX170"/>
      <c r="DY170"/>
      <c r="DZ170"/>
      <c r="EA170"/>
      <c r="EB170"/>
      <c r="EC170"/>
      <c r="ED170"/>
      <c r="EE170"/>
      <c r="EF170"/>
      <c r="EG170"/>
      <c r="EH170"/>
      <c r="EI170"/>
      <c r="EJ170"/>
      <c r="EK170"/>
      <c r="EL170"/>
      <c r="EM170"/>
      <c r="EN170"/>
      <c r="EO170"/>
      <c r="EP170"/>
      <c r="EQ170"/>
      <c r="ER170"/>
      <c r="ES170"/>
      <c r="ET170"/>
      <c r="EU170"/>
      <c r="EV170"/>
      <c r="EW170"/>
      <c r="EX170"/>
      <c r="EY170"/>
      <c r="EZ170"/>
      <c r="FA170"/>
    </row>
    <row r="171" spans="1:157" ht="11.25" customHeight="1" x14ac:dyDescent="0.25">
      <c r="A171" s="39" t="s">
        <v>1198</v>
      </c>
      <c r="B171" s="13">
        <v>900200078</v>
      </c>
      <c r="C171" s="13" t="s">
        <v>179</v>
      </c>
      <c r="D171" s="13">
        <v>60780002166</v>
      </c>
      <c r="E171" s="40" t="s">
        <v>1362</v>
      </c>
      <c r="F171" s="31">
        <v>1127</v>
      </c>
      <c r="G171" s="31">
        <v>3</v>
      </c>
      <c r="H171" s="31">
        <v>1</v>
      </c>
      <c r="I171" s="31">
        <v>0</v>
      </c>
      <c r="J171" s="32">
        <f t="shared" si="18"/>
        <v>2</v>
      </c>
      <c r="K171" s="33">
        <f t="shared" si="19"/>
        <v>33.81</v>
      </c>
      <c r="L171" s="33">
        <f t="shared" si="20"/>
        <v>33.81</v>
      </c>
      <c r="M171" s="33">
        <f t="shared" si="21"/>
        <v>33.81</v>
      </c>
      <c r="N171" s="34">
        <f t="shared" si="22"/>
        <v>33.81</v>
      </c>
      <c r="O171" s="222">
        <f t="shared" si="23"/>
        <v>135.24</v>
      </c>
      <c r="P171" s="224">
        <f t="shared" si="24"/>
        <v>135.24</v>
      </c>
      <c r="Q171" s="8"/>
      <c r="R171" s="78">
        <f t="shared" si="25"/>
        <v>135.24</v>
      </c>
      <c r="S171" s="79"/>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c r="DV171"/>
      <c r="DW171"/>
      <c r="DX171"/>
      <c r="DY171"/>
      <c r="DZ171"/>
      <c r="EA171"/>
      <c r="EB171"/>
      <c r="EC171"/>
      <c r="ED171"/>
      <c r="EE171"/>
      <c r="EF171"/>
      <c r="EG171"/>
      <c r="EH171"/>
      <c r="EI171"/>
      <c r="EJ171"/>
      <c r="EK171"/>
      <c r="EL171"/>
      <c r="EM171"/>
      <c r="EN171"/>
      <c r="EO171"/>
      <c r="EP171"/>
      <c r="EQ171"/>
      <c r="ER171"/>
      <c r="ES171"/>
      <c r="ET171"/>
      <c r="EU171"/>
      <c r="EV171"/>
      <c r="EW171"/>
      <c r="EX171"/>
      <c r="EY171"/>
      <c r="EZ171"/>
      <c r="FA171"/>
    </row>
    <row r="172" spans="1:157" ht="11.25" customHeight="1" x14ac:dyDescent="0.25">
      <c r="A172" s="39" t="s">
        <v>1198</v>
      </c>
      <c r="B172" s="13">
        <v>900200083</v>
      </c>
      <c r="C172" s="13" t="s">
        <v>59</v>
      </c>
      <c r="D172" s="13">
        <v>90400006735</v>
      </c>
      <c r="E172" s="40" t="s">
        <v>1363</v>
      </c>
      <c r="F172" s="31">
        <v>329</v>
      </c>
      <c r="G172" s="31">
        <v>3</v>
      </c>
      <c r="H172" s="31">
        <v>1</v>
      </c>
      <c r="I172" s="31">
        <v>0</v>
      </c>
      <c r="J172" s="32">
        <f t="shared" si="18"/>
        <v>2</v>
      </c>
      <c r="K172" s="33">
        <f t="shared" si="19"/>
        <v>9.8699999999999992</v>
      </c>
      <c r="L172" s="33">
        <f t="shared" si="20"/>
        <v>9.8699999999999992</v>
      </c>
      <c r="M172" s="33">
        <f t="shared" si="21"/>
        <v>9.8699999999999992</v>
      </c>
      <c r="N172" s="34">
        <f t="shared" si="22"/>
        <v>9.8699999999999992</v>
      </c>
      <c r="O172" s="222">
        <f t="shared" si="23"/>
        <v>39.479999999999997</v>
      </c>
      <c r="P172" s="224">
        <f t="shared" si="24"/>
        <v>39.479999999999997</v>
      </c>
      <c r="Q172" s="8"/>
      <c r="R172" s="78">
        <f t="shared" si="25"/>
        <v>39.479999999999997</v>
      </c>
      <c r="S172" s="79"/>
      <c r="T172"/>
      <c r="U172"/>
      <c r="V172"/>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c r="DV172"/>
      <c r="DW172"/>
      <c r="DX172"/>
      <c r="DY172"/>
      <c r="DZ172"/>
      <c r="EA172"/>
      <c r="EB172"/>
      <c r="EC172"/>
      <c r="ED172"/>
      <c r="EE172"/>
      <c r="EF172"/>
      <c r="EG172"/>
      <c r="EH172"/>
      <c r="EI172"/>
      <c r="EJ172"/>
      <c r="EK172"/>
      <c r="EL172"/>
      <c r="EM172"/>
      <c r="EN172"/>
      <c r="EO172"/>
      <c r="EP172"/>
      <c r="EQ172"/>
      <c r="ER172"/>
      <c r="ES172"/>
      <c r="ET172"/>
      <c r="EU172"/>
      <c r="EV172"/>
      <c r="EW172"/>
      <c r="EX172"/>
      <c r="EY172"/>
      <c r="EZ172"/>
      <c r="FA172"/>
    </row>
    <row r="173" spans="1:157" ht="11.25" customHeight="1" x14ac:dyDescent="0.25">
      <c r="A173" s="39" t="s">
        <v>1198</v>
      </c>
      <c r="B173" s="13">
        <v>900200092</v>
      </c>
      <c r="C173" s="13" t="s">
        <v>469</v>
      </c>
      <c r="D173" s="13">
        <v>82080051058</v>
      </c>
      <c r="E173" s="40" t="s">
        <v>1364</v>
      </c>
      <c r="F173" s="31">
        <v>550</v>
      </c>
      <c r="G173" s="31">
        <v>3</v>
      </c>
      <c r="H173" s="31">
        <v>1</v>
      </c>
      <c r="I173" s="31">
        <v>0</v>
      </c>
      <c r="J173" s="32">
        <f t="shared" si="18"/>
        <v>2</v>
      </c>
      <c r="K173" s="33">
        <f t="shared" si="19"/>
        <v>16.5</v>
      </c>
      <c r="L173" s="33">
        <f t="shared" si="20"/>
        <v>16.5</v>
      </c>
      <c r="M173" s="33">
        <f t="shared" si="21"/>
        <v>16.5</v>
      </c>
      <c r="N173" s="34">
        <f t="shared" si="22"/>
        <v>16.5</v>
      </c>
      <c r="O173" s="222">
        <f t="shared" si="23"/>
        <v>66</v>
      </c>
      <c r="P173" s="224">
        <f t="shared" si="24"/>
        <v>66</v>
      </c>
      <c r="Q173" s="8"/>
      <c r="R173" s="78">
        <f t="shared" si="25"/>
        <v>66</v>
      </c>
      <c r="S173" s="79"/>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c r="DV173"/>
      <c r="DW173"/>
      <c r="DX173"/>
      <c r="DY173"/>
      <c r="DZ173"/>
      <c r="EA173"/>
      <c r="EB173"/>
      <c r="EC173"/>
      <c r="ED173"/>
      <c r="EE173"/>
      <c r="EF173"/>
      <c r="EG173"/>
      <c r="EH173"/>
      <c r="EI173"/>
      <c r="EJ173"/>
      <c r="EK173"/>
      <c r="EL173"/>
      <c r="EM173"/>
      <c r="EN173"/>
      <c r="EO173"/>
      <c r="EP173"/>
      <c r="EQ173"/>
      <c r="ER173"/>
      <c r="ES173"/>
      <c r="ET173"/>
      <c r="EU173"/>
      <c r="EV173"/>
      <c r="EW173"/>
      <c r="EX173"/>
      <c r="EY173"/>
      <c r="EZ173"/>
      <c r="FA173"/>
    </row>
    <row r="174" spans="1:157" ht="11.25" customHeight="1" x14ac:dyDescent="0.25">
      <c r="A174" s="39" t="s">
        <v>1198</v>
      </c>
      <c r="B174" s="13">
        <v>901200004</v>
      </c>
      <c r="C174" s="13" t="s">
        <v>470</v>
      </c>
      <c r="D174" s="13">
        <v>59720008439</v>
      </c>
      <c r="E174" s="40" t="s">
        <v>1365</v>
      </c>
      <c r="F174" s="31">
        <v>470</v>
      </c>
      <c r="G174" s="31">
        <v>4</v>
      </c>
      <c r="H174" s="31">
        <v>1</v>
      </c>
      <c r="I174" s="31">
        <v>1</v>
      </c>
      <c r="J174" s="32">
        <f t="shared" si="18"/>
        <v>2</v>
      </c>
      <c r="K174" s="33">
        <f t="shared" si="19"/>
        <v>14.1</v>
      </c>
      <c r="L174" s="33">
        <f t="shared" si="20"/>
        <v>14.1</v>
      </c>
      <c r="M174" s="33">
        <f t="shared" si="21"/>
        <v>14.1</v>
      </c>
      <c r="N174" s="34">
        <f t="shared" si="22"/>
        <v>14.1</v>
      </c>
      <c r="O174" s="222">
        <f t="shared" si="23"/>
        <v>56.4</v>
      </c>
      <c r="P174" s="224">
        <f t="shared" si="24"/>
        <v>56.4</v>
      </c>
      <c r="Q174" s="8"/>
      <c r="R174" s="78">
        <f t="shared" si="25"/>
        <v>56.4</v>
      </c>
      <c r="S174" s="79"/>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c r="DV174"/>
      <c r="DW174"/>
      <c r="DX174"/>
      <c r="DY174"/>
      <c r="DZ174"/>
      <c r="EA174"/>
      <c r="EB174"/>
      <c r="EC174"/>
      <c r="ED174"/>
      <c r="EE174"/>
      <c r="EF174"/>
      <c r="EG174"/>
      <c r="EH174"/>
      <c r="EI174"/>
      <c r="EJ174"/>
      <c r="EK174"/>
      <c r="EL174"/>
      <c r="EM174"/>
      <c r="EN174"/>
      <c r="EO174"/>
      <c r="EP174"/>
      <c r="EQ174"/>
      <c r="ER174"/>
      <c r="ES174"/>
      <c r="ET174"/>
      <c r="EU174"/>
      <c r="EV174"/>
      <c r="EW174"/>
      <c r="EX174"/>
      <c r="EY174"/>
      <c r="EZ174"/>
      <c r="FA174"/>
    </row>
    <row r="175" spans="1:157" ht="11.25" customHeight="1" x14ac:dyDescent="0.25">
      <c r="A175" s="39" t="s">
        <v>1198</v>
      </c>
      <c r="B175" s="13">
        <v>901200005</v>
      </c>
      <c r="C175" s="13" t="s">
        <v>471</v>
      </c>
      <c r="D175" s="13">
        <v>38370009994</v>
      </c>
      <c r="E175" s="40" t="s">
        <v>1366</v>
      </c>
      <c r="F175" s="31">
        <v>917</v>
      </c>
      <c r="G175" s="31">
        <v>3</v>
      </c>
      <c r="H175" s="31">
        <v>1</v>
      </c>
      <c r="I175" s="31">
        <v>0</v>
      </c>
      <c r="J175" s="32">
        <f t="shared" si="18"/>
        <v>2</v>
      </c>
      <c r="K175" s="33">
        <f t="shared" si="19"/>
        <v>27.509999999999998</v>
      </c>
      <c r="L175" s="33">
        <f t="shared" si="20"/>
        <v>27.509999999999998</v>
      </c>
      <c r="M175" s="33">
        <f t="shared" si="21"/>
        <v>27.509999999999998</v>
      </c>
      <c r="N175" s="34">
        <f t="shared" si="22"/>
        <v>27.509999999999998</v>
      </c>
      <c r="O175" s="222">
        <f t="shared" si="23"/>
        <v>110.04</v>
      </c>
      <c r="P175" s="224">
        <f t="shared" si="24"/>
        <v>110.04</v>
      </c>
      <c r="Q175" s="8"/>
      <c r="R175" s="78">
        <f t="shared" si="25"/>
        <v>110.04</v>
      </c>
      <c r="S175" s="79"/>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c r="DV175"/>
      <c r="DW175"/>
      <c r="DX175"/>
      <c r="DY175"/>
      <c r="DZ175"/>
      <c r="EA175"/>
      <c r="EB175"/>
      <c r="EC175"/>
      <c r="ED175"/>
      <c r="EE175"/>
      <c r="EF175"/>
      <c r="EG175"/>
      <c r="EH175"/>
      <c r="EI175"/>
      <c r="EJ175"/>
      <c r="EK175"/>
      <c r="EL175"/>
      <c r="EM175"/>
      <c r="EN175"/>
      <c r="EO175"/>
      <c r="EP175"/>
      <c r="EQ175"/>
      <c r="ER175"/>
      <c r="ES175"/>
      <c r="ET175"/>
      <c r="EU175"/>
      <c r="EV175"/>
      <c r="EW175"/>
      <c r="EX175"/>
      <c r="EY175"/>
      <c r="EZ175"/>
      <c r="FA175"/>
    </row>
    <row r="176" spans="1:157" ht="11.25" customHeight="1" x14ac:dyDescent="0.25">
      <c r="A176" s="39" t="s">
        <v>1198</v>
      </c>
      <c r="B176" s="13">
        <v>901200019</v>
      </c>
      <c r="C176" s="13" t="s">
        <v>472</v>
      </c>
      <c r="D176" s="13">
        <v>18570009724</v>
      </c>
      <c r="E176" s="40" t="s">
        <v>1367</v>
      </c>
      <c r="F176" s="31">
        <v>167</v>
      </c>
      <c r="G176" s="31">
        <v>2</v>
      </c>
      <c r="H176" s="31">
        <v>1</v>
      </c>
      <c r="I176" s="31">
        <v>0</v>
      </c>
      <c r="J176" s="32">
        <f t="shared" si="18"/>
        <v>1</v>
      </c>
      <c r="K176" s="33">
        <f t="shared" si="19"/>
        <v>5.01</v>
      </c>
      <c r="L176" s="33">
        <f t="shared" si="20"/>
        <v>5.01</v>
      </c>
      <c r="M176" s="33">
        <f t="shared" si="21"/>
        <v>5.01</v>
      </c>
      <c r="N176" s="34">
        <f t="shared" si="22"/>
        <v>5.01</v>
      </c>
      <c r="O176" s="222">
        <f t="shared" si="23"/>
        <v>20.04</v>
      </c>
      <c r="P176" s="224">
        <f t="shared" si="24"/>
        <v>20.04</v>
      </c>
      <c r="Q176" s="8"/>
      <c r="R176" s="78">
        <f t="shared" si="25"/>
        <v>20.04</v>
      </c>
      <c r="S176" s="79"/>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c r="DV176"/>
      <c r="DW176"/>
      <c r="DX176"/>
      <c r="DY176"/>
      <c r="DZ176"/>
      <c r="EA176"/>
      <c r="EB176"/>
      <c r="EC176"/>
      <c r="ED176"/>
      <c r="EE176"/>
      <c r="EF176"/>
      <c r="EG176"/>
      <c r="EH176"/>
      <c r="EI176"/>
      <c r="EJ176"/>
      <c r="EK176"/>
      <c r="EL176"/>
      <c r="EM176"/>
      <c r="EN176"/>
      <c r="EO176"/>
      <c r="EP176"/>
      <c r="EQ176"/>
      <c r="ER176"/>
      <c r="ES176"/>
      <c r="ET176"/>
      <c r="EU176"/>
      <c r="EV176"/>
      <c r="EW176"/>
      <c r="EX176"/>
      <c r="EY176"/>
      <c r="EZ176"/>
      <c r="FA176"/>
    </row>
    <row r="177" spans="1:157" ht="11.25" customHeight="1" x14ac:dyDescent="0.25">
      <c r="A177" s="39" t="s">
        <v>1198</v>
      </c>
      <c r="B177" s="13">
        <v>905100006</v>
      </c>
      <c r="C177" s="13" t="s">
        <v>60</v>
      </c>
      <c r="D177" s="13">
        <v>88210003821</v>
      </c>
      <c r="E177" s="40" t="s">
        <v>1368</v>
      </c>
      <c r="F177" s="31">
        <v>512</v>
      </c>
      <c r="G177" s="31">
        <v>3</v>
      </c>
      <c r="H177" s="31">
        <v>1</v>
      </c>
      <c r="I177" s="31">
        <v>0</v>
      </c>
      <c r="J177" s="32">
        <f t="shared" si="18"/>
        <v>2</v>
      </c>
      <c r="K177" s="33">
        <f t="shared" si="19"/>
        <v>15.36</v>
      </c>
      <c r="L177" s="33">
        <f t="shared" si="20"/>
        <v>15.36</v>
      </c>
      <c r="M177" s="33">
        <f t="shared" si="21"/>
        <v>15.36</v>
      </c>
      <c r="N177" s="34">
        <f t="shared" si="22"/>
        <v>15.36</v>
      </c>
      <c r="O177" s="222">
        <f t="shared" si="23"/>
        <v>61.44</v>
      </c>
      <c r="P177" s="224">
        <f t="shared" si="24"/>
        <v>61.44</v>
      </c>
      <c r="Q177" s="8"/>
      <c r="R177" s="78">
        <f t="shared" si="25"/>
        <v>61.44</v>
      </c>
      <c r="S177" s="79"/>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c r="DV177"/>
      <c r="DW177"/>
      <c r="DX177"/>
      <c r="DY177"/>
      <c r="DZ177"/>
      <c r="EA177"/>
      <c r="EB177"/>
      <c r="EC177"/>
      <c r="ED177"/>
      <c r="EE177"/>
      <c r="EF177"/>
      <c r="EG177"/>
      <c r="EH177"/>
      <c r="EI177"/>
      <c r="EJ177"/>
      <c r="EK177"/>
      <c r="EL177"/>
      <c r="EM177"/>
      <c r="EN177"/>
      <c r="EO177"/>
      <c r="EP177"/>
      <c r="EQ177"/>
      <c r="ER177"/>
      <c r="ES177"/>
      <c r="ET177"/>
      <c r="EU177"/>
      <c r="EV177"/>
      <c r="EW177"/>
      <c r="EX177"/>
      <c r="EY177"/>
      <c r="EZ177"/>
      <c r="FA177"/>
    </row>
    <row r="178" spans="1:157" ht="11.25" customHeight="1" x14ac:dyDescent="0.25">
      <c r="A178" s="39" t="s">
        <v>1198</v>
      </c>
      <c r="B178" s="13">
        <v>905100010</v>
      </c>
      <c r="C178" s="13" t="s">
        <v>347</v>
      </c>
      <c r="D178" s="13">
        <v>87960042175</v>
      </c>
      <c r="E178" s="40" t="s">
        <v>1369</v>
      </c>
      <c r="F178" s="31">
        <v>373</v>
      </c>
      <c r="G178" s="31">
        <v>3</v>
      </c>
      <c r="H178" s="31">
        <v>1</v>
      </c>
      <c r="I178" s="31">
        <v>0</v>
      </c>
      <c r="J178" s="32">
        <f t="shared" si="18"/>
        <v>2</v>
      </c>
      <c r="K178" s="33">
        <f t="shared" si="19"/>
        <v>11.19</v>
      </c>
      <c r="L178" s="33">
        <f t="shared" si="20"/>
        <v>11.19</v>
      </c>
      <c r="M178" s="33">
        <f t="shared" si="21"/>
        <v>11.19</v>
      </c>
      <c r="N178" s="34">
        <f t="shared" si="22"/>
        <v>11.19</v>
      </c>
      <c r="O178" s="222">
        <f t="shared" si="23"/>
        <v>44.76</v>
      </c>
      <c r="P178" s="224">
        <f t="shared" si="24"/>
        <v>44.76</v>
      </c>
      <c r="Q178" s="8"/>
      <c r="R178" s="78">
        <f t="shared" si="25"/>
        <v>44.76</v>
      </c>
      <c r="S178" s="79"/>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c r="DV178"/>
      <c r="DW178"/>
      <c r="DX178"/>
      <c r="DY178"/>
      <c r="DZ178"/>
      <c r="EA178"/>
      <c r="EB178"/>
      <c r="EC178"/>
      <c r="ED178"/>
      <c r="EE178"/>
      <c r="EF178"/>
      <c r="EG178"/>
      <c r="EH178"/>
      <c r="EI178"/>
      <c r="EJ178"/>
      <c r="EK178"/>
      <c r="EL178"/>
      <c r="EM178"/>
      <c r="EN178"/>
      <c r="EO178"/>
      <c r="EP178"/>
      <c r="EQ178"/>
      <c r="ER178"/>
      <c r="ES178"/>
      <c r="ET178"/>
      <c r="EU178"/>
      <c r="EV178"/>
      <c r="EW178"/>
      <c r="EX178"/>
      <c r="EY178"/>
      <c r="EZ178"/>
      <c r="FA178"/>
    </row>
    <row r="179" spans="1:157" ht="11.25" customHeight="1" x14ac:dyDescent="0.25">
      <c r="A179" s="39" t="s">
        <v>1198</v>
      </c>
      <c r="B179" s="13">
        <v>905100012</v>
      </c>
      <c r="C179" s="13" t="s">
        <v>251</v>
      </c>
      <c r="D179" s="13">
        <v>35850055371</v>
      </c>
      <c r="E179" s="40" t="s">
        <v>1370</v>
      </c>
      <c r="F179" s="31">
        <v>279</v>
      </c>
      <c r="G179" s="31">
        <v>3</v>
      </c>
      <c r="H179" s="31">
        <v>1</v>
      </c>
      <c r="I179" s="31">
        <v>0</v>
      </c>
      <c r="J179" s="32">
        <f t="shared" si="18"/>
        <v>2</v>
      </c>
      <c r="K179" s="33">
        <f t="shared" si="19"/>
        <v>8.3699999999999992</v>
      </c>
      <c r="L179" s="33">
        <f t="shared" si="20"/>
        <v>8.3699999999999992</v>
      </c>
      <c r="M179" s="33">
        <f t="shared" si="21"/>
        <v>8.3699999999999992</v>
      </c>
      <c r="N179" s="34">
        <f t="shared" si="22"/>
        <v>8.3699999999999992</v>
      </c>
      <c r="O179" s="222">
        <f t="shared" si="23"/>
        <v>33.479999999999997</v>
      </c>
      <c r="P179" s="224">
        <f t="shared" si="24"/>
        <v>33.479999999999997</v>
      </c>
      <c r="Q179" s="8"/>
      <c r="R179" s="78">
        <f t="shared" si="25"/>
        <v>33.479999999999997</v>
      </c>
      <c r="S179" s="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c r="DV179"/>
      <c r="DW179"/>
      <c r="DX179"/>
      <c r="DY179"/>
      <c r="DZ179"/>
      <c r="EA179"/>
      <c r="EB179"/>
      <c r="EC179"/>
      <c r="ED179"/>
      <c r="EE179"/>
      <c r="EF179"/>
      <c r="EG179"/>
      <c r="EH179"/>
      <c r="EI179"/>
      <c r="EJ179"/>
      <c r="EK179"/>
      <c r="EL179"/>
      <c r="EM179"/>
      <c r="EN179"/>
      <c r="EO179"/>
      <c r="EP179"/>
      <c r="EQ179"/>
      <c r="ER179"/>
      <c r="ES179"/>
      <c r="ET179"/>
      <c r="EU179"/>
      <c r="EV179"/>
      <c r="EW179"/>
      <c r="EX179"/>
      <c r="EY179"/>
      <c r="EZ179"/>
      <c r="FA179"/>
    </row>
    <row r="180" spans="1:157" ht="11.25" customHeight="1" x14ac:dyDescent="0.25">
      <c r="A180" s="39" t="s">
        <v>1198</v>
      </c>
      <c r="B180" s="13">
        <v>980200001</v>
      </c>
      <c r="C180" s="13" t="s">
        <v>473</v>
      </c>
      <c r="D180" s="13">
        <v>79390000570</v>
      </c>
      <c r="E180" s="40" t="s">
        <v>1371</v>
      </c>
      <c r="F180" s="31">
        <v>459</v>
      </c>
      <c r="G180" s="31">
        <v>3</v>
      </c>
      <c r="H180" s="31">
        <v>1</v>
      </c>
      <c r="I180" s="31">
        <v>0</v>
      </c>
      <c r="J180" s="32">
        <f t="shared" si="18"/>
        <v>2</v>
      </c>
      <c r="K180" s="33">
        <f t="shared" si="19"/>
        <v>13.77</v>
      </c>
      <c r="L180" s="33">
        <f t="shared" si="20"/>
        <v>13.77</v>
      </c>
      <c r="M180" s="33">
        <f t="shared" si="21"/>
        <v>13.77</v>
      </c>
      <c r="N180" s="34">
        <f t="shared" si="22"/>
        <v>13.77</v>
      </c>
      <c r="O180" s="222">
        <f t="shared" si="23"/>
        <v>55.08</v>
      </c>
      <c r="P180" s="224">
        <f t="shared" si="24"/>
        <v>55.08</v>
      </c>
      <c r="Q180" s="8"/>
      <c r="R180" s="78">
        <f t="shared" si="25"/>
        <v>55.08</v>
      </c>
      <c r="S180" s="79"/>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c r="DV180"/>
      <c r="DW180"/>
      <c r="DX180"/>
      <c r="DY180"/>
      <c r="DZ180"/>
      <c r="EA180"/>
      <c r="EB180"/>
      <c r="EC180"/>
      <c r="ED180"/>
      <c r="EE180"/>
      <c r="EF180"/>
      <c r="EG180"/>
      <c r="EH180"/>
      <c r="EI180"/>
      <c r="EJ180"/>
      <c r="EK180"/>
      <c r="EL180"/>
      <c r="EM180"/>
      <c r="EN180"/>
      <c r="EO180"/>
      <c r="EP180"/>
      <c r="EQ180"/>
      <c r="ER180"/>
      <c r="ES180"/>
      <c r="ET180"/>
      <c r="EU180"/>
      <c r="EV180"/>
      <c r="EW180"/>
      <c r="EX180"/>
      <c r="EY180"/>
      <c r="EZ180"/>
      <c r="FA180"/>
    </row>
    <row r="181" spans="1:157" ht="11.25" customHeight="1" x14ac:dyDescent="0.25">
      <c r="A181" s="39" t="s">
        <v>1198</v>
      </c>
      <c r="B181" s="13">
        <v>980200006</v>
      </c>
      <c r="C181" s="13" t="s">
        <v>252</v>
      </c>
      <c r="D181" s="13">
        <v>77510005725</v>
      </c>
      <c r="E181" s="40" t="s">
        <v>1372</v>
      </c>
      <c r="F181" s="31">
        <v>396</v>
      </c>
      <c r="G181" s="31">
        <v>3</v>
      </c>
      <c r="H181" s="31">
        <v>1</v>
      </c>
      <c r="I181" s="31">
        <v>0</v>
      </c>
      <c r="J181" s="32">
        <f t="shared" si="18"/>
        <v>2</v>
      </c>
      <c r="K181" s="33">
        <f t="shared" si="19"/>
        <v>11.879999999999999</v>
      </c>
      <c r="L181" s="33">
        <f t="shared" si="20"/>
        <v>11.879999999999999</v>
      </c>
      <c r="M181" s="33">
        <f t="shared" si="21"/>
        <v>11.879999999999999</v>
      </c>
      <c r="N181" s="34">
        <f t="shared" si="22"/>
        <v>11.879999999999999</v>
      </c>
      <c r="O181" s="222">
        <f t="shared" si="23"/>
        <v>47.52</v>
      </c>
      <c r="P181" s="224">
        <f t="shared" si="24"/>
        <v>47.52</v>
      </c>
      <c r="Q181" s="8"/>
      <c r="R181" s="78">
        <f t="shared" si="25"/>
        <v>47.52</v>
      </c>
      <c r="S181" s="79"/>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c r="DV181"/>
      <c r="DW181"/>
      <c r="DX181"/>
      <c r="DY181"/>
      <c r="DZ181"/>
      <c r="EA181"/>
      <c r="EB181"/>
      <c r="EC181"/>
      <c r="ED181"/>
      <c r="EE181"/>
      <c r="EF181"/>
      <c r="EG181"/>
      <c r="EH181"/>
      <c r="EI181"/>
      <c r="EJ181"/>
      <c r="EK181"/>
      <c r="EL181"/>
      <c r="EM181"/>
      <c r="EN181"/>
      <c r="EO181"/>
      <c r="EP181"/>
      <c r="EQ181"/>
      <c r="ER181"/>
      <c r="ES181"/>
      <c r="ET181"/>
      <c r="EU181"/>
      <c r="EV181"/>
      <c r="EW181"/>
      <c r="EX181"/>
      <c r="EY181"/>
      <c r="EZ181"/>
      <c r="FA181"/>
    </row>
    <row r="182" spans="1:157" ht="11.25" customHeight="1" x14ac:dyDescent="0.25">
      <c r="A182" s="39" t="s">
        <v>1198</v>
      </c>
      <c r="B182" s="13">
        <v>980200009</v>
      </c>
      <c r="C182" s="13" t="s">
        <v>156</v>
      </c>
      <c r="D182" s="13">
        <v>93830005185</v>
      </c>
      <c r="E182" s="40" t="s">
        <v>1373</v>
      </c>
      <c r="F182" s="31">
        <v>368</v>
      </c>
      <c r="G182" s="31">
        <v>3</v>
      </c>
      <c r="H182" s="31">
        <v>1</v>
      </c>
      <c r="I182" s="31">
        <v>0</v>
      </c>
      <c r="J182" s="32">
        <f t="shared" si="18"/>
        <v>2</v>
      </c>
      <c r="K182" s="33">
        <f t="shared" si="19"/>
        <v>11.04</v>
      </c>
      <c r="L182" s="33">
        <f t="shared" si="20"/>
        <v>11.04</v>
      </c>
      <c r="M182" s="33">
        <f t="shared" si="21"/>
        <v>11.04</v>
      </c>
      <c r="N182" s="34">
        <f t="shared" si="22"/>
        <v>11.04</v>
      </c>
      <c r="O182" s="222">
        <f t="shared" si="23"/>
        <v>44.16</v>
      </c>
      <c r="P182" s="224">
        <f t="shared" si="24"/>
        <v>44.16</v>
      </c>
      <c r="Q182" s="8"/>
      <c r="R182" s="78">
        <f t="shared" si="25"/>
        <v>44.16</v>
      </c>
      <c r="S182" s="79"/>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c r="DV182"/>
      <c r="DW182"/>
      <c r="DX182"/>
      <c r="DY182"/>
      <c r="DZ182"/>
      <c r="EA182"/>
      <c r="EB182"/>
      <c r="EC182"/>
      <c r="ED182"/>
      <c r="EE182"/>
      <c r="EF182"/>
      <c r="EG182"/>
      <c r="EH182"/>
      <c r="EI182"/>
      <c r="EJ182"/>
      <c r="EK182"/>
      <c r="EL182"/>
      <c r="EM182"/>
      <c r="EN182"/>
      <c r="EO182"/>
      <c r="EP182"/>
      <c r="EQ182"/>
      <c r="ER182"/>
      <c r="ES182"/>
      <c r="ET182"/>
      <c r="EU182"/>
      <c r="EV182"/>
      <c r="EW182"/>
      <c r="EX182"/>
      <c r="EY182"/>
      <c r="EZ182"/>
      <c r="FA182"/>
    </row>
    <row r="183" spans="1:157" ht="11.25" customHeight="1" x14ac:dyDescent="0.25">
      <c r="A183" s="39" t="s">
        <v>1198</v>
      </c>
      <c r="B183" s="13">
        <v>620200017</v>
      </c>
      <c r="C183" s="13" t="s">
        <v>3141</v>
      </c>
      <c r="D183" s="13">
        <v>15890004883</v>
      </c>
      <c r="E183" s="40" t="s">
        <v>3142</v>
      </c>
      <c r="F183" s="31">
        <v>334</v>
      </c>
      <c r="G183" s="31">
        <v>3</v>
      </c>
      <c r="H183" s="31">
        <v>1</v>
      </c>
      <c r="I183" s="31">
        <v>0</v>
      </c>
      <c r="J183" s="32">
        <f t="shared" si="18"/>
        <v>2</v>
      </c>
      <c r="K183" s="38">
        <f t="shared" si="19"/>
        <v>10.02</v>
      </c>
      <c r="L183" s="38">
        <f t="shared" si="20"/>
        <v>10.02</v>
      </c>
      <c r="M183" s="38">
        <f t="shared" si="21"/>
        <v>10.02</v>
      </c>
      <c r="N183" s="47">
        <f t="shared" si="22"/>
        <v>10.02</v>
      </c>
      <c r="O183" s="222">
        <f t="shared" si="23"/>
        <v>40.08</v>
      </c>
      <c r="P183" s="224">
        <f t="shared" si="24"/>
        <v>40.08</v>
      </c>
      <c r="Q183" s="13"/>
      <c r="R183" s="78">
        <f t="shared" si="25"/>
        <v>40.08</v>
      </c>
      <c r="S183" s="79"/>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c r="DV183"/>
      <c r="DW183"/>
      <c r="DX183"/>
      <c r="DY183"/>
      <c r="DZ183"/>
      <c r="EA183"/>
      <c r="EB183"/>
      <c r="EC183"/>
      <c r="ED183"/>
      <c r="EE183"/>
      <c r="EF183"/>
      <c r="EG183"/>
      <c r="EH183"/>
      <c r="EI183"/>
      <c r="EJ183"/>
      <c r="EK183"/>
      <c r="EL183"/>
      <c r="EM183"/>
      <c r="EN183"/>
      <c r="EO183"/>
      <c r="EP183"/>
      <c r="EQ183"/>
      <c r="ER183"/>
      <c r="ES183"/>
      <c r="ET183"/>
      <c r="EU183"/>
      <c r="EV183"/>
      <c r="EW183"/>
      <c r="EX183"/>
      <c r="EY183"/>
      <c r="EZ183"/>
      <c r="FA183"/>
    </row>
    <row r="184" spans="1:157" ht="11.25" customHeight="1" x14ac:dyDescent="0.25">
      <c r="A184" s="39" t="s">
        <v>1198</v>
      </c>
      <c r="B184" s="13">
        <v>5000013</v>
      </c>
      <c r="C184" s="13" t="s">
        <v>3174</v>
      </c>
      <c r="D184" s="13">
        <v>66090053226</v>
      </c>
      <c r="E184" s="40" t="s">
        <v>3175</v>
      </c>
      <c r="F184" s="31">
        <v>189</v>
      </c>
      <c r="G184" s="31">
        <v>3</v>
      </c>
      <c r="H184" s="31">
        <v>1</v>
      </c>
      <c r="I184" s="31">
        <v>0</v>
      </c>
      <c r="J184" s="32">
        <f t="shared" si="18"/>
        <v>2</v>
      </c>
      <c r="K184" s="38">
        <f t="shared" si="19"/>
        <v>5.67</v>
      </c>
      <c r="L184" s="38">
        <f t="shared" si="20"/>
        <v>5.67</v>
      </c>
      <c r="M184" s="38">
        <f t="shared" si="21"/>
        <v>5.67</v>
      </c>
      <c r="N184" s="47">
        <f t="shared" si="22"/>
        <v>5.67</v>
      </c>
      <c r="O184" s="222">
        <f t="shared" si="23"/>
        <v>22.68</v>
      </c>
      <c r="P184" s="224">
        <f t="shared" si="24"/>
        <v>22.68</v>
      </c>
      <c r="Q184" s="13"/>
      <c r="R184" s="78">
        <f t="shared" si="25"/>
        <v>22.68</v>
      </c>
      <c r="S184" s="79"/>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c r="DV184"/>
      <c r="DW184"/>
      <c r="DX184"/>
      <c r="DY184"/>
      <c r="DZ184"/>
      <c r="EA184"/>
      <c r="EB184"/>
      <c r="EC184"/>
      <c r="ED184"/>
      <c r="EE184"/>
      <c r="EF184"/>
      <c r="EG184"/>
      <c r="EH184"/>
      <c r="EI184"/>
      <c r="EJ184"/>
      <c r="EK184"/>
      <c r="EL184"/>
      <c r="EM184"/>
      <c r="EN184"/>
      <c r="EO184"/>
      <c r="EP184"/>
      <c r="EQ184"/>
      <c r="ER184"/>
      <c r="ES184"/>
      <c r="ET184"/>
      <c r="EU184"/>
      <c r="EV184"/>
      <c r="EW184"/>
      <c r="EX184"/>
      <c r="EY184"/>
      <c r="EZ184"/>
      <c r="FA184"/>
    </row>
    <row r="185" spans="1:157" ht="11.25" customHeight="1" x14ac:dyDescent="0.25">
      <c r="A185" s="39" t="s">
        <v>1198</v>
      </c>
      <c r="B185" s="13">
        <v>5000014</v>
      </c>
      <c r="C185" s="13" t="s">
        <v>3431</v>
      </c>
      <c r="D185" s="13">
        <v>70620056240</v>
      </c>
      <c r="E185" s="40" t="s">
        <v>3432</v>
      </c>
      <c r="F185" s="31">
        <v>349</v>
      </c>
      <c r="G185" s="31">
        <v>4</v>
      </c>
      <c r="H185" s="31">
        <v>1</v>
      </c>
      <c r="I185" s="31">
        <v>0</v>
      </c>
      <c r="J185" s="32">
        <f t="shared" si="18"/>
        <v>3</v>
      </c>
      <c r="K185" s="38">
        <f t="shared" si="19"/>
        <v>10.469999999999999</v>
      </c>
      <c r="L185" s="38">
        <f t="shared" si="20"/>
        <v>10.469999999999999</v>
      </c>
      <c r="M185" s="38">
        <f t="shared" si="21"/>
        <v>10.469999999999999</v>
      </c>
      <c r="N185" s="47">
        <f t="shared" si="22"/>
        <v>10.469999999999999</v>
      </c>
      <c r="O185" s="222">
        <f t="shared" si="23"/>
        <v>41.88</v>
      </c>
      <c r="P185" s="224">
        <f t="shared" si="24"/>
        <v>41.88</v>
      </c>
      <c r="Q185" s="13"/>
      <c r="R185" s="78">
        <f t="shared" si="25"/>
        <v>41.88</v>
      </c>
      <c r="S185" s="79"/>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c r="DV185"/>
      <c r="DW185"/>
      <c r="DX185"/>
      <c r="DY185"/>
      <c r="DZ185"/>
      <c r="EA185"/>
      <c r="EB185"/>
      <c r="EC185"/>
      <c r="ED185"/>
      <c r="EE185"/>
      <c r="EF185"/>
      <c r="EG185"/>
      <c r="EH185"/>
      <c r="EI185"/>
      <c r="EJ185"/>
      <c r="EK185"/>
      <c r="EL185"/>
      <c r="EM185"/>
      <c r="EN185"/>
      <c r="EO185"/>
      <c r="EP185"/>
      <c r="EQ185"/>
      <c r="ER185"/>
      <c r="ES185"/>
      <c r="ET185"/>
      <c r="EU185"/>
      <c r="EV185"/>
      <c r="EW185"/>
      <c r="EX185"/>
      <c r="EY185"/>
      <c r="EZ185"/>
      <c r="FA185"/>
    </row>
    <row r="186" spans="1:157" ht="11.25" customHeight="1" x14ac:dyDescent="0.25">
      <c r="A186" s="39" t="s">
        <v>1198</v>
      </c>
      <c r="B186" s="13">
        <v>7000004</v>
      </c>
      <c r="C186" s="13" t="s">
        <v>3745</v>
      </c>
      <c r="D186" s="13">
        <v>10280058214</v>
      </c>
      <c r="E186" s="40" t="s">
        <v>3746</v>
      </c>
      <c r="F186" s="31">
        <v>406</v>
      </c>
      <c r="G186" s="31">
        <v>3</v>
      </c>
      <c r="H186" s="31">
        <v>1</v>
      </c>
      <c r="I186" s="31">
        <v>0</v>
      </c>
      <c r="J186" s="32">
        <f t="shared" si="18"/>
        <v>2</v>
      </c>
      <c r="K186" s="38">
        <f t="shared" si="19"/>
        <v>12.18</v>
      </c>
      <c r="L186" s="38">
        <f t="shared" si="20"/>
        <v>12.18</v>
      </c>
      <c r="M186" s="38">
        <f t="shared" si="21"/>
        <v>12.18</v>
      </c>
      <c r="N186" s="47">
        <f t="shared" si="22"/>
        <v>12.18</v>
      </c>
      <c r="O186" s="222">
        <f t="shared" si="23"/>
        <v>48.72</v>
      </c>
      <c r="P186" s="224">
        <f t="shared" si="24"/>
        <v>48.72</v>
      </c>
      <c r="Q186" s="13"/>
      <c r="R186" s="78">
        <f t="shared" si="25"/>
        <v>48.72</v>
      </c>
      <c r="S186" s="79"/>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c r="DV186"/>
      <c r="DW186"/>
      <c r="DX186"/>
      <c r="DY186"/>
      <c r="DZ186"/>
      <c r="EA186"/>
      <c r="EB186"/>
      <c r="EC186"/>
      <c r="ED186"/>
      <c r="EE186"/>
      <c r="EF186"/>
      <c r="EG186"/>
      <c r="EH186"/>
      <c r="EI186"/>
      <c r="EJ186"/>
      <c r="EK186"/>
      <c r="EL186"/>
      <c r="EM186"/>
      <c r="EN186"/>
      <c r="EO186"/>
      <c r="EP186"/>
      <c r="EQ186"/>
      <c r="ER186"/>
      <c r="ES186"/>
      <c r="ET186"/>
      <c r="EU186"/>
      <c r="EV186"/>
      <c r="EW186"/>
      <c r="EX186"/>
      <c r="EY186"/>
      <c r="EZ186"/>
      <c r="FA186"/>
    </row>
    <row r="187" spans="1:157" ht="11.25" customHeight="1" x14ac:dyDescent="0.25">
      <c r="A187" s="39" t="s">
        <v>1374</v>
      </c>
      <c r="B187" s="13">
        <v>50000009</v>
      </c>
      <c r="C187" s="13" t="s">
        <v>474</v>
      </c>
      <c r="D187" s="13">
        <v>85910003207</v>
      </c>
      <c r="E187" s="40" t="s">
        <v>1375</v>
      </c>
      <c r="F187" s="31">
        <v>216</v>
      </c>
      <c r="G187" s="31">
        <v>3</v>
      </c>
      <c r="H187" s="31">
        <v>1</v>
      </c>
      <c r="I187" s="31">
        <v>0</v>
      </c>
      <c r="J187" s="32">
        <f t="shared" si="18"/>
        <v>2</v>
      </c>
      <c r="K187" s="33">
        <f t="shared" si="19"/>
        <v>6.4799999999999995</v>
      </c>
      <c r="L187" s="33">
        <f t="shared" si="20"/>
        <v>6.4799999999999995</v>
      </c>
      <c r="M187" s="33">
        <f t="shared" si="21"/>
        <v>6.4799999999999995</v>
      </c>
      <c r="N187" s="34">
        <f t="shared" si="22"/>
        <v>6.4799999999999995</v>
      </c>
      <c r="O187" s="222">
        <f t="shared" si="23"/>
        <v>25.92</v>
      </c>
      <c r="P187" s="224">
        <f t="shared" si="24"/>
        <v>25.92</v>
      </c>
      <c r="Q187" s="8"/>
      <c r="R187" s="78">
        <f t="shared" si="25"/>
        <v>25.92</v>
      </c>
      <c r="S187" s="79"/>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c r="DV187"/>
      <c r="DW187"/>
      <c r="DX187"/>
      <c r="DY187"/>
      <c r="DZ187"/>
      <c r="EA187"/>
      <c r="EB187"/>
      <c r="EC187"/>
      <c r="ED187"/>
      <c r="EE187"/>
      <c r="EF187"/>
      <c r="EG187"/>
      <c r="EH187"/>
      <c r="EI187"/>
      <c r="EJ187"/>
      <c r="EK187"/>
      <c r="EL187"/>
      <c r="EM187"/>
      <c r="EN187"/>
      <c r="EO187"/>
      <c r="EP187"/>
      <c r="EQ187"/>
      <c r="ER187"/>
      <c r="ES187"/>
      <c r="ET187"/>
      <c r="EU187"/>
      <c r="EV187"/>
      <c r="EW187"/>
      <c r="EX187"/>
      <c r="EY187"/>
      <c r="EZ187"/>
      <c r="FA187"/>
    </row>
    <row r="188" spans="1:157" ht="11.25" customHeight="1" x14ac:dyDescent="0.25">
      <c r="A188" s="39" t="s">
        <v>1374</v>
      </c>
      <c r="B188" s="13">
        <v>50000022</v>
      </c>
      <c r="C188" s="13" t="s">
        <v>475</v>
      </c>
      <c r="D188" s="13">
        <v>76650005695</v>
      </c>
      <c r="E188" s="40" t="s">
        <v>1376</v>
      </c>
      <c r="F188" s="31">
        <v>362</v>
      </c>
      <c r="G188" s="31">
        <v>3</v>
      </c>
      <c r="H188" s="31">
        <v>1</v>
      </c>
      <c r="I188" s="31">
        <v>0</v>
      </c>
      <c r="J188" s="32">
        <f t="shared" si="18"/>
        <v>2</v>
      </c>
      <c r="K188" s="33">
        <f t="shared" si="19"/>
        <v>10.86</v>
      </c>
      <c r="L188" s="33">
        <f t="shared" si="20"/>
        <v>10.86</v>
      </c>
      <c r="M188" s="33">
        <f t="shared" si="21"/>
        <v>10.86</v>
      </c>
      <c r="N188" s="34">
        <f t="shared" si="22"/>
        <v>10.86</v>
      </c>
      <c r="O188" s="222">
        <f t="shared" si="23"/>
        <v>43.44</v>
      </c>
      <c r="P188" s="224">
        <f t="shared" si="24"/>
        <v>43.44</v>
      </c>
      <c r="Q188" s="8"/>
      <c r="R188" s="78">
        <f t="shared" si="25"/>
        <v>43.44</v>
      </c>
      <c r="S188" s="79"/>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c r="DV188"/>
      <c r="DW188"/>
      <c r="DX188"/>
      <c r="DY188"/>
      <c r="DZ188"/>
      <c r="EA188"/>
      <c r="EB188"/>
      <c r="EC188"/>
      <c r="ED188"/>
      <c r="EE188"/>
      <c r="EF188"/>
      <c r="EG188"/>
      <c r="EH188"/>
      <c r="EI188"/>
      <c r="EJ188"/>
      <c r="EK188"/>
      <c r="EL188"/>
      <c r="EM188"/>
      <c r="EN188"/>
      <c r="EO188"/>
      <c r="EP188"/>
      <c r="EQ188"/>
      <c r="ER188"/>
      <c r="ES188"/>
      <c r="ET188"/>
      <c r="EU188"/>
      <c r="EV188"/>
      <c r="EW188"/>
      <c r="EX188"/>
      <c r="EY188"/>
      <c r="EZ188"/>
      <c r="FA188"/>
    </row>
    <row r="189" spans="1:157" ht="11.25" customHeight="1" x14ac:dyDescent="0.25">
      <c r="A189" s="39" t="s">
        <v>1374</v>
      </c>
      <c r="B189" s="13">
        <v>50000023</v>
      </c>
      <c r="C189" s="13" t="s">
        <v>61</v>
      </c>
      <c r="D189" s="13">
        <v>34950008622</v>
      </c>
      <c r="E189" s="40" t="s">
        <v>1377</v>
      </c>
      <c r="F189" s="31">
        <v>689</v>
      </c>
      <c r="G189" s="31">
        <v>4</v>
      </c>
      <c r="H189" s="31">
        <v>1</v>
      </c>
      <c r="I189" s="31">
        <v>0</v>
      </c>
      <c r="J189" s="32">
        <f t="shared" si="18"/>
        <v>3</v>
      </c>
      <c r="K189" s="33">
        <f t="shared" si="19"/>
        <v>20.669999999999998</v>
      </c>
      <c r="L189" s="33">
        <f t="shared" si="20"/>
        <v>20.669999999999998</v>
      </c>
      <c r="M189" s="33">
        <f t="shared" si="21"/>
        <v>20.669999999999998</v>
      </c>
      <c r="N189" s="34">
        <f t="shared" si="22"/>
        <v>20.669999999999998</v>
      </c>
      <c r="O189" s="222">
        <f t="shared" si="23"/>
        <v>82.68</v>
      </c>
      <c r="P189" s="224">
        <f t="shared" si="24"/>
        <v>82.68</v>
      </c>
      <c r="Q189" s="14"/>
      <c r="R189" s="78">
        <f t="shared" si="25"/>
        <v>82.68</v>
      </c>
      <c r="S189" s="7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c r="DV189"/>
      <c r="DW189"/>
      <c r="DX189"/>
      <c r="DY189"/>
      <c r="DZ189"/>
      <c r="EA189"/>
      <c r="EB189"/>
      <c r="EC189"/>
      <c r="ED189"/>
      <c r="EE189"/>
      <c r="EF189"/>
      <c r="EG189"/>
      <c r="EH189"/>
      <c r="EI189"/>
      <c r="EJ189"/>
      <c r="EK189"/>
      <c r="EL189"/>
      <c r="EM189"/>
      <c r="EN189"/>
      <c r="EO189"/>
      <c r="EP189"/>
      <c r="EQ189"/>
      <c r="ER189"/>
      <c r="ES189"/>
      <c r="ET189"/>
      <c r="EU189"/>
      <c r="EV189"/>
      <c r="EW189"/>
      <c r="EX189"/>
      <c r="EY189"/>
      <c r="EZ189"/>
      <c r="FA189"/>
    </row>
    <row r="190" spans="1:157" ht="11.25" customHeight="1" x14ac:dyDescent="0.25">
      <c r="A190" s="39" t="s">
        <v>1374</v>
      </c>
      <c r="B190" s="13">
        <v>50000041</v>
      </c>
      <c r="C190" s="13" t="s">
        <v>62</v>
      </c>
      <c r="D190" s="13">
        <v>53830009466</v>
      </c>
      <c r="E190" s="40" t="s">
        <v>1378</v>
      </c>
      <c r="F190" s="31">
        <v>202</v>
      </c>
      <c r="G190" s="31">
        <v>3</v>
      </c>
      <c r="H190" s="31">
        <v>1</v>
      </c>
      <c r="I190" s="31">
        <v>0</v>
      </c>
      <c r="J190" s="32">
        <f t="shared" si="18"/>
        <v>2</v>
      </c>
      <c r="K190" s="33">
        <f t="shared" si="19"/>
        <v>6.06</v>
      </c>
      <c r="L190" s="33">
        <f t="shared" si="20"/>
        <v>6.06</v>
      </c>
      <c r="M190" s="33">
        <f t="shared" si="21"/>
        <v>6.06</v>
      </c>
      <c r="N190" s="34">
        <f t="shared" si="22"/>
        <v>6.06</v>
      </c>
      <c r="O190" s="222">
        <f t="shared" si="23"/>
        <v>24.24</v>
      </c>
      <c r="P190" s="224">
        <f t="shared" si="24"/>
        <v>24.24</v>
      </c>
      <c r="Q190" s="8"/>
      <c r="R190" s="78">
        <f t="shared" si="25"/>
        <v>24.24</v>
      </c>
      <c r="S190" s="79"/>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c r="DV190"/>
      <c r="DW190"/>
      <c r="DX190"/>
      <c r="DY190"/>
      <c r="DZ190"/>
      <c r="EA190"/>
      <c r="EB190"/>
      <c r="EC190"/>
      <c r="ED190"/>
      <c r="EE190"/>
      <c r="EF190"/>
      <c r="EG190"/>
      <c r="EH190"/>
      <c r="EI190"/>
      <c r="EJ190"/>
      <c r="EK190"/>
      <c r="EL190"/>
      <c r="EM190"/>
      <c r="EN190"/>
      <c r="EO190"/>
      <c r="EP190"/>
      <c r="EQ190"/>
      <c r="ER190"/>
      <c r="ES190"/>
      <c r="ET190"/>
      <c r="EU190"/>
      <c r="EV190"/>
      <c r="EW190"/>
      <c r="EX190"/>
      <c r="EY190"/>
      <c r="EZ190"/>
      <c r="FA190"/>
    </row>
    <row r="191" spans="1:157" ht="11.25" customHeight="1" x14ac:dyDescent="0.25">
      <c r="A191" s="39" t="s">
        <v>1374</v>
      </c>
      <c r="B191" s="13">
        <v>50000113</v>
      </c>
      <c r="C191" s="13" t="s">
        <v>476</v>
      </c>
      <c r="D191" s="13">
        <v>55300003432</v>
      </c>
      <c r="E191" s="40" t="s">
        <v>1379</v>
      </c>
      <c r="F191" s="31">
        <v>1152</v>
      </c>
      <c r="G191" s="31">
        <v>3</v>
      </c>
      <c r="H191" s="31">
        <v>1</v>
      </c>
      <c r="I191" s="31">
        <v>0</v>
      </c>
      <c r="J191" s="32">
        <f t="shared" si="18"/>
        <v>2</v>
      </c>
      <c r="K191" s="33">
        <f t="shared" si="19"/>
        <v>34.56</v>
      </c>
      <c r="L191" s="33">
        <f t="shared" si="20"/>
        <v>34.56</v>
      </c>
      <c r="M191" s="33">
        <f t="shared" si="21"/>
        <v>34.56</v>
      </c>
      <c r="N191" s="34">
        <f t="shared" si="22"/>
        <v>34.56</v>
      </c>
      <c r="O191" s="222">
        <f t="shared" si="23"/>
        <v>138.24</v>
      </c>
      <c r="P191" s="224">
        <f t="shared" si="24"/>
        <v>138.24</v>
      </c>
      <c r="Q191" s="8"/>
      <c r="R191" s="78">
        <f t="shared" si="25"/>
        <v>138.24</v>
      </c>
      <c r="S191" s="79"/>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c r="DV191"/>
      <c r="DW191"/>
      <c r="DX191"/>
      <c r="DY191"/>
      <c r="DZ191"/>
      <c r="EA191"/>
      <c r="EB191"/>
      <c r="EC191"/>
      <c r="ED191"/>
      <c r="EE191"/>
      <c r="EF191"/>
      <c r="EG191"/>
      <c r="EH191"/>
      <c r="EI191"/>
      <c r="EJ191"/>
      <c r="EK191"/>
      <c r="EL191"/>
      <c r="EM191"/>
      <c r="EN191"/>
      <c r="EO191"/>
      <c r="EP191"/>
      <c r="EQ191"/>
      <c r="ER191"/>
      <c r="ES191"/>
      <c r="ET191"/>
      <c r="EU191"/>
      <c r="EV191"/>
      <c r="EW191"/>
      <c r="EX191"/>
      <c r="EY191"/>
      <c r="EZ191"/>
      <c r="FA191"/>
    </row>
    <row r="192" spans="1:157" ht="11.25" customHeight="1" x14ac:dyDescent="0.25">
      <c r="A192" s="39" t="s">
        <v>1374</v>
      </c>
      <c r="B192" s="13">
        <v>50000121</v>
      </c>
      <c r="C192" s="13" t="s">
        <v>477</v>
      </c>
      <c r="D192" s="13">
        <v>19470040825</v>
      </c>
      <c r="E192" s="40" t="s">
        <v>1380</v>
      </c>
      <c r="F192" s="31">
        <v>396</v>
      </c>
      <c r="G192" s="31">
        <v>3</v>
      </c>
      <c r="H192" s="31">
        <v>1</v>
      </c>
      <c r="I192" s="31">
        <v>0</v>
      </c>
      <c r="J192" s="32">
        <f t="shared" si="18"/>
        <v>2</v>
      </c>
      <c r="K192" s="33">
        <f t="shared" si="19"/>
        <v>11.879999999999999</v>
      </c>
      <c r="L192" s="33">
        <f t="shared" si="20"/>
        <v>11.879999999999999</v>
      </c>
      <c r="M192" s="33">
        <f t="shared" si="21"/>
        <v>11.879999999999999</v>
      </c>
      <c r="N192" s="34">
        <f t="shared" si="22"/>
        <v>11.879999999999999</v>
      </c>
      <c r="O192" s="222">
        <f t="shared" si="23"/>
        <v>47.52</v>
      </c>
      <c r="P192" s="224">
        <f t="shared" si="24"/>
        <v>47.52</v>
      </c>
      <c r="Q192" s="8"/>
      <c r="R192" s="78">
        <f t="shared" si="25"/>
        <v>47.52</v>
      </c>
      <c r="S192" s="79"/>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c r="DV192"/>
      <c r="DW192"/>
      <c r="DX192"/>
      <c r="DY192"/>
      <c r="DZ192"/>
      <c r="EA192"/>
      <c r="EB192"/>
      <c r="EC192"/>
      <c r="ED192"/>
      <c r="EE192"/>
      <c r="EF192"/>
      <c r="EG192"/>
      <c r="EH192"/>
      <c r="EI192"/>
      <c r="EJ192"/>
      <c r="EK192"/>
      <c r="EL192"/>
      <c r="EM192"/>
      <c r="EN192"/>
      <c r="EO192"/>
      <c r="EP192"/>
      <c r="EQ192"/>
      <c r="ER192"/>
      <c r="ES192"/>
      <c r="ET192"/>
      <c r="EU192"/>
      <c r="EV192"/>
      <c r="EW192"/>
      <c r="EX192"/>
      <c r="EY192"/>
      <c r="EZ192"/>
      <c r="FA192"/>
    </row>
    <row r="193" spans="1:157" ht="11.25" customHeight="1" x14ac:dyDescent="0.25">
      <c r="A193" s="39" t="s">
        <v>1374</v>
      </c>
      <c r="B193" s="13">
        <v>50000134</v>
      </c>
      <c r="C193" s="13" t="s">
        <v>478</v>
      </c>
      <c r="D193" s="13">
        <v>77560039391</v>
      </c>
      <c r="E193" s="40" t="s">
        <v>1381</v>
      </c>
      <c r="F193" s="31">
        <v>1341</v>
      </c>
      <c r="G193" s="31">
        <v>3</v>
      </c>
      <c r="H193" s="31">
        <v>1</v>
      </c>
      <c r="I193" s="31">
        <v>0</v>
      </c>
      <c r="J193" s="32">
        <f t="shared" si="18"/>
        <v>2</v>
      </c>
      <c r="K193" s="33">
        <f t="shared" si="19"/>
        <v>40.229999999999997</v>
      </c>
      <c r="L193" s="33">
        <f t="shared" si="20"/>
        <v>40.229999999999997</v>
      </c>
      <c r="M193" s="33">
        <f t="shared" si="21"/>
        <v>40.229999999999997</v>
      </c>
      <c r="N193" s="34">
        <f t="shared" si="22"/>
        <v>40.229999999999997</v>
      </c>
      <c r="O193" s="222">
        <f t="shared" si="23"/>
        <v>160.91999999999999</v>
      </c>
      <c r="P193" s="224">
        <f t="shared" si="24"/>
        <v>160.91999999999999</v>
      </c>
      <c r="Q193" s="8"/>
      <c r="R193" s="78">
        <f t="shared" si="25"/>
        <v>160.91999999999999</v>
      </c>
      <c r="S193" s="79"/>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c r="DV193"/>
      <c r="DW193"/>
      <c r="DX193"/>
      <c r="DY193"/>
      <c r="DZ193"/>
      <c r="EA193"/>
      <c r="EB193"/>
      <c r="EC193"/>
      <c r="ED193"/>
      <c r="EE193"/>
      <c r="EF193"/>
      <c r="EG193"/>
      <c r="EH193"/>
      <c r="EI193"/>
      <c r="EJ193"/>
      <c r="EK193"/>
      <c r="EL193"/>
      <c r="EM193"/>
      <c r="EN193"/>
      <c r="EO193"/>
      <c r="EP193"/>
      <c r="EQ193"/>
      <c r="ER193"/>
      <c r="ES193"/>
      <c r="ET193"/>
      <c r="EU193"/>
      <c r="EV193"/>
      <c r="EW193"/>
      <c r="EX193"/>
      <c r="EY193"/>
      <c r="EZ193"/>
      <c r="FA193"/>
    </row>
    <row r="194" spans="1:157" ht="11.25" customHeight="1" x14ac:dyDescent="0.25">
      <c r="A194" s="39" t="s">
        <v>1374</v>
      </c>
      <c r="B194" s="13">
        <v>50000138</v>
      </c>
      <c r="C194" s="13" t="s">
        <v>180</v>
      </c>
      <c r="D194" s="13">
        <v>31660036328</v>
      </c>
      <c r="E194" s="40" t="s">
        <v>1382</v>
      </c>
      <c r="F194" s="31">
        <v>1063</v>
      </c>
      <c r="G194" s="31">
        <v>5</v>
      </c>
      <c r="H194" s="31">
        <v>1</v>
      </c>
      <c r="I194" s="31">
        <v>0</v>
      </c>
      <c r="J194" s="32">
        <f t="shared" si="18"/>
        <v>4</v>
      </c>
      <c r="K194" s="33">
        <f t="shared" si="19"/>
        <v>31.89</v>
      </c>
      <c r="L194" s="33">
        <f t="shared" si="20"/>
        <v>31.89</v>
      </c>
      <c r="M194" s="33">
        <f t="shared" si="21"/>
        <v>31.89</v>
      </c>
      <c r="N194" s="34">
        <f t="shared" si="22"/>
        <v>31.89</v>
      </c>
      <c r="O194" s="222">
        <f t="shared" si="23"/>
        <v>127.56</v>
      </c>
      <c r="P194" s="224">
        <f t="shared" si="24"/>
        <v>127.56</v>
      </c>
      <c r="Q194" s="8"/>
      <c r="R194" s="78">
        <f t="shared" si="25"/>
        <v>127.56</v>
      </c>
      <c r="S194" s="79"/>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c r="DV194"/>
      <c r="DW194"/>
      <c r="DX194"/>
      <c r="DY194"/>
      <c r="DZ194"/>
      <c r="EA194"/>
      <c r="EB194"/>
      <c r="EC194"/>
      <c r="ED194"/>
      <c r="EE194"/>
      <c r="EF194"/>
      <c r="EG194"/>
      <c r="EH194"/>
      <c r="EI194"/>
      <c r="EJ194"/>
      <c r="EK194"/>
      <c r="EL194"/>
      <c r="EM194"/>
      <c r="EN194"/>
      <c r="EO194"/>
      <c r="EP194"/>
      <c r="EQ194"/>
      <c r="ER194"/>
      <c r="ES194"/>
      <c r="ET194"/>
      <c r="EU194"/>
      <c r="EV194"/>
      <c r="EW194"/>
      <c r="EX194"/>
      <c r="EY194"/>
      <c r="EZ194"/>
      <c r="FA194"/>
    </row>
    <row r="195" spans="1:157" ht="11.25" customHeight="1" x14ac:dyDescent="0.25">
      <c r="A195" s="39" t="s">
        <v>1374</v>
      </c>
      <c r="B195" s="13">
        <v>50000139</v>
      </c>
      <c r="C195" s="13" t="s">
        <v>181</v>
      </c>
      <c r="D195" s="13">
        <v>82300043316</v>
      </c>
      <c r="E195" s="40" t="s">
        <v>3799</v>
      </c>
      <c r="F195" s="31">
        <v>516</v>
      </c>
      <c r="G195" s="31">
        <v>4</v>
      </c>
      <c r="H195" s="31">
        <v>1</v>
      </c>
      <c r="I195" s="31">
        <v>0</v>
      </c>
      <c r="J195" s="32">
        <f t="shared" si="18"/>
        <v>3</v>
      </c>
      <c r="K195" s="33">
        <f t="shared" si="19"/>
        <v>15.479999999999999</v>
      </c>
      <c r="L195" s="33">
        <f t="shared" si="20"/>
        <v>15.479999999999999</v>
      </c>
      <c r="M195" s="33">
        <f t="shared" si="21"/>
        <v>15.479999999999999</v>
      </c>
      <c r="N195" s="34">
        <f t="shared" si="22"/>
        <v>15.479999999999999</v>
      </c>
      <c r="O195" s="222">
        <f t="shared" si="23"/>
        <v>61.92</v>
      </c>
      <c r="P195" s="224">
        <f t="shared" si="24"/>
        <v>61.92</v>
      </c>
      <c r="Q195" s="9"/>
      <c r="R195" s="78">
        <f t="shared" si="25"/>
        <v>61.92</v>
      </c>
      <c r="S195" s="79"/>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c r="DV195"/>
      <c r="DW195"/>
      <c r="DX195"/>
      <c r="DY195"/>
      <c r="DZ195"/>
      <c r="EA195"/>
      <c r="EB195"/>
      <c r="EC195"/>
      <c r="ED195"/>
      <c r="EE195"/>
      <c r="EF195"/>
      <c r="EG195"/>
      <c r="EH195"/>
      <c r="EI195"/>
      <c r="EJ195"/>
      <c r="EK195"/>
      <c r="EL195"/>
      <c r="EM195"/>
      <c r="EN195"/>
      <c r="EO195"/>
      <c r="EP195"/>
      <c r="EQ195"/>
      <c r="ER195"/>
      <c r="ES195"/>
      <c r="ET195"/>
      <c r="EU195"/>
      <c r="EV195"/>
      <c r="EW195"/>
      <c r="EX195"/>
      <c r="EY195"/>
      <c r="EZ195"/>
      <c r="FA195"/>
    </row>
    <row r="196" spans="1:157" ht="11.25" customHeight="1" x14ac:dyDescent="0.25">
      <c r="A196" s="39" t="s">
        <v>1374</v>
      </c>
      <c r="B196" s="13">
        <v>50000140</v>
      </c>
      <c r="C196" s="13" t="s">
        <v>479</v>
      </c>
      <c r="D196" s="13">
        <v>23340047238</v>
      </c>
      <c r="E196" s="40" t="s">
        <v>1383</v>
      </c>
      <c r="F196" s="31">
        <v>609</v>
      </c>
      <c r="G196" s="31">
        <v>3</v>
      </c>
      <c r="H196" s="31">
        <v>1</v>
      </c>
      <c r="I196" s="31">
        <v>0</v>
      </c>
      <c r="J196" s="32">
        <f t="shared" si="18"/>
        <v>2</v>
      </c>
      <c r="K196" s="33">
        <f t="shared" si="19"/>
        <v>18.27</v>
      </c>
      <c r="L196" s="33">
        <f t="shared" si="20"/>
        <v>18.27</v>
      </c>
      <c r="M196" s="33">
        <f t="shared" si="21"/>
        <v>18.27</v>
      </c>
      <c r="N196" s="34">
        <f t="shared" si="22"/>
        <v>18.27</v>
      </c>
      <c r="O196" s="222">
        <f t="shared" si="23"/>
        <v>73.08</v>
      </c>
      <c r="P196" s="224">
        <f t="shared" si="24"/>
        <v>73.08</v>
      </c>
      <c r="Q196" s="13"/>
      <c r="R196" s="78">
        <f t="shared" si="25"/>
        <v>73.08</v>
      </c>
      <c r="S196" s="79"/>
      <c r="T196"/>
      <c r="U196"/>
      <c r="V196"/>
      <c r="W196"/>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c r="DV196"/>
      <c r="DW196"/>
      <c r="DX196"/>
      <c r="DY196"/>
      <c r="DZ196"/>
      <c r="EA196"/>
      <c r="EB196"/>
      <c r="EC196"/>
      <c r="ED196"/>
      <c r="EE196"/>
      <c r="EF196"/>
      <c r="EG196"/>
      <c r="EH196"/>
      <c r="EI196"/>
      <c r="EJ196"/>
      <c r="EK196"/>
      <c r="EL196"/>
      <c r="EM196"/>
      <c r="EN196"/>
      <c r="EO196"/>
      <c r="EP196"/>
      <c r="EQ196"/>
      <c r="ER196"/>
      <c r="ES196"/>
      <c r="ET196"/>
      <c r="EU196"/>
      <c r="EV196"/>
      <c r="EW196"/>
      <c r="EX196"/>
      <c r="EY196"/>
      <c r="EZ196"/>
      <c r="FA196"/>
    </row>
    <row r="197" spans="1:157" ht="11.25" customHeight="1" x14ac:dyDescent="0.25">
      <c r="A197" s="39" t="s">
        <v>1374</v>
      </c>
      <c r="B197" s="13">
        <v>50065401</v>
      </c>
      <c r="C197" s="13" t="s">
        <v>481</v>
      </c>
      <c r="D197" s="13">
        <v>92200002916</v>
      </c>
      <c r="E197" s="40" t="s">
        <v>1384</v>
      </c>
      <c r="F197" s="31">
        <v>196</v>
      </c>
      <c r="G197" s="31">
        <v>4</v>
      </c>
      <c r="H197" s="31">
        <v>1</v>
      </c>
      <c r="I197" s="31">
        <v>0</v>
      </c>
      <c r="J197" s="32">
        <f t="shared" si="18"/>
        <v>3</v>
      </c>
      <c r="K197" s="33">
        <f t="shared" si="19"/>
        <v>5.88</v>
      </c>
      <c r="L197" s="33">
        <f t="shared" si="20"/>
        <v>5.88</v>
      </c>
      <c r="M197" s="33">
        <f t="shared" si="21"/>
        <v>5.88</v>
      </c>
      <c r="N197" s="34">
        <f t="shared" si="22"/>
        <v>5.88</v>
      </c>
      <c r="O197" s="222">
        <f t="shared" si="23"/>
        <v>23.52</v>
      </c>
      <c r="P197" s="224">
        <f t="shared" si="24"/>
        <v>23.52</v>
      </c>
      <c r="Q197" s="8"/>
      <c r="R197" s="78">
        <f t="shared" si="25"/>
        <v>23.52</v>
      </c>
      <c r="S197" s="79"/>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c r="DV197"/>
      <c r="DW197"/>
      <c r="DX197"/>
      <c r="DY197"/>
      <c r="DZ197"/>
      <c r="EA197"/>
      <c r="EB197"/>
      <c r="EC197"/>
      <c r="ED197"/>
      <c r="EE197"/>
      <c r="EF197"/>
      <c r="EG197"/>
      <c r="EH197"/>
      <c r="EI197"/>
      <c r="EJ197"/>
      <c r="EK197"/>
      <c r="EL197"/>
      <c r="EM197"/>
      <c r="EN197"/>
      <c r="EO197"/>
      <c r="EP197"/>
      <c r="EQ197"/>
      <c r="ER197"/>
      <c r="ES197"/>
      <c r="ET197"/>
      <c r="EU197"/>
      <c r="EV197"/>
      <c r="EW197"/>
      <c r="EX197"/>
      <c r="EY197"/>
      <c r="EZ197"/>
      <c r="FA197"/>
    </row>
    <row r="198" spans="1:157" ht="11.25" customHeight="1" x14ac:dyDescent="0.25">
      <c r="A198" s="39" t="s">
        <v>1374</v>
      </c>
      <c r="B198" s="13">
        <v>50075401</v>
      </c>
      <c r="C198" s="13" t="s">
        <v>482</v>
      </c>
      <c r="D198" s="15">
        <v>82410005384</v>
      </c>
      <c r="E198" s="40" t="s">
        <v>1385</v>
      </c>
      <c r="F198" s="31">
        <v>330</v>
      </c>
      <c r="G198" s="31">
        <v>3</v>
      </c>
      <c r="H198" s="31">
        <v>1</v>
      </c>
      <c r="I198" s="31">
        <v>0</v>
      </c>
      <c r="J198" s="32">
        <f t="shared" si="18"/>
        <v>2</v>
      </c>
      <c r="K198" s="33">
        <f t="shared" si="19"/>
        <v>9.9</v>
      </c>
      <c r="L198" s="33">
        <f t="shared" si="20"/>
        <v>9.9</v>
      </c>
      <c r="M198" s="33">
        <f t="shared" si="21"/>
        <v>9.9</v>
      </c>
      <c r="N198" s="34">
        <f t="shared" si="22"/>
        <v>9.9</v>
      </c>
      <c r="O198" s="222">
        <f t="shared" si="23"/>
        <v>39.6</v>
      </c>
      <c r="P198" s="224">
        <f t="shared" si="24"/>
        <v>39.6</v>
      </c>
      <c r="Q198" s="8"/>
      <c r="R198" s="78">
        <f t="shared" si="25"/>
        <v>39.6</v>
      </c>
      <c r="S198" s="79"/>
      <c r="T198"/>
      <c r="U198"/>
      <c r="V198"/>
      <c r="W198"/>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c r="DV198"/>
      <c r="DW198"/>
      <c r="DX198"/>
      <c r="DY198"/>
      <c r="DZ198"/>
      <c r="EA198"/>
      <c r="EB198"/>
      <c r="EC198"/>
      <c r="ED198"/>
      <c r="EE198"/>
      <c r="EF198"/>
      <c r="EG198"/>
      <c r="EH198"/>
      <c r="EI198"/>
      <c r="EJ198"/>
      <c r="EK198"/>
      <c r="EL198"/>
      <c r="EM198"/>
      <c r="EN198"/>
      <c r="EO198"/>
      <c r="EP198"/>
      <c r="EQ198"/>
      <c r="ER198"/>
      <c r="ES198"/>
      <c r="ET198"/>
      <c r="EU198"/>
      <c r="EV198"/>
      <c r="EW198"/>
      <c r="EX198"/>
      <c r="EY198"/>
      <c r="EZ198"/>
      <c r="FA198"/>
    </row>
    <row r="199" spans="1:157" ht="11.25" customHeight="1" x14ac:dyDescent="0.25">
      <c r="A199" s="39" t="s">
        <v>1374</v>
      </c>
      <c r="B199" s="13">
        <v>50075403</v>
      </c>
      <c r="C199" s="13" t="s">
        <v>182</v>
      </c>
      <c r="D199" s="13">
        <v>10190009586</v>
      </c>
      <c r="E199" s="40" t="s">
        <v>1386</v>
      </c>
      <c r="F199" s="31">
        <v>525</v>
      </c>
      <c r="G199" s="31">
        <v>3</v>
      </c>
      <c r="H199" s="31">
        <v>1</v>
      </c>
      <c r="I199" s="31">
        <v>0</v>
      </c>
      <c r="J199" s="32">
        <f t="shared" ref="J199:J262" si="26">G199-H199-I199</f>
        <v>2</v>
      </c>
      <c r="K199" s="33">
        <f t="shared" ref="K199:K262" si="27">F199*$K$5</f>
        <v>15.75</v>
      </c>
      <c r="L199" s="33">
        <f t="shared" ref="L199:L262" si="28">F199*$L$5</f>
        <v>15.75</v>
      </c>
      <c r="M199" s="33">
        <f t="shared" ref="M199:M262" si="29">F199*$M$5</f>
        <v>15.75</v>
      </c>
      <c r="N199" s="34">
        <f t="shared" ref="N199:N262" si="30">F199*$N$5</f>
        <v>15.75</v>
      </c>
      <c r="O199" s="222">
        <f t="shared" si="23"/>
        <v>63</v>
      </c>
      <c r="P199" s="224">
        <f t="shared" si="24"/>
        <v>63</v>
      </c>
      <c r="Q199" s="8"/>
      <c r="R199" s="78">
        <f t="shared" si="25"/>
        <v>63</v>
      </c>
      <c r="S199" s="7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c r="DV199"/>
      <c r="DW199"/>
      <c r="DX199"/>
      <c r="DY199"/>
      <c r="DZ199"/>
      <c r="EA199"/>
      <c r="EB199"/>
      <c r="EC199"/>
      <c r="ED199"/>
      <c r="EE199"/>
      <c r="EF199"/>
      <c r="EG199"/>
      <c r="EH199"/>
      <c r="EI199"/>
      <c r="EJ199"/>
      <c r="EK199"/>
      <c r="EL199"/>
      <c r="EM199"/>
      <c r="EN199"/>
      <c r="EO199"/>
      <c r="EP199"/>
      <c r="EQ199"/>
      <c r="ER199"/>
      <c r="ES199"/>
      <c r="ET199"/>
      <c r="EU199"/>
      <c r="EV199"/>
      <c r="EW199"/>
      <c r="EX199"/>
      <c r="EY199"/>
      <c r="EZ199"/>
      <c r="FA199"/>
    </row>
    <row r="200" spans="1:157" ht="11.25" customHeight="1" x14ac:dyDescent="0.25">
      <c r="A200" s="39" t="s">
        <v>1374</v>
      </c>
      <c r="B200" s="13">
        <v>50075404</v>
      </c>
      <c r="C200" s="13" t="s">
        <v>483</v>
      </c>
      <c r="D200" s="13">
        <v>16920006721</v>
      </c>
      <c r="E200" s="40" t="s">
        <v>1387</v>
      </c>
      <c r="F200" s="31">
        <v>492</v>
      </c>
      <c r="G200" s="31">
        <v>3</v>
      </c>
      <c r="H200" s="31">
        <v>1</v>
      </c>
      <c r="I200" s="31">
        <v>0</v>
      </c>
      <c r="J200" s="32">
        <f t="shared" si="26"/>
        <v>2</v>
      </c>
      <c r="K200" s="33">
        <f t="shared" si="27"/>
        <v>14.76</v>
      </c>
      <c r="L200" s="33">
        <f t="shared" si="28"/>
        <v>14.76</v>
      </c>
      <c r="M200" s="33">
        <f t="shared" si="29"/>
        <v>14.76</v>
      </c>
      <c r="N200" s="34">
        <f t="shared" si="30"/>
        <v>14.76</v>
      </c>
      <c r="O200" s="222">
        <f t="shared" ref="O200:O263" si="31">ROUND((SUM(K200:N200)),2)</f>
        <v>59.04</v>
      </c>
      <c r="P200" s="224">
        <f t="shared" ref="P200:P263" si="32">ROUND((O200),2)</f>
        <v>59.04</v>
      </c>
      <c r="Q200" s="8"/>
      <c r="R200" s="78">
        <f t="shared" ref="R200:R263" si="33">P200</f>
        <v>59.04</v>
      </c>
      <c r="S200" s="79"/>
      <c r="T200"/>
      <c r="U200"/>
      <c r="V200"/>
      <c r="W200"/>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c r="DV200"/>
      <c r="DW200"/>
      <c r="DX200"/>
      <c r="DY200"/>
      <c r="DZ200"/>
      <c r="EA200"/>
      <c r="EB200"/>
      <c r="EC200"/>
      <c r="ED200"/>
      <c r="EE200"/>
      <c r="EF200"/>
      <c r="EG200"/>
      <c r="EH200"/>
      <c r="EI200"/>
      <c r="EJ200"/>
      <c r="EK200"/>
      <c r="EL200"/>
      <c r="EM200"/>
      <c r="EN200"/>
      <c r="EO200"/>
      <c r="EP200"/>
      <c r="EQ200"/>
      <c r="ER200"/>
      <c r="ES200"/>
      <c r="ET200"/>
      <c r="EU200"/>
      <c r="EV200"/>
      <c r="EW200"/>
      <c r="EX200"/>
      <c r="EY200"/>
      <c r="EZ200"/>
      <c r="FA200"/>
    </row>
    <row r="201" spans="1:157" ht="11.25" customHeight="1" x14ac:dyDescent="0.25">
      <c r="A201" s="39" t="s">
        <v>1374</v>
      </c>
      <c r="B201" s="13">
        <v>50075405</v>
      </c>
      <c r="C201" s="13" t="s">
        <v>484</v>
      </c>
      <c r="D201" s="13">
        <v>18970011275</v>
      </c>
      <c r="E201" s="40" t="s">
        <v>1388</v>
      </c>
      <c r="F201" s="31">
        <v>329</v>
      </c>
      <c r="G201" s="31">
        <v>3</v>
      </c>
      <c r="H201" s="31">
        <v>1</v>
      </c>
      <c r="I201" s="31">
        <v>0</v>
      </c>
      <c r="J201" s="32">
        <f t="shared" si="26"/>
        <v>2</v>
      </c>
      <c r="K201" s="33">
        <f t="shared" si="27"/>
        <v>9.8699999999999992</v>
      </c>
      <c r="L201" s="33">
        <f t="shared" si="28"/>
        <v>9.8699999999999992</v>
      </c>
      <c r="M201" s="33">
        <f t="shared" si="29"/>
        <v>9.8699999999999992</v>
      </c>
      <c r="N201" s="34">
        <f t="shared" si="30"/>
        <v>9.8699999999999992</v>
      </c>
      <c r="O201" s="222">
        <f t="shared" si="31"/>
        <v>39.479999999999997</v>
      </c>
      <c r="P201" s="224">
        <f t="shared" si="32"/>
        <v>39.479999999999997</v>
      </c>
      <c r="Q201" s="8"/>
      <c r="R201" s="78">
        <f t="shared" si="33"/>
        <v>39.479999999999997</v>
      </c>
      <c r="S201" s="79"/>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c r="DV201"/>
      <c r="DW201"/>
      <c r="DX201"/>
      <c r="DY201"/>
      <c r="DZ201"/>
      <c r="EA201"/>
      <c r="EB201"/>
      <c r="EC201"/>
      <c r="ED201"/>
      <c r="EE201"/>
      <c r="EF201"/>
      <c r="EG201"/>
      <c r="EH201"/>
      <c r="EI201"/>
      <c r="EJ201"/>
      <c r="EK201"/>
      <c r="EL201"/>
      <c r="EM201"/>
      <c r="EN201"/>
      <c r="EO201"/>
      <c r="EP201"/>
      <c r="EQ201"/>
      <c r="ER201"/>
      <c r="ES201"/>
      <c r="ET201"/>
      <c r="EU201"/>
      <c r="EV201"/>
      <c r="EW201"/>
      <c r="EX201"/>
      <c r="EY201"/>
      <c r="EZ201"/>
      <c r="FA201"/>
    </row>
    <row r="202" spans="1:157" ht="11.25" customHeight="1" x14ac:dyDescent="0.25">
      <c r="A202" s="39" t="s">
        <v>1374</v>
      </c>
      <c r="B202" s="13">
        <v>50075406</v>
      </c>
      <c r="C202" s="13" t="s">
        <v>485</v>
      </c>
      <c r="D202" s="13">
        <v>78700008276</v>
      </c>
      <c r="E202" s="40" t="s">
        <v>1389</v>
      </c>
      <c r="F202" s="31">
        <v>204</v>
      </c>
      <c r="G202" s="31">
        <v>2</v>
      </c>
      <c r="H202" s="31">
        <v>1</v>
      </c>
      <c r="I202" s="31">
        <v>0</v>
      </c>
      <c r="J202" s="32">
        <f t="shared" si="26"/>
        <v>1</v>
      </c>
      <c r="K202" s="33">
        <f t="shared" si="27"/>
        <v>6.12</v>
      </c>
      <c r="L202" s="33">
        <f t="shared" si="28"/>
        <v>6.12</v>
      </c>
      <c r="M202" s="33">
        <f t="shared" si="29"/>
        <v>6.12</v>
      </c>
      <c r="N202" s="34">
        <f t="shared" si="30"/>
        <v>6.12</v>
      </c>
      <c r="O202" s="222">
        <f t="shared" si="31"/>
        <v>24.48</v>
      </c>
      <c r="P202" s="224">
        <f t="shared" si="32"/>
        <v>24.48</v>
      </c>
      <c r="Q202" s="8"/>
      <c r="R202" s="78">
        <f t="shared" si="33"/>
        <v>24.48</v>
      </c>
      <c r="S202" s="79"/>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c r="DV202"/>
      <c r="DW202"/>
      <c r="DX202"/>
      <c r="DY202"/>
      <c r="DZ202"/>
      <c r="EA202"/>
      <c r="EB202"/>
      <c r="EC202"/>
      <c r="ED202"/>
      <c r="EE202"/>
      <c r="EF202"/>
      <c r="EG202"/>
      <c r="EH202"/>
      <c r="EI202"/>
      <c r="EJ202"/>
      <c r="EK202"/>
      <c r="EL202"/>
      <c r="EM202"/>
      <c r="EN202"/>
      <c r="EO202"/>
      <c r="EP202"/>
      <c r="EQ202"/>
      <c r="ER202"/>
      <c r="ES202"/>
      <c r="ET202"/>
      <c r="EU202"/>
      <c r="EV202"/>
      <c r="EW202"/>
      <c r="EX202"/>
      <c r="EY202"/>
      <c r="EZ202"/>
      <c r="FA202"/>
    </row>
    <row r="203" spans="1:157" ht="11.25" customHeight="1" x14ac:dyDescent="0.25">
      <c r="A203" s="39" t="s">
        <v>1374</v>
      </c>
      <c r="B203" s="13">
        <v>50075407</v>
      </c>
      <c r="C203" s="13" t="s">
        <v>63</v>
      </c>
      <c r="D203" s="13">
        <v>74610006557</v>
      </c>
      <c r="E203" s="40" t="s">
        <v>1390</v>
      </c>
      <c r="F203" s="31">
        <v>513</v>
      </c>
      <c r="G203" s="31">
        <v>3</v>
      </c>
      <c r="H203" s="31">
        <v>1</v>
      </c>
      <c r="I203" s="31">
        <v>0</v>
      </c>
      <c r="J203" s="32">
        <f t="shared" si="26"/>
        <v>2</v>
      </c>
      <c r="K203" s="33">
        <f t="shared" si="27"/>
        <v>15.389999999999999</v>
      </c>
      <c r="L203" s="33">
        <f t="shared" si="28"/>
        <v>15.389999999999999</v>
      </c>
      <c r="M203" s="33">
        <f t="shared" si="29"/>
        <v>15.389999999999999</v>
      </c>
      <c r="N203" s="34">
        <f t="shared" si="30"/>
        <v>15.389999999999999</v>
      </c>
      <c r="O203" s="222">
        <f t="shared" si="31"/>
        <v>61.56</v>
      </c>
      <c r="P203" s="224">
        <f t="shared" si="32"/>
        <v>61.56</v>
      </c>
      <c r="Q203" s="8"/>
      <c r="R203" s="78">
        <f t="shared" si="33"/>
        <v>61.56</v>
      </c>
      <c r="S203" s="79"/>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c r="DV203"/>
      <c r="DW203"/>
      <c r="DX203"/>
      <c r="DY203"/>
      <c r="DZ203"/>
      <c r="EA203"/>
      <c r="EB203"/>
      <c r="EC203"/>
      <c r="ED203"/>
      <c r="EE203"/>
      <c r="EF203"/>
      <c r="EG203"/>
      <c r="EH203"/>
      <c r="EI203"/>
      <c r="EJ203"/>
      <c r="EK203"/>
      <c r="EL203"/>
      <c r="EM203"/>
      <c r="EN203"/>
      <c r="EO203"/>
      <c r="EP203"/>
      <c r="EQ203"/>
      <c r="ER203"/>
      <c r="ES203"/>
      <c r="ET203"/>
      <c r="EU203"/>
      <c r="EV203"/>
      <c r="EW203"/>
      <c r="EX203"/>
      <c r="EY203"/>
      <c r="EZ203"/>
      <c r="FA203"/>
    </row>
    <row r="204" spans="1:157" ht="11.25" customHeight="1" x14ac:dyDescent="0.25">
      <c r="A204" s="39" t="s">
        <v>1374</v>
      </c>
      <c r="B204" s="13">
        <v>50075409</v>
      </c>
      <c r="C204" s="13" t="s">
        <v>348</v>
      </c>
      <c r="D204" s="13">
        <v>58900004318</v>
      </c>
      <c r="E204" s="40" t="s">
        <v>1391</v>
      </c>
      <c r="F204" s="31">
        <v>544</v>
      </c>
      <c r="G204" s="31">
        <v>3</v>
      </c>
      <c r="H204" s="31">
        <v>1</v>
      </c>
      <c r="I204" s="31">
        <v>0</v>
      </c>
      <c r="J204" s="32">
        <f t="shared" si="26"/>
        <v>2</v>
      </c>
      <c r="K204" s="33">
        <f t="shared" si="27"/>
        <v>16.32</v>
      </c>
      <c r="L204" s="33">
        <f t="shared" si="28"/>
        <v>16.32</v>
      </c>
      <c r="M204" s="33">
        <f t="shared" si="29"/>
        <v>16.32</v>
      </c>
      <c r="N204" s="34">
        <f t="shared" si="30"/>
        <v>16.32</v>
      </c>
      <c r="O204" s="222">
        <f t="shared" si="31"/>
        <v>65.28</v>
      </c>
      <c r="P204" s="224">
        <f t="shared" si="32"/>
        <v>65.28</v>
      </c>
      <c r="Q204" s="14"/>
      <c r="R204" s="78">
        <f t="shared" si="33"/>
        <v>65.28</v>
      </c>
      <c r="S204" s="79"/>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c r="DV204"/>
      <c r="DW204"/>
      <c r="DX204"/>
      <c r="DY204"/>
      <c r="DZ204"/>
      <c r="EA204"/>
      <c r="EB204"/>
      <c r="EC204"/>
      <c r="ED204"/>
      <c r="EE204"/>
      <c r="EF204"/>
      <c r="EG204"/>
      <c r="EH204"/>
      <c r="EI204"/>
      <c r="EJ204"/>
      <c r="EK204"/>
      <c r="EL204"/>
      <c r="EM204"/>
      <c r="EN204"/>
      <c r="EO204"/>
      <c r="EP204"/>
      <c r="EQ204"/>
      <c r="ER204"/>
      <c r="ES204"/>
      <c r="ET204"/>
      <c r="EU204"/>
      <c r="EV204"/>
      <c r="EW204"/>
      <c r="EX204"/>
      <c r="EY204"/>
      <c r="EZ204"/>
      <c r="FA204"/>
    </row>
    <row r="205" spans="1:157" ht="11.25" customHeight="1" x14ac:dyDescent="0.25">
      <c r="A205" s="39" t="s">
        <v>1374</v>
      </c>
      <c r="B205" s="13">
        <v>50075410</v>
      </c>
      <c r="C205" s="13" t="s">
        <v>350</v>
      </c>
      <c r="D205" s="13">
        <v>32420002387</v>
      </c>
      <c r="E205" s="40" t="s">
        <v>1392</v>
      </c>
      <c r="F205" s="31">
        <v>563</v>
      </c>
      <c r="G205" s="31">
        <v>2</v>
      </c>
      <c r="H205" s="31">
        <v>1</v>
      </c>
      <c r="I205" s="31">
        <v>0</v>
      </c>
      <c r="J205" s="32">
        <f t="shared" si="26"/>
        <v>1</v>
      </c>
      <c r="K205" s="33">
        <f t="shared" si="27"/>
        <v>16.89</v>
      </c>
      <c r="L205" s="33">
        <f t="shared" si="28"/>
        <v>16.89</v>
      </c>
      <c r="M205" s="33">
        <f t="shared" si="29"/>
        <v>16.89</v>
      </c>
      <c r="N205" s="34">
        <f t="shared" si="30"/>
        <v>16.89</v>
      </c>
      <c r="O205" s="222">
        <f t="shared" si="31"/>
        <v>67.56</v>
      </c>
      <c r="P205" s="224">
        <f t="shared" si="32"/>
        <v>67.56</v>
      </c>
      <c r="Q205" s="15"/>
      <c r="R205" s="78">
        <f t="shared" si="33"/>
        <v>67.56</v>
      </c>
      <c r="S205" s="79"/>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c r="DV205"/>
      <c r="DW205"/>
      <c r="DX205"/>
      <c r="DY205"/>
      <c r="DZ205"/>
      <c r="EA205"/>
      <c r="EB205"/>
      <c r="EC205"/>
      <c r="ED205"/>
      <c r="EE205"/>
      <c r="EF205"/>
      <c r="EG205"/>
      <c r="EH205"/>
      <c r="EI205"/>
      <c r="EJ205"/>
      <c r="EK205"/>
      <c r="EL205"/>
      <c r="EM205"/>
      <c r="EN205"/>
      <c r="EO205"/>
      <c r="EP205"/>
      <c r="EQ205"/>
      <c r="ER205"/>
      <c r="ES205"/>
      <c r="ET205"/>
      <c r="EU205"/>
      <c r="EV205"/>
      <c r="EW205"/>
      <c r="EX205"/>
      <c r="EY205"/>
      <c r="EZ205"/>
      <c r="FA205"/>
    </row>
    <row r="206" spans="1:157" ht="11.25" customHeight="1" x14ac:dyDescent="0.25">
      <c r="A206" s="39" t="s">
        <v>1374</v>
      </c>
      <c r="B206" s="13">
        <v>50075413</v>
      </c>
      <c r="C206" s="13" t="s">
        <v>64</v>
      </c>
      <c r="D206" s="13">
        <v>22970009041</v>
      </c>
      <c r="E206" s="40" t="s">
        <v>1393</v>
      </c>
      <c r="F206" s="31">
        <v>496</v>
      </c>
      <c r="G206" s="31">
        <v>3</v>
      </c>
      <c r="H206" s="31">
        <v>1</v>
      </c>
      <c r="I206" s="31">
        <v>0</v>
      </c>
      <c r="J206" s="32">
        <f t="shared" si="26"/>
        <v>2</v>
      </c>
      <c r="K206" s="33">
        <f t="shared" si="27"/>
        <v>14.879999999999999</v>
      </c>
      <c r="L206" s="33">
        <f t="shared" si="28"/>
        <v>14.879999999999999</v>
      </c>
      <c r="M206" s="33">
        <f t="shared" si="29"/>
        <v>14.879999999999999</v>
      </c>
      <c r="N206" s="34">
        <f t="shared" si="30"/>
        <v>14.879999999999999</v>
      </c>
      <c r="O206" s="222">
        <f t="shared" si="31"/>
        <v>59.52</v>
      </c>
      <c r="P206" s="224">
        <f t="shared" si="32"/>
        <v>59.52</v>
      </c>
      <c r="Q206" s="8"/>
      <c r="R206" s="78">
        <f t="shared" si="33"/>
        <v>59.52</v>
      </c>
      <c r="S206" s="79"/>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c r="DV206"/>
      <c r="DW206"/>
      <c r="DX206"/>
      <c r="DY206"/>
      <c r="DZ206"/>
      <c r="EA206"/>
      <c r="EB206"/>
      <c r="EC206"/>
      <c r="ED206"/>
      <c r="EE206"/>
      <c r="EF206"/>
      <c r="EG206"/>
      <c r="EH206"/>
      <c r="EI206"/>
      <c r="EJ206"/>
      <c r="EK206"/>
      <c r="EL206"/>
      <c r="EM206"/>
      <c r="EN206"/>
      <c r="EO206"/>
      <c r="EP206"/>
      <c r="EQ206"/>
      <c r="ER206"/>
      <c r="ES206"/>
      <c r="ET206"/>
      <c r="EU206"/>
      <c r="EV206"/>
      <c r="EW206"/>
      <c r="EX206"/>
      <c r="EY206"/>
      <c r="EZ206"/>
      <c r="FA206"/>
    </row>
    <row r="207" spans="1:157" ht="11.25" customHeight="1" x14ac:dyDescent="0.25">
      <c r="A207" s="39" t="s">
        <v>1374</v>
      </c>
      <c r="B207" s="13">
        <v>50075415</v>
      </c>
      <c r="C207" s="13" t="s">
        <v>486</v>
      </c>
      <c r="D207" s="13">
        <v>63680002822</v>
      </c>
      <c r="E207" s="40" t="s">
        <v>1394</v>
      </c>
      <c r="F207" s="31">
        <v>196</v>
      </c>
      <c r="G207" s="31">
        <v>3</v>
      </c>
      <c r="H207" s="31">
        <v>1</v>
      </c>
      <c r="I207" s="31">
        <v>0</v>
      </c>
      <c r="J207" s="32">
        <f t="shared" si="26"/>
        <v>2</v>
      </c>
      <c r="K207" s="33">
        <f t="shared" si="27"/>
        <v>5.88</v>
      </c>
      <c r="L207" s="33">
        <f t="shared" si="28"/>
        <v>5.88</v>
      </c>
      <c r="M207" s="33">
        <f t="shared" si="29"/>
        <v>5.88</v>
      </c>
      <c r="N207" s="34">
        <f t="shared" si="30"/>
        <v>5.88</v>
      </c>
      <c r="O207" s="222">
        <f t="shared" si="31"/>
        <v>23.52</v>
      </c>
      <c r="P207" s="224">
        <f t="shared" si="32"/>
        <v>23.52</v>
      </c>
      <c r="Q207" s="8"/>
      <c r="R207" s="78">
        <f t="shared" si="33"/>
        <v>23.52</v>
      </c>
      <c r="S207" s="79"/>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c r="DV207"/>
      <c r="DW207"/>
      <c r="DX207"/>
      <c r="DY207"/>
      <c r="DZ207"/>
      <c r="EA207"/>
      <c r="EB207"/>
      <c r="EC207"/>
      <c r="ED207"/>
      <c r="EE207"/>
      <c r="EF207"/>
      <c r="EG207"/>
      <c r="EH207"/>
      <c r="EI207"/>
      <c r="EJ207"/>
      <c r="EK207"/>
      <c r="EL207"/>
      <c r="EM207"/>
      <c r="EN207"/>
      <c r="EO207"/>
      <c r="EP207"/>
      <c r="EQ207"/>
      <c r="ER207"/>
      <c r="ES207"/>
      <c r="ET207"/>
      <c r="EU207"/>
      <c r="EV207"/>
      <c r="EW207"/>
      <c r="EX207"/>
      <c r="EY207"/>
      <c r="EZ207"/>
      <c r="FA207"/>
    </row>
    <row r="208" spans="1:157" ht="11.25" customHeight="1" x14ac:dyDescent="0.25">
      <c r="A208" s="39" t="s">
        <v>1374</v>
      </c>
      <c r="B208" s="13">
        <v>50075416</v>
      </c>
      <c r="C208" s="13" t="s">
        <v>65</v>
      </c>
      <c r="D208" s="13">
        <v>98460006108</v>
      </c>
      <c r="E208" s="40" t="s">
        <v>1395</v>
      </c>
      <c r="F208" s="31">
        <v>397</v>
      </c>
      <c r="G208" s="31">
        <v>3</v>
      </c>
      <c r="H208" s="31">
        <v>1</v>
      </c>
      <c r="I208" s="31">
        <v>0</v>
      </c>
      <c r="J208" s="32">
        <f t="shared" si="26"/>
        <v>2</v>
      </c>
      <c r="K208" s="33">
        <f t="shared" si="27"/>
        <v>11.91</v>
      </c>
      <c r="L208" s="33">
        <f t="shared" si="28"/>
        <v>11.91</v>
      </c>
      <c r="M208" s="33">
        <f t="shared" si="29"/>
        <v>11.91</v>
      </c>
      <c r="N208" s="34">
        <f t="shared" si="30"/>
        <v>11.91</v>
      </c>
      <c r="O208" s="222">
        <f t="shared" si="31"/>
        <v>47.64</v>
      </c>
      <c r="P208" s="224">
        <f t="shared" si="32"/>
        <v>47.64</v>
      </c>
      <c r="Q208" s="15"/>
      <c r="R208" s="78">
        <f t="shared" si="33"/>
        <v>47.64</v>
      </c>
      <c r="S208" s="79"/>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c r="DV208"/>
      <c r="DW208"/>
      <c r="DX208"/>
      <c r="DY208"/>
      <c r="DZ208"/>
      <c r="EA208"/>
      <c r="EB208"/>
      <c r="EC208"/>
      <c r="ED208"/>
      <c r="EE208"/>
      <c r="EF208"/>
      <c r="EG208"/>
      <c r="EH208"/>
      <c r="EI208"/>
      <c r="EJ208"/>
      <c r="EK208"/>
      <c r="EL208"/>
      <c r="EM208"/>
      <c r="EN208"/>
      <c r="EO208"/>
      <c r="EP208"/>
      <c r="EQ208"/>
      <c r="ER208"/>
      <c r="ES208"/>
      <c r="ET208"/>
      <c r="EU208"/>
      <c r="EV208"/>
      <c r="EW208"/>
      <c r="EX208"/>
      <c r="EY208"/>
      <c r="EZ208"/>
      <c r="FA208"/>
    </row>
    <row r="209" spans="1:157" ht="11.25" customHeight="1" x14ac:dyDescent="0.25">
      <c r="A209" s="39" t="s">
        <v>1374</v>
      </c>
      <c r="B209" s="13">
        <v>50075419</v>
      </c>
      <c r="C209" s="13" t="s">
        <v>487</v>
      </c>
      <c r="D209" s="13">
        <v>90290008283</v>
      </c>
      <c r="E209" s="40" t="s">
        <v>1396</v>
      </c>
      <c r="F209" s="31">
        <v>417</v>
      </c>
      <c r="G209" s="31">
        <v>3</v>
      </c>
      <c r="H209" s="31">
        <v>1</v>
      </c>
      <c r="I209" s="31">
        <v>0</v>
      </c>
      <c r="J209" s="32">
        <f t="shared" si="26"/>
        <v>2</v>
      </c>
      <c r="K209" s="33">
        <f t="shared" si="27"/>
        <v>12.51</v>
      </c>
      <c r="L209" s="33">
        <f t="shared" si="28"/>
        <v>12.51</v>
      </c>
      <c r="M209" s="33">
        <f t="shared" si="29"/>
        <v>12.51</v>
      </c>
      <c r="N209" s="34">
        <f t="shared" si="30"/>
        <v>12.51</v>
      </c>
      <c r="O209" s="222">
        <f t="shared" si="31"/>
        <v>50.04</v>
      </c>
      <c r="P209" s="224">
        <f t="shared" si="32"/>
        <v>50.04</v>
      </c>
      <c r="Q209" s="8"/>
      <c r="R209" s="78">
        <f t="shared" si="33"/>
        <v>50.04</v>
      </c>
      <c r="S209" s="7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c r="DV209"/>
      <c r="DW209"/>
      <c r="DX209"/>
      <c r="DY209"/>
      <c r="DZ209"/>
      <c r="EA209"/>
      <c r="EB209"/>
      <c r="EC209"/>
      <c r="ED209"/>
      <c r="EE209"/>
      <c r="EF209"/>
      <c r="EG209"/>
      <c r="EH209"/>
      <c r="EI209"/>
      <c r="EJ209"/>
      <c r="EK209"/>
      <c r="EL209"/>
      <c r="EM209"/>
      <c r="EN209"/>
      <c r="EO209"/>
      <c r="EP209"/>
      <c r="EQ209"/>
      <c r="ER209"/>
      <c r="ES209"/>
      <c r="ET209"/>
      <c r="EU209"/>
      <c r="EV209"/>
      <c r="EW209"/>
      <c r="EX209"/>
      <c r="EY209"/>
      <c r="EZ209"/>
      <c r="FA209"/>
    </row>
    <row r="210" spans="1:157" ht="11.25" customHeight="1" x14ac:dyDescent="0.25">
      <c r="A210" s="39" t="s">
        <v>1374</v>
      </c>
      <c r="B210" s="13">
        <v>50075420</v>
      </c>
      <c r="C210" s="13" t="s">
        <v>488</v>
      </c>
      <c r="D210" s="13">
        <v>33990010032</v>
      </c>
      <c r="E210" s="40" t="s">
        <v>1397</v>
      </c>
      <c r="F210" s="31">
        <v>254</v>
      </c>
      <c r="G210" s="31">
        <v>3</v>
      </c>
      <c r="H210" s="31">
        <v>1</v>
      </c>
      <c r="I210" s="31">
        <v>0</v>
      </c>
      <c r="J210" s="32">
        <f t="shared" si="26"/>
        <v>2</v>
      </c>
      <c r="K210" s="33">
        <f t="shared" si="27"/>
        <v>7.62</v>
      </c>
      <c r="L210" s="33">
        <f t="shared" si="28"/>
        <v>7.62</v>
      </c>
      <c r="M210" s="33">
        <f t="shared" si="29"/>
        <v>7.62</v>
      </c>
      <c r="N210" s="34">
        <f t="shared" si="30"/>
        <v>7.62</v>
      </c>
      <c r="O210" s="222">
        <f t="shared" si="31"/>
        <v>30.48</v>
      </c>
      <c r="P210" s="224">
        <f t="shared" si="32"/>
        <v>30.48</v>
      </c>
      <c r="Q210" s="14"/>
      <c r="R210" s="78">
        <f t="shared" si="33"/>
        <v>30.48</v>
      </c>
      <c r="S210" s="79"/>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c r="DV210"/>
      <c r="DW210"/>
      <c r="DX210"/>
      <c r="DY210"/>
      <c r="DZ210"/>
      <c r="EA210"/>
      <c r="EB210"/>
      <c r="EC210"/>
      <c r="ED210"/>
      <c r="EE210"/>
      <c r="EF210"/>
      <c r="EG210"/>
      <c r="EH210"/>
      <c r="EI210"/>
      <c r="EJ210"/>
      <c r="EK210"/>
      <c r="EL210"/>
      <c r="EM210"/>
      <c r="EN210"/>
      <c r="EO210"/>
      <c r="EP210"/>
      <c r="EQ210"/>
      <c r="ER210"/>
      <c r="ES210"/>
      <c r="ET210"/>
      <c r="EU210"/>
      <c r="EV210"/>
      <c r="EW210"/>
      <c r="EX210"/>
      <c r="EY210"/>
      <c r="EZ210"/>
      <c r="FA210"/>
    </row>
    <row r="211" spans="1:157" ht="11.25" customHeight="1" x14ac:dyDescent="0.25">
      <c r="A211" s="39" t="s">
        <v>1374</v>
      </c>
      <c r="B211" s="13">
        <v>50075421</v>
      </c>
      <c r="C211" s="13" t="s">
        <v>489</v>
      </c>
      <c r="D211" s="13">
        <v>37660009941</v>
      </c>
      <c r="E211" s="40" t="s">
        <v>1398</v>
      </c>
      <c r="F211" s="31">
        <v>330</v>
      </c>
      <c r="G211" s="31">
        <v>3</v>
      </c>
      <c r="H211" s="31">
        <v>1</v>
      </c>
      <c r="I211" s="31">
        <v>0</v>
      </c>
      <c r="J211" s="32">
        <f t="shared" si="26"/>
        <v>2</v>
      </c>
      <c r="K211" s="33">
        <f t="shared" si="27"/>
        <v>9.9</v>
      </c>
      <c r="L211" s="33">
        <f t="shared" si="28"/>
        <v>9.9</v>
      </c>
      <c r="M211" s="33">
        <f t="shared" si="29"/>
        <v>9.9</v>
      </c>
      <c r="N211" s="34">
        <f t="shared" si="30"/>
        <v>9.9</v>
      </c>
      <c r="O211" s="222">
        <f t="shared" si="31"/>
        <v>39.6</v>
      </c>
      <c r="P211" s="224">
        <f t="shared" si="32"/>
        <v>39.6</v>
      </c>
      <c r="Q211" s="15"/>
      <c r="R211" s="78">
        <f t="shared" si="33"/>
        <v>39.6</v>
      </c>
      <c r="S211" s="79"/>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c r="DV211"/>
      <c r="DW211"/>
      <c r="DX211"/>
      <c r="DY211"/>
      <c r="DZ211"/>
      <c r="EA211"/>
      <c r="EB211"/>
      <c r="EC211"/>
      <c r="ED211"/>
      <c r="EE211"/>
      <c r="EF211"/>
      <c r="EG211"/>
      <c r="EH211"/>
      <c r="EI211"/>
      <c r="EJ211"/>
      <c r="EK211"/>
      <c r="EL211"/>
      <c r="EM211"/>
      <c r="EN211"/>
      <c r="EO211"/>
      <c r="EP211"/>
      <c r="EQ211"/>
      <c r="ER211"/>
      <c r="ES211"/>
      <c r="ET211"/>
      <c r="EU211"/>
      <c r="EV211"/>
      <c r="EW211"/>
      <c r="EX211"/>
      <c r="EY211"/>
      <c r="EZ211"/>
      <c r="FA211"/>
    </row>
    <row r="212" spans="1:157" ht="11.25" customHeight="1" x14ac:dyDescent="0.25">
      <c r="A212" s="39" t="s">
        <v>1374</v>
      </c>
      <c r="B212" s="13">
        <v>50075422</v>
      </c>
      <c r="C212" s="13" t="s">
        <v>490</v>
      </c>
      <c r="D212" s="13">
        <v>37600005520</v>
      </c>
      <c r="E212" s="40" t="s">
        <v>1399</v>
      </c>
      <c r="F212" s="31">
        <v>574</v>
      </c>
      <c r="G212" s="31">
        <v>4</v>
      </c>
      <c r="H212" s="31">
        <v>1</v>
      </c>
      <c r="I212" s="31">
        <v>0</v>
      </c>
      <c r="J212" s="32">
        <f t="shared" si="26"/>
        <v>3</v>
      </c>
      <c r="K212" s="33">
        <f t="shared" si="27"/>
        <v>17.22</v>
      </c>
      <c r="L212" s="33">
        <f t="shared" si="28"/>
        <v>17.22</v>
      </c>
      <c r="M212" s="33">
        <f t="shared" si="29"/>
        <v>17.22</v>
      </c>
      <c r="N212" s="34">
        <f t="shared" si="30"/>
        <v>17.22</v>
      </c>
      <c r="O212" s="222">
        <f t="shared" si="31"/>
        <v>68.88</v>
      </c>
      <c r="P212" s="224">
        <f t="shared" si="32"/>
        <v>68.88</v>
      </c>
      <c r="Q212" s="8"/>
      <c r="R212" s="78">
        <f t="shared" si="33"/>
        <v>68.88</v>
      </c>
      <c r="S212" s="79"/>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c r="DV212"/>
      <c r="DW212"/>
      <c r="DX212"/>
      <c r="DY212"/>
      <c r="DZ212"/>
      <c r="EA212"/>
      <c r="EB212"/>
      <c r="EC212"/>
      <c r="ED212"/>
      <c r="EE212"/>
      <c r="EF212"/>
      <c r="EG212"/>
      <c r="EH212"/>
      <c r="EI212"/>
      <c r="EJ212"/>
      <c r="EK212"/>
      <c r="EL212"/>
      <c r="EM212"/>
      <c r="EN212"/>
      <c r="EO212"/>
      <c r="EP212"/>
      <c r="EQ212"/>
      <c r="ER212"/>
      <c r="ES212"/>
      <c r="ET212"/>
      <c r="EU212"/>
      <c r="EV212"/>
      <c r="EW212"/>
      <c r="EX212"/>
      <c r="EY212"/>
      <c r="EZ212"/>
      <c r="FA212"/>
    </row>
    <row r="213" spans="1:157" ht="11.25" customHeight="1" x14ac:dyDescent="0.25">
      <c r="A213" s="39" t="s">
        <v>1374</v>
      </c>
      <c r="B213" s="13">
        <v>50075423</v>
      </c>
      <c r="C213" s="13" t="s">
        <v>491</v>
      </c>
      <c r="D213" s="13">
        <v>31130007089</v>
      </c>
      <c r="E213" s="40" t="s">
        <v>1400</v>
      </c>
      <c r="F213" s="31">
        <v>533</v>
      </c>
      <c r="G213" s="31">
        <v>3</v>
      </c>
      <c r="H213" s="31">
        <v>1</v>
      </c>
      <c r="I213" s="31">
        <v>0</v>
      </c>
      <c r="J213" s="32">
        <f t="shared" si="26"/>
        <v>2</v>
      </c>
      <c r="K213" s="33">
        <f t="shared" si="27"/>
        <v>15.99</v>
      </c>
      <c r="L213" s="33">
        <f t="shared" si="28"/>
        <v>15.99</v>
      </c>
      <c r="M213" s="33">
        <f t="shared" si="29"/>
        <v>15.99</v>
      </c>
      <c r="N213" s="34">
        <f t="shared" si="30"/>
        <v>15.99</v>
      </c>
      <c r="O213" s="222">
        <f t="shared" si="31"/>
        <v>63.96</v>
      </c>
      <c r="P213" s="224">
        <f t="shared" si="32"/>
        <v>63.96</v>
      </c>
      <c r="Q213" s="8"/>
      <c r="R213" s="78">
        <f t="shared" si="33"/>
        <v>63.96</v>
      </c>
      <c r="S213" s="79"/>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c r="DV213"/>
      <c r="DW213"/>
      <c r="DX213"/>
      <c r="DY213"/>
      <c r="DZ213"/>
      <c r="EA213"/>
      <c r="EB213"/>
      <c r="EC213"/>
      <c r="ED213"/>
      <c r="EE213"/>
      <c r="EF213"/>
      <c r="EG213"/>
      <c r="EH213"/>
      <c r="EI213"/>
      <c r="EJ213"/>
      <c r="EK213"/>
      <c r="EL213"/>
      <c r="EM213"/>
      <c r="EN213"/>
      <c r="EO213"/>
      <c r="EP213"/>
      <c r="EQ213"/>
      <c r="ER213"/>
      <c r="ES213"/>
      <c r="ET213"/>
      <c r="EU213"/>
      <c r="EV213"/>
      <c r="EW213"/>
      <c r="EX213"/>
      <c r="EY213"/>
      <c r="EZ213"/>
      <c r="FA213"/>
    </row>
    <row r="214" spans="1:157" ht="11.25" customHeight="1" x14ac:dyDescent="0.25">
      <c r="A214" s="39" t="s">
        <v>1374</v>
      </c>
      <c r="B214" s="13">
        <v>50075424</v>
      </c>
      <c r="C214" s="13" t="s">
        <v>492</v>
      </c>
      <c r="D214" s="13">
        <v>13270011105</v>
      </c>
      <c r="E214" s="40" t="s">
        <v>1401</v>
      </c>
      <c r="F214" s="31">
        <v>623</v>
      </c>
      <c r="G214" s="31">
        <v>3</v>
      </c>
      <c r="H214" s="31">
        <v>1</v>
      </c>
      <c r="I214" s="31">
        <v>0</v>
      </c>
      <c r="J214" s="32">
        <f t="shared" si="26"/>
        <v>2</v>
      </c>
      <c r="K214" s="33">
        <f t="shared" si="27"/>
        <v>18.689999999999998</v>
      </c>
      <c r="L214" s="33">
        <f t="shared" si="28"/>
        <v>18.689999999999998</v>
      </c>
      <c r="M214" s="33">
        <f t="shared" si="29"/>
        <v>18.689999999999998</v>
      </c>
      <c r="N214" s="34">
        <f t="shared" si="30"/>
        <v>18.689999999999998</v>
      </c>
      <c r="O214" s="222">
        <f t="shared" si="31"/>
        <v>74.760000000000005</v>
      </c>
      <c r="P214" s="224">
        <f t="shared" si="32"/>
        <v>74.760000000000005</v>
      </c>
      <c r="Q214" s="8"/>
      <c r="R214" s="78">
        <f t="shared" si="33"/>
        <v>74.760000000000005</v>
      </c>
      <c r="S214" s="79"/>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c r="DV214"/>
      <c r="DW214"/>
      <c r="DX214"/>
      <c r="DY214"/>
      <c r="DZ214"/>
      <c r="EA214"/>
      <c r="EB214"/>
      <c r="EC214"/>
      <c r="ED214"/>
      <c r="EE214"/>
      <c r="EF214"/>
      <c r="EG214"/>
      <c r="EH214"/>
      <c r="EI214"/>
      <c r="EJ214"/>
      <c r="EK214"/>
      <c r="EL214"/>
      <c r="EM214"/>
      <c r="EN214"/>
      <c r="EO214"/>
      <c r="EP214"/>
      <c r="EQ214"/>
      <c r="ER214"/>
      <c r="ES214"/>
      <c r="ET214"/>
      <c r="EU214"/>
      <c r="EV214"/>
      <c r="EW214"/>
      <c r="EX214"/>
      <c r="EY214"/>
      <c r="EZ214"/>
      <c r="FA214"/>
    </row>
    <row r="215" spans="1:157" ht="11.25" customHeight="1" x14ac:dyDescent="0.25">
      <c r="A215" s="39" t="s">
        <v>1374</v>
      </c>
      <c r="B215" s="13">
        <v>50075425</v>
      </c>
      <c r="C215" s="13" t="s">
        <v>493</v>
      </c>
      <c r="D215" s="13">
        <v>69680003329</v>
      </c>
      <c r="E215" s="40" t="s">
        <v>1402</v>
      </c>
      <c r="F215" s="31">
        <v>220</v>
      </c>
      <c r="G215" s="31">
        <v>3</v>
      </c>
      <c r="H215" s="31">
        <v>1</v>
      </c>
      <c r="I215" s="31">
        <v>0</v>
      </c>
      <c r="J215" s="32">
        <f t="shared" si="26"/>
        <v>2</v>
      </c>
      <c r="K215" s="33">
        <f t="shared" si="27"/>
        <v>6.6</v>
      </c>
      <c r="L215" s="33">
        <f t="shared" si="28"/>
        <v>6.6</v>
      </c>
      <c r="M215" s="33">
        <f t="shared" si="29"/>
        <v>6.6</v>
      </c>
      <c r="N215" s="34">
        <f t="shared" si="30"/>
        <v>6.6</v>
      </c>
      <c r="O215" s="222">
        <f t="shared" si="31"/>
        <v>26.4</v>
      </c>
      <c r="P215" s="224">
        <f t="shared" si="32"/>
        <v>26.4</v>
      </c>
      <c r="Q215" s="8"/>
      <c r="R215" s="78">
        <f t="shared" si="33"/>
        <v>26.4</v>
      </c>
      <c r="S215" s="79"/>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c r="DV215"/>
      <c r="DW215"/>
      <c r="DX215"/>
      <c r="DY215"/>
      <c r="DZ215"/>
      <c r="EA215"/>
      <c r="EB215"/>
      <c r="EC215"/>
      <c r="ED215"/>
      <c r="EE215"/>
      <c r="EF215"/>
      <c r="EG215"/>
      <c r="EH215"/>
      <c r="EI215"/>
      <c r="EJ215"/>
      <c r="EK215"/>
      <c r="EL215"/>
      <c r="EM215"/>
      <c r="EN215"/>
      <c r="EO215"/>
      <c r="EP215"/>
      <c r="EQ215"/>
      <c r="ER215"/>
      <c r="ES215"/>
      <c r="ET215"/>
      <c r="EU215"/>
      <c r="EV215"/>
      <c r="EW215"/>
      <c r="EX215"/>
      <c r="EY215"/>
      <c r="EZ215"/>
      <c r="FA215"/>
    </row>
    <row r="216" spans="1:157" ht="11.25" customHeight="1" x14ac:dyDescent="0.25">
      <c r="A216" s="39" t="s">
        <v>1374</v>
      </c>
      <c r="B216" s="13">
        <v>50075426</v>
      </c>
      <c r="C216" s="13" t="s">
        <v>494</v>
      </c>
      <c r="D216" s="13">
        <v>97330007087</v>
      </c>
      <c r="E216" s="40" t="s">
        <v>1403</v>
      </c>
      <c r="F216" s="31">
        <v>319</v>
      </c>
      <c r="G216" s="31">
        <v>3</v>
      </c>
      <c r="H216" s="31">
        <v>1</v>
      </c>
      <c r="I216" s="31">
        <v>0</v>
      </c>
      <c r="J216" s="32">
        <f t="shared" si="26"/>
        <v>2</v>
      </c>
      <c r="K216" s="33">
        <f t="shared" si="27"/>
        <v>9.57</v>
      </c>
      <c r="L216" s="33">
        <f t="shared" si="28"/>
        <v>9.57</v>
      </c>
      <c r="M216" s="33">
        <f t="shared" si="29"/>
        <v>9.57</v>
      </c>
      <c r="N216" s="34">
        <f t="shared" si="30"/>
        <v>9.57</v>
      </c>
      <c r="O216" s="222">
        <f t="shared" si="31"/>
        <v>38.28</v>
      </c>
      <c r="P216" s="224">
        <f t="shared" si="32"/>
        <v>38.28</v>
      </c>
      <c r="Q216" s="8"/>
      <c r="R216" s="78">
        <f t="shared" si="33"/>
        <v>38.28</v>
      </c>
      <c r="S216" s="79"/>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c r="DV216"/>
      <c r="DW216"/>
      <c r="DX216"/>
      <c r="DY216"/>
      <c r="DZ216"/>
      <c r="EA216"/>
      <c r="EB216"/>
      <c r="EC216"/>
      <c r="ED216"/>
      <c r="EE216"/>
      <c r="EF216"/>
      <c r="EG216"/>
      <c r="EH216"/>
      <c r="EI216"/>
      <c r="EJ216"/>
      <c r="EK216"/>
      <c r="EL216"/>
      <c r="EM216"/>
      <c r="EN216"/>
      <c r="EO216"/>
      <c r="EP216"/>
      <c r="EQ216"/>
      <c r="ER216"/>
      <c r="ES216"/>
      <c r="ET216"/>
      <c r="EU216"/>
      <c r="EV216"/>
      <c r="EW216"/>
      <c r="EX216"/>
      <c r="EY216"/>
      <c r="EZ216"/>
      <c r="FA216"/>
    </row>
    <row r="217" spans="1:157" ht="11.25" customHeight="1" x14ac:dyDescent="0.25">
      <c r="A217" s="39" t="s">
        <v>1374</v>
      </c>
      <c r="B217" s="13">
        <v>50075428</v>
      </c>
      <c r="C217" s="13" t="s">
        <v>495</v>
      </c>
      <c r="D217" s="13">
        <v>10120010154</v>
      </c>
      <c r="E217" s="40" t="s">
        <v>1404</v>
      </c>
      <c r="F217" s="31">
        <v>1211</v>
      </c>
      <c r="G217" s="31">
        <v>5</v>
      </c>
      <c r="H217" s="31">
        <v>1</v>
      </c>
      <c r="I217" s="31">
        <v>0</v>
      </c>
      <c r="J217" s="32">
        <f t="shared" si="26"/>
        <v>4</v>
      </c>
      <c r="K217" s="33">
        <f t="shared" si="27"/>
        <v>36.33</v>
      </c>
      <c r="L217" s="33">
        <f t="shared" si="28"/>
        <v>36.33</v>
      </c>
      <c r="M217" s="33">
        <f t="shared" si="29"/>
        <v>36.33</v>
      </c>
      <c r="N217" s="34">
        <f t="shared" si="30"/>
        <v>36.33</v>
      </c>
      <c r="O217" s="222">
        <f t="shared" si="31"/>
        <v>145.32</v>
      </c>
      <c r="P217" s="224">
        <f t="shared" si="32"/>
        <v>145.32</v>
      </c>
      <c r="Q217" s="8"/>
      <c r="R217" s="78">
        <f t="shared" si="33"/>
        <v>145.32</v>
      </c>
      <c r="S217" s="79"/>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c r="DV217"/>
      <c r="DW217"/>
      <c r="DX217"/>
      <c r="DY217"/>
      <c r="DZ217"/>
      <c r="EA217"/>
      <c r="EB217"/>
      <c r="EC217"/>
      <c r="ED217"/>
      <c r="EE217"/>
      <c r="EF217"/>
      <c r="EG217"/>
      <c r="EH217"/>
      <c r="EI217"/>
      <c r="EJ217"/>
      <c r="EK217"/>
      <c r="EL217"/>
      <c r="EM217"/>
      <c r="EN217"/>
      <c r="EO217"/>
      <c r="EP217"/>
      <c r="EQ217"/>
      <c r="ER217"/>
      <c r="ES217"/>
      <c r="ET217"/>
      <c r="EU217"/>
      <c r="EV217"/>
      <c r="EW217"/>
      <c r="EX217"/>
      <c r="EY217"/>
      <c r="EZ217"/>
      <c r="FA217"/>
    </row>
    <row r="218" spans="1:157" ht="11.25" customHeight="1" x14ac:dyDescent="0.25">
      <c r="A218" s="39" t="s">
        <v>1374</v>
      </c>
      <c r="B218" s="13">
        <v>50075429</v>
      </c>
      <c r="C218" s="13" t="s">
        <v>496</v>
      </c>
      <c r="D218" s="13">
        <v>95650002359</v>
      </c>
      <c r="E218" s="40" t="s">
        <v>1405</v>
      </c>
      <c r="F218" s="31">
        <v>1058</v>
      </c>
      <c r="G218" s="31">
        <v>4</v>
      </c>
      <c r="H218" s="31">
        <v>1</v>
      </c>
      <c r="I218" s="31">
        <v>0</v>
      </c>
      <c r="J218" s="32">
        <f t="shared" si="26"/>
        <v>3</v>
      </c>
      <c r="K218" s="33">
        <f t="shared" si="27"/>
        <v>31.74</v>
      </c>
      <c r="L218" s="33">
        <f t="shared" si="28"/>
        <v>31.74</v>
      </c>
      <c r="M218" s="33">
        <f t="shared" si="29"/>
        <v>31.74</v>
      </c>
      <c r="N218" s="34">
        <f t="shared" si="30"/>
        <v>31.74</v>
      </c>
      <c r="O218" s="222">
        <f t="shared" si="31"/>
        <v>126.96</v>
      </c>
      <c r="P218" s="224">
        <f t="shared" si="32"/>
        <v>126.96</v>
      </c>
      <c r="Q218" s="8"/>
      <c r="R218" s="78">
        <f t="shared" si="33"/>
        <v>126.96</v>
      </c>
      <c r="S218" s="79"/>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c r="DV218"/>
      <c r="DW218"/>
      <c r="DX218"/>
      <c r="DY218"/>
      <c r="DZ218"/>
      <c r="EA218"/>
      <c r="EB218"/>
      <c r="EC218"/>
      <c r="ED218"/>
      <c r="EE218"/>
      <c r="EF218"/>
      <c r="EG218"/>
      <c r="EH218"/>
      <c r="EI218"/>
      <c r="EJ218"/>
      <c r="EK218"/>
      <c r="EL218"/>
      <c r="EM218"/>
      <c r="EN218"/>
      <c r="EO218"/>
      <c r="EP218"/>
      <c r="EQ218"/>
      <c r="ER218"/>
      <c r="ES218"/>
      <c r="ET218"/>
      <c r="EU218"/>
      <c r="EV218"/>
      <c r="EW218"/>
      <c r="EX218"/>
      <c r="EY218"/>
      <c r="EZ218"/>
      <c r="FA218"/>
    </row>
    <row r="219" spans="1:157" ht="11.25" customHeight="1" x14ac:dyDescent="0.25">
      <c r="A219" s="39" t="s">
        <v>1374</v>
      </c>
      <c r="B219" s="13">
        <v>50075431</v>
      </c>
      <c r="C219" s="13" t="s">
        <v>497</v>
      </c>
      <c r="D219" s="13">
        <v>22280000964</v>
      </c>
      <c r="E219" s="40" t="s">
        <v>1406</v>
      </c>
      <c r="F219" s="31">
        <v>254</v>
      </c>
      <c r="G219" s="31">
        <v>2</v>
      </c>
      <c r="H219" s="31">
        <v>1</v>
      </c>
      <c r="I219" s="31">
        <v>0</v>
      </c>
      <c r="J219" s="32">
        <f t="shared" si="26"/>
        <v>1</v>
      </c>
      <c r="K219" s="33">
        <f t="shared" si="27"/>
        <v>7.62</v>
      </c>
      <c r="L219" s="33">
        <f t="shared" si="28"/>
        <v>7.62</v>
      </c>
      <c r="M219" s="33">
        <f t="shared" si="29"/>
        <v>7.62</v>
      </c>
      <c r="N219" s="34">
        <f t="shared" si="30"/>
        <v>7.62</v>
      </c>
      <c r="O219" s="222">
        <f t="shared" si="31"/>
        <v>30.48</v>
      </c>
      <c r="P219" s="224">
        <f t="shared" si="32"/>
        <v>30.48</v>
      </c>
      <c r="Q219" s="8"/>
      <c r="R219" s="78">
        <f t="shared" si="33"/>
        <v>30.48</v>
      </c>
      <c r="S219" s="7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c r="DV219"/>
      <c r="DW219"/>
      <c r="DX219"/>
      <c r="DY219"/>
      <c r="DZ219"/>
      <c r="EA219"/>
      <c r="EB219"/>
      <c r="EC219"/>
      <c r="ED219"/>
      <c r="EE219"/>
      <c r="EF219"/>
      <c r="EG219"/>
      <c r="EH219"/>
      <c r="EI219"/>
      <c r="EJ219"/>
      <c r="EK219"/>
      <c r="EL219"/>
      <c r="EM219"/>
      <c r="EN219"/>
      <c r="EO219"/>
      <c r="EP219"/>
      <c r="EQ219"/>
      <c r="ER219"/>
      <c r="ES219"/>
      <c r="ET219"/>
      <c r="EU219"/>
      <c r="EV219"/>
      <c r="EW219"/>
      <c r="EX219"/>
      <c r="EY219"/>
      <c r="EZ219"/>
      <c r="FA219"/>
    </row>
    <row r="220" spans="1:157" ht="11.25" customHeight="1" x14ac:dyDescent="0.25">
      <c r="A220" s="39" t="s">
        <v>1374</v>
      </c>
      <c r="B220" s="13">
        <v>50075432</v>
      </c>
      <c r="C220" s="13" t="s">
        <v>498</v>
      </c>
      <c r="D220" s="13">
        <v>13580010290</v>
      </c>
      <c r="E220" s="40" t="s">
        <v>1407</v>
      </c>
      <c r="F220" s="31">
        <v>600</v>
      </c>
      <c r="G220" s="31">
        <v>4</v>
      </c>
      <c r="H220" s="31">
        <v>1</v>
      </c>
      <c r="I220" s="31">
        <v>0</v>
      </c>
      <c r="J220" s="32">
        <f t="shared" si="26"/>
        <v>3</v>
      </c>
      <c r="K220" s="33">
        <f t="shared" si="27"/>
        <v>18</v>
      </c>
      <c r="L220" s="33">
        <f t="shared" si="28"/>
        <v>18</v>
      </c>
      <c r="M220" s="33">
        <f t="shared" si="29"/>
        <v>18</v>
      </c>
      <c r="N220" s="34">
        <f t="shared" si="30"/>
        <v>18</v>
      </c>
      <c r="O220" s="222">
        <f t="shared" si="31"/>
        <v>72</v>
      </c>
      <c r="P220" s="224">
        <f t="shared" si="32"/>
        <v>72</v>
      </c>
      <c r="Q220" s="8"/>
      <c r="R220" s="78">
        <f t="shared" si="33"/>
        <v>72</v>
      </c>
      <c r="S220" s="79"/>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c r="DV220"/>
      <c r="DW220"/>
      <c r="DX220"/>
      <c r="DY220"/>
      <c r="DZ220"/>
      <c r="EA220"/>
      <c r="EB220"/>
      <c r="EC220"/>
      <c r="ED220"/>
      <c r="EE220"/>
      <c r="EF220"/>
      <c r="EG220"/>
      <c r="EH220"/>
      <c r="EI220"/>
      <c r="EJ220"/>
      <c r="EK220"/>
      <c r="EL220"/>
      <c r="EM220"/>
      <c r="EN220"/>
      <c r="EO220"/>
      <c r="EP220"/>
      <c r="EQ220"/>
      <c r="ER220"/>
      <c r="ES220"/>
      <c r="ET220"/>
      <c r="EU220"/>
      <c r="EV220"/>
      <c r="EW220"/>
      <c r="EX220"/>
      <c r="EY220"/>
      <c r="EZ220"/>
      <c r="FA220"/>
    </row>
    <row r="221" spans="1:157" ht="11.25" customHeight="1" x14ac:dyDescent="0.25">
      <c r="A221" s="39" t="s">
        <v>1374</v>
      </c>
      <c r="B221" s="13">
        <v>2000003</v>
      </c>
      <c r="C221" s="48" t="s">
        <v>2640</v>
      </c>
      <c r="D221" s="13">
        <v>10810055237</v>
      </c>
      <c r="E221" s="40" t="s">
        <v>2641</v>
      </c>
      <c r="F221" s="31">
        <v>450</v>
      </c>
      <c r="G221" s="31">
        <v>3</v>
      </c>
      <c r="H221" s="31">
        <v>1</v>
      </c>
      <c r="I221" s="31">
        <v>0</v>
      </c>
      <c r="J221" s="32">
        <f t="shared" si="26"/>
        <v>2</v>
      </c>
      <c r="K221" s="33">
        <f t="shared" si="27"/>
        <v>13.5</v>
      </c>
      <c r="L221" s="33">
        <f t="shared" si="28"/>
        <v>13.5</v>
      </c>
      <c r="M221" s="33">
        <f t="shared" si="29"/>
        <v>13.5</v>
      </c>
      <c r="N221" s="34">
        <f t="shared" si="30"/>
        <v>13.5</v>
      </c>
      <c r="O221" s="222">
        <f t="shared" si="31"/>
        <v>54</v>
      </c>
      <c r="P221" s="224">
        <f t="shared" si="32"/>
        <v>54</v>
      </c>
      <c r="Q221" s="15"/>
      <c r="R221" s="78">
        <f t="shared" si="33"/>
        <v>54</v>
      </c>
      <c r="S221" s="79"/>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c r="DV221"/>
      <c r="DW221"/>
      <c r="DX221"/>
      <c r="DY221"/>
      <c r="DZ221"/>
      <c r="EA221"/>
      <c r="EB221"/>
      <c r="EC221"/>
      <c r="ED221"/>
      <c r="EE221"/>
      <c r="EF221"/>
      <c r="EG221"/>
      <c r="EH221"/>
      <c r="EI221"/>
      <c r="EJ221"/>
      <c r="EK221"/>
      <c r="EL221"/>
      <c r="EM221"/>
      <c r="EN221"/>
      <c r="EO221"/>
      <c r="EP221"/>
      <c r="EQ221"/>
      <c r="ER221"/>
      <c r="ES221"/>
      <c r="ET221"/>
      <c r="EU221"/>
      <c r="EV221"/>
      <c r="EW221"/>
      <c r="EX221"/>
      <c r="EY221"/>
      <c r="EZ221"/>
      <c r="FA221"/>
    </row>
    <row r="222" spans="1:157" ht="11.25" customHeight="1" x14ac:dyDescent="0.25">
      <c r="A222" s="42" t="s">
        <v>1374</v>
      </c>
      <c r="B222" s="43">
        <v>50000159</v>
      </c>
      <c r="C222" s="49" t="s">
        <v>2773</v>
      </c>
      <c r="D222" s="49">
        <v>71990050634</v>
      </c>
      <c r="E222" s="50" t="s">
        <v>1408</v>
      </c>
      <c r="F222" s="18">
        <v>454</v>
      </c>
      <c r="G222" s="31">
        <v>3</v>
      </c>
      <c r="H222" s="18">
        <v>1</v>
      </c>
      <c r="I222" s="18">
        <v>0</v>
      </c>
      <c r="J222" s="32">
        <f t="shared" si="26"/>
        <v>2</v>
      </c>
      <c r="K222" s="33">
        <f t="shared" si="27"/>
        <v>13.62</v>
      </c>
      <c r="L222" s="33">
        <f t="shared" si="28"/>
        <v>13.62</v>
      </c>
      <c r="M222" s="33">
        <f t="shared" si="29"/>
        <v>13.62</v>
      </c>
      <c r="N222" s="34">
        <f t="shared" si="30"/>
        <v>13.62</v>
      </c>
      <c r="O222" s="222">
        <f t="shared" si="31"/>
        <v>54.48</v>
      </c>
      <c r="P222" s="224">
        <f t="shared" si="32"/>
        <v>54.48</v>
      </c>
      <c r="Q222" s="8"/>
      <c r="R222" s="78">
        <f t="shared" si="33"/>
        <v>54.48</v>
      </c>
      <c r="S222" s="79"/>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c r="DV222"/>
      <c r="DW222"/>
      <c r="DX222"/>
      <c r="DY222"/>
      <c r="DZ222"/>
      <c r="EA222"/>
      <c r="EB222"/>
      <c r="EC222"/>
      <c r="ED222"/>
      <c r="EE222"/>
      <c r="EF222"/>
      <c r="EG222"/>
      <c r="EH222"/>
      <c r="EI222"/>
      <c r="EJ222"/>
      <c r="EK222"/>
      <c r="EL222"/>
      <c r="EM222"/>
      <c r="EN222"/>
      <c r="EO222"/>
      <c r="EP222"/>
      <c r="EQ222"/>
      <c r="ER222"/>
      <c r="ES222"/>
      <c r="ET222"/>
      <c r="EU222"/>
      <c r="EV222"/>
      <c r="EW222"/>
      <c r="EX222"/>
      <c r="EY222"/>
      <c r="EZ222"/>
      <c r="FA222"/>
    </row>
    <row r="223" spans="1:157" ht="14.25" customHeight="1" x14ac:dyDescent="0.25">
      <c r="A223" s="39" t="s">
        <v>1374</v>
      </c>
      <c r="B223" s="13">
        <v>50075437</v>
      </c>
      <c r="C223" s="13" t="s">
        <v>499</v>
      </c>
      <c r="D223" s="13">
        <v>91530010836</v>
      </c>
      <c r="E223" s="40" t="s">
        <v>1409</v>
      </c>
      <c r="F223" s="31">
        <v>326</v>
      </c>
      <c r="G223" s="31">
        <v>3</v>
      </c>
      <c r="H223" s="31">
        <v>1</v>
      </c>
      <c r="I223" s="31">
        <v>0</v>
      </c>
      <c r="J223" s="32">
        <f t="shared" si="26"/>
        <v>2</v>
      </c>
      <c r="K223" s="33">
        <f t="shared" si="27"/>
        <v>9.7799999999999994</v>
      </c>
      <c r="L223" s="33">
        <f t="shared" si="28"/>
        <v>9.7799999999999994</v>
      </c>
      <c r="M223" s="33">
        <f t="shared" si="29"/>
        <v>9.7799999999999994</v>
      </c>
      <c r="N223" s="34">
        <f t="shared" si="30"/>
        <v>9.7799999999999994</v>
      </c>
      <c r="O223" s="222">
        <f t="shared" si="31"/>
        <v>39.119999999999997</v>
      </c>
      <c r="P223" s="224">
        <f t="shared" si="32"/>
        <v>39.119999999999997</v>
      </c>
      <c r="Q223" s="8"/>
      <c r="R223" s="78">
        <f t="shared" si="33"/>
        <v>39.119999999999997</v>
      </c>
      <c r="S223" s="79"/>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c r="DV223"/>
      <c r="DW223"/>
      <c r="DX223"/>
      <c r="DY223"/>
      <c r="DZ223"/>
      <c r="EA223"/>
      <c r="EB223"/>
      <c r="EC223"/>
      <c r="ED223"/>
      <c r="EE223"/>
      <c r="EF223"/>
      <c r="EG223"/>
      <c r="EH223"/>
      <c r="EI223"/>
      <c r="EJ223"/>
      <c r="EK223"/>
      <c r="EL223"/>
      <c r="EM223"/>
      <c r="EN223"/>
      <c r="EO223"/>
      <c r="EP223"/>
      <c r="EQ223"/>
      <c r="ER223"/>
      <c r="ES223"/>
      <c r="ET223"/>
      <c r="EU223"/>
      <c r="EV223"/>
      <c r="EW223"/>
      <c r="EX223"/>
      <c r="EY223"/>
      <c r="EZ223"/>
      <c r="FA223"/>
    </row>
    <row r="224" spans="1:157" ht="11.25" customHeight="1" x14ac:dyDescent="0.25">
      <c r="A224" s="39" t="s">
        <v>1374</v>
      </c>
      <c r="B224" s="13">
        <v>50075438</v>
      </c>
      <c r="C224" s="13" t="s">
        <v>183</v>
      </c>
      <c r="D224" s="13">
        <v>78150005088</v>
      </c>
      <c r="E224" s="40" t="s">
        <v>1410</v>
      </c>
      <c r="F224" s="31">
        <v>838</v>
      </c>
      <c r="G224" s="31">
        <v>4</v>
      </c>
      <c r="H224" s="31">
        <v>1</v>
      </c>
      <c r="I224" s="31">
        <v>0</v>
      </c>
      <c r="J224" s="32">
        <f t="shared" si="26"/>
        <v>3</v>
      </c>
      <c r="K224" s="33">
        <f t="shared" si="27"/>
        <v>25.14</v>
      </c>
      <c r="L224" s="33">
        <f t="shared" si="28"/>
        <v>25.14</v>
      </c>
      <c r="M224" s="33">
        <f t="shared" si="29"/>
        <v>25.14</v>
      </c>
      <c r="N224" s="34">
        <f t="shared" si="30"/>
        <v>25.14</v>
      </c>
      <c r="O224" s="222">
        <f t="shared" si="31"/>
        <v>100.56</v>
      </c>
      <c r="P224" s="224">
        <f t="shared" si="32"/>
        <v>100.56</v>
      </c>
      <c r="Q224" s="8"/>
      <c r="R224" s="78">
        <f t="shared" si="33"/>
        <v>100.56</v>
      </c>
      <c r="S224" s="79"/>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c r="DV224"/>
      <c r="DW224"/>
      <c r="DX224"/>
      <c r="DY224"/>
      <c r="DZ224"/>
      <c r="EA224"/>
      <c r="EB224"/>
      <c r="EC224"/>
      <c r="ED224"/>
      <c r="EE224"/>
      <c r="EF224"/>
      <c r="EG224"/>
      <c r="EH224"/>
      <c r="EI224"/>
      <c r="EJ224"/>
      <c r="EK224"/>
      <c r="EL224"/>
      <c r="EM224"/>
      <c r="EN224"/>
      <c r="EO224"/>
      <c r="EP224"/>
      <c r="EQ224"/>
      <c r="ER224"/>
      <c r="ES224"/>
      <c r="ET224"/>
      <c r="EU224"/>
      <c r="EV224"/>
      <c r="EW224"/>
      <c r="EX224"/>
      <c r="EY224"/>
      <c r="EZ224"/>
      <c r="FA224"/>
    </row>
    <row r="225" spans="1:157" ht="11.25" customHeight="1" x14ac:dyDescent="0.25">
      <c r="A225" s="39" t="s">
        <v>1374</v>
      </c>
      <c r="B225" s="13">
        <v>50075441</v>
      </c>
      <c r="C225" s="13" t="s">
        <v>500</v>
      </c>
      <c r="D225" s="13">
        <v>35430010210</v>
      </c>
      <c r="E225" s="40" t="s">
        <v>1411</v>
      </c>
      <c r="F225" s="31">
        <v>531</v>
      </c>
      <c r="G225" s="31">
        <v>3</v>
      </c>
      <c r="H225" s="31">
        <v>1</v>
      </c>
      <c r="I225" s="31">
        <v>0</v>
      </c>
      <c r="J225" s="32">
        <f t="shared" si="26"/>
        <v>2</v>
      </c>
      <c r="K225" s="33">
        <f t="shared" si="27"/>
        <v>15.93</v>
      </c>
      <c r="L225" s="33">
        <f t="shared" si="28"/>
        <v>15.93</v>
      </c>
      <c r="M225" s="33">
        <f t="shared" si="29"/>
        <v>15.93</v>
      </c>
      <c r="N225" s="34">
        <f t="shared" si="30"/>
        <v>15.93</v>
      </c>
      <c r="O225" s="222">
        <f t="shared" si="31"/>
        <v>63.72</v>
      </c>
      <c r="P225" s="224">
        <f t="shared" si="32"/>
        <v>63.72</v>
      </c>
      <c r="Q225" s="8"/>
      <c r="R225" s="78">
        <f t="shared" si="33"/>
        <v>63.72</v>
      </c>
      <c r="S225" s="79"/>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c r="DV225"/>
      <c r="DW225"/>
      <c r="DX225"/>
      <c r="DY225"/>
      <c r="DZ225"/>
      <c r="EA225"/>
      <c r="EB225"/>
      <c r="EC225"/>
      <c r="ED225"/>
      <c r="EE225"/>
      <c r="EF225"/>
      <c r="EG225"/>
      <c r="EH225"/>
      <c r="EI225"/>
      <c r="EJ225"/>
      <c r="EK225"/>
      <c r="EL225"/>
      <c r="EM225"/>
      <c r="EN225"/>
      <c r="EO225"/>
      <c r="EP225"/>
      <c r="EQ225"/>
      <c r="ER225"/>
      <c r="ES225"/>
      <c r="ET225"/>
      <c r="EU225"/>
      <c r="EV225"/>
      <c r="EW225"/>
      <c r="EX225"/>
      <c r="EY225"/>
      <c r="EZ225"/>
      <c r="FA225"/>
    </row>
    <row r="226" spans="1:157" ht="11.25" customHeight="1" x14ac:dyDescent="0.25">
      <c r="A226" s="39" t="s">
        <v>1374</v>
      </c>
      <c r="B226" s="13">
        <v>50077446</v>
      </c>
      <c r="C226" s="13" t="s">
        <v>501</v>
      </c>
      <c r="D226" s="13">
        <v>23780010761</v>
      </c>
      <c r="E226" s="40" t="s">
        <v>1412</v>
      </c>
      <c r="F226" s="31">
        <v>615</v>
      </c>
      <c r="G226" s="31">
        <v>3</v>
      </c>
      <c r="H226" s="31">
        <v>1</v>
      </c>
      <c r="I226" s="31">
        <v>0</v>
      </c>
      <c r="J226" s="32">
        <f t="shared" si="26"/>
        <v>2</v>
      </c>
      <c r="K226" s="33">
        <f t="shared" si="27"/>
        <v>18.45</v>
      </c>
      <c r="L226" s="33">
        <f t="shared" si="28"/>
        <v>18.45</v>
      </c>
      <c r="M226" s="33">
        <f t="shared" si="29"/>
        <v>18.45</v>
      </c>
      <c r="N226" s="34">
        <f t="shared" si="30"/>
        <v>18.45</v>
      </c>
      <c r="O226" s="222">
        <f t="shared" si="31"/>
        <v>73.8</v>
      </c>
      <c r="P226" s="224">
        <f t="shared" si="32"/>
        <v>73.8</v>
      </c>
      <c r="Q226" s="8"/>
      <c r="R226" s="78">
        <f t="shared" si="33"/>
        <v>73.8</v>
      </c>
      <c r="S226" s="79"/>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c r="DV226"/>
      <c r="DW226"/>
      <c r="DX226"/>
      <c r="DY226"/>
      <c r="DZ226"/>
      <c r="EA226"/>
      <c r="EB226"/>
      <c r="EC226"/>
      <c r="ED226"/>
      <c r="EE226"/>
      <c r="EF226"/>
      <c r="EG226"/>
      <c r="EH226"/>
      <c r="EI226"/>
      <c r="EJ226"/>
      <c r="EK226"/>
      <c r="EL226"/>
      <c r="EM226"/>
      <c r="EN226"/>
      <c r="EO226"/>
      <c r="EP226"/>
      <c r="EQ226"/>
      <c r="ER226"/>
      <c r="ES226"/>
      <c r="ET226"/>
      <c r="EU226"/>
      <c r="EV226"/>
      <c r="EW226"/>
      <c r="EX226"/>
      <c r="EY226"/>
      <c r="EZ226"/>
      <c r="FA226"/>
    </row>
    <row r="227" spans="1:157" ht="11.25" customHeight="1" x14ac:dyDescent="0.25">
      <c r="A227" s="39" t="s">
        <v>1374</v>
      </c>
      <c r="B227" s="13">
        <v>50077448</v>
      </c>
      <c r="C227" s="13" t="s">
        <v>502</v>
      </c>
      <c r="D227" s="13">
        <v>24450002393</v>
      </c>
      <c r="E227" s="40" t="s">
        <v>1413</v>
      </c>
      <c r="F227" s="31">
        <v>318</v>
      </c>
      <c r="G227" s="31">
        <v>3</v>
      </c>
      <c r="H227" s="31">
        <v>1</v>
      </c>
      <c r="I227" s="31">
        <v>0</v>
      </c>
      <c r="J227" s="32">
        <f t="shared" si="26"/>
        <v>2</v>
      </c>
      <c r="K227" s="33">
        <f t="shared" si="27"/>
        <v>9.5399999999999991</v>
      </c>
      <c r="L227" s="33">
        <f t="shared" si="28"/>
        <v>9.5399999999999991</v>
      </c>
      <c r="M227" s="33">
        <f t="shared" si="29"/>
        <v>9.5399999999999991</v>
      </c>
      <c r="N227" s="34">
        <f t="shared" si="30"/>
        <v>9.5399999999999991</v>
      </c>
      <c r="O227" s="222">
        <f t="shared" si="31"/>
        <v>38.159999999999997</v>
      </c>
      <c r="P227" s="224">
        <f t="shared" si="32"/>
        <v>38.159999999999997</v>
      </c>
      <c r="Q227" s="8"/>
      <c r="R227" s="78">
        <f t="shared" si="33"/>
        <v>38.159999999999997</v>
      </c>
      <c r="S227" s="79"/>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c r="DV227"/>
      <c r="DW227"/>
      <c r="DX227"/>
      <c r="DY227"/>
      <c r="DZ227"/>
      <c r="EA227"/>
      <c r="EB227"/>
      <c r="EC227"/>
      <c r="ED227"/>
      <c r="EE227"/>
      <c r="EF227"/>
      <c r="EG227"/>
      <c r="EH227"/>
      <c r="EI227"/>
      <c r="EJ227"/>
      <c r="EK227"/>
      <c r="EL227"/>
      <c r="EM227"/>
      <c r="EN227"/>
      <c r="EO227"/>
      <c r="EP227"/>
      <c r="EQ227"/>
      <c r="ER227"/>
      <c r="ES227"/>
      <c r="ET227"/>
      <c r="EU227"/>
      <c r="EV227"/>
      <c r="EW227"/>
      <c r="EX227"/>
      <c r="EY227"/>
      <c r="EZ227"/>
      <c r="FA227"/>
    </row>
    <row r="228" spans="1:157" ht="11.25" customHeight="1" x14ac:dyDescent="0.25">
      <c r="A228" s="39" t="s">
        <v>1374</v>
      </c>
      <c r="B228" s="13">
        <v>50077451</v>
      </c>
      <c r="C228" s="13" t="s">
        <v>258</v>
      </c>
      <c r="D228" s="13">
        <v>67940003735</v>
      </c>
      <c r="E228" s="40" t="s">
        <v>1414</v>
      </c>
      <c r="F228" s="31">
        <v>537</v>
      </c>
      <c r="G228" s="31">
        <v>4</v>
      </c>
      <c r="H228" s="31">
        <v>1</v>
      </c>
      <c r="I228" s="31">
        <v>0</v>
      </c>
      <c r="J228" s="32">
        <f t="shared" si="26"/>
        <v>3</v>
      </c>
      <c r="K228" s="33">
        <f t="shared" si="27"/>
        <v>16.11</v>
      </c>
      <c r="L228" s="33">
        <f t="shared" si="28"/>
        <v>16.11</v>
      </c>
      <c r="M228" s="33">
        <f t="shared" si="29"/>
        <v>16.11</v>
      </c>
      <c r="N228" s="34">
        <f t="shared" si="30"/>
        <v>16.11</v>
      </c>
      <c r="O228" s="222">
        <f t="shared" si="31"/>
        <v>64.44</v>
      </c>
      <c r="P228" s="224">
        <f t="shared" si="32"/>
        <v>64.44</v>
      </c>
      <c r="Q228" s="8"/>
      <c r="R228" s="78">
        <f t="shared" si="33"/>
        <v>64.44</v>
      </c>
      <c r="S228" s="79"/>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c r="DV228"/>
      <c r="DW228"/>
      <c r="DX228"/>
      <c r="DY228"/>
      <c r="DZ228"/>
      <c r="EA228"/>
      <c r="EB228"/>
      <c r="EC228"/>
      <c r="ED228"/>
      <c r="EE228"/>
      <c r="EF228"/>
      <c r="EG228"/>
      <c r="EH228"/>
      <c r="EI228"/>
      <c r="EJ228"/>
      <c r="EK228"/>
      <c r="EL228"/>
      <c r="EM228"/>
      <c r="EN228"/>
      <c r="EO228"/>
      <c r="EP228"/>
      <c r="EQ228"/>
      <c r="ER228"/>
      <c r="ES228"/>
      <c r="ET228"/>
      <c r="EU228"/>
      <c r="EV228"/>
      <c r="EW228"/>
      <c r="EX228"/>
      <c r="EY228"/>
      <c r="EZ228"/>
      <c r="FA228"/>
    </row>
    <row r="229" spans="1:157" ht="11.25" customHeight="1" x14ac:dyDescent="0.25">
      <c r="A229" s="39" t="s">
        <v>1374</v>
      </c>
      <c r="B229" s="13">
        <v>50077453</v>
      </c>
      <c r="C229" s="13" t="s">
        <v>503</v>
      </c>
      <c r="D229" s="13">
        <v>90920006321</v>
      </c>
      <c r="E229" s="40" t="s">
        <v>1415</v>
      </c>
      <c r="F229" s="31">
        <v>274</v>
      </c>
      <c r="G229" s="31">
        <v>2</v>
      </c>
      <c r="H229" s="31">
        <v>1</v>
      </c>
      <c r="I229" s="31">
        <v>0</v>
      </c>
      <c r="J229" s="32">
        <f t="shared" si="26"/>
        <v>1</v>
      </c>
      <c r="K229" s="33">
        <f t="shared" si="27"/>
        <v>8.2199999999999989</v>
      </c>
      <c r="L229" s="33">
        <f t="shared" si="28"/>
        <v>8.2199999999999989</v>
      </c>
      <c r="M229" s="33">
        <f t="shared" si="29"/>
        <v>8.2199999999999989</v>
      </c>
      <c r="N229" s="34">
        <f t="shared" si="30"/>
        <v>8.2199999999999989</v>
      </c>
      <c r="O229" s="222">
        <f t="shared" si="31"/>
        <v>32.880000000000003</v>
      </c>
      <c r="P229" s="224">
        <f t="shared" si="32"/>
        <v>32.880000000000003</v>
      </c>
      <c r="Q229" s="8"/>
      <c r="R229" s="78">
        <f t="shared" si="33"/>
        <v>32.880000000000003</v>
      </c>
      <c r="S229" s="7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c r="DV229"/>
      <c r="DW229"/>
      <c r="DX229"/>
      <c r="DY229"/>
      <c r="DZ229"/>
      <c r="EA229"/>
      <c r="EB229"/>
      <c r="EC229"/>
      <c r="ED229"/>
      <c r="EE229"/>
      <c r="EF229"/>
      <c r="EG229"/>
      <c r="EH229"/>
      <c r="EI229"/>
      <c r="EJ229"/>
      <c r="EK229"/>
      <c r="EL229"/>
      <c r="EM229"/>
      <c r="EN229"/>
      <c r="EO229"/>
      <c r="EP229"/>
      <c r="EQ229"/>
      <c r="ER229"/>
      <c r="ES229"/>
      <c r="ET229"/>
      <c r="EU229"/>
      <c r="EV229"/>
      <c r="EW229"/>
      <c r="EX229"/>
      <c r="EY229"/>
      <c r="EZ229"/>
      <c r="FA229"/>
    </row>
    <row r="230" spans="1:157" ht="11.25" customHeight="1" x14ac:dyDescent="0.25">
      <c r="A230" s="39" t="s">
        <v>1374</v>
      </c>
      <c r="B230" s="13">
        <v>50077455</v>
      </c>
      <c r="C230" s="13" t="s">
        <v>504</v>
      </c>
      <c r="D230" s="13">
        <v>10560007502</v>
      </c>
      <c r="E230" s="40" t="s">
        <v>1416</v>
      </c>
      <c r="F230" s="31">
        <v>222</v>
      </c>
      <c r="G230" s="31">
        <v>3</v>
      </c>
      <c r="H230" s="31">
        <v>1</v>
      </c>
      <c r="I230" s="31">
        <v>0</v>
      </c>
      <c r="J230" s="32">
        <f t="shared" si="26"/>
        <v>2</v>
      </c>
      <c r="K230" s="33">
        <f t="shared" si="27"/>
        <v>6.66</v>
      </c>
      <c r="L230" s="33">
        <f t="shared" si="28"/>
        <v>6.66</v>
      </c>
      <c r="M230" s="33">
        <f t="shared" si="29"/>
        <v>6.66</v>
      </c>
      <c r="N230" s="34">
        <f t="shared" si="30"/>
        <v>6.66</v>
      </c>
      <c r="O230" s="222">
        <f t="shared" si="31"/>
        <v>26.64</v>
      </c>
      <c r="P230" s="224">
        <f t="shared" si="32"/>
        <v>26.64</v>
      </c>
      <c r="Q230" s="7"/>
      <c r="R230" s="78">
        <f t="shared" si="33"/>
        <v>26.64</v>
      </c>
      <c r="S230" s="79"/>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c r="DV230"/>
      <c r="DW230"/>
      <c r="DX230"/>
      <c r="DY230"/>
      <c r="DZ230"/>
      <c r="EA230"/>
      <c r="EB230"/>
      <c r="EC230"/>
      <c r="ED230"/>
      <c r="EE230"/>
      <c r="EF230"/>
      <c r="EG230"/>
      <c r="EH230"/>
      <c r="EI230"/>
      <c r="EJ230"/>
      <c r="EK230"/>
      <c r="EL230"/>
      <c r="EM230"/>
      <c r="EN230"/>
      <c r="EO230"/>
      <c r="EP230"/>
      <c r="EQ230"/>
      <c r="ER230"/>
      <c r="ES230"/>
      <c r="ET230"/>
      <c r="EU230"/>
      <c r="EV230"/>
      <c r="EW230"/>
      <c r="EX230"/>
      <c r="EY230"/>
      <c r="EZ230"/>
      <c r="FA230"/>
    </row>
    <row r="231" spans="1:157" ht="11.25" customHeight="1" x14ac:dyDescent="0.25">
      <c r="A231" s="39" t="s">
        <v>1374</v>
      </c>
      <c r="B231" s="13">
        <v>50077461</v>
      </c>
      <c r="C231" s="13" t="s">
        <v>505</v>
      </c>
      <c r="D231" s="13">
        <v>15730008392</v>
      </c>
      <c r="E231" s="40" t="s">
        <v>1417</v>
      </c>
      <c r="F231" s="31">
        <v>641</v>
      </c>
      <c r="G231" s="31">
        <v>2</v>
      </c>
      <c r="H231" s="31">
        <v>1</v>
      </c>
      <c r="I231" s="31">
        <v>0</v>
      </c>
      <c r="J231" s="32">
        <f t="shared" si="26"/>
        <v>1</v>
      </c>
      <c r="K231" s="33">
        <f t="shared" si="27"/>
        <v>19.23</v>
      </c>
      <c r="L231" s="33">
        <f t="shared" si="28"/>
        <v>19.23</v>
      </c>
      <c r="M231" s="33">
        <f t="shared" si="29"/>
        <v>19.23</v>
      </c>
      <c r="N231" s="34">
        <f t="shared" si="30"/>
        <v>19.23</v>
      </c>
      <c r="O231" s="222">
        <f t="shared" si="31"/>
        <v>76.92</v>
      </c>
      <c r="P231" s="224">
        <f t="shared" si="32"/>
        <v>76.92</v>
      </c>
      <c r="Q231" s="14"/>
      <c r="R231" s="78">
        <f t="shared" si="33"/>
        <v>76.92</v>
      </c>
      <c r="S231" s="79"/>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c r="DV231"/>
      <c r="DW231"/>
      <c r="DX231"/>
      <c r="DY231"/>
      <c r="DZ231"/>
      <c r="EA231"/>
      <c r="EB231"/>
      <c r="EC231"/>
      <c r="ED231"/>
      <c r="EE231"/>
      <c r="EF231"/>
      <c r="EG231"/>
      <c r="EH231"/>
      <c r="EI231"/>
      <c r="EJ231"/>
      <c r="EK231"/>
      <c r="EL231"/>
      <c r="EM231"/>
      <c r="EN231"/>
      <c r="EO231"/>
      <c r="EP231"/>
      <c r="EQ231"/>
      <c r="ER231"/>
      <c r="ES231"/>
      <c r="ET231"/>
      <c r="EU231"/>
      <c r="EV231"/>
      <c r="EW231"/>
      <c r="EX231"/>
      <c r="EY231"/>
      <c r="EZ231"/>
      <c r="FA231"/>
    </row>
    <row r="232" spans="1:157" ht="11.25" customHeight="1" x14ac:dyDescent="0.25">
      <c r="A232" s="39" t="s">
        <v>1374</v>
      </c>
      <c r="B232" s="13">
        <v>50077463</v>
      </c>
      <c r="C232" s="13" t="s">
        <v>506</v>
      </c>
      <c r="D232" s="13">
        <v>42080005779</v>
      </c>
      <c r="E232" s="40" t="s">
        <v>1418</v>
      </c>
      <c r="F232" s="31">
        <v>776</v>
      </c>
      <c r="G232" s="31">
        <v>3</v>
      </c>
      <c r="H232" s="31">
        <v>1</v>
      </c>
      <c r="I232" s="31">
        <v>0</v>
      </c>
      <c r="J232" s="32">
        <f t="shared" si="26"/>
        <v>2</v>
      </c>
      <c r="K232" s="33">
        <f t="shared" si="27"/>
        <v>23.279999999999998</v>
      </c>
      <c r="L232" s="33">
        <f t="shared" si="28"/>
        <v>23.279999999999998</v>
      </c>
      <c r="M232" s="33">
        <f t="shared" si="29"/>
        <v>23.279999999999998</v>
      </c>
      <c r="N232" s="34">
        <f t="shared" si="30"/>
        <v>23.279999999999998</v>
      </c>
      <c r="O232" s="222">
        <f t="shared" si="31"/>
        <v>93.12</v>
      </c>
      <c r="P232" s="224">
        <f t="shared" si="32"/>
        <v>93.12</v>
      </c>
      <c r="Q232" s="14"/>
      <c r="R232" s="78">
        <f t="shared" si="33"/>
        <v>93.12</v>
      </c>
      <c r="S232" s="79"/>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c r="DV232"/>
      <c r="DW232"/>
      <c r="DX232"/>
      <c r="DY232"/>
      <c r="DZ232"/>
      <c r="EA232"/>
      <c r="EB232"/>
      <c r="EC232"/>
      <c r="ED232"/>
      <c r="EE232"/>
      <c r="EF232"/>
      <c r="EG232"/>
      <c r="EH232"/>
      <c r="EI232"/>
      <c r="EJ232"/>
      <c r="EK232"/>
      <c r="EL232"/>
      <c r="EM232"/>
      <c r="EN232"/>
      <c r="EO232"/>
      <c r="EP232"/>
      <c r="EQ232"/>
      <c r="ER232"/>
      <c r="ES232"/>
      <c r="ET232"/>
      <c r="EU232"/>
      <c r="EV232"/>
      <c r="EW232"/>
      <c r="EX232"/>
      <c r="EY232"/>
      <c r="EZ232"/>
      <c r="FA232"/>
    </row>
    <row r="233" spans="1:157" ht="11.25" customHeight="1" x14ac:dyDescent="0.25">
      <c r="A233" s="39" t="s">
        <v>1374</v>
      </c>
      <c r="B233" s="13">
        <v>50077464</v>
      </c>
      <c r="C233" s="13" t="s">
        <v>507</v>
      </c>
      <c r="D233" s="13">
        <v>10760003973</v>
      </c>
      <c r="E233" s="40" t="s">
        <v>1419</v>
      </c>
      <c r="F233" s="31">
        <v>453</v>
      </c>
      <c r="G233" s="31">
        <v>3</v>
      </c>
      <c r="H233" s="31">
        <v>1</v>
      </c>
      <c r="I233" s="31">
        <v>0</v>
      </c>
      <c r="J233" s="32">
        <f t="shared" si="26"/>
        <v>2</v>
      </c>
      <c r="K233" s="33">
        <f t="shared" si="27"/>
        <v>13.59</v>
      </c>
      <c r="L233" s="33">
        <f t="shared" si="28"/>
        <v>13.59</v>
      </c>
      <c r="M233" s="33">
        <f t="shared" si="29"/>
        <v>13.59</v>
      </c>
      <c r="N233" s="34">
        <f t="shared" si="30"/>
        <v>13.59</v>
      </c>
      <c r="O233" s="222">
        <f t="shared" si="31"/>
        <v>54.36</v>
      </c>
      <c r="P233" s="224">
        <f t="shared" si="32"/>
        <v>54.36</v>
      </c>
      <c r="Q233" s="8"/>
      <c r="R233" s="78">
        <f t="shared" si="33"/>
        <v>54.36</v>
      </c>
      <c r="S233" s="79"/>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c r="DV233"/>
      <c r="DW233"/>
      <c r="DX233"/>
      <c r="DY233"/>
      <c r="DZ233"/>
      <c r="EA233"/>
      <c r="EB233"/>
      <c r="EC233"/>
      <c r="ED233"/>
      <c r="EE233"/>
      <c r="EF233"/>
      <c r="EG233"/>
      <c r="EH233"/>
      <c r="EI233"/>
      <c r="EJ233"/>
      <c r="EK233"/>
      <c r="EL233"/>
      <c r="EM233"/>
      <c r="EN233"/>
      <c r="EO233"/>
      <c r="EP233"/>
      <c r="EQ233"/>
      <c r="ER233"/>
      <c r="ES233"/>
      <c r="ET233"/>
      <c r="EU233"/>
      <c r="EV233"/>
      <c r="EW233"/>
      <c r="EX233"/>
      <c r="EY233"/>
      <c r="EZ233"/>
      <c r="FA233"/>
    </row>
    <row r="234" spans="1:157" ht="11.25" customHeight="1" x14ac:dyDescent="0.25">
      <c r="A234" s="39" t="s">
        <v>1374</v>
      </c>
      <c r="B234" s="13">
        <v>50077467</v>
      </c>
      <c r="C234" s="13" t="s">
        <v>66</v>
      </c>
      <c r="D234" s="13">
        <v>10130001217</v>
      </c>
      <c r="E234" s="40" t="s">
        <v>1420</v>
      </c>
      <c r="F234" s="31">
        <v>661</v>
      </c>
      <c r="G234" s="31">
        <v>3</v>
      </c>
      <c r="H234" s="31">
        <v>1</v>
      </c>
      <c r="I234" s="31">
        <v>0</v>
      </c>
      <c r="J234" s="32">
        <f t="shared" si="26"/>
        <v>2</v>
      </c>
      <c r="K234" s="33">
        <f t="shared" si="27"/>
        <v>19.829999999999998</v>
      </c>
      <c r="L234" s="33">
        <f t="shared" si="28"/>
        <v>19.829999999999998</v>
      </c>
      <c r="M234" s="33">
        <f t="shared" si="29"/>
        <v>19.829999999999998</v>
      </c>
      <c r="N234" s="34">
        <f t="shared" si="30"/>
        <v>19.829999999999998</v>
      </c>
      <c r="O234" s="222">
        <f t="shared" si="31"/>
        <v>79.319999999999993</v>
      </c>
      <c r="P234" s="224">
        <f t="shared" si="32"/>
        <v>79.319999999999993</v>
      </c>
      <c r="Q234" s="14"/>
      <c r="R234" s="78">
        <f t="shared" si="33"/>
        <v>79.319999999999993</v>
      </c>
      <c r="S234" s="79"/>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c r="DV234"/>
      <c r="DW234"/>
      <c r="DX234"/>
      <c r="DY234"/>
      <c r="DZ234"/>
      <c r="EA234"/>
      <c r="EB234"/>
      <c r="EC234"/>
      <c r="ED234"/>
      <c r="EE234"/>
      <c r="EF234"/>
      <c r="EG234"/>
      <c r="EH234"/>
      <c r="EI234"/>
      <c r="EJ234"/>
      <c r="EK234"/>
      <c r="EL234"/>
      <c r="EM234"/>
      <c r="EN234"/>
      <c r="EO234"/>
      <c r="EP234"/>
      <c r="EQ234"/>
      <c r="ER234"/>
      <c r="ES234"/>
      <c r="ET234"/>
      <c r="EU234"/>
      <c r="EV234"/>
      <c r="EW234"/>
      <c r="EX234"/>
      <c r="EY234"/>
      <c r="EZ234"/>
      <c r="FA234"/>
    </row>
    <row r="235" spans="1:157" ht="11.25" customHeight="1" x14ac:dyDescent="0.25">
      <c r="A235" s="39" t="s">
        <v>1374</v>
      </c>
      <c r="B235" s="13">
        <v>50077479</v>
      </c>
      <c r="C235" s="13" t="s">
        <v>508</v>
      </c>
      <c r="D235" s="13">
        <v>19660010816</v>
      </c>
      <c r="E235" s="40" t="s">
        <v>1421</v>
      </c>
      <c r="F235" s="31">
        <v>552</v>
      </c>
      <c r="G235" s="31">
        <v>3</v>
      </c>
      <c r="H235" s="31">
        <v>1</v>
      </c>
      <c r="I235" s="31">
        <v>0</v>
      </c>
      <c r="J235" s="32">
        <f t="shared" si="26"/>
        <v>2</v>
      </c>
      <c r="K235" s="33">
        <f t="shared" si="27"/>
        <v>16.559999999999999</v>
      </c>
      <c r="L235" s="33">
        <f t="shared" si="28"/>
        <v>16.559999999999999</v>
      </c>
      <c r="M235" s="33">
        <f t="shared" si="29"/>
        <v>16.559999999999999</v>
      </c>
      <c r="N235" s="34">
        <f t="shared" si="30"/>
        <v>16.559999999999999</v>
      </c>
      <c r="O235" s="222">
        <f t="shared" si="31"/>
        <v>66.239999999999995</v>
      </c>
      <c r="P235" s="224">
        <f t="shared" si="32"/>
        <v>66.239999999999995</v>
      </c>
      <c r="Q235" s="15"/>
      <c r="R235" s="78">
        <f t="shared" si="33"/>
        <v>66.239999999999995</v>
      </c>
      <c r="S235" s="79"/>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c r="DV235"/>
      <c r="DW235"/>
      <c r="DX235"/>
      <c r="DY235"/>
      <c r="DZ235"/>
      <c r="EA235"/>
      <c r="EB235"/>
      <c r="EC235"/>
      <c r="ED235"/>
      <c r="EE235"/>
      <c r="EF235"/>
      <c r="EG235"/>
      <c r="EH235"/>
      <c r="EI235"/>
      <c r="EJ235"/>
      <c r="EK235"/>
      <c r="EL235"/>
      <c r="EM235"/>
      <c r="EN235"/>
      <c r="EO235"/>
      <c r="EP235"/>
      <c r="EQ235"/>
      <c r="ER235"/>
      <c r="ES235"/>
      <c r="ET235"/>
      <c r="EU235"/>
      <c r="EV235"/>
      <c r="EW235"/>
      <c r="EX235"/>
      <c r="EY235"/>
      <c r="EZ235"/>
      <c r="FA235"/>
    </row>
    <row r="236" spans="1:157" ht="11.25" customHeight="1" x14ac:dyDescent="0.25">
      <c r="A236" s="39" t="s">
        <v>1374</v>
      </c>
      <c r="B236" s="13">
        <v>210000003</v>
      </c>
      <c r="C236" s="13" t="s">
        <v>509</v>
      </c>
      <c r="D236" s="13">
        <v>11590008517</v>
      </c>
      <c r="E236" s="40" t="s">
        <v>1422</v>
      </c>
      <c r="F236" s="31">
        <v>424</v>
      </c>
      <c r="G236" s="31">
        <v>3</v>
      </c>
      <c r="H236" s="31">
        <v>1</v>
      </c>
      <c r="I236" s="31">
        <v>0</v>
      </c>
      <c r="J236" s="32">
        <f t="shared" si="26"/>
        <v>2</v>
      </c>
      <c r="K236" s="33">
        <f t="shared" si="27"/>
        <v>12.719999999999999</v>
      </c>
      <c r="L236" s="33">
        <f t="shared" si="28"/>
        <v>12.719999999999999</v>
      </c>
      <c r="M236" s="33">
        <f t="shared" si="29"/>
        <v>12.719999999999999</v>
      </c>
      <c r="N236" s="34">
        <f t="shared" si="30"/>
        <v>12.719999999999999</v>
      </c>
      <c r="O236" s="222">
        <f t="shared" si="31"/>
        <v>50.88</v>
      </c>
      <c r="P236" s="224">
        <f t="shared" si="32"/>
        <v>50.88</v>
      </c>
      <c r="Q236" s="8"/>
      <c r="R236" s="78">
        <f t="shared" si="33"/>
        <v>50.88</v>
      </c>
      <c r="S236" s="79"/>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c r="DV236"/>
      <c r="DW236"/>
      <c r="DX236"/>
      <c r="DY236"/>
      <c r="DZ236"/>
      <c r="EA236"/>
      <c r="EB236"/>
      <c r="EC236"/>
      <c r="ED236"/>
      <c r="EE236"/>
      <c r="EF236"/>
      <c r="EG236"/>
      <c r="EH236"/>
      <c r="EI236"/>
      <c r="EJ236"/>
      <c r="EK236"/>
      <c r="EL236"/>
      <c r="EM236"/>
      <c r="EN236"/>
      <c r="EO236"/>
      <c r="EP236"/>
      <c r="EQ236"/>
      <c r="ER236"/>
      <c r="ES236"/>
      <c r="ET236"/>
      <c r="EU236"/>
      <c r="EV236"/>
      <c r="EW236"/>
      <c r="EX236"/>
      <c r="EY236"/>
      <c r="EZ236"/>
      <c r="FA236"/>
    </row>
    <row r="237" spans="1:157" ht="11.25" customHeight="1" x14ac:dyDescent="0.25">
      <c r="A237" s="39" t="s">
        <v>1374</v>
      </c>
      <c r="B237" s="13">
        <v>210000036</v>
      </c>
      <c r="C237" s="13" t="s">
        <v>510</v>
      </c>
      <c r="D237" s="13">
        <v>56310012153</v>
      </c>
      <c r="E237" s="40" t="s">
        <v>1423</v>
      </c>
      <c r="F237" s="31">
        <v>259</v>
      </c>
      <c r="G237" s="31">
        <v>3</v>
      </c>
      <c r="H237" s="31">
        <v>1</v>
      </c>
      <c r="I237" s="31">
        <v>0</v>
      </c>
      <c r="J237" s="32">
        <f t="shared" si="26"/>
        <v>2</v>
      </c>
      <c r="K237" s="33">
        <f t="shared" si="27"/>
        <v>7.77</v>
      </c>
      <c r="L237" s="33">
        <f t="shared" si="28"/>
        <v>7.77</v>
      </c>
      <c r="M237" s="33">
        <f t="shared" si="29"/>
        <v>7.77</v>
      </c>
      <c r="N237" s="34">
        <f t="shared" si="30"/>
        <v>7.77</v>
      </c>
      <c r="O237" s="222">
        <f t="shared" si="31"/>
        <v>31.08</v>
      </c>
      <c r="P237" s="224">
        <f t="shared" si="32"/>
        <v>31.08</v>
      </c>
      <c r="Q237" s="8"/>
      <c r="R237" s="78">
        <f t="shared" si="33"/>
        <v>31.08</v>
      </c>
      <c r="S237" s="79"/>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c r="DV237"/>
      <c r="DW237"/>
      <c r="DX237"/>
      <c r="DY237"/>
      <c r="DZ237"/>
      <c r="EA237"/>
      <c r="EB237"/>
      <c r="EC237"/>
      <c r="ED237"/>
      <c r="EE237"/>
      <c r="EF237"/>
      <c r="EG237"/>
      <c r="EH237"/>
      <c r="EI237"/>
      <c r="EJ237"/>
      <c r="EK237"/>
      <c r="EL237"/>
      <c r="EM237"/>
      <c r="EN237"/>
      <c r="EO237"/>
      <c r="EP237"/>
      <c r="EQ237"/>
      <c r="ER237"/>
      <c r="ES237"/>
      <c r="ET237"/>
      <c r="EU237"/>
      <c r="EV237"/>
      <c r="EW237"/>
      <c r="EX237"/>
      <c r="EY237"/>
      <c r="EZ237"/>
      <c r="FA237"/>
    </row>
    <row r="238" spans="1:157" ht="11.25" customHeight="1" x14ac:dyDescent="0.25">
      <c r="A238" s="39" t="s">
        <v>1374</v>
      </c>
      <c r="B238" s="13">
        <v>210000055</v>
      </c>
      <c r="C238" s="13" t="s">
        <v>511</v>
      </c>
      <c r="D238" s="13">
        <v>98580006330</v>
      </c>
      <c r="E238" s="40" t="s">
        <v>1424</v>
      </c>
      <c r="F238" s="31">
        <v>353</v>
      </c>
      <c r="G238" s="31">
        <v>4</v>
      </c>
      <c r="H238" s="31">
        <v>1</v>
      </c>
      <c r="I238" s="31">
        <v>0</v>
      </c>
      <c r="J238" s="32">
        <f t="shared" si="26"/>
        <v>3</v>
      </c>
      <c r="K238" s="33">
        <f t="shared" si="27"/>
        <v>10.59</v>
      </c>
      <c r="L238" s="33">
        <f t="shared" si="28"/>
        <v>10.59</v>
      </c>
      <c r="M238" s="33">
        <f t="shared" si="29"/>
        <v>10.59</v>
      </c>
      <c r="N238" s="34">
        <f t="shared" si="30"/>
        <v>10.59</v>
      </c>
      <c r="O238" s="222">
        <f t="shared" si="31"/>
        <v>42.36</v>
      </c>
      <c r="P238" s="224">
        <f t="shared" si="32"/>
        <v>42.36</v>
      </c>
      <c r="Q238" s="8"/>
      <c r="R238" s="78">
        <f t="shared" si="33"/>
        <v>42.36</v>
      </c>
      <c r="S238" s="79"/>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c r="DV238"/>
      <c r="DW238"/>
      <c r="DX238"/>
      <c r="DY238"/>
      <c r="DZ238"/>
      <c r="EA238"/>
      <c r="EB238"/>
      <c r="EC238"/>
      <c r="ED238"/>
      <c r="EE238"/>
      <c r="EF238"/>
      <c r="EG238"/>
      <c r="EH238"/>
      <c r="EI238"/>
      <c r="EJ238"/>
      <c r="EK238"/>
      <c r="EL238"/>
      <c r="EM238"/>
      <c r="EN238"/>
      <c r="EO238"/>
      <c r="EP238"/>
      <c r="EQ238"/>
      <c r="ER238"/>
      <c r="ES238"/>
      <c r="ET238"/>
      <c r="EU238"/>
      <c r="EV238"/>
      <c r="EW238"/>
      <c r="EX238"/>
      <c r="EY238"/>
      <c r="EZ238"/>
      <c r="FA238"/>
    </row>
    <row r="239" spans="1:157" ht="11.25" customHeight="1" x14ac:dyDescent="0.25">
      <c r="A239" s="39" t="s">
        <v>1374</v>
      </c>
      <c r="B239" s="13">
        <v>210000067</v>
      </c>
      <c r="C239" s="13" t="s">
        <v>67</v>
      </c>
      <c r="D239" s="13">
        <v>95390050015</v>
      </c>
      <c r="E239" s="40" t="s">
        <v>1425</v>
      </c>
      <c r="F239" s="31">
        <v>238</v>
      </c>
      <c r="G239" s="31">
        <v>4</v>
      </c>
      <c r="H239" s="31">
        <v>1</v>
      </c>
      <c r="I239" s="31">
        <v>0</v>
      </c>
      <c r="J239" s="32">
        <f t="shared" si="26"/>
        <v>3</v>
      </c>
      <c r="K239" s="33">
        <f t="shared" si="27"/>
        <v>7.14</v>
      </c>
      <c r="L239" s="33">
        <f t="shared" si="28"/>
        <v>7.14</v>
      </c>
      <c r="M239" s="33">
        <f t="shared" si="29"/>
        <v>7.14</v>
      </c>
      <c r="N239" s="34">
        <f t="shared" si="30"/>
        <v>7.14</v>
      </c>
      <c r="O239" s="222">
        <f t="shared" si="31"/>
        <v>28.56</v>
      </c>
      <c r="P239" s="224">
        <f t="shared" si="32"/>
        <v>28.56</v>
      </c>
      <c r="Q239" s="8"/>
      <c r="R239" s="78">
        <f t="shared" si="33"/>
        <v>28.56</v>
      </c>
      <c r="S239" s="7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c r="DV239"/>
      <c r="DW239"/>
      <c r="DX239"/>
      <c r="DY239"/>
      <c r="DZ239"/>
      <c r="EA239"/>
      <c r="EB239"/>
      <c r="EC239"/>
      <c r="ED239"/>
      <c r="EE239"/>
      <c r="EF239"/>
      <c r="EG239"/>
      <c r="EH239"/>
      <c r="EI239"/>
      <c r="EJ239"/>
      <c r="EK239"/>
      <c r="EL239"/>
      <c r="EM239"/>
      <c r="EN239"/>
      <c r="EO239"/>
      <c r="EP239"/>
      <c r="EQ239"/>
      <c r="ER239"/>
      <c r="ES239"/>
      <c r="ET239"/>
      <c r="EU239"/>
      <c r="EV239"/>
      <c r="EW239"/>
      <c r="EX239"/>
      <c r="EY239"/>
      <c r="EZ239"/>
      <c r="FA239"/>
    </row>
    <row r="240" spans="1:157" ht="11.25" customHeight="1" x14ac:dyDescent="0.25">
      <c r="A240" s="39" t="s">
        <v>1374</v>
      </c>
      <c r="B240" s="13">
        <v>210000071</v>
      </c>
      <c r="C240" s="13" t="s">
        <v>512</v>
      </c>
      <c r="D240" s="13">
        <v>79260051419</v>
      </c>
      <c r="E240" s="40" t="s">
        <v>1426</v>
      </c>
      <c r="F240" s="31">
        <v>470</v>
      </c>
      <c r="G240" s="31">
        <v>4</v>
      </c>
      <c r="H240" s="31">
        <v>1</v>
      </c>
      <c r="I240" s="31">
        <v>0</v>
      </c>
      <c r="J240" s="32">
        <f t="shared" si="26"/>
        <v>3</v>
      </c>
      <c r="K240" s="33">
        <f t="shared" si="27"/>
        <v>14.1</v>
      </c>
      <c r="L240" s="33">
        <f t="shared" si="28"/>
        <v>14.1</v>
      </c>
      <c r="M240" s="33">
        <f t="shared" si="29"/>
        <v>14.1</v>
      </c>
      <c r="N240" s="34">
        <f t="shared" si="30"/>
        <v>14.1</v>
      </c>
      <c r="O240" s="222">
        <f t="shared" si="31"/>
        <v>56.4</v>
      </c>
      <c r="P240" s="224">
        <f t="shared" si="32"/>
        <v>56.4</v>
      </c>
      <c r="Q240" s="8"/>
      <c r="R240" s="78">
        <f t="shared" si="33"/>
        <v>56.4</v>
      </c>
      <c r="S240" s="79"/>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c r="DV240"/>
      <c r="DW240"/>
      <c r="DX240"/>
      <c r="DY240"/>
      <c r="DZ240"/>
      <c r="EA240"/>
      <c r="EB240"/>
      <c r="EC240"/>
      <c r="ED240"/>
      <c r="EE240"/>
      <c r="EF240"/>
      <c r="EG240"/>
      <c r="EH240"/>
      <c r="EI240"/>
      <c r="EJ240"/>
      <c r="EK240"/>
      <c r="EL240"/>
      <c r="EM240"/>
      <c r="EN240"/>
      <c r="EO240"/>
      <c r="EP240"/>
      <c r="EQ240"/>
      <c r="ER240"/>
      <c r="ES240"/>
      <c r="ET240"/>
      <c r="EU240"/>
      <c r="EV240"/>
      <c r="EW240"/>
      <c r="EX240"/>
      <c r="EY240"/>
      <c r="EZ240"/>
      <c r="FA240"/>
    </row>
    <row r="241" spans="1:157" ht="11.25" customHeight="1" x14ac:dyDescent="0.25">
      <c r="A241" s="39" t="s">
        <v>1374</v>
      </c>
      <c r="B241" s="13">
        <v>210000073</v>
      </c>
      <c r="C241" s="13" t="s">
        <v>513</v>
      </c>
      <c r="D241" s="13">
        <v>93260042403</v>
      </c>
      <c r="E241" s="40" t="s">
        <v>1427</v>
      </c>
      <c r="F241" s="31">
        <v>732</v>
      </c>
      <c r="G241" s="31">
        <v>5</v>
      </c>
      <c r="H241" s="31">
        <v>1</v>
      </c>
      <c r="I241" s="31">
        <v>0</v>
      </c>
      <c r="J241" s="32">
        <f t="shared" si="26"/>
        <v>4</v>
      </c>
      <c r="K241" s="33">
        <f t="shared" si="27"/>
        <v>21.96</v>
      </c>
      <c r="L241" s="33">
        <f t="shared" si="28"/>
        <v>21.96</v>
      </c>
      <c r="M241" s="33">
        <f t="shared" si="29"/>
        <v>21.96</v>
      </c>
      <c r="N241" s="34">
        <f t="shared" si="30"/>
        <v>21.96</v>
      </c>
      <c r="O241" s="222">
        <f t="shared" si="31"/>
        <v>87.84</v>
      </c>
      <c r="P241" s="224">
        <f t="shared" si="32"/>
        <v>87.84</v>
      </c>
      <c r="Q241" s="15"/>
      <c r="R241" s="78">
        <f t="shared" si="33"/>
        <v>87.84</v>
      </c>
      <c r="S241" s="79"/>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c r="DV241"/>
      <c r="DW241"/>
      <c r="DX241"/>
      <c r="DY241"/>
      <c r="DZ241"/>
      <c r="EA241"/>
      <c r="EB241"/>
      <c r="EC241"/>
      <c r="ED241"/>
      <c r="EE241"/>
      <c r="EF241"/>
      <c r="EG241"/>
      <c r="EH241"/>
      <c r="EI241"/>
      <c r="EJ241"/>
      <c r="EK241"/>
      <c r="EL241"/>
      <c r="EM241"/>
      <c r="EN241"/>
      <c r="EO241"/>
      <c r="EP241"/>
      <c r="EQ241"/>
      <c r="ER241"/>
      <c r="ES241"/>
      <c r="ET241"/>
      <c r="EU241"/>
      <c r="EV241"/>
      <c r="EW241"/>
      <c r="EX241"/>
      <c r="EY241"/>
      <c r="EZ241"/>
      <c r="FA241"/>
    </row>
    <row r="242" spans="1:157" ht="11.25" customHeight="1" x14ac:dyDescent="0.25">
      <c r="A242" s="39" t="s">
        <v>1374</v>
      </c>
      <c r="B242" s="13">
        <v>210075401</v>
      </c>
      <c r="C242" s="13" t="s">
        <v>514</v>
      </c>
      <c r="D242" s="13">
        <v>83720010996</v>
      </c>
      <c r="E242" s="40" t="s">
        <v>1428</v>
      </c>
      <c r="F242" s="31">
        <v>169</v>
      </c>
      <c r="G242" s="31">
        <v>3</v>
      </c>
      <c r="H242" s="31">
        <v>1</v>
      </c>
      <c r="I242" s="31">
        <v>0</v>
      </c>
      <c r="J242" s="32">
        <f t="shared" si="26"/>
        <v>2</v>
      </c>
      <c r="K242" s="33">
        <f t="shared" si="27"/>
        <v>5.0699999999999994</v>
      </c>
      <c r="L242" s="33">
        <f t="shared" si="28"/>
        <v>5.0699999999999994</v>
      </c>
      <c r="M242" s="33">
        <f t="shared" si="29"/>
        <v>5.0699999999999994</v>
      </c>
      <c r="N242" s="34">
        <f t="shared" si="30"/>
        <v>5.0699999999999994</v>
      </c>
      <c r="O242" s="222">
        <f t="shared" si="31"/>
        <v>20.28</v>
      </c>
      <c r="P242" s="224">
        <f t="shared" si="32"/>
        <v>20.28</v>
      </c>
      <c r="Q242" s="8"/>
      <c r="R242" s="78">
        <f t="shared" si="33"/>
        <v>20.28</v>
      </c>
      <c r="S242" s="79"/>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c r="DV242"/>
      <c r="DW242"/>
      <c r="DX242"/>
      <c r="DY242"/>
      <c r="DZ242"/>
      <c r="EA242"/>
      <c r="EB242"/>
      <c r="EC242"/>
      <c r="ED242"/>
      <c r="EE242"/>
      <c r="EF242"/>
      <c r="EG242"/>
      <c r="EH242"/>
      <c r="EI242"/>
      <c r="EJ242"/>
      <c r="EK242"/>
      <c r="EL242"/>
      <c r="EM242"/>
      <c r="EN242"/>
      <c r="EO242"/>
      <c r="EP242"/>
      <c r="EQ242"/>
      <c r="ER242"/>
      <c r="ES242"/>
      <c r="ET242"/>
      <c r="EU242"/>
      <c r="EV242"/>
      <c r="EW242"/>
      <c r="EX242"/>
      <c r="EY242"/>
      <c r="EZ242"/>
      <c r="FA242"/>
    </row>
    <row r="243" spans="1:157" ht="11.25" customHeight="1" x14ac:dyDescent="0.25">
      <c r="A243" s="39" t="s">
        <v>1374</v>
      </c>
      <c r="B243" s="13">
        <v>210075402</v>
      </c>
      <c r="C243" s="13" t="s">
        <v>68</v>
      </c>
      <c r="D243" s="13">
        <v>75730000504</v>
      </c>
      <c r="E243" s="40" t="s">
        <v>1429</v>
      </c>
      <c r="F243" s="31">
        <v>853</v>
      </c>
      <c r="G243" s="31">
        <v>3</v>
      </c>
      <c r="H243" s="31">
        <v>1</v>
      </c>
      <c r="I243" s="31">
        <v>0</v>
      </c>
      <c r="J243" s="32">
        <f t="shared" si="26"/>
        <v>2</v>
      </c>
      <c r="K243" s="33">
        <f t="shared" si="27"/>
        <v>25.59</v>
      </c>
      <c r="L243" s="33">
        <f t="shared" si="28"/>
        <v>25.59</v>
      </c>
      <c r="M243" s="33">
        <f t="shared" si="29"/>
        <v>25.59</v>
      </c>
      <c r="N243" s="34">
        <f t="shared" si="30"/>
        <v>25.59</v>
      </c>
      <c r="O243" s="222">
        <f t="shared" si="31"/>
        <v>102.36</v>
      </c>
      <c r="P243" s="224">
        <f t="shared" si="32"/>
        <v>102.36</v>
      </c>
      <c r="Q243" s="8"/>
      <c r="R243" s="78">
        <f t="shared" si="33"/>
        <v>102.36</v>
      </c>
      <c r="S243" s="79"/>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c r="DV243"/>
      <c r="DW243"/>
      <c r="DX243"/>
      <c r="DY243"/>
      <c r="DZ243"/>
      <c r="EA243"/>
      <c r="EB243"/>
      <c r="EC243"/>
      <c r="ED243"/>
      <c r="EE243"/>
      <c r="EF243"/>
      <c r="EG243"/>
      <c r="EH243"/>
      <c r="EI243"/>
      <c r="EJ243"/>
      <c r="EK243"/>
      <c r="EL243"/>
      <c r="EM243"/>
      <c r="EN243"/>
      <c r="EO243"/>
      <c r="EP243"/>
      <c r="EQ243"/>
      <c r="ER243"/>
      <c r="ES243"/>
      <c r="ET243"/>
      <c r="EU243"/>
      <c r="EV243"/>
      <c r="EW243"/>
      <c r="EX243"/>
      <c r="EY243"/>
      <c r="EZ243"/>
      <c r="FA243"/>
    </row>
    <row r="244" spans="1:157" ht="11.25" customHeight="1" x14ac:dyDescent="0.25">
      <c r="A244" s="39" t="s">
        <v>1374</v>
      </c>
      <c r="B244" s="13">
        <v>210075403</v>
      </c>
      <c r="C244" s="13" t="s">
        <v>515</v>
      </c>
      <c r="D244" s="13">
        <v>49510005019</v>
      </c>
      <c r="E244" s="40" t="s">
        <v>1430</v>
      </c>
      <c r="F244" s="31">
        <v>630</v>
      </c>
      <c r="G244" s="31">
        <v>3</v>
      </c>
      <c r="H244" s="31">
        <v>1</v>
      </c>
      <c r="I244" s="31">
        <v>0</v>
      </c>
      <c r="J244" s="32">
        <f t="shared" si="26"/>
        <v>2</v>
      </c>
      <c r="K244" s="33">
        <f t="shared" si="27"/>
        <v>18.899999999999999</v>
      </c>
      <c r="L244" s="33">
        <f t="shared" si="28"/>
        <v>18.899999999999999</v>
      </c>
      <c r="M244" s="33">
        <f t="shared" si="29"/>
        <v>18.899999999999999</v>
      </c>
      <c r="N244" s="34">
        <f t="shared" si="30"/>
        <v>18.899999999999999</v>
      </c>
      <c r="O244" s="222">
        <f t="shared" si="31"/>
        <v>75.599999999999994</v>
      </c>
      <c r="P244" s="224">
        <f t="shared" si="32"/>
        <v>75.599999999999994</v>
      </c>
      <c r="Q244" s="8"/>
      <c r="R244" s="78">
        <f t="shared" si="33"/>
        <v>75.599999999999994</v>
      </c>
      <c r="S244" s="79"/>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c r="DV244"/>
      <c r="DW244"/>
      <c r="DX244"/>
      <c r="DY244"/>
      <c r="DZ244"/>
      <c r="EA244"/>
      <c r="EB244"/>
      <c r="EC244"/>
      <c r="ED244"/>
      <c r="EE244"/>
      <c r="EF244"/>
      <c r="EG244"/>
      <c r="EH244"/>
      <c r="EI244"/>
      <c r="EJ244"/>
      <c r="EK244"/>
      <c r="EL244"/>
      <c r="EM244"/>
      <c r="EN244"/>
      <c r="EO244"/>
      <c r="EP244"/>
      <c r="EQ244"/>
      <c r="ER244"/>
      <c r="ES244"/>
      <c r="ET244"/>
      <c r="EU244"/>
      <c r="EV244"/>
      <c r="EW244"/>
      <c r="EX244"/>
      <c r="EY244"/>
      <c r="EZ244"/>
      <c r="FA244"/>
    </row>
    <row r="245" spans="1:157" ht="11.25" customHeight="1" x14ac:dyDescent="0.25">
      <c r="A245" s="39" t="s">
        <v>1374</v>
      </c>
      <c r="B245" s="13">
        <v>210075404</v>
      </c>
      <c r="C245" s="13" t="s">
        <v>516</v>
      </c>
      <c r="D245" s="13">
        <v>84240009017</v>
      </c>
      <c r="E245" s="40" t="s">
        <v>1431</v>
      </c>
      <c r="F245" s="31">
        <v>464</v>
      </c>
      <c r="G245" s="31">
        <v>3</v>
      </c>
      <c r="H245" s="31">
        <v>1</v>
      </c>
      <c r="I245" s="31">
        <v>0</v>
      </c>
      <c r="J245" s="32">
        <f t="shared" si="26"/>
        <v>2</v>
      </c>
      <c r="K245" s="33">
        <f t="shared" si="27"/>
        <v>13.92</v>
      </c>
      <c r="L245" s="33">
        <f t="shared" si="28"/>
        <v>13.92</v>
      </c>
      <c r="M245" s="33">
        <f t="shared" si="29"/>
        <v>13.92</v>
      </c>
      <c r="N245" s="34">
        <f t="shared" si="30"/>
        <v>13.92</v>
      </c>
      <c r="O245" s="222">
        <f t="shared" si="31"/>
        <v>55.68</v>
      </c>
      <c r="P245" s="224">
        <f t="shared" si="32"/>
        <v>55.68</v>
      </c>
      <c r="Q245" s="8"/>
      <c r="R245" s="78">
        <f t="shared" si="33"/>
        <v>55.68</v>
      </c>
      <c r="S245" s="79"/>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c r="DV245"/>
      <c r="DW245"/>
      <c r="DX245"/>
      <c r="DY245"/>
      <c r="DZ245"/>
      <c r="EA245"/>
      <c r="EB245"/>
      <c r="EC245"/>
      <c r="ED245"/>
      <c r="EE245"/>
      <c r="EF245"/>
      <c r="EG245"/>
      <c r="EH245"/>
      <c r="EI245"/>
      <c r="EJ245"/>
      <c r="EK245"/>
      <c r="EL245"/>
      <c r="EM245"/>
      <c r="EN245"/>
      <c r="EO245"/>
      <c r="EP245"/>
      <c r="EQ245"/>
      <c r="ER245"/>
      <c r="ES245"/>
      <c r="ET245"/>
      <c r="EU245"/>
      <c r="EV245"/>
      <c r="EW245"/>
      <c r="EX245"/>
      <c r="EY245"/>
      <c r="EZ245"/>
      <c r="FA245"/>
    </row>
    <row r="246" spans="1:157" ht="11.25" customHeight="1" x14ac:dyDescent="0.25">
      <c r="A246" s="39" t="s">
        <v>1374</v>
      </c>
      <c r="B246" s="13">
        <v>210075408</v>
      </c>
      <c r="C246" s="13" t="s">
        <v>517</v>
      </c>
      <c r="D246" s="13">
        <v>84640010474</v>
      </c>
      <c r="E246" s="40" t="s">
        <v>1432</v>
      </c>
      <c r="F246" s="31">
        <v>702</v>
      </c>
      <c r="G246" s="31">
        <v>3</v>
      </c>
      <c r="H246" s="31">
        <v>1</v>
      </c>
      <c r="I246" s="31">
        <v>0</v>
      </c>
      <c r="J246" s="32">
        <f t="shared" si="26"/>
        <v>2</v>
      </c>
      <c r="K246" s="33">
        <f t="shared" si="27"/>
        <v>21.06</v>
      </c>
      <c r="L246" s="33">
        <f t="shared" si="28"/>
        <v>21.06</v>
      </c>
      <c r="M246" s="33">
        <f t="shared" si="29"/>
        <v>21.06</v>
      </c>
      <c r="N246" s="34">
        <f t="shared" si="30"/>
        <v>21.06</v>
      </c>
      <c r="O246" s="222">
        <f t="shared" si="31"/>
        <v>84.24</v>
      </c>
      <c r="P246" s="224">
        <f t="shared" si="32"/>
        <v>84.24</v>
      </c>
      <c r="Q246" s="15"/>
      <c r="R246" s="78">
        <f t="shared" si="33"/>
        <v>84.24</v>
      </c>
      <c r="S246" s="79"/>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c r="DV246"/>
      <c r="DW246"/>
      <c r="DX246"/>
      <c r="DY246"/>
      <c r="DZ246"/>
      <c r="EA246"/>
      <c r="EB246"/>
      <c r="EC246"/>
      <c r="ED246"/>
      <c r="EE246"/>
      <c r="EF246"/>
      <c r="EG246"/>
      <c r="EH246"/>
      <c r="EI246"/>
      <c r="EJ246"/>
      <c r="EK246"/>
      <c r="EL246"/>
      <c r="EM246"/>
      <c r="EN246"/>
      <c r="EO246"/>
      <c r="EP246"/>
      <c r="EQ246"/>
      <c r="ER246"/>
      <c r="ES246"/>
      <c r="ET246"/>
      <c r="EU246"/>
      <c r="EV246"/>
      <c r="EW246"/>
      <c r="EX246"/>
      <c r="EY246"/>
      <c r="EZ246"/>
      <c r="FA246"/>
    </row>
    <row r="247" spans="1:157" ht="11.25" customHeight="1" x14ac:dyDescent="0.25">
      <c r="A247" s="39" t="s">
        <v>1374</v>
      </c>
      <c r="B247" s="13">
        <v>210075410</v>
      </c>
      <c r="C247" s="13" t="s">
        <v>518</v>
      </c>
      <c r="D247" s="13">
        <v>59320010249</v>
      </c>
      <c r="E247" s="40" t="s">
        <v>1433</v>
      </c>
      <c r="F247" s="31">
        <v>325</v>
      </c>
      <c r="G247" s="31">
        <v>3</v>
      </c>
      <c r="H247" s="31">
        <v>1</v>
      </c>
      <c r="I247" s="31">
        <v>0</v>
      </c>
      <c r="J247" s="32">
        <f t="shared" si="26"/>
        <v>2</v>
      </c>
      <c r="K247" s="33">
        <f t="shared" si="27"/>
        <v>9.75</v>
      </c>
      <c r="L247" s="33">
        <f t="shared" si="28"/>
        <v>9.75</v>
      </c>
      <c r="M247" s="33">
        <f t="shared" si="29"/>
        <v>9.75</v>
      </c>
      <c r="N247" s="34">
        <f t="shared" si="30"/>
        <v>9.75</v>
      </c>
      <c r="O247" s="222">
        <f t="shared" si="31"/>
        <v>39</v>
      </c>
      <c r="P247" s="224">
        <f t="shared" si="32"/>
        <v>39</v>
      </c>
      <c r="Q247" s="8"/>
      <c r="R247" s="78">
        <f t="shared" si="33"/>
        <v>39</v>
      </c>
      <c r="S247" s="79"/>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c r="DV247"/>
      <c r="DW247"/>
      <c r="DX247"/>
      <c r="DY247"/>
      <c r="DZ247"/>
      <c r="EA247"/>
      <c r="EB247"/>
      <c r="EC247"/>
      <c r="ED247"/>
      <c r="EE247"/>
      <c r="EF247"/>
      <c r="EG247"/>
      <c r="EH247"/>
      <c r="EI247"/>
      <c r="EJ247"/>
      <c r="EK247"/>
      <c r="EL247"/>
      <c r="EM247"/>
      <c r="EN247"/>
      <c r="EO247"/>
      <c r="EP247"/>
      <c r="EQ247"/>
      <c r="ER247"/>
      <c r="ES247"/>
      <c r="ET247"/>
      <c r="EU247"/>
      <c r="EV247"/>
      <c r="EW247"/>
      <c r="EX247"/>
      <c r="EY247"/>
      <c r="EZ247"/>
      <c r="FA247"/>
    </row>
    <row r="248" spans="1:157" ht="11.25" customHeight="1" x14ac:dyDescent="0.25">
      <c r="A248" s="39" t="s">
        <v>1374</v>
      </c>
      <c r="B248" s="13">
        <v>210075411</v>
      </c>
      <c r="C248" s="13" t="s">
        <v>69</v>
      </c>
      <c r="D248" s="13">
        <v>65640039480</v>
      </c>
      <c r="E248" s="40" t="s">
        <v>1434</v>
      </c>
      <c r="F248" s="31">
        <v>393</v>
      </c>
      <c r="G248" s="31">
        <v>3</v>
      </c>
      <c r="H248" s="31">
        <v>1</v>
      </c>
      <c r="I248" s="31">
        <v>0</v>
      </c>
      <c r="J248" s="32">
        <f t="shared" si="26"/>
        <v>2</v>
      </c>
      <c r="K248" s="33">
        <f t="shared" si="27"/>
        <v>11.79</v>
      </c>
      <c r="L248" s="33">
        <f t="shared" si="28"/>
        <v>11.79</v>
      </c>
      <c r="M248" s="33">
        <f t="shared" si="29"/>
        <v>11.79</v>
      </c>
      <c r="N248" s="34">
        <f t="shared" si="30"/>
        <v>11.79</v>
      </c>
      <c r="O248" s="222">
        <f t="shared" si="31"/>
        <v>47.16</v>
      </c>
      <c r="P248" s="224">
        <f t="shared" si="32"/>
        <v>47.16</v>
      </c>
      <c r="Q248" s="8"/>
      <c r="R248" s="78">
        <f t="shared" si="33"/>
        <v>47.16</v>
      </c>
      <c r="S248" s="79"/>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c r="DV248"/>
      <c r="DW248"/>
      <c r="DX248"/>
      <c r="DY248"/>
      <c r="DZ248"/>
      <c r="EA248"/>
      <c r="EB248"/>
      <c r="EC248"/>
      <c r="ED248"/>
      <c r="EE248"/>
      <c r="EF248"/>
      <c r="EG248"/>
      <c r="EH248"/>
      <c r="EI248"/>
      <c r="EJ248"/>
      <c r="EK248"/>
      <c r="EL248"/>
      <c r="EM248"/>
      <c r="EN248"/>
      <c r="EO248"/>
      <c r="EP248"/>
      <c r="EQ248"/>
      <c r="ER248"/>
      <c r="ES248"/>
      <c r="ET248"/>
      <c r="EU248"/>
      <c r="EV248"/>
      <c r="EW248"/>
      <c r="EX248"/>
      <c r="EY248"/>
      <c r="EZ248"/>
      <c r="FA248"/>
    </row>
    <row r="249" spans="1:157" ht="11.25" customHeight="1" x14ac:dyDescent="0.25">
      <c r="A249" s="39" t="s">
        <v>1374</v>
      </c>
      <c r="B249" s="13">
        <v>210075413</v>
      </c>
      <c r="C249" s="13" t="s">
        <v>184</v>
      </c>
      <c r="D249" s="13">
        <v>46730001687</v>
      </c>
      <c r="E249" s="40" t="s">
        <v>1435</v>
      </c>
      <c r="F249" s="31">
        <v>648</v>
      </c>
      <c r="G249" s="31">
        <v>3</v>
      </c>
      <c r="H249" s="31">
        <v>1</v>
      </c>
      <c r="I249" s="31">
        <v>0</v>
      </c>
      <c r="J249" s="32">
        <f t="shared" si="26"/>
        <v>2</v>
      </c>
      <c r="K249" s="33">
        <f t="shared" si="27"/>
        <v>19.439999999999998</v>
      </c>
      <c r="L249" s="33">
        <f t="shared" si="28"/>
        <v>19.439999999999998</v>
      </c>
      <c r="M249" s="33">
        <f t="shared" si="29"/>
        <v>19.439999999999998</v>
      </c>
      <c r="N249" s="34">
        <f t="shared" si="30"/>
        <v>19.439999999999998</v>
      </c>
      <c r="O249" s="222">
        <f t="shared" si="31"/>
        <v>77.760000000000005</v>
      </c>
      <c r="P249" s="224">
        <f t="shared" si="32"/>
        <v>77.760000000000005</v>
      </c>
      <c r="Q249" s="14"/>
      <c r="R249" s="78">
        <f t="shared" si="33"/>
        <v>77.760000000000005</v>
      </c>
      <c r="S249" s="7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c r="DV249"/>
      <c r="DW249"/>
      <c r="DX249"/>
      <c r="DY249"/>
      <c r="DZ249"/>
      <c r="EA249"/>
      <c r="EB249"/>
      <c r="EC249"/>
      <c r="ED249"/>
      <c r="EE249"/>
      <c r="EF249"/>
      <c r="EG249"/>
      <c r="EH249"/>
      <c r="EI249"/>
      <c r="EJ249"/>
      <c r="EK249"/>
      <c r="EL249"/>
      <c r="EM249"/>
      <c r="EN249"/>
      <c r="EO249"/>
      <c r="EP249"/>
      <c r="EQ249"/>
      <c r="ER249"/>
      <c r="ES249"/>
      <c r="ET249"/>
      <c r="EU249"/>
      <c r="EV249"/>
      <c r="EW249"/>
      <c r="EX249"/>
      <c r="EY249"/>
      <c r="EZ249"/>
      <c r="FA249"/>
    </row>
    <row r="250" spans="1:157" ht="11.25" customHeight="1" x14ac:dyDescent="0.25">
      <c r="A250" s="39" t="s">
        <v>1374</v>
      </c>
      <c r="B250" s="13">
        <v>210075414</v>
      </c>
      <c r="C250" s="13" t="s">
        <v>519</v>
      </c>
      <c r="D250" s="13">
        <v>92900006340</v>
      </c>
      <c r="E250" s="40" t="s">
        <v>1436</v>
      </c>
      <c r="F250" s="31">
        <v>241</v>
      </c>
      <c r="G250" s="31">
        <v>2</v>
      </c>
      <c r="H250" s="31">
        <v>1</v>
      </c>
      <c r="I250" s="31">
        <v>0</v>
      </c>
      <c r="J250" s="32">
        <f t="shared" si="26"/>
        <v>1</v>
      </c>
      <c r="K250" s="33">
        <f t="shared" si="27"/>
        <v>7.2299999999999995</v>
      </c>
      <c r="L250" s="33">
        <f t="shared" si="28"/>
        <v>7.2299999999999995</v>
      </c>
      <c r="M250" s="33">
        <f t="shared" si="29"/>
        <v>7.2299999999999995</v>
      </c>
      <c r="N250" s="34">
        <f t="shared" si="30"/>
        <v>7.2299999999999995</v>
      </c>
      <c r="O250" s="222">
        <f t="shared" si="31"/>
        <v>28.92</v>
      </c>
      <c r="P250" s="224">
        <f t="shared" si="32"/>
        <v>28.92</v>
      </c>
      <c r="Q250" s="8"/>
      <c r="R250" s="78">
        <f t="shared" si="33"/>
        <v>28.92</v>
      </c>
      <c r="S250" s="79"/>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c r="DV250"/>
      <c r="DW250"/>
      <c r="DX250"/>
      <c r="DY250"/>
      <c r="DZ250"/>
      <c r="EA250"/>
      <c r="EB250"/>
      <c r="EC250"/>
      <c r="ED250"/>
      <c r="EE250"/>
      <c r="EF250"/>
      <c r="EG250"/>
      <c r="EH250"/>
      <c r="EI250"/>
      <c r="EJ250"/>
      <c r="EK250"/>
      <c r="EL250"/>
      <c r="EM250"/>
      <c r="EN250"/>
      <c r="EO250"/>
      <c r="EP250"/>
      <c r="EQ250"/>
      <c r="ER250"/>
      <c r="ES250"/>
      <c r="ET250"/>
      <c r="EU250"/>
      <c r="EV250"/>
      <c r="EW250"/>
      <c r="EX250"/>
      <c r="EY250"/>
      <c r="EZ250"/>
      <c r="FA250"/>
    </row>
    <row r="251" spans="1:157" ht="11.25" customHeight="1" x14ac:dyDescent="0.25">
      <c r="A251" s="39" t="s">
        <v>1374</v>
      </c>
      <c r="B251" s="13">
        <v>210075417</v>
      </c>
      <c r="C251" s="13" t="s">
        <v>520</v>
      </c>
      <c r="D251" s="13">
        <v>81050007827</v>
      </c>
      <c r="E251" s="40" t="s">
        <v>1437</v>
      </c>
      <c r="F251" s="31">
        <v>146</v>
      </c>
      <c r="G251" s="31">
        <v>2</v>
      </c>
      <c r="H251" s="31">
        <v>1</v>
      </c>
      <c r="I251" s="31">
        <v>0</v>
      </c>
      <c r="J251" s="32">
        <f t="shared" si="26"/>
        <v>1</v>
      </c>
      <c r="K251" s="33">
        <f t="shared" si="27"/>
        <v>4.38</v>
      </c>
      <c r="L251" s="33">
        <f t="shared" si="28"/>
        <v>4.38</v>
      </c>
      <c r="M251" s="33">
        <f t="shared" si="29"/>
        <v>4.38</v>
      </c>
      <c r="N251" s="34">
        <f t="shared" si="30"/>
        <v>4.38</v>
      </c>
      <c r="O251" s="222">
        <f t="shared" si="31"/>
        <v>17.52</v>
      </c>
      <c r="P251" s="224">
        <f t="shared" si="32"/>
        <v>17.52</v>
      </c>
      <c r="Q251" s="8"/>
      <c r="R251" s="78">
        <f t="shared" si="33"/>
        <v>17.52</v>
      </c>
      <c r="S251" s="79"/>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c r="DV251"/>
      <c r="DW251"/>
      <c r="DX251"/>
      <c r="DY251"/>
      <c r="DZ251"/>
      <c r="EA251"/>
      <c r="EB251"/>
      <c r="EC251"/>
      <c r="ED251"/>
      <c r="EE251"/>
      <c r="EF251"/>
      <c r="EG251"/>
      <c r="EH251"/>
      <c r="EI251"/>
      <c r="EJ251"/>
      <c r="EK251"/>
      <c r="EL251"/>
      <c r="EM251"/>
      <c r="EN251"/>
      <c r="EO251"/>
      <c r="EP251"/>
      <c r="EQ251"/>
      <c r="ER251"/>
      <c r="ES251"/>
      <c r="ET251"/>
      <c r="EU251"/>
      <c r="EV251"/>
      <c r="EW251"/>
      <c r="EX251"/>
      <c r="EY251"/>
      <c r="EZ251"/>
      <c r="FA251"/>
    </row>
    <row r="252" spans="1:157" ht="11.25" customHeight="1" x14ac:dyDescent="0.25">
      <c r="A252" s="39" t="s">
        <v>1374</v>
      </c>
      <c r="B252" s="13">
        <v>210075419</v>
      </c>
      <c r="C252" s="13" t="s">
        <v>70</v>
      </c>
      <c r="D252" s="13">
        <v>26550010899</v>
      </c>
      <c r="E252" s="40" t="s">
        <v>1438</v>
      </c>
      <c r="F252" s="31">
        <v>212</v>
      </c>
      <c r="G252" s="31">
        <v>2</v>
      </c>
      <c r="H252" s="31">
        <v>1</v>
      </c>
      <c r="I252" s="31">
        <v>0</v>
      </c>
      <c r="J252" s="32">
        <f t="shared" si="26"/>
        <v>1</v>
      </c>
      <c r="K252" s="33">
        <f t="shared" si="27"/>
        <v>6.3599999999999994</v>
      </c>
      <c r="L252" s="33">
        <f t="shared" si="28"/>
        <v>6.3599999999999994</v>
      </c>
      <c r="M252" s="33">
        <f t="shared" si="29"/>
        <v>6.3599999999999994</v>
      </c>
      <c r="N252" s="34">
        <f t="shared" si="30"/>
        <v>6.3599999999999994</v>
      </c>
      <c r="O252" s="222">
        <f t="shared" si="31"/>
        <v>25.44</v>
      </c>
      <c r="P252" s="224">
        <f t="shared" si="32"/>
        <v>25.44</v>
      </c>
      <c r="Q252" s="14"/>
      <c r="R252" s="78">
        <f t="shared" si="33"/>
        <v>25.44</v>
      </c>
      <c r="S252" s="79"/>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c r="DV252"/>
      <c r="DW252"/>
      <c r="DX252"/>
      <c r="DY252"/>
      <c r="DZ252"/>
      <c r="EA252"/>
      <c r="EB252"/>
      <c r="EC252"/>
      <c r="ED252"/>
      <c r="EE252"/>
      <c r="EF252"/>
      <c r="EG252"/>
      <c r="EH252"/>
      <c r="EI252"/>
      <c r="EJ252"/>
      <c r="EK252"/>
      <c r="EL252"/>
      <c r="EM252"/>
      <c r="EN252"/>
      <c r="EO252"/>
      <c r="EP252"/>
      <c r="EQ252"/>
      <c r="ER252"/>
      <c r="ES252"/>
      <c r="ET252"/>
      <c r="EU252"/>
      <c r="EV252"/>
      <c r="EW252"/>
      <c r="EX252"/>
      <c r="EY252"/>
      <c r="EZ252"/>
      <c r="FA252"/>
    </row>
    <row r="253" spans="1:157" ht="11.25" customHeight="1" x14ac:dyDescent="0.25">
      <c r="A253" s="39" t="s">
        <v>1374</v>
      </c>
      <c r="B253" s="13">
        <v>210075420</v>
      </c>
      <c r="C253" s="13" t="s">
        <v>1439</v>
      </c>
      <c r="D253" s="13">
        <v>60920004145</v>
      </c>
      <c r="E253" s="40" t="s">
        <v>1440</v>
      </c>
      <c r="F253" s="31">
        <v>124</v>
      </c>
      <c r="G253" s="31">
        <v>3</v>
      </c>
      <c r="H253" s="31">
        <v>1</v>
      </c>
      <c r="I253" s="31">
        <v>0</v>
      </c>
      <c r="J253" s="32">
        <f t="shared" si="26"/>
        <v>2</v>
      </c>
      <c r="K253" s="33">
        <f t="shared" si="27"/>
        <v>3.7199999999999998</v>
      </c>
      <c r="L253" s="33">
        <f t="shared" si="28"/>
        <v>3.7199999999999998</v>
      </c>
      <c r="M253" s="33">
        <f t="shared" si="29"/>
        <v>3.7199999999999998</v>
      </c>
      <c r="N253" s="34">
        <f t="shared" si="30"/>
        <v>3.7199999999999998</v>
      </c>
      <c r="O253" s="222">
        <f t="shared" si="31"/>
        <v>14.88</v>
      </c>
      <c r="P253" s="224">
        <f t="shared" si="32"/>
        <v>14.88</v>
      </c>
      <c r="Q253" s="8"/>
      <c r="R253" s="78">
        <f t="shared" si="33"/>
        <v>14.88</v>
      </c>
      <c r="S253" s="79"/>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c r="DV253"/>
      <c r="DW253"/>
      <c r="DX253"/>
      <c r="DY253"/>
      <c r="DZ253"/>
      <c r="EA253"/>
      <c r="EB253"/>
      <c r="EC253"/>
      <c r="ED253"/>
      <c r="EE253"/>
      <c r="EF253"/>
      <c r="EG253"/>
      <c r="EH253"/>
      <c r="EI253"/>
      <c r="EJ253"/>
      <c r="EK253"/>
      <c r="EL253"/>
      <c r="EM253"/>
      <c r="EN253"/>
      <c r="EO253"/>
      <c r="EP253"/>
      <c r="EQ253"/>
      <c r="ER253"/>
      <c r="ES253"/>
      <c r="ET253"/>
      <c r="EU253"/>
      <c r="EV253"/>
      <c r="EW253"/>
      <c r="EX253"/>
      <c r="EY253"/>
      <c r="EZ253"/>
      <c r="FA253"/>
    </row>
    <row r="254" spans="1:157" ht="11.25" customHeight="1" x14ac:dyDescent="0.25">
      <c r="A254" s="39" t="s">
        <v>1374</v>
      </c>
      <c r="B254" s="13">
        <v>210075421</v>
      </c>
      <c r="C254" s="13" t="s">
        <v>521</v>
      </c>
      <c r="D254" s="13">
        <v>30580000819</v>
      </c>
      <c r="E254" s="40" t="s">
        <v>1441</v>
      </c>
      <c r="F254" s="31">
        <v>140</v>
      </c>
      <c r="G254" s="31">
        <v>3</v>
      </c>
      <c r="H254" s="31">
        <v>1</v>
      </c>
      <c r="I254" s="31">
        <v>0</v>
      </c>
      <c r="J254" s="32">
        <f t="shared" si="26"/>
        <v>2</v>
      </c>
      <c r="K254" s="33">
        <f t="shared" si="27"/>
        <v>4.2</v>
      </c>
      <c r="L254" s="33">
        <f t="shared" si="28"/>
        <v>4.2</v>
      </c>
      <c r="M254" s="33">
        <f t="shared" si="29"/>
        <v>4.2</v>
      </c>
      <c r="N254" s="34">
        <f t="shared" si="30"/>
        <v>4.2</v>
      </c>
      <c r="O254" s="222">
        <f t="shared" si="31"/>
        <v>16.8</v>
      </c>
      <c r="P254" s="224">
        <f t="shared" si="32"/>
        <v>16.8</v>
      </c>
      <c r="Q254" s="8"/>
      <c r="R254" s="78">
        <f t="shared" si="33"/>
        <v>16.8</v>
      </c>
      <c r="S254" s="79"/>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c r="DV254"/>
      <c r="DW254"/>
      <c r="DX254"/>
      <c r="DY254"/>
      <c r="DZ254"/>
      <c r="EA254"/>
      <c r="EB254"/>
      <c r="EC254"/>
      <c r="ED254"/>
      <c r="EE254"/>
      <c r="EF254"/>
      <c r="EG254"/>
      <c r="EH254"/>
      <c r="EI254"/>
      <c r="EJ254"/>
      <c r="EK254"/>
      <c r="EL254"/>
      <c r="EM254"/>
      <c r="EN254"/>
      <c r="EO254"/>
      <c r="EP254"/>
      <c r="EQ254"/>
      <c r="ER254"/>
      <c r="ES254"/>
      <c r="ET254"/>
      <c r="EU254"/>
      <c r="EV254"/>
      <c r="EW254"/>
      <c r="EX254"/>
      <c r="EY254"/>
      <c r="EZ254"/>
      <c r="FA254"/>
    </row>
    <row r="255" spans="1:157" ht="11.25" customHeight="1" x14ac:dyDescent="0.25">
      <c r="A255" s="39" t="s">
        <v>1374</v>
      </c>
      <c r="B255" s="13">
        <v>210075422</v>
      </c>
      <c r="C255" s="13" t="s">
        <v>185</v>
      </c>
      <c r="D255" s="13">
        <v>29520001557</v>
      </c>
      <c r="E255" s="40" t="s">
        <v>1442</v>
      </c>
      <c r="F255" s="31">
        <v>361</v>
      </c>
      <c r="G255" s="31">
        <v>3</v>
      </c>
      <c r="H255" s="31">
        <v>1</v>
      </c>
      <c r="I255" s="31">
        <v>0</v>
      </c>
      <c r="J255" s="32">
        <f t="shared" si="26"/>
        <v>2</v>
      </c>
      <c r="K255" s="33">
        <f t="shared" si="27"/>
        <v>10.83</v>
      </c>
      <c r="L255" s="33">
        <f t="shared" si="28"/>
        <v>10.83</v>
      </c>
      <c r="M255" s="33">
        <f t="shared" si="29"/>
        <v>10.83</v>
      </c>
      <c r="N255" s="34">
        <f t="shared" si="30"/>
        <v>10.83</v>
      </c>
      <c r="O255" s="222">
        <f t="shared" si="31"/>
        <v>43.32</v>
      </c>
      <c r="P255" s="224">
        <f t="shared" si="32"/>
        <v>43.32</v>
      </c>
      <c r="Q255" s="15"/>
      <c r="R255" s="78">
        <f t="shared" si="33"/>
        <v>43.32</v>
      </c>
      <c r="S255" s="79"/>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c r="DV255"/>
      <c r="DW255"/>
      <c r="DX255"/>
      <c r="DY255"/>
      <c r="DZ255"/>
      <c r="EA255"/>
      <c r="EB255"/>
      <c r="EC255"/>
      <c r="ED255"/>
      <c r="EE255"/>
      <c r="EF255"/>
      <c r="EG255"/>
      <c r="EH255"/>
      <c r="EI255"/>
      <c r="EJ255"/>
      <c r="EK255"/>
      <c r="EL255"/>
      <c r="EM255"/>
      <c r="EN255"/>
      <c r="EO255"/>
      <c r="EP255"/>
      <c r="EQ255"/>
      <c r="ER255"/>
      <c r="ES255"/>
      <c r="ET255"/>
      <c r="EU255"/>
      <c r="EV255"/>
      <c r="EW255"/>
      <c r="EX255"/>
      <c r="EY255"/>
      <c r="EZ255"/>
      <c r="FA255"/>
    </row>
    <row r="256" spans="1:157" ht="11.25" customHeight="1" x14ac:dyDescent="0.25">
      <c r="A256" s="39" t="s">
        <v>1374</v>
      </c>
      <c r="B256" s="13">
        <v>210075423</v>
      </c>
      <c r="C256" s="13" t="s">
        <v>522</v>
      </c>
      <c r="D256" s="13">
        <v>59530008520</v>
      </c>
      <c r="E256" s="40" t="s">
        <v>1443</v>
      </c>
      <c r="F256" s="31">
        <v>618</v>
      </c>
      <c r="G256" s="31">
        <v>3</v>
      </c>
      <c r="H256" s="31">
        <v>1</v>
      </c>
      <c r="I256" s="31">
        <v>0</v>
      </c>
      <c r="J256" s="32">
        <f t="shared" si="26"/>
        <v>2</v>
      </c>
      <c r="K256" s="33">
        <f t="shared" si="27"/>
        <v>18.54</v>
      </c>
      <c r="L256" s="33">
        <f t="shared" si="28"/>
        <v>18.54</v>
      </c>
      <c r="M256" s="33">
        <f t="shared" si="29"/>
        <v>18.54</v>
      </c>
      <c r="N256" s="34">
        <f t="shared" si="30"/>
        <v>18.54</v>
      </c>
      <c r="O256" s="222">
        <f t="shared" si="31"/>
        <v>74.16</v>
      </c>
      <c r="P256" s="224">
        <f t="shared" si="32"/>
        <v>74.16</v>
      </c>
      <c r="Q256" s="8"/>
      <c r="R256" s="78">
        <f t="shared" si="33"/>
        <v>74.16</v>
      </c>
      <c r="S256" s="79"/>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c r="DV256"/>
      <c r="DW256"/>
      <c r="DX256"/>
      <c r="DY256"/>
      <c r="DZ256"/>
      <c r="EA256"/>
      <c r="EB256"/>
      <c r="EC256"/>
      <c r="ED256"/>
      <c r="EE256"/>
      <c r="EF256"/>
      <c r="EG256"/>
      <c r="EH256"/>
      <c r="EI256"/>
      <c r="EJ256"/>
      <c r="EK256"/>
      <c r="EL256"/>
      <c r="EM256"/>
      <c r="EN256"/>
      <c r="EO256"/>
      <c r="EP256"/>
      <c r="EQ256"/>
      <c r="ER256"/>
      <c r="ES256"/>
      <c r="ET256"/>
      <c r="EU256"/>
      <c r="EV256"/>
      <c r="EW256"/>
      <c r="EX256"/>
      <c r="EY256"/>
      <c r="EZ256"/>
      <c r="FA256"/>
    </row>
    <row r="257" spans="1:157" ht="11.25" customHeight="1" x14ac:dyDescent="0.25">
      <c r="A257" s="39" t="s">
        <v>1374</v>
      </c>
      <c r="B257" s="13">
        <v>210075424</v>
      </c>
      <c r="C257" s="13" t="s">
        <v>523</v>
      </c>
      <c r="D257" s="13">
        <v>67430000638</v>
      </c>
      <c r="E257" s="40" t="s">
        <v>1444</v>
      </c>
      <c r="F257" s="31">
        <v>163</v>
      </c>
      <c r="G257" s="31">
        <v>3</v>
      </c>
      <c r="H257" s="31">
        <v>1</v>
      </c>
      <c r="I257" s="31">
        <v>0</v>
      </c>
      <c r="J257" s="32">
        <f t="shared" si="26"/>
        <v>2</v>
      </c>
      <c r="K257" s="33">
        <f t="shared" si="27"/>
        <v>4.8899999999999997</v>
      </c>
      <c r="L257" s="33">
        <f t="shared" si="28"/>
        <v>4.8899999999999997</v>
      </c>
      <c r="M257" s="33">
        <f t="shared" si="29"/>
        <v>4.8899999999999997</v>
      </c>
      <c r="N257" s="34">
        <f t="shared" si="30"/>
        <v>4.8899999999999997</v>
      </c>
      <c r="O257" s="222">
        <f t="shared" si="31"/>
        <v>19.559999999999999</v>
      </c>
      <c r="P257" s="224">
        <f t="shared" si="32"/>
        <v>19.559999999999999</v>
      </c>
      <c r="Q257" s="8"/>
      <c r="R257" s="78">
        <f t="shared" si="33"/>
        <v>19.559999999999999</v>
      </c>
      <c r="S257" s="79"/>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c r="DV257"/>
      <c r="DW257"/>
      <c r="DX257"/>
      <c r="DY257"/>
      <c r="DZ257"/>
      <c r="EA257"/>
      <c r="EB257"/>
      <c r="EC257"/>
      <c r="ED257"/>
      <c r="EE257"/>
      <c r="EF257"/>
      <c r="EG257"/>
      <c r="EH257"/>
      <c r="EI257"/>
      <c r="EJ257"/>
      <c r="EK257"/>
      <c r="EL257"/>
      <c r="EM257"/>
      <c r="EN257"/>
      <c r="EO257"/>
      <c r="EP257"/>
      <c r="EQ257"/>
      <c r="ER257"/>
      <c r="ES257"/>
      <c r="ET257"/>
      <c r="EU257"/>
      <c r="EV257"/>
      <c r="EW257"/>
      <c r="EX257"/>
      <c r="EY257"/>
      <c r="EZ257"/>
      <c r="FA257"/>
    </row>
    <row r="258" spans="1:157" ht="11.25" customHeight="1" x14ac:dyDescent="0.25">
      <c r="A258" s="39" t="s">
        <v>1374</v>
      </c>
      <c r="B258" s="13">
        <v>210075425</v>
      </c>
      <c r="C258" s="13" t="s">
        <v>524</v>
      </c>
      <c r="D258" s="13">
        <v>21290005145</v>
      </c>
      <c r="E258" s="40" t="s">
        <v>1445</v>
      </c>
      <c r="F258" s="31">
        <v>179</v>
      </c>
      <c r="G258" s="31">
        <v>2</v>
      </c>
      <c r="H258" s="31">
        <v>1</v>
      </c>
      <c r="I258" s="31">
        <v>0</v>
      </c>
      <c r="J258" s="32">
        <f t="shared" si="26"/>
        <v>1</v>
      </c>
      <c r="K258" s="33">
        <f t="shared" si="27"/>
        <v>5.37</v>
      </c>
      <c r="L258" s="33">
        <f t="shared" si="28"/>
        <v>5.37</v>
      </c>
      <c r="M258" s="33">
        <f t="shared" si="29"/>
        <v>5.37</v>
      </c>
      <c r="N258" s="34">
        <f t="shared" si="30"/>
        <v>5.37</v>
      </c>
      <c r="O258" s="222">
        <f t="shared" si="31"/>
        <v>21.48</v>
      </c>
      <c r="P258" s="224">
        <f t="shared" si="32"/>
        <v>21.48</v>
      </c>
      <c r="Q258" s="8"/>
      <c r="R258" s="78">
        <f t="shared" si="33"/>
        <v>21.48</v>
      </c>
      <c r="S258" s="79"/>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c r="DV258"/>
      <c r="DW258"/>
      <c r="DX258"/>
      <c r="DY258"/>
      <c r="DZ258"/>
      <c r="EA258"/>
      <c r="EB258"/>
      <c r="EC258"/>
      <c r="ED258"/>
      <c r="EE258"/>
      <c r="EF258"/>
      <c r="EG258"/>
      <c r="EH258"/>
      <c r="EI258"/>
      <c r="EJ258"/>
      <c r="EK258"/>
      <c r="EL258"/>
      <c r="EM258"/>
      <c r="EN258"/>
      <c r="EO258"/>
      <c r="EP258"/>
      <c r="EQ258"/>
      <c r="ER258"/>
      <c r="ES258"/>
      <c r="ET258"/>
      <c r="EU258"/>
      <c r="EV258"/>
      <c r="EW258"/>
      <c r="EX258"/>
      <c r="EY258"/>
      <c r="EZ258"/>
      <c r="FA258"/>
    </row>
    <row r="259" spans="1:157" ht="11.25" customHeight="1" x14ac:dyDescent="0.25">
      <c r="A259" s="39" t="s">
        <v>1374</v>
      </c>
      <c r="B259" s="13">
        <v>440200001</v>
      </c>
      <c r="C259" s="13" t="s">
        <v>525</v>
      </c>
      <c r="D259" s="13">
        <v>62910005438</v>
      </c>
      <c r="E259" s="40" t="s">
        <v>1446</v>
      </c>
      <c r="F259" s="31">
        <v>431</v>
      </c>
      <c r="G259" s="31">
        <v>3</v>
      </c>
      <c r="H259" s="31">
        <v>1</v>
      </c>
      <c r="I259" s="31">
        <v>0</v>
      </c>
      <c r="J259" s="32">
        <f t="shared" si="26"/>
        <v>2</v>
      </c>
      <c r="K259" s="33">
        <f t="shared" si="27"/>
        <v>12.93</v>
      </c>
      <c r="L259" s="33">
        <f t="shared" si="28"/>
        <v>12.93</v>
      </c>
      <c r="M259" s="33">
        <f t="shared" si="29"/>
        <v>12.93</v>
      </c>
      <c r="N259" s="34">
        <f t="shared" si="30"/>
        <v>12.93</v>
      </c>
      <c r="O259" s="222">
        <f t="shared" si="31"/>
        <v>51.72</v>
      </c>
      <c r="P259" s="224">
        <f t="shared" si="32"/>
        <v>51.72</v>
      </c>
      <c r="Q259" s="8"/>
      <c r="R259" s="78">
        <f t="shared" si="33"/>
        <v>51.72</v>
      </c>
      <c r="S259" s="7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c r="DV259"/>
      <c r="DW259"/>
      <c r="DX259"/>
      <c r="DY259"/>
      <c r="DZ259"/>
      <c r="EA259"/>
      <c r="EB259"/>
      <c r="EC259"/>
      <c r="ED259"/>
      <c r="EE259"/>
      <c r="EF259"/>
      <c r="EG259"/>
      <c r="EH259"/>
      <c r="EI259"/>
      <c r="EJ259"/>
      <c r="EK259"/>
      <c r="EL259"/>
      <c r="EM259"/>
      <c r="EN259"/>
      <c r="EO259"/>
      <c r="EP259"/>
      <c r="EQ259"/>
      <c r="ER259"/>
      <c r="ES259"/>
      <c r="ET259"/>
      <c r="EU259"/>
      <c r="EV259"/>
      <c r="EW259"/>
      <c r="EX259"/>
      <c r="EY259"/>
      <c r="EZ259"/>
      <c r="FA259"/>
    </row>
    <row r="260" spans="1:157" ht="11.25" customHeight="1" x14ac:dyDescent="0.25">
      <c r="A260" s="39" t="s">
        <v>1374</v>
      </c>
      <c r="B260" s="13">
        <v>440200005</v>
      </c>
      <c r="C260" s="13" t="s">
        <v>526</v>
      </c>
      <c r="D260" s="13">
        <v>86170010317</v>
      </c>
      <c r="E260" s="40" t="s">
        <v>1447</v>
      </c>
      <c r="F260" s="31">
        <v>281</v>
      </c>
      <c r="G260" s="31">
        <v>2</v>
      </c>
      <c r="H260" s="31">
        <v>1</v>
      </c>
      <c r="I260" s="31">
        <v>0</v>
      </c>
      <c r="J260" s="32">
        <f t="shared" si="26"/>
        <v>1</v>
      </c>
      <c r="K260" s="33">
        <f t="shared" si="27"/>
        <v>8.43</v>
      </c>
      <c r="L260" s="33">
        <f t="shared" si="28"/>
        <v>8.43</v>
      </c>
      <c r="M260" s="33">
        <f t="shared" si="29"/>
        <v>8.43</v>
      </c>
      <c r="N260" s="34">
        <f t="shared" si="30"/>
        <v>8.43</v>
      </c>
      <c r="O260" s="222">
        <f t="shared" si="31"/>
        <v>33.72</v>
      </c>
      <c r="P260" s="224">
        <f t="shared" si="32"/>
        <v>33.72</v>
      </c>
      <c r="Q260" s="8"/>
      <c r="R260" s="78">
        <f t="shared" si="33"/>
        <v>33.72</v>
      </c>
      <c r="S260" s="79"/>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c r="DV260"/>
      <c r="DW260"/>
      <c r="DX260"/>
      <c r="DY260"/>
      <c r="DZ260"/>
      <c r="EA260"/>
      <c r="EB260"/>
      <c r="EC260"/>
      <c r="ED260"/>
      <c r="EE260"/>
      <c r="EF260"/>
      <c r="EG260"/>
      <c r="EH260"/>
      <c r="EI260"/>
      <c r="EJ260"/>
      <c r="EK260"/>
      <c r="EL260"/>
      <c r="EM260"/>
      <c r="EN260"/>
      <c r="EO260"/>
      <c r="EP260"/>
      <c r="EQ260"/>
      <c r="ER260"/>
      <c r="ES260"/>
      <c r="ET260"/>
      <c r="EU260"/>
      <c r="EV260"/>
      <c r="EW260"/>
      <c r="EX260"/>
      <c r="EY260"/>
      <c r="EZ260"/>
      <c r="FA260"/>
    </row>
    <row r="261" spans="1:157" ht="11.25" customHeight="1" x14ac:dyDescent="0.25">
      <c r="A261" s="39" t="s">
        <v>1374</v>
      </c>
      <c r="B261" s="13">
        <v>440200006</v>
      </c>
      <c r="C261" s="13" t="s">
        <v>527</v>
      </c>
      <c r="D261" s="13">
        <v>54360001373</v>
      </c>
      <c r="E261" s="40" t="s">
        <v>1448</v>
      </c>
      <c r="F261" s="31">
        <v>218</v>
      </c>
      <c r="G261" s="31">
        <v>2</v>
      </c>
      <c r="H261" s="31">
        <v>1</v>
      </c>
      <c r="I261" s="31">
        <v>0</v>
      </c>
      <c r="J261" s="32">
        <f t="shared" si="26"/>
        <v>1</v>
      </c>
      <c r="K261" s="33">
        <f t="shared" si="27"/>
        <v>6.54</v>
      </c>
      <c r="L261" s="33">
        <f t="shared" si="28"/>
        <v>6.54</v>
      </c>
      <c r="M261" s="33">
        <f t="shared" si="29"/>
        <v>6.54</v>
      </c>
      <c r="N261" s="34">
        <f t="shared" si="30"/>
        <v>6.54</v>
      </c>
      <c r="O261" s="222">
        <f t="shared" si="31"/>
        <v>26.16</v>
      </c>
      <c r="P261" s="224">
        <f t="shared" si="32"/>
        <v>26.16</v>
      </c>
      <c r="Q261" s="8"/>
      <c r="R261" s="78">
        <f t="shared" si="33"/>
        <v>26.16</v>
      </c>
      <c r="S261" s="79"/>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c r="DV261"/>
      <c r="DW261"/>
      <c r="DX261"/>
      <c r="DY261"/>
      <c r="DZ261"/>
      <c r="EA261"/>
      <c r="EB261"/>
      <c r="EC261"/>
      <c r="ED261"/>
      <c r="EE261"/>
      <c r="EF261"/>
      <c r="EG261"/>
      <c r="EH261"/>
      <c r="EI261"/>
      <c r="EJ261"/>
      <c r="EK261"/>
      <c r="EL261"/>
      <c r="EM261"/>
      <c r="EN261"/>
      <c r="EO261"/>
      <c r="EP261"/>
      <c r="EQ261"/>
      <c r="ER261"/>
      <c r="ES261"/>
      <c r="ET261"/>
      <c r="EU261"/>
      <c r="EV261"/>
      <c r="EW261"/>
      <c r="EX261"/>
      <c r="EY261"/>
      <c r="EZ261"/>
      <c r="FA261"/>
    </row>
    <row r="262" spans="1:157" ht="11.25" customHeight="1" x14ac:dyDescent="0.25">
      <c r="A262" s="39" t="s">
        <v>1374</v>
      </c>
      <c r="B262" s="13">
        <v>440200007</v>
      </c>
      <c r="C262" s="13" t="s">
        <v>529</v>
      </c>
      <c r="D262" s="13">
        <v>21660008864</v>
      </c>
      <c r="E262" s="40" t="s">
        <v>1449</v>
      </c>
      <c r="F262" s="31">
        <v>404</v>
      </c>
      <c r="G262" s="31">
        <v>3</v>
      </c>
      <c r="H262" s="31">
        <v>1</v>
      </c>
      <c r="I262" s="31">
        <v>0</v>
      </c>
      <c r="J262" s="32">
        <f t="shared" si="26"/>
        <v>2</v>
      </c>
      <c r="K262" s="33">
        <f t="shared" si="27"/>
        <v>12.12</v>
      </c>
      <c r="L262" s="33">
        <f t="shared" si="28"/>
        <v>12.12</v>
      </c>
      <c r="M262" s="33">
        <f t="shared" si="29"/>
        <v>12.12</v>
      </c>
      <c r="N262" s="34">
        <f t="shared" si="30"/>
        <v>12.12</v>
      </c>
      <c r="O262" s="222">
        <f t="shared" si="31"/>
        <v>48.48</v>
      </c>
      <c r="P262" s="224">
        <f t="shared" si="32"/>
        <v>48.48</v>
      </c>
      <c r="Q262" s="8"/>
      <c r="R262" s="78">
        <f t="shared" si="33"/>
        <v>48.48</v>
      </c>
      <c r="S262" s="79"/>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c r="DV262"/>
      <c r="DW262"/>
      <c r="DX262"/>
      <c r="DY262"/>
      <c r="DZ262"/>
      <c r="EA262"/>
      <c r="EB262"/>
      <c r="EC262"/>
      <c r="ED262"/>
      <c r="EE262"/>
      <c r="EF262"/>
      <c r="EG262"/>
      <c r="EH262"/>
      <c r="EI262"/>
      <c r="EJ262"/>
      <c r="EK262"/>
      <c r="EL262"/>
      <c r="EM262"/>
      <c r="EN262"/>
      <c r="EO262"/>
      <c r="EP262"/>
      <c r="EQ262"/>
      <c r="ER262"/>
      <c r="ES262"/>
      <c r="ET262"/>
      <c r="EU262"/>
      <c r="EV262"/>
      <c r="EW262"/>
      <c r="EX262"/>
      <c r="EY262"/>
      <c r="EZ262"/>
      <c r="FA262"/>
    </row>
    <row r="263" spans="1:157" ht="11.25" customHeight="1" x14ac:dyDescent="0.25">
      <c r="A263" s="39" t="s">
        <v>1374</v>
      </c>
      <c r="B263" s="13">
        <v>440200008</v>
      </c>
      <c r="C263" s="13" t="s">
        <v>530</v>
      </c>
      <c r="D263" s="13">
        <v>98430009696</v>
      </c>
      <c r="E263" s="40" t="s">
        <v>1450</v>
      </c>
      <c r="F263" s="31">
        <v>584</v>
      </c>
      <c r="G263" s="31">
        <v>4</v>
      </c>
      <c r="H263" s="31">
        <v>1</v>
      </c>
      <c r="I263" s="31">
        <v>0</v>
      </c>
      <c r="J263" s="32">
        <f t="shared" ref="J263:J326" si="34">G263-H263-I263</f>
        <v>3</v>
      </c>
      <c r="K263" s="33">
        <f t="shared" ref="K263:K326" si="35">F263*$K$5</f>
        <v>17.52</v>
      </c>
      <c r="L263" s="33">
        <f t="shared" ref="L263:L326" si="36">F263*$L$5</f>
        <v>17.52</v>
      </c>
      <c r="M263" s="33">
        <f t="shared" ref="M263:M326" si="37">F263*$M$5</f>
        <v>17.52</v>
      </c>
      <c r="N263" s="34">
        <f t="shared" ref="N263:N326" si="38">F263*$N$5</f>
        <v>17.52</v>
      </c>
      <c r="O263" s="222">
        <f t="shared" si="31"/>
        <v>70.08</v>
      </c>
      <c r="P263" s="224">
        <f t="shared" si="32"/>
        <v>70.08</v>
      </c>
      <c r="Q263" s="8"/>
      <c r="R263" s="78">
        <f t="shared" si="33"/>
        <v>70.08</v>
      </c>
      <c r="S263" s="79"/>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c r="DV263"/>
      <c r="DW263"/>
      <c r="DX263"/>
      <c r="DY263"/>
      <c r="DZ263"/>
      <c r="EA263"/>
      <c r="EB263"/>
      <c r="EC263"/>
      <c r="ED263"/>
      <c r="EE263"/>
      <c r="EF263"/>
      <c r="EG263"/>
      <c r="EH263"/>
      <c r="EI263"/>
      <c r="EJ263"/>
      <c r="EK263"/>
      <c r="EL263"/>
      <c r="EM263"/>
      <c r="EN263"/>
      <c r="EO263"/>
      <c r="EP263"/>
      <c r="EQ263"/>
      <c r="ER263"/>
      <c r="ES263"/>
      <c r="ET263"/>
      <c r="EU263"/>
      <c r="EV263"/>
      <c r="EW263"/>
      <c r="EX263"/>
      <c r="EY263"/>
      <c r="EZ263"/>
      <c r="FA263"/>
    </row>
    <row r="264" spans="1:157" ht="11.25" customHeight="1" x14ac:dyDescent="0.25">
      <c r="A264" s="39" t="s">
        <v>1374</v>
      </c>
      <c r="B264" s="13">
        <v>440200009</v>
      </c>
      <c r="C264" s="13" t="s">
        <v>260</v>
      </c>
      <c r="D264" s="13">
        <v>14350011373</v>
      </c>
      <c r="E264" s="40" t="s">
        <v>1451</v>
      </c>
      <c r="F264" s="31">
        <v>516</v>
      </c>
      <c r="G264" s="31">
        <v>3</v>
      </c>
      <c r="H264" s="31">
        <v>1</v>
      </c>
      <c r="I264" s="31">
        <v>0</v>
      </c>
      <c r="J264" s="32">
        <f t="shared" si="34"/>
        <v>2</v>
      </c>
      <c r="K264" s="33">
        <f t="shared" si="35"/>
        <v>15.479999999999999</v>
      </c>
      <c r="L264" s="33">
        <f t="shared" si="36"/>
        <v>15.479999999999999</v>
      </c>
      <c r="M264" s="33">
        <f t="shared" si="37"/>
        <v>15.479999999999999</v>
      </c>
      <c r="N264" s="34">
        <f t="shared" si="38"/>
        <v>15.479999999999999</v>
      </c>
      <c r="O264" s="222">
        <f t="shared" ref="O264:O327" si="39">ROUND((SUM(K264:N264)),2)</f>
        <v>61.92</v>
      </c>
      <c r="P264" s="224">
        <f t="shared" ref="P264:P327" si="40">ROUND((O264),2)</f>
        <v>61.92</v>
      </c>
      <c r="Q264" s="8"/>
      <c r="R264" s="78">
        <f t="shared" ref="R264:R327" si="41">P264</f>
        <v>61.92</v>
      </c>
      <c r="S264" s="79"/>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c r="DV264"/>
      <c r="DW264"/>
      <c r="DX264"/>
      <c r="DY264"/>
      <c r="DZ264"/>
      <c r="EA264"/>
      <c r="EB264"/>
      <c r="EC264"/>
      <c r="ED264"/>
      <c r="EE264"/>
      <c r="EF264"/>
      <c r="EG264"/>
      <c r="EH264"/>
      <c r="EI264"/>
      <c r="EJ264"/>
      <c r="EK264"/>
      <c r="EL264"/>
      <c r="EM264"/>
      <c r="EN264"/>
      <c r="EO264"/>
      <c r="EP264"/>
      <c r="EQ264"/>
      <c r="ER264"/>
      <c r="ES264"/>
      <c r="ET264"/>
      <c r="EU264"/>
      <c r="EV264"/>
      <c r="EW264"/>
      <c r="EX264"/>
      <c r="EY264"/>
      <c r="EZ264"/>
      <c r="FA264"/>
    </row>
    <row r="265" spans="1:157" ht="11.25" customHeight="1" x14ac:dyDescent="0.25">
      <c r="A265" s="39" t="s">
        <v>1374</v>
      </c>
      <c r="B265" s="13">
        <v>440200010</v>
      </c>
      <c r="C265" s="13" t="s">
        <v>531</v>
      </c>
      <c r="D265" s="13">
        <v>32750009812</v>
      </c>
      <c r="E265" s="40" t="s">
        <v>1452</v>
      </c>
      <c r="F265" s="31">
        <v>350</v>
      </c>
      <c r="G265" s="31">
        <v>4</v>
      </c>
      <c r="H265" s="31">
        <v>1</v>
      </c>
      <c r="I265" s="31">
        <v>0</v>
      </c>
      <c r="J265" s="32">
        <f t="shared" si="34"/>
        <v>3</v>
      </c>
      <c r="K265" s="33">
        <f t="shared" si="35"/>
        <v>10.5</v>
      </c>
      <c r="L265" s="33">
        <f t="shared" si="36"/>
        <v>10.5</v>
      </c>
      <c r="M265" s="33">
        <f t="shared" si="37"/>
        <v>10.5</v>
      </c>
      <c r="N265" s="34">
        <f t="shared" si="38"/>
        <v>10.5</v>
      </c>
      <c r="O265" s="222">
        <f t="shared" si="39"/>
        <v>42</v>
      </c>
      <c r="P265" s="224">
        <f t="shared" si="40"/>
        <v>42</v>
      </c>
      <c r="Q265" s="8"/>
      <c r="R265" s="78">
        <f t="shared" si="41"/>
        <v>42</v>
      </c>
      <c r="S265" s="79"/>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c r="DV265"/>
      <c r="DW265"/>
      <c r="DX265"/>
      <c r="DY265"/>
      <c r="DZ265"/>
      <c r="EA265"/>
      <c r="EB265"/>
      <c r="EC265"/>
      <c r="ED265"/>
      <c r="EE265"/>
      <c r="EF265"/>
      <c r="EG265"/>
      <c r="EH265"/>
      <c r="EI265"/>
      <c r="EJ265"/>
      <c r="EK265"/>
      <c r="EL265"/>
      <c r="EM265"/>
      <c r="EN265"/>
      <c r="EO265"/>
      <c r="EP265"/>
      <c r="EQ265"/>
      <c r="ER265"/>
      <c r="ES265"/>
      <c r="ET265"/>
      <c r="EU265"/>
      <c r="EV265"/>
      <c r="EW265"/>
      <c r="EX265"/>
      <c r="EY265"/>
      <c r="EZ265"/>
      <c r="FA265"/>
    </row>
    <row r="266" spans="1:157" ht="11.25" customHeight="1" x14ac:dyDescent="0.25">
      <c r="A266" s="39" t="s">
        <v>1374</v>
      </c>
      <c r="B266" s="13">
        <v>440200026</v>
      </c>
      <c r="C266" s="13" t="s">
        <v>532</v>
      </c>
      <c r="D266" s="13">
        <v>99060006225</v>
      </c>
      <c r="E266" s="40" t="s">
        <v>1453</v>
      </c>
      <c r="F266" s="31">
        <v>251</v>
      </c>
      <c r="G266" s="31">
        <v>4</v>
      </c>
      <c r="H266" s="31">
        <v>1</v>
      </c>
      <c r="I266" s="31">
        <v>0</v>
      </c>
      <c r="J266" s="32">
        <f t="shared" si="34"/>
        <v>3</v>
      </c>
      <c r="K266" s="33">
        <f t="shared" si="35"/>
        <v>7.5299999999999994</v>
      </c>
      <c r="L266" s="33">
        <f t="shared" si="36"/>
        <v>7.5299999999999994</v>
      </c>
      <c r="M266" s="33">
        <f t="shared" si="37"/>
        <v>7.5299999999999994</v>
      </c>
      <c r="N266" s="34">
        <f t="shared" si="38"/>
        <v>7.5299999999999994</v>
      </c>
      <c r="O266" s="222">
        <f t="shared" si="39"/>
        <v>30.12</v>
      </c>
      <c r="P266" s="224">
        <f t="shared" si="40"/>
        <v>30.12</v>
      </c>
      <c r="Q266" s="8"/>
      <c r="R266" s="78">
        <f t="shared" si="41"/>
        <v>30.12</v>
      </c>
      <c r="S266" s="79"/>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c r="DV266"/>
      <c r="DW266"/>
      <c r="DX266"/>
      <c r="DY266"/>
      <c r="DZ266"/>
      <c r="EA266"/>
      <c r="EB266"/>
      <c r="EC266"/>
      <c r="ED266"/>
      <c r="EE266"/>
      <c r="EF266"/>
      <c r="EG266"/>
      <c r="EH266"/>
      <c r="EI266"/>
      <c r="EJ266"/>
      <c r="EK266"/>
      <c r="EL266"/>
      <c r="EM266"/>
      <c r="EN266"/>
      <c r="EO266"/>
      <c r="EP266"/>
      <c r="EQ266"/>
      <c r="ER266"/>
      <c r="ES266"/>
      <c r="ET266"/>
      <c r="EU266"/>
      <c r="EV266"/>
      <c r="EW266"/>
      <c r="EX266"/>
      <c r="EY266"/>
      <c r="EZ266"/>
      <c r="FA266"/>
    </row>
    <row r="267" spans="1:157" ht="11.25" customHeight="1" x14ac:dyDescent="0.25">
      <c r="A267" s="39" t="s">
        <v>1374</v>
      </c>
      <c r="B267" s="13">
        <v>50000162</v>
      </c>
      <c r="C267" s="13" t="s">
        <v>480</v>
      </c>
      <c r="D267" s="13">
        <v>73420017448</v>
      </c>
      <c r="E267" s="40" t="s">
        <v>1454</v>
      </c>
      <c r="F267" s="31">
        <v>184</v>
      </c>
      <c r="G267" s="31">
        <v>3</v>
      </c>
      <c r="H267" s="31">
        <v>1</v>
      </c>
      <c r="I267" s="31">
        <v>0</v>
      </c>
      <c r="J267" s="32">
        <f t="shared" si="34"/>
        <v>2</v>
      </c>
      <c r="K267" s="33">
        <f t="shared" si="35"/>
        <v>5.52</v>
      </c>
      <c r="L267" s="33">
        <f t="shared" si="36"/>
        <v>5.52</v>
      </c>
      <c r="M267" s="33">
        <f t="shared" si="37"/>
        <v>5.52</v>
      </c>
      <c r="N267" s="34">
        <f t="shared" si="38"/>
        <v>5.52</v>
      </c>
      <c r="O267" s="222">
        <f t="shared" si="39"/>
        <v>22.08</v>
      </c>
      <c r="P267" s="224">
        <f t="shared" si="40"/>
        <v>22.08</v>
      </c>
      <c r="Q267" s="8"/>
      <c r="R267" s="78">
        <f t="shared" si="41"/>
        <v>22.08</v>
      </c>
      <c r="S267" s="79"/>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c r="DV267"/>
      <c r="DW267"/>
      <c r="DX267"/>
      <c r="DY267"/>
      <c r="DZ267"/>
      <c r="EA267"/>
      <c r="EB267"/>
      <c r="EC267"/>
      <c r="ED267"/>
      <c r="EE267"/>
      <c r="EF267"/>
      <c r="EG267"/>
      <c r="EH267"/>
      <c r="EI267"/>
      <c r="EJ267"/>
      <c r="EK267"/>
      <c r="EL267"/>
      <c r="EM267"/>
      <c r="EN267"/>
      <c r="EO267"/>
      <c r="EP267"/>
      <c r="EQ267"/>
      <c r="ER267"/>
      <c r="ES267"/>
      <c r="ET267"/>
      <c r="EU267"/>
      <c r="EV267"/>
      <c r="EW267"/>
      <c r="EX267"/>
      <c r="EY267"/>
      <c r="EZ267"/>
      <c r="FA267"/>
    </row>
    <row r="268" spans="1:157" ht="11.25" customHeight="1" x14ac:dyDescent="0.25">
      <c r="A268" s="39" t="s">
        <v>1374</v>
      </c>
      <c r="B268" s="13">
        <v>440800002</v>
      </c>
      <c r="C268" s="13" t="s">
        <v>187</v>
      </c>
      <c r="D268" s="13">
        <v>35050005611</v>
      </c>
      <c r="E268" s="40" t="s">
        <v>1455</v>
      </c>
      <c r="F268" s="31">
        <v>231</v>
      </c>
      <c r="G268" s="31">
        <v>4</v>
      </c>
      <c r="H268" s="31">
        <v>1</v>
      </c>
      <c r="I268" s="31">
        <v>0</v>
      </c>
      <c r="J268" s="32">
        <f t="shared" si="34"/>
        <v>3</v>
      </c>
      <c r="K268" s="33">
        <f t="shared" si="35"/>
        <v>6.93</v>
      </c>
      <c r="L268" s="33">
        <f t="shared" si="36"/>
        <v>6.93</v>
      </c>
      <c r="M268" s="33">
        <f t="shared" si="37"/>
        <v>6.93</v>
      </c>
      <c r="N268" s="34">
        <f t="shared" si="38"/>
        <v>6.93</v>
      </c>
      <c r="O268" s="222">
        <f t="shared" si="39"/>
        <v>27.72</v>
      </c>
      <c r="P268" s="224">
        <f t="shared" si="40"/>
        <v>27.72</v>
      </c>
      <c r="Q268" s="8"/>
      <c r="R268" s="78">
        <f t="shared" si="41"/>
        <v>27.72</v>
      </c>
      <c r="S268" s="79"/>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c r="DV268"/>
      <c r="DW268"/>
      <c r="DX268"/>
      <c r="DY268"/>
      <c r="DZ268"/>
      <c r="EA268"/>
      <c r="EB268"/>
      <c r="EC268"/>
      <c r="ED268"/>
      <c r="EE268"/>
      <c r="EF268"/>
      <c r="EG268"/>
      <c r="EH268"/>
      <c r="EI268"/>
      <c r="EJ268"/>
      <c r="EK268"/>
      <c r="EL268"/>
      <c r="EM268"/>
      <c r="EN268"/>
      <c r="EO268"/>
      <c r="EP268"/>
      <c r="EQ268"/>
      <c r="ER268"/>
      <c r="ES268"/>
      <c r="ET268"/>
      <c r="EU268"/>
      <c r="EV268"/>
      <c r="EW268"/>
      <c r="EX268"/>
      <c r="EY268"/>
      <c r="EZ268"/>
      <c r="FA268"/>
    </row>
    <row r="269" spans="1:157" ht="11.25" customHeight="1" x14ac:dyDescent="0.25">
      <c r="A269" s="39" t="s">
        <v>1374</v>
      </c>
      <c r="B269" s="13">
        <v>440800003</v>
      </c>
      <c r="C269" s="13" t="s">
        <v>188</v>
      </c>
      <c r="D269" s="13">
        <v>38650005697</v>
      </c>
      <c r="E269" s="40" t="s">
        <v>1456</v>
      </c>
      <c r="F269" s="31">
        <v>157</v>
      </c>
      <c r="G269" s="31">
        <v>4</v>
      </c>
      <c r="H269" s="31">
        <v>1</v>
      </c>
      <c r="I269" s="31">
        <v>0</v>
      </c>
      <c r="J269" s="32">
        <f t="shared" si="34"/>
        <v>3</v>
      </c>
      <c r="K269" s="33">
        <f t="shared" si="35"/>
        <v>4.71</v>
      </c>
      <c r="L269" s="33">
        <f t="shared" si="36"/>
        <v>4.71</v>
      </c>
      <c r="M269" s="33">
        <f t="shared" si="37"/>
        <v>4.71</v>
      </c>
      <c r="N269" s="34">
        <f t="shared" si="38"/>
        <v>4.71</v>
      </c>
      <c r="O269" s="222">
        <f t="shared" si="39"/>
        <v>18.84</v>
      </c>
      <c r="P269" s="224">
        <f t="shared" si="40"/>
        <v>18.84</v>
      </c>
      <c r="Q269" s="8"/>
      <c r="R269" s="78">
        <f t="shared" si="41"/>
        <v>18.84</v>
      </c>
      <c r="S269" s="7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c r="DV269"/>
      <c r="DW269"/>
      <c r="DX269"/>
      <c r="DY269"/>
      <c r="DZ269"/>
      <c r="EA269"/>
      <c r="EB269"/>
      <c r="EC269"/>
      <c r="ED269"/>
      <c r="EE269"/>
      <c r="EF269"/>
      <c r="EG269"/>
      <c r="EH269"/>
      <c r="EI269"/>
      <c r="EJ269"/>
      <c r="EK269"/>
      <c r="EL269"/>
      <c r="EM269"/>
      <c r="EN269"/>
      <c r="EO269"/>
      <c r="EP269"/>
      <c r="EQ269"/>
      <c r="ER269"/>
      <c r="ES269"/>
      <c r="ET269"/>
      <c r="EU269"/>
      <c r="EV269"/>
      <c r="EW269"/>
      <c r="EX269"/>
      <c r="EY269"/>
      <c r="EZ269"/>
      <c r="FA269"/>
    </row>
    <row r="270" spans="1:157" ht="11.25" customHeight="1" x14ac:dyDescent="0.25">
      <c r="A270" s="39" t="s">
        <v>1374</v>
      </c>
      <c r="B270" s="13">
        <v>440800008</v>
      </c>
      <c r="C270" s="13" t="s">
        <v>189</v>
      </c>
      <c r="D270" s="13">
        <v>70940000502</v>
      </c>
      <c r="E270" s="40" t="s">
        <v>1457</v>
      </c>
      <c r="F270" s="31">
        <v>660</v>
      </c>
      <c r="G270" s="31">
        <v>4</v>
      </c>
      <c r="H270" s="31">
        <v>1</v>
      </c>
      <c r="I270" s="31">
        <v>0</v>
      </c>
      <c r="J270" s="32">
        <f t="shared" si="34"/>
        <v>3</v>
      </c>
      <c r="K270" s="33">
        <f t="shared" si="35"/>
        <v>19.8</v>
      </c>
      <c r="L270" s="33">
        <f t="shared" si="36"/>
        <v>19.8</v>
      </c>
      <c r="M270" s="33">
        <f t="shared" si="37"/>
        <v>19.8</v>
      </c>
      <c r="N270" s="34">
        <f t="shared" si="38"/>
        <v>19.8</v>
      </c>
      <c r="O270" s="222">
        <f t="shared" si="39"/>
        <v>79.2</v>
      </c>
      <c r="P270" s="224">
        <f t="shared" si="40"/>
        <v>79.2</v>
      </c>
      <c r="Q270" s="8"/>
      <c r="R270" s="78">
        <f t="shared" si="41"/>
        <v>79.2</v>
      </c>
      <c r="S270" s="79"/>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c r="DV270"/>
      <c r="DW270"/>
      <c r="DX270"/>
      <c r="DY270"/>
      <c r="DZ270"/>
      <c r="EA270"/>
      <c r="EB270"/>
      <c r="EC270"/>
      <c r="ED270"/>
      <c r="EE270"/>
      <c r="EF270"/>
      <c r="EG270"/>
      <c r="EH270"/>
      <c r="EI270"/>
      <c r="EJ270"/>
      <c r="EK270"/>
      <c r="EL270"/>
      <c r="EM270"/>
      <c r="EN270"/>
      <c r="EO270"/>
      <c r="EP270"/>
      <c r="EQ270"/>
      <c r="ER270"/>
      <c r="ES270"/>
      <c r="ET270"/>
      <c r="EU270"/>
      <c r="EV270"/>
      <c r="EW270"/>
      <c r="EX270"/>
      <c r="EY270"/>
      <c r="EZ270"/>
      <c r="FA270"/>
    </row>
    <row r="271" spans="1:157" ht="11.25" customHeight="1" x14ac:dyDescent="0.25">
      <c r="A271" s="39" t="s">
        <v>1374</v>
      </c>
      <c r="B271" s="13">
        <v>440800017</v>
      </c>
      <c r="C271" s="13" t="s">
        <v>533</v>
      </c>
      <c r="D271" s="13">
        <v>11450004757</v>
      </c>
      <c r="E271" s="40" t="s">
        <v>1458</v>
      </c>
      <c r="F271" s="31">
        <v>212</v>
      </c>
      <c r="G271" s="31">
        <v>3</v>
      </c>
      <c r="H271" s="31">
        <v>1</v>
      </c>
      <c r="I271" s="31">
        <v>0</v>
      </c>
      <c r="J271" s="32">
        <f t="shared" si="34"/>
        <v>2</v>
      </c>
      <c r="K271" s="33">
        <f t="shared" si="35"/>
        <v>6.3599999999999994</v>
      </c>
      <c r="L271" s="33">
        <f t="shared" si="36"/>
        <v>6.3599999999999994</v>
      </c>
      <c r="M271" s="33">
        <f t="shared" si="37"/>
        <v>6.3599999999999994</v>
      </c>
      <c r="N271" s="34">
        <f t="shared" si="38"/>
        <v>6.3599999999999994</v>
      </c>
      <c r="O271" s="222">
        <f t="shared" si="39"/>
        <v>25.44</v>
      </c>
      <c r="P271" s="224">
        <f t="shared" si="40"/>
        <v>25.44</v>
      </c>
      <c r="Q271" s="8"/>
      <c r="R271" s="78">
        <f t="shared" si="41"/>
        <v>25.44</v>
      </c>
      <c r="S271" s="79"/>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c r="DV271"/>
      <c r="DW271"/>
      <c r="DX271"/>
      <c r="DY271"/>
      <c r="DZ271"/>
      <c r="EA271"/>
      <c r="EB271"/>
      <c r="EC271"/>
      <c r="ED271"/>
      <c r="EE271"/>
      <c r="EF271"/>
      <c r="EG271"/>
      <c r="EH271"/>
      <c r="EI271"/>
      <c r="EJ271"/>
      <c r="EK271"/>
      <c r="EL271"/>
      <c r="EM271"/>
      <c r="EN271"/>
      <c r="EO271"/>
      <c r="EP271"/>
      <c r="EQ271"/>
      <c r="ER271"/>
      <c r="ES271"/>
      <c r="ET271"/>
      <c r="EU271"/>
      <c r="EV271"/>
      <c r="EW271"/>
      <c r="EX271"/>
      <c r="EY271"/>
      <c r="EZ271"/>
      <c r="FA271"/>
    </row>
    <row r="272" spans="1:157" ht="11.25" customHeight="1" x14ac:dyDescent="0.25">
      <c r="A272" s="39" t="s">
        <v>1374</v>
      </c>
      <c r="B272" s="13">
        <v>600200002</v>
      </c>
      <c r="C272" s="13" t="s">
        <v>71</v>
      </c>
      <c r="D272" s="13">
        <v>42450006896</v>
      </c>
      <c r="E272" s="40" t="s">
        <v>1459</v>
      </c>
      <c r="F272" s="31">
        <v>706</v>
      </c>
      <c r="G272" s="31">
        <v>7</v>
      </c>
      <c r="H272" s="31">
        <v>2</v>
      </c>
      <c r="I272" s="31">
        <v>0</v>
      </c>
      <c r="J272" s="32">
        <f t="shared" si="34"/>
        <v>5</v>
      </c>
      <c r="K272" s="33">
        <f t="shared" si="35"/>
        <v>21.18</v>
      </c>
      <c r="L272" s="33">
        <f t="shared" si="36"/>
        <v>21.18</v>
      </c>
      <c r="M272" s="33">
        <f t="shared" si="37"/>
        <v>21.18</v>
      </c>
      <c r="N272" s="34">
        <f t="shared" si="38"/>
        <v>21.18</v>
      </c>
      <c r="O272" s="222">
        <f t="shared" si="39"/>
        <v>84.72</v>
      </c>
      <c r="P272" s="224">
        <f t="shared" si="40"/>
        <v>84.72</v>
      </c>
      <c r="Q272" s="15"/>
      <c r="R272" s="78">
        <f t="shared" si="41"/>
        <v>84.72</v>
      </c>
      <c r="S272" s="79"/>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c r="DV272"/>
      <c r="DW272"/>
      <c r="DX272"/>
      <c r="DY272"/>
      <c r="DZ272"/>
      <c r="EA272"/>
      <c r="EB272"/>
      <c r="EC272"/>
      <c r="ED272"/>
      <c r="EE272"/>
      <c r="EF272"/>
      <c r="EG272"/>
      <c r="EH272"/>
      <c r="EI272"/>
      <c r="EJ272"/>
      <c r="EK272"/>
      <c r="EL272"/>
      <c r="EM272"/>
      <c r="EN272"/>
      <c r="EO272"/>
      <c r="EP272"/>
      <c r="EQ272"/>
      <c r="ER272"/>
      <c r="ES272"/>
      <c r="ET272"/>
      <c r="EU272"/>
      <c r="EV272"/>
      <c r="EW272"/>
      <c r="EX272"/>
      <c r="EY272"/>
      <c r="EZ272"/>
      <c r="FA272"/>
    </row>
    <row r="273" spans="1:157" ht="11.25" customHeight="1" x14ac:dyDescent="0.25">
      <c r="A273" s="39" t="s">
        <v>1374</v>
      </c>
      <c r="B273" s="13">
        <v>600200003</v>
      </c>
      <c r="C273" s="13" t="s">
        <v>72</v>
      </c>
      <c r="D273" s="13">
        <v>49500003983</v>
      </c>
      <c r="E273" s="40" t="s">
        <v>1460</v>
      </c>
      <c r="F273" s="31">
        <v>573</v>
      </c>
      <c r="G273" s="31">
        <v>3</v>
      </c>
      <c r="H273" s="31">
        <v>1</v>
      </c>
      <c r="I273" s="31">
        <v>0</v>
      </c>
      <c r="J273" s="32">
        <f t="shared" si="34"/>
        <v>2</v>
      </c>
      <c r="K273" s="33">
        <f t="shared" si="35"/>
        <v>17.189999999999998</v>
      </c>
      <c r="L273" s="33">
        <f t="shared" si="36"/>
        <v>17.189999999999998</v>
      </c>
      <c r="M273" s="33">
        <f t="shared" si="37"/>
        <v>17.189999999999998</v>
      </c>
      <c r="N273" s="34">
        <f t="shared" si="38"/>
        <v>17.189999999999998</v>
      </c>
      <c r="O273" s="222">
        <f t="shared" si="39"/>
        <v>68.760000000000005</v>
      </c>
      <c r="P273" s="224">
        <f t="shared" si="40"/>
        <v>68.760000000000005</v>
      </c>
      <c r="Q273" s="8"/>
      <c r="R273" s="78">
        <f t="shared" si="41"/>
        <v>68.760000000000005</v>
      </c>
      <c r="S273" s="79"/>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c r="DV273"/>
      <c r="DW273"/>
      <c r="DX273"/>
      <c r="DY273"/>
      <c r="DZ273"/>
      <c r="EA273"/>
      <c r="EB273"/>
      <c r="EC273"/>
      <c r="ED273"/>
      <c r="EE273"/>
      <c r="EF273"/>
      <c r="EG273"/>
      <c r="EH273"/>
      <c r="EI273"/>
      <c r="EJ273"/>
      <c r="EK273"/>
      <c r="EL273"/>
      <c r="EM273"/>
      <c r="EN273"/>
      <c r="EO273"/>
      <c r="EP273"/>
      <c r="EQ273"/>
      <c r="ER273"/>
      <c r="ES273"/>
      <c r="ET273"/>
      <c r="EU273"/>
      <c r="EV273"/>
      <c r="EW273"/>
      <c r="EX273"/>
      <c r="EY273"/>
      <c r="EZ273"/>
      <c r="FA273"/>
    </row>
    <row r="274" spans="1:157" ht="11.25" customHeight="1" x14ac:dyDescent="0.25">
      <c r="A274" s="39" t="s">
        <v>1374</v>
      </c>
      <c r="B274" s="13">
        <v>600200012</v>
      </c>
      <c r="C274" s="13" t="s">
        <v>73</v>
      </c>
      <c r="D274" s="13">
        <v>70390010564</v>
      </c>
      <c r="E274" s="40" t="s">
        <v>1461</v>
      </c>
      <c r="F274" s="31">
        <v>497</v>
      </c>
      <c r="G274" s="31">
        <v>3</v>
      </c>
      <c r="H274" s="31">
        <v>1</v>
      </c>
      <c r="I274" s="31">
        <v>0</v>
      </c>
      <c r="J274" s="32">
        <f t="shared" si="34"/>
        <v>2</v>
      </c>
      <c r="K274" s="33">
        <f t="shared" si="35"/>
        <v>14.91</v>
      </c>
      <c r="L274" s="33">
        <f t="shared" si="36"/>
        <v>14.91</v>
      </c>
      <c r="M274" s="33">
        <f t="shared" si="37"/>
        <v>14.91</v>
      </c>
      <c r="N274" s="34">
        <f t="shared" si="38"/>
        <v>14.91</v>
      </c>
      <c r="O274" s="222">
        <f t="shared" si="39"/>
        <v>59.64</v>
      </c>
      <c r="P274" s="224">
        <f t="shared" si="40"/>
        <v>59.64</v>
      </c>
      <c r="Q274" s="8"/>
      <c r="R274" s="78">
        <f t="shared" si="41"/>
        <v>59.64</v>
      </c>
      <c r="S274" s="79"/>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c r="DV274"/>
      <c r="DW274"/>
      <c r="DX274"/>
      <c r="DY274"/>
      <c r="DZ274"/>
      <c r="EA274"/>
      <c r="EB274"/>
      <c r="EC274"/>
      <c r="ED274"/>
      <c r="EE274"/>
      <c r="EF274"/>
      <c r="EG274"/>
      <c r="EH274"/>
      <c r="EI274"/>
      <c r="EJ274"/>
      <c r="EK274"/>
      <c r="EL274"/>
      <c r="EM274"/>
      <c r="EN274"/>
      <c r="EO274"/>
      <c r="EP274"/>
      <c r="EQ274"/>
      <c r="ER274"/>
      <c r="ES274"/>
      <c r="ET274"/>
      <c r="EU274"/>
      <c r="EV274"/>
      <c r="EW274"/>
      <c r="EX274"/>
      <c r="EY274"/>
      <c r="EZ274"/>
      <c r="FA274"/>
    </row>
    <row r="275" spans="1:157" ht="11.25" customHeight="1" x14ac:dyDescent="0.25">
      <c r="A275" s="39" t="s">
        <v>1374</v>
      </c>
      <c r="B275" s="13">
        <v>600200014</v>
      </c>
      <c r="C275" s="13" t="s">
        <v>534</v>
      </c>
      <c r="D275" s="13">
        <v>60310011392</v>
      </c>
      <c r="E275" s="40" t="s">
        <v>1462</v>
      </c>
      <c r="F275" s="31">
        <v>472</v>
      </c>
      <c r="G275" s="31">
        <v>3</v>
      </c>
      <c r="H275" s="31">
        <v>1</v>
      </c>
      <c r="I275" s="31">
        <v>0</v>
      </c>
      <c r="J275" s="32">
        <f t="shared" si="34"/>
        <v>2</v>
      </c>
      <c r="K275" s="33">
        <f t="shared" si="35"/>
        <v>14.16</v>
      </c>
      <c r="L275" s="33">
        <f t="shared" si="36"/>
        <v>14.16</v>
      </c>
      <c r="M275" s="33">
        <f t="shared" si="37"/>
        <v>14.16</v>
      </c>
      <c r="N275" s="34">
        <f t="shared" si="38"/>
        <v>14.16</v>
      </c>
      <c r="O275" s="222">
        <f t="shared" si="39"/>
        <v>56.64</v>
      </c>
      <c r="P275" s="224">
        <f t="shared" si="40"/>
        <v>56.64</v>
      </c>
      <c r="Q275" s="8"/>
      <c r="R275" s="78">
        <f t="shared" si="41"/>
        <v>56.64</v>
      </c>
      <c r="S275" s="79"/>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c r="DV275"/>
      <c r="DW275"/>
      <c r="DX275"/>
      <c r="DY275"/>
      <c r="DZ275"/>
      <c r="EA275"/>
      <c r="EB275"/>
      <c r="EC275"/>
      <c r="ED275"/>
      <c r="EE275"/>
      <c r="EF275"/>
      <c r="EG275"/>
      <c r="EH275"/>
      <c r="EI275"/>
      <c r="EJ275"/>
      <c r="EK275"/>
      <c r="EL275"/>
      <c r="EM275"/>
      <c r="EN275"/>
      <c r="EO275"/>
      <c r="EP275"/>
      <c r="EQ275"/>
      <c r="ER275"/>
      <c r="ES275"/>
      <c r="ET275"/>
      <c r="EU275"/>
      <c r="EV275"/>
      <c r="EW275"/>
      <c r="EX275"/>
      <c r="EY275"/>
      <c r="EZ275"/>
      <c r="FA275"/>
    </row>
    <row r="276" spans="1:157" ht="11.25" customHeight="1" x14ac:dyDescent="0.25">
      <c r="A276" s="39" t="s">
        <v>1374</v>
      </c>
      <c r="B276" s="13">
        <v>600200015</v>
      </c>
      <c r="C276" s="13" t="s">
        <v>535</v>
      </c>
      <c r="D276" s="13">
        <v>10740001841</v>
      </c>
      <c r="E276" s="40" t="s">
        <v>1463</v>
      </c>
      <c r="F276" s="31">
        <v>425</v>
      </c>
      <c r="G276" s="31">
        <v>3</v>
      </c>
      <c r="H276" s="31">
        <v>1</v>
      </c>
      <c r="I276" s="31">
        <v>0</v>
      </c>
      <c r="J276" s="32">
        <f t="shared" si="34"/>
        <v>2</v>
      </c>
      <c r="K276" s="33">
        <f t="shared" si="35"/>
        <v>12.75</v>
      </c>
      <c r="L276" s="33">
        <f t="shared" si="36"/>
        <v>12.75</v>
      </c>
      <c r="M276" s="33">
        <f t="shared" si="37"/>
        <v>12.75</v>
      </c>
      <c r="N276" s="34">
        <f t="shared" si="38"/>
        <v>12.75</v>
      </c>
      <c r="O276" s="222">
        <f t="shared" si="39"/>
        <v>51</v>
      </c>
      <c r="P276" s="224">
        <f t="shared" si="40"/>
        <v>51</v>
      </c>
      <c r="Q276" s="8"/>
      <c r="R276" s="78">
        <f t="shared" si="41"/>
        <v>51</v>
      </c>
      <c r="S276" s="79"/>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c r="DV276"/>
      <c r="DW276"/>
      <c r="DX276"/>
      <c r="DY276"/>
      <c r="DZ276"/>
      <c r="EA276"/>
      <c r="EB276"/>
      <c r="EC276"/>
      <c r="ED276"/>
      <c r="EE276"/>
      <c r="EF276"/>
      <c r="EG276"/>
      <c r="EH276"/>
      <c r="EI276"/>
      <c r="EJ276"/>
      <c r="EK276"/>
      <c r="EL276"/>
      <c r="EM276"/>
      <c r="EN276"/>
      <c r="EO276"/>
      <c r="EP276"/>
      <c r="EQ276"/>
      <c r="ER276"/>
      <c r="ES276"/>
      <c r="ET276"/>
      <c r="EU276"/>
      <c r="EV276"/>
      <c r="EW276"/>
      <c r="EX276"/>
      <c r="EY276"/>
      <c r="EZ276"/>
      <c r="FA276"/>
    </row>
    <row r="277" spans="1:157" ht="11.25" customHeight="1" x14ac:dyDescent="0.25">
      <c r="A277" s="39" t="s">
        <v>1374</v>
      </c>
      <c r="B277" s="13">
        <v>600200016</v>
      </c>
      <c r="C277" s="13" t="s">
        <v>74</v>
      </c>
      <c r="D277" s="13">
        <v>23110010213</v>
      </c>
      <c r="E277" s="40" t="s">
        <v>1464</v>
      </c>
      <c r="F277" s="31">
        <v>854</v>
      </c>
      <c r="G277" s="31">
        <v>3</v>
      </c>
      <c r="H277" s="31">
        <v>1</v>
      </c>
      <c r="I277" s="31">
        <v>0</v>
      </c>
      <c r="J277" s="32">
        <f t="shared" si="34"/>
        <v>2</v>
      </c>
      <c r="K277" s="33">
        <f t="shared" si="35"/>
        <v>25.619999999999997</v>
      </c>
      <c r="L277" s="33">
        <f t="shared" si="36"/>
        <v>25.619999999999997</v>
      </c>
      <c r="M277" s="33">
        <f t="shared" si="37"/>
        <v>25.619999999999997</v>
      </c>
      <c r="N277" s="34">
        <f t="shared" si="38"/>
        <v>25.619999999999997</v>
      </c>
      <c r="O277" s="222">
        <f t="shared" si="39"/>
        <v>102.48</v>
      </c>
      <c r="P277" s="224">
        <f t="shared" si="40"/>
        <v>102.48</v>
      </c>
      <c r="Q277" s="8"/>
      <c r="R277" s="78">
        <f t="shared" si="41"/>
        <v>102.48</v>
      </c>
      <c r="S277" s="79"/>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c r="DV277"/>
      <c r="DW277"/>
      <c r="DX277"/>
      <c r="DY277"/>
      <c r="DZ277"/>
      <c r="EA277"/>
      <c r="EB277"/>
      <c r="EC277"/>
      <c r="ED277"/>
      <c r="EE277"/>
      <c r="EF277"/>
      <c r="EG277"/>
      <c r="EH277"/>
      <c r="EI277"/>
      <c r="EJ277"/>
      <c r="EK277"/>
      <c r="EL277"/>
      <c r="EM277"/>
      <c r="EN277"/>
      <c r="EO277"/>
      <c r="EP277"/>
      <c r="EQ277"/>
      <c r="ER277"/>
      <c r="ES277"/>
      <c r="ET277"/>
      <c r="EU277"/>
      <c r="EV277"/>
      <c r="EW277"/>
      <c r="EX277"/>
      <c r="EY277"/>
      <c r="EZ277"/>
      <c r="FA277"/>
    </row>
    <row r="278" spans="1:157" ht="11.25" customHeight="1" x14ac:dyDescent="0.25">
      <c r="A278" s="39" t="s">
        <v>1374</v>
      </c>
      <c r="B278" s="13">
        <v>600200035</v>
      </c>
      <c r="C278" s="13" t="s">
        <v>3433</v>
      </c>
      <c r="D278" s="13">
        <v>22970038197</v>
      </c>
      <c r="E278" s="40" t="s">
        <v>1465</v>
      </c>
      <c r="F278" s="31">
        <v>284</v>
      </c>
      <c r="G278" s="31">
        <v>3</v>
      </c>
      <c r="H278" s="31">
        <v>1</v>
      </c>
      <c r="I278" s="31">
        <v>0</v>
      </c>
      <c r="J278" s="32">
        <f t="shared" si="34"/>
        <v>2</v>
      </c>
      <c r="K278" s="33">
        <f t="shared" si="35"/>
        <v>8.52</v>
      </c>
      <c r="L278" s="33">
        <f t="shared" si="36"/>
        <v>8.52</v>
      </c>
      <c r="M278" s="33">
        <f t="shared" si="37"/>
        <v>8.52</v>
      </c>
      <c r="N278" s="34">
        <f t="shared" si="38"/>
        <v>8.52</v>
      </c>
      <c r="O278" s="222">
        <f t="shared" si="39"/>
        <v>34.08</v>
      </c>
      <c r="P278" s="224">
        <f t="shared" si="40"/>
        <v>34.08</v>
      </c>
      <c r="Q278" s="14"/>
      <c r="R278" s="78">
        <f t="shared" si="41"/>
        <v>34.08</v>
      </c>
      <c r="S278" s="79"/>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c r="DV278"/>
      <c r="DW278"/>
      <c r="DX278"/>
      <c r="DY278"/>
      <c r="DZ278"/>
      <c r="EA278"/>
      <c r="EB278"/>
      <c r="EC278"/>
      <c r="ED278"/>
      <c r="EE278"/>
      <c r="EF278"/>
      <c r="EG278"/>
      <c r="EH278"/>
      <c r="EI278"/>
      <c r="EJ278"/>
      <c r="EK278"/>
      <c r="EL278"/>
      <c r="EM278"/>
      <c r="EN278"/>
      <c r="EO278"/>
      <c r="EP278"/>
      <c r="EQ278"/>
      <c r="ER278"/>
      <c r="ES278"/>
      <c r="ET278"/>
      <c r="EU278"/>
      <c r="EV278"/>
      <c r="EW278"/>
      <c r="EX278"/>
      <c r="EY278"/>
      <c r="EZ278"/>
      <c r="FA278"/>
    </row>
    <row r="279" spans="1:157" ht="11.25" customHeight="1" x14ac:dyDescent="0.25">
      <c r="A279" s="39" t="s">
        <v>1374</v>
      </c>
      <c r="B279" s="13">
        <v>600200037</v>
      </c>
      <c r="C279" s="13" t="s">
        <v>75</v>
      </c>
      <c r="D279" s="13">
        <v>10650008805</v>
      </c>
      <c r="E279" s="40" t="s">
        <v>1466</v>
      </c>
      <c r="F279" s="31">
        <v>509</v>
      </c>
      <c r="G279" s="31">
        <v>2</v>
      </c>
      <c r="H279" s="31">
        <v>1</v>
      </c>
      <c r="I279" s="31">
        <v>0</v>
      </c>
      <c r="J279" s="32">
        <f t="shared" si="34"/>
        <v>1</v>
      </c>
      <c r="K279" s="33">
        <f t="shared" si="35"/>
        <v>15.27</v>
      </c>
      <c r="L279" s="33">
        <f t="shared" si="36"/>
        <v>15.27</v>
      </c>
      <c r="M279" s="33">
        <f t="shared" si="37"/>
        <v>15.27</v>
      </c>
      <c r="N279" s="34">
        <f t="shared" si="38"/>
        <v>15.27</v>
      </c>
      <c r="O279" s="222">
        <f t="shared" si="39"/>
        <v>61.08</v>
      </c>
      <c r="P279" s="224">
        <f t="shared" si="40"/>
        <v>61.08</v>
      </c>
      <c r="Q279" s="8"/>
      <c r="R279" s="78">
        <f t="shared" si="41"/>
        <v>61.08</v>
      </c>
      <c r="S279" s="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c r="DV279"/>
      <c r="DW279"/>
      <c r="DX279"/>
      <c r="DY279"/>
      <c r="DZ279"/>
      <c r="EA279"/>
      <c r="EB279"/>
      <c r="EC279"/>
      <c r="ED279"/>
      <c r="EE279"/>
      <c r="EF279"/>
      <c r="EG279"/>
      <c r="EH279"/>
      <c r="EI279"/>
      <c r="EJ279"/>
      <c r="EK279"/>
      <c r="EL279"/>
      <c r="EM279"/>
      <c r="EN279"/>
      <c r="EO279"/>
      <c r="EP279"/>
      <c r="EQ279"/>
      <c r="ER279"/>
      <c r="ES279"/>
      <c r="ET279"/>
      <c r="EU279"/>
      <c r="EV279"/>
      <c r="EW279"/>
      <c r="EX279"/>
      <c r="EY279"/>
      <c r="EZ279"/>
      <c r="FA279"/>
    </row>
    <row r="280" spans="1:157" ht="11.25" customHeight="1" x14ac:dyDescent="0.25">
      <c r="A280" s="39" t="s">
        <v>1374</v>
      </c>
      <c r="B280" s="13">
        <v>601000006</v>
      </c>
      <c r="C280" s="13" t="s">
        <v>536</v>
      </c>
      <c r="D280" s="13">
        <v>70290003865</v>
      </c>
      <c r="E280" s="40" t="s">
        <v>1467</v>
      </c>
      <c r="F280" s="31">
        <v>594</v>
      </c>
      <c r="G280" s="31">
        <v>2</v>
      </c>
      <c r="H280" s="31">
        <v>1</v>
      </c>
      <c r="I280" s="31">
        <v>0</v>
      </c>
      <c r="J280" s="32">
        <f t="shared" si="34"/>
        <v>1</v>
      </c>
      <c r="K280" s="33">
        <f t="shared" si="35"/>
        <v>17.82</v>
      </c>
      <c r="L280" s="33">
        <f t="shared" si="36"/>
        <v>17.82</v>
      </c>
      <c r="M280" s="33">
        <f t="shared" si="37"/>
        <v>17.82</v>
      </c>
      <c r="N280" s="34">
        <f t="shared" si="38"/>
        <v>17.82</v>
      </c>
      <c r="O280" s="222">
        <f t="shared" si="39"/>
        <v>71.28</v>
      </c>
      <c r="P280" s="224">
        <f t="shared" si="40"/>
        <v>71.28</v>
      </c>
      <c r="Q280" s="8"/>
      <c r="R280" s="78">
        <f t="shared" si="41"/>
        <v>71.28</v>
      </c>
      <c r="S280" s="79"/>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c r="DV280"/>
      <c r="DW280"/>
      <c r="DX280"/>
      <c r="DY280"/>
      <c r="DZ280"/>
      <c r="EA280"/>
      <c r="EB280"/>
      <c r="EC280"/>
      <c r="ED280"/>
      <c r="EE280"/>
      <c r="EF280"/>
      <c r="EG280"/>
      <c r="EH280"/>
      <c r="EI280"/>
      <c r="EJ280"/>
      <c r="EK280"/>
      <c r="EL280"/>
      <c r="EM280"/>
      <c r="EN280"/>
      <c r="EO280"/>
      <c r="EP280"/>
      <c r="EQ280"/>
      <c r="ER280"/>
      <c r="ES280"/>
      <c r="ET280"/>
      <c r="EU280"/>
      <c r="EV280"/>
      <c r="EW280"/>
      <c r="EX280"/>
      <c r="EY280"/>
      <c r="EZ280"/>
      <c r="FA280"/>
    </row>
    <row r="281" spans="1:157" ht="11.25" customHeight="1" x14ac:dyDescent="0.25">
      <c r="A281" s="39" t="s">
        <v>1374</v>
      </c>
      <c r="B281" s="13">
        <v>601000007</v>
      </c>
      <c r="C281" s="13" t="s">
        <v>537</v>
      </c>
      <c r="D281" s="13">
        <v>89970001843</v>
      </c>
      <c r="E281" s="40" t="s">
        <v>1468</v>
      </c>
      <c r="F281" s="31">
        <v>574</v>
      </c>
      <c r="G281" s="31">
        <v>2</v>
      </c>
      <c r="H281" s="31">
        <v>1</v>
      </c>
      <c r="I281" s="31">
        <v>0</v>
      </c>
      <c r="J281" s="32">
        <f t="shared" si="34"/>
        <v>1</v>
      </c>
      <c r="K281" s="33">
        <f t="shared" si="35"/>
        <v>17.22</v>
      </c>
      <c r="L281" s="33">
        <f t="shared" si="36"/>
        <v>17.22</v>
      </c>
      <c r="M281" s="33">
        <f t="shared" si="37"/>
        <v>17.22</v>
      </c>
      <c r="N281" s="34">
        <f t="shared" si="38"/>
        <v>17.22</v>
      </c>
      <c r="O281" s="222">
        <f t="shared" si="39"/>
        <v>68.88</v>
      </c>
      <c r="P281" s="224">
        <f t="shared" si="40"/>
        <v>68.88</v>
      </c>
      <c r="Q281" s="8"/>
      <c r="R281" s="78">
        <f t="shared" si="41"/>
        <v>68.88</v>
      </c>
      <c r="S281" s="79"/>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c r="CX281"/>
      <c r="CY281"/>
      <c r="CZ281"/>
      <c r="DA281"/>
      <c r="DB281"/>
      <c r="DC281"/>
      <c r="DD281"/>
      <c r="DE281"/>
      <c r="DF281"/>
      <c r="DG281"/>
      <c r="DH281"/>
      <c r="DI281"/>
      <c r="DJ281"/>
      <c r="DK281"/>
      <c r="DL281"/>
      <c r="DM281"/>
      <c r="DN281"/>
      <c r="DO281"/>
      <c r="DP281"/>
      <c r="DQ281"/>
      <c r="DR281"/>
      <c r="DS281"/>
      <c r="DT281"/>
      <c r="DU281"/>
      <c r="DV281"/>
      <c r="DW281"/>
      <c r="DX281"/>
      <c r="DY281"/>
      <c r="DZ281"/>
      <c r="EA281"/>
      <c r="EB281"/>
      <c r="EC281"/>
      <c r="ED281"/>
      <c r="EE281"/>
      <c r="EF281"/>
      <c r="EG281"/>
      <c r="EH281"/>
      <c r="EI281"/>
      <c r="EJ281"/>
      <c r="EK281"/>
      <c r="EL281"/>
      <c r="EM281"/>
      <c r="EN281"/>
      <c r="EO281"/>
      <c r="EP281"/>
      <c r="EQ281"/>
      <c r="ER281"/>
      <c r="ES281"/>
      <c r="ET281"/>
      <c r="EU281"/>
      <c r="EV281"/>
      <c r="EW281"/>
      <c r="EX281"/>
      <c r="EY281"/>
      <c r="EZ281"/>
      <c r="FA281"/>
    </row>
    <row r="282" spans="1:157" ht="11.25" customHeight="1" x14ac:dyDescent="0.25">
      <c r="A282" s="39" t="s">
        <v>1374</v>
      </c>
      <c r="B282" s="13">
        <v>601000009</v>
      </c>
      <c r="C282" s="13" t="s">
        <v>538</v>
      </c>
      <c r="D282" s="13">
        <v>99390011046</v>
      </c>
      <c r="E282" s="40" t="s">
        <v>1469</v>
      </c>
      <c r="F282" s="31">
        <v>287</v>
      </c>
      <c r="G282" s="31">
        <v>2</v>
      </c>
      <c r="H282" s="31">
        <v>1</v>
      </c>
      <c r="I282" s="31">
        <v>0</v>
      </c>
      <c r="J282" s="32">
        <f t="shared" si="34"/>
        <v>1</v>
      </c>
      <c r="K282" s="33">
        <f t="shared" si="35"/>
        <v>8.61</v>
      </c>
      <c r="L282" s="33">
        <f t="shared" si="36"/>
        <v>8.61</v>
      </c>
      <c r="M282" s="33">
        <f t="shared" si="37"/>
        <v>8.61</v>
      </c>
      <c r="N282" s="34">
        <f t="shared" si="38"/>
        <v>8.61</v>
      </c>
      <c r="O282" s="222">
        <f t="shared" si="39"/>
        <v>34.44</v>
      </c>
      <c r="P282" s="224">
        <f t="shared" si="40"/>
        <v>34.44</v>
      </c>
      <c r="Q282" s="8"/>
      <c r="R282" s="78">
        <f t="shared" si="41"/>
        <v>34.44</v>
      </c>
      <c r="S282" s="79"/>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c r="DV282"/>
      <c r="DW282"/>
      <c r="DX282"/>
      <c r="DY282"/>
      <c r="DZ282"/>
      <c r="EA282"/>
      <c r="EB282"/>
      <c r="EC282"/>
      <c r="ED282"/>
      <c r="EE282"/>
      <c r="EF282"/>
      <c r="EG282"/>
      <c r="EH282"/>
      <c r="EI282"/>
      <c r="EJ282"/>
      <c r="EK282"/>
      <c r="EL282"/>
      <c r="EM282"/>
      <c r="EN282"/>
      <c r="EO282"/>
      <c r="EP282"/>
      <c r="EQ282"/>
      <c r="ER282"/>
      <c r="ES282"/>
      <c r="ET282"/>
      <c r="EU282"/>
      <c r="EV282"/>
      <c r="EW282"/>
      <c r="EX282"/>
      <c r="EY282"/>
      <c r="EZ282"/>
      <c r="FA282"/>
    </row>
    <row r="283" spans="1:157" ht="11.25" customHeight="1" x14ac:dyDescent="0.25">
      <c r="A283" s="39" t="s">
        <v>1374</v>
      </c>
      <c r="B283" s="13">
        <v>601000011</v>
      </c>
      <c r="C283" s="13" t="s">
        <v>539</v>
      </c>
      <c r="D283" s="13">
        <v>10140008711</v>
      </c>
      <c r="E283" s="40" t="s">
        <v>1470</v>
      </c>
      <c r="F283" s="31">
        <v>340</v>
      </c>
      <c r="G283" s="31">
        <v>3</v>
      </c>
      <c r="H283" s="31">
        <v>1</v>
      </c>
      <c r="I283" s="31">
        <v>0</v>
      </c>
      <c r="J283" s="32">
        <f t="shared" si="34"/>
        <v>2</v>
      </c>
      <c r="K283" s="33">
        <f t="shared" si="35"/>
        <v>10.199999999999999</v>
      </c>
      <c r="L283" s="33">
        <f t="shared" si="36"/>
        <v>10.199999999999999</v>
      </c>
      <c r="M283" s="33">
        <f t="shared" si="37"/>
        <v>10.199999999999999</v>
      </c>
      <c r="N283" s="34">
        <f t="shared" si="38"/>
        <v>10.199999999999999</v>
      </c>
      <c r="O283" s="222">
        <f t="shared" si="39"/>
        <v>40.799999999999997</v>
      </c>
      <c r="P283" s="224">
        <f t="shared" si="40"/>
        <v>40.799999999999997</v>
      </c>
      <c r="Q283" s="8"/>
      <c r="R283" s="78">
        <f t="shared" si="41"/>
        <v>40.799999999999997</v>
      </c>
      <c r="S283" s="79"/>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c r="DV283"/>
      <c r="DW283"/>
      <c r="DX283"/>
      <c r="DY283"/>
      <c r="DZ283"/>
      <c r="EA283"/>
      <c r="EB283"/>
      <c r="EC283"/>
      <c r="ED283"/>
      <c r="EE283"/>
      <c r="EF283"/>
      <c r="EG283"/>
      <c r="EH283"/>
      <c r="EI283"/>
      <c r="EJ283"/>
      <c r="EK283"/>
      <c r="EL283"/>
      <c r="EM283"/>
      <c r="EN283"/>
      <c r="EO283"/>
      <c r="EP283"/>
      <c r="EQ283"/>
      <c r="ER283"/>
      <c r="ES283"/>
      <c r="ET283"/>
      <c r="EU283"/>
      <c r="EV283"/>
      <c r="EW283"/>
      <c r="EX283"/>
      <c r="EY283"/>
      <c r="EZ283"/>
      <c r="FA283"/>
    </row>
    <row r="284" spans="1:157" ht="11.25" customHeight="1" x14ac:dyDescent="0.25">
      <c r="A284" s="39" t="s">
        <v>1374</v>
      </c>
      <c r="B284" s="13">
        <v>601000021</v>
      </c>
      <c r="C284" s="13" t="s">
        <v>77</v>
      </c>
      <c r="D284" s="13">
        <v>13930040757</v>
      </c>
      <c r="E284" s="40" t="s">
        <v>1471</v>
      </c>
      <c r="F284" s="31">
        <v>667</v>
      </c>
      <c r="G284" s="31">
        <v>3</v>
      </c>
      <c r="H284" s="31">
        <v>1</v>
      </c>
      <c r="I284" s="31">
        <v>0</v>
      </c>
      <c r="J284" s="32">
        <f t="shared" si="34"/>
        <v>2</v>
      </c>
      <c r="K284" s="33">
        <f t="shared" si="35"/>
        <v>20.009999999999998</v>
      </c>
      <c r="L284" s="33">
        <f t="shared" si="36"/>
        <v>20.009999999999998</v>
      </c>
      <c r="M284" s="33">
        <f t="shared" si="37"/>
        <v>20.009999999999998</v>
      </c>
      <c r="N284" s="34">
        <f t="shared" si="38"/>
        <v>20.009999999999998</v>
      </c>
      <c r="O284" s="222">
        <f t="shared" si="39"/>
        <v>80.040000000000006</v>
      </c>
      <c r="P284" s="224">
        <f t="shared" si="40"/>
        <v>80.040000000000006</v>
      </c>
      <c r="Q284" s="8"/>
      <c r="R284" s="78">
        <f t="shared" si="41"/>
        <v>80.040000000000006</v>
      </c>
      <c r="S284" s="79"/>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c r="DV284"/>
      <c r="DW284"/>
      <c r="DX284"/>
      <c r="DY284"/>
      <c r="DZ284"/>
      <c r="EA284"/>
      <c r="EB284"/>
      <c r="EC284"/>
      <c r="ED284"/>
      <c r="EE284"/>
      <c r="EF284"/>
      <c r="EG284"/>
      <c r="EH284"/>
      <c r="EI284"/>
      <c r="EJ284"/>
      <c r="EK284"/>
      <c r="EL284"/>
      <c r="EM284"/>
      <c r="EN284"/>
      <c r="EO284"/>
      <c r="EP284"/>
      <c r="EQ284"/>
      <c r="ER284"/>
      <c r="ES284"/>
      <c r="ET284"/>
      <c r="EU284"/>
      <c r="EV284"/>
      <c r="EW284"/>
      <c r="EX284"/>
      <c r="EY284"/>
      <c r="EZ284"/>
      <c r="FA284"/>
    </row>
    <row r="285" spans="1:157" ht="11.25" customHeight="1" x14ac:dyDescent="0.25">
      <c r="A285" s="39" t="s">
        <v>1374</v>
      </c>
      <c r="B285" s="13">
        <v>604300005</v>
      </c>
      <c r="C285" s="13" t="s">
        <v>540</v>
      </c>
      <c r="D285" s="13">
        <v>22380010979</v>
      </c>
      <c r="E285" s="40" t="s">
        <v>1472</v>
      </c>
      <c r="F285" s="31">
        <v>365</v>
      </c>
      <c r="G285" s="31">
        <v>2</v>
      </c>
      <c r="H285" s="31">
        <v>1</v>
      </c>
      <c r="I285" s="31">
        <v>0</v>
      </c>
      <c r="J285" s="32">
        <f t="shared" si="34"/>
        <v>1</v>
      </c>
      <c r="K285" s="33">
        <f t="shared" si="35"/>
        <v>10.95</v>
      </c>
      <c r="L285" s="33">
        <f t="shared" si="36"/>
        <v>10.95</v>
      </c>
      <c r="M285" s="33">
        <f t="shared" si="37"/>
        <v>10.95</v>
      </c>
      <c r="N285" s="34">
        <f t="shared" si="38"/>
        <v>10.95</v>
      </c>
      <c r="O285" s="222">
        <f t="shared" si="39"/>
        <v>43.8</v>
      </c>
      <c r="P285" s="224">
        <f t="shared" si="40"/>
        <v>43.8</v>
      </c>
      <c r="Q285" s="8"/>
      <c r="R285" s="78">
        <f t="shared" si="41"/>
        <v>43.8</v>
      </c>
      <c r="S285" s="79"/>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c r="DV285"/>
      <c r="DW285"/>
      <c r="DX285"/>
      <c r="DY285"/>
      <c r="DZ285"/>
      <c r="EA285"/>
      <c r="EB285"/>
      <c r="EC285"/>
      <c r="ED285"/>
      <c r="EE285"/>
      <c r="EF285"/>
      <c r="EG285"/>
      <c r="EH285"/>
      <c r="EI285"/>
      <c r="EJ285"/>
      <c r="EK285"/>
      <c r="EL285"/>
      <c r="EM285"/>
      <c r="EN285"/>
      <c r="EO285"/>
      <c r="EP285"/>
      <c r="EQ285"/>
      <c r="ER285"/>
      <c r="ES285"/>
      <c r="ET285"/>
      <c r="EU285"/>
      <c r="EV285"/>
      <c r="EW285"/>
      <c r="EX285"/>
      <c r="EY285"/>
      <c r="EZ285"/>
      <c r="FA285"/>
    </row>
    <row r="286" spans="1:157" ht="11.25" customHeight="1" x14ac:dyDescent="0.25">
      <c r="A286" s="39" t="s">
        <v>1374</v>
      </c>
      <c r="B286" s="13">
        <v>604300006</v>
      </c>
      <c r="C286" s="13" t="s">
        <v>541</v>
      </c>
      <c r="D286" s="13">
        <v>10440010113</v>
      </c>
      <c r="E286" s="40" t="s">
        <v>1473</v>
      </c>
      <c r="F286" s="31">
        <v>145</v>
      </c>
      <c r="G286" s="31">
        <v>2</v>
      </c>
      <c r="H286" s="31">
        <v>1</v>
      </c>
      <c r="I286" s="31">
        <v>0</v>
      </c>
      <c r="J286" s="32">
        <f t="shared" si="34"/>
        <v>1</v>
      </c>
      <c r="K286" s="33">
        <f t="shared" si="35"/>
        <v>4.3499999999999996</v>
      </c>
      <c r="L286" s="33">
        <f t="shared" si="36"/>
        <v>4.3499999999999996</v>
      </c>
      <c r="M286" s="33">
        <f t="shared" si="37"/>
        <v>4.3499999999999996</v>
      </c>
      <c r="N286" s="34">
        <f t="shared" si="38"/>
        <v>4.3499999999999996</v>
      </c>
      <c r="O286" s="222">
        <f t="shared" si="39"/>
        <v>17.399999999999999</v>
      </c>
      <c r="P286" s="224">
        <f t="shared" si="40"/>
        <v>17.399999999999999</v>
      </c>
      <c r="Q286" s="8"/>
      <c r="R286" s="78">
        <f t="shared" si="41"/>
        <v>17.399999999999999</v>
      </c>
      <c r="S286" s="79"/>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c r="DV286"/>
      <c r="DW286"/>
      <c r="DX286"/>
      <c r="DY286"/>
      <c r="DZ286"/>
      <c r="EA286"/>
      <c r="EB286"/>
      <c r="EC286"/>
      <c r="ED286"/>
      <c r="EE286"/>
      <c r="EF286"/>
      <c r="EG286"/>
      <c r="EH286"/>
      <c r="EI286"/>
      <c r="EJ286"/>
      <c r="EK286"/>
      <c r="EL286"/>
      <c r="EM286"/>
      <c r="EN286"/>
      <c r="EO286"/>
      <c r="EP286"/>
      <c r="EQ286"/>
      <c r="ER286"/>
      <c r="ES286"/>
      <c r="ET286"/>
      <c r="EU286"/>
      <c r="EV286"/>
      <c r="EW286"/>
      <c r="EX286"/>
      <c r="EY286"/>
      <c r="EZ286"/>
      <c r="FA286"/>
    </row>
    <row r="287" spans="1:157" ht="11.25" customHeight="1" x14ac:dyDescent="0.25">
      <c r="A287" s="39" t="s">
        <v>1374</v>
      </c>
      <c r="B287" s="13">
        <v>604300007</v>
      </c>
      <c r="C287" s="13" t="s">
        <v>542</v>
      </c>
      <c r="D287" s="13">
        <v>92730008301</v>
      </c>
      <c r="E287" s="40" t="s">
        <v>1474</v>
      </c>
      <c r="F287" s="31">
        <v>209</v>
      </c>
      <c r="G287" s="31">
        <v>2</v>
      </c>
      <c r="H287" s="31">
        <v>1</v>
      </c>
      <c r="I287" s="31">
        <v>0</v>
      </c>
      <c r="J287" s="32">
        <f t="shared" si="34"/>
        <v>1</v>
      </c>
      <c r="K287" s="33">
        <f t="shared" si="35"/>
        <v>6.27</v>
      </c>
      <c r="L287" s="33">
        <f t="shared" si="36"/>
        <v>6.27</v>
      </c>
      <c r="M287" s="33">
        <f t="shared" si="37"/>
        <v>6.27</v>
      </c>
      <c r="N287" s="34">
        <f t="shared" si="38"/>
        <v>6.27</v>
      </c>
      <c r="O287" s="222">
        <f t="shared" si="39"/>
        <v>25.08</v>
      </c>
      <c r="P287" s="224">
        <f t="shared" si="40"/>
        <v>25.08</v>
      </c>
      <c r="Q287" s="8"/>
      <c r="R287" s="78">
        <f t="shared" si="41"/>
        <v>25.08</v>
      </c>
      <c r="S287" s="79"/>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c r="DV287"/>
      <c r="DW287"/>
      <c r="DX287"/>
      <c r="DY287"/>
      <c r="DZ287"/>
      <c r="EA287"/>
      <c r="EB287"/>
      <c r="EC287"/>
      <c r="ED287"/>
      <c r="EE287"/>
      <c r="EF287"/>
      <c r="EG287"/>
      <c r="EH287"/>
      <c r="EI287"/>
      <c r="EJ287"/>
      <c r="EK287"/>
      <c r="EL287"/>
      <c r="EM287"/>
      <c r="EN287"/>
      <c r="EO287"/>
      <c r="EP287"/>
      <c r="EQ287"/>
      <c r="ER287"/>
      <c r="ES287"/>
      <c r="ET287"/>
      <c r="EU287"/>
      <c r="EV287"/>
      <c r="EW287"/>
      <c r="EX287"/>
      <c r="EY287"/>
      <c r="EZ287"/>
      <c r="FA287"/>
    </row>
    <row r="288" spans="1:157" ht="11.25" customHeight="1" x14ac:dyDescent="0.25">
      <c r="A288" s="39" t="s">
        <v>1374</v>
      </c>
      <c r="B288" s="13">
        <v>680200002</v>
      </c>
      <c r="C288" s="13" t="s">
        <v>543</v>
      </c>
      <c r="D288" s="13">
        <v>77330009059</v>
      </c>
      <c r="E288" s="40" t="s">
        <v>1475</v>
      </c>
      <c r="F288" s="31">
        <v>608</v>
      </c>
      <c r="G288" s="31">
        <v>3</v>
      </c>
      <c r="H288" s="31">
        <v>1</v>
      </c>
      <c r="I288" s="31">
        <v>0</v>
      </c>
      <c r="J288" s="32">
        <f t="shared" si="34"/>
        <v>2</v>
      </c>
      <c r="K288" s="33">
        <f t="shared" si="35"/>
        <v>18.239999999999998</v>
      </c>
      <c r="L288" s="33">
        <f t="shared" si="36"/>
        <v>18.239999999999998</v>
      </c>
      <c r="M288" s="33">
        <f t="shared" si="37"/>
        <v>18.239999999999998</v>
      </c>
      <c r="N288" s="34">
        <f t="shared" si="38"/>
        <v>18.239999999999998</v>
      </c>
      <c r="O288" s="222">
        <f t="shared" si="39"/>
        <v>72.959999999999994</v>
      </c>
      <c r="P288" s="224">
        <f t="shared" si="40"/>
        <v>72.959999999999994</v>
      </c>
      <c r="Q288" s="8"/>
      <c r="R288" s="78">
        <f t="shared" si="41"/>
        <v>72.959999999999994</v>
      </c>
      <c r="S288" s="79"/>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c r="DV288"/>
      <c r="DW288"/>
      <c r="DX288"/>
      <c r="DY288"/>
      <c r="DZ288"/>
      <c r="EA288"/>
      <c r="EB288"/>
      <c r="EC288"/>
      <c r="ED288"/>
      <c r="EE288"/>
      <c r="EF288"/>
      <c r="EG288"/>
      <c r="EH288"/>
      <c r="EI288"/>
      <c r="EJ288"/>
      <c r="EK288"/>
      <c r="EL288"/>
      <c r="EM288"/>
      <c r="EN288"/>
      <c r="EO288"/>
      <c r="EP288"/>
      <c r="EQ288"/>
      <c r="ER288"/>
      <c r="ES288"/>
      <c r="ET288"/>
      <c r="EU288"/>
      <c r="EV288"/>
      <c r="EW288"/>
      <c r="EX288"/>
      <c r="EY288"/>
      <c r="EZ288"/>
      <c r="FA288"/>
    </row>
    <row r="289" spans="1:157" ht="11.25" customHeight="1" x14ac:dyDescent="0.25">
      <c r="A289" s="39" t="s">
        <v>1374</v>
      </c>
      <c r="B289" s="13">
        <v>680200008</v>
      </c>
      <c r="C289" s="13" t="s">
        <v>544</v>
      </c>
      <c r="D289" s="13">
        <v>15100002495</v>
      </c>
      <c r="E289" s="40" t="s">
        <v>1476</v>
      </c>
      <c r="F289" s="31">
        <v>56</v>
      </c>
      <c r="G289" s="31">
        <v>2</v>
      </c>
      <c r="H289" s="31">
        <v>1</v>
      </c>
      <c r="I289" s="31">
        <v>0</v>
      </c>
      <c r="J289" s="32">
        <f t="shared" si="34"/>
        <v>1</v>
      </c>
      <c r="K289" s="33">
        <f t="shared" si="35"/>
        <v>1.68</v>
      </c>
      <c r="L289" s="33">
        <f t="shared" si="36"/>
        <v>1.68</v>
      </c>
      <c r="M289" s="33">
        <f t="shared" si="37"/>
        <v>1.68</v>
      </c>
      <c r="N289" s="34">
        <f t="shared" si="38"/>
        <v>1.68</v>
      </c>
      <c r="O289" s="222">
        <f t="shared" si="39"/>
        <v>6.72</v>
      </c>
      <c r="P289" s="224">
        <f t="shared" si="40"/>
        <v>6.72</v>
      </c>
      <c r="Q289" s="8"/>
      <c r="R289" s="78">
        <f t="shared" si="41"/>
        <v>6.72</v>
      </c>
      <c r="S289" s="7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c r="DV289"/>
      <c r="DW289"/>
      <c r="DX289"/>
      <c r="DY289"/>
      <c r="DZ289"/>
      <c r="EA289"/>
      <c r="EB289"/>
      <c r="EC289"/>
      <c r="ED289"/>
      <c r="EE289"/>
      <c r="EF289"/>
      <c r="EG289"/>
      <c r="EH289"/>
      <c r="EI289"/>
      <c r="EJ289"/>
      <c r="EK289"/>
      <c r="EL289"/>
      <c r="EM289"/>
      <c r="EN289"/>
      <c r="EO289"/>
      <c r="EP289"/>
      <c r="EQ289"/>
      <c r="ER289"/>
      <c r="ES289"/>
      <c r="ET289"/>
      <c r="EU289"/>
      <c r="EV289"/>
      <c r="EW289"/>
      <c r="EX289"/>
      <c r="EY289"/>
      <c r="EZ289"/>
      <c r="FA289"/>
    </row>
    <row r="290" spans="1:157" ht="11.25" customHeight="1" x14ac:dyDescent="0.25">
      <c r="A290" s="39" t="s">
        <v>1374</v>
      </c>
      <c r="B290" s="13">
        <v>680200010</v>
      </c>
      <c r="C290" s="13" t="s">
        <v>545</v>
      </c>
      <c r="D290" s="13">
        <v>10740005442</v>
      </c>
      <c r="E290" s="40" t="s">
        <v>1477</v>
      </c>
      <c r="F290" s="31">
        <v>803</v>
      </c>
      <c r="G290" s="31">
        <v>4</v>
      </c>
      <c r="H290" s="31">
        <v>2</v>
      </c>
      <c r="I290" s="31">
        <v>0</v>
      </c>
      <c r="J290" s="32">
        <f t="shared" si="34"/>
        <v>2</v>
      </c>
      <c r="K290" s="33">
        <f t="shared" si="35"/>
        <v>24.09</v>
      </c>
      <c r="L290" s="33">
        <f t="shared" si="36"/>
        <v>24.09</v>
      </c>
      <c r="M290" s="33">
        <f t="shared" si="37"/>
        <v>24.09</v>
      </c>
      <c r="N290" s="34">
        <f t="shared" si="38"/>
        <v>24.09</v>
      </c>
      <c r="O290" s="222">
        <f t="shared" si="39"/>
        <v>96.36</v>
      </c>
      <c r="P290" s="224">
        <f t="shared" si="40"/>
        <v>96.36</v>
      </c>
      <c r="Q290" s="15"/>
      <c r="R290" s="78">
        <f t="shared" si="41"/>
        <v>96.36</v>
      </c>
      <c r="S290" s="79"/>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c r="DV290"/>
      <c r="DW290"/>
      <c r="DX290"/>
      <c r="DY290"/>
      <c r="DZ290"/>
      <c r="EA290"/>
      <c r="EB290"/>
      <c r="EC290"/>
      <c r="ED290"/>
      <c r="EE290"/>
      <c r="EF290"/>
      <c r="EG290"/>
      <c r="EH290"/>
      <c r="EI290"/>
      <c r="EJ290"/>
      <c r="EK290"/>
      <c r="EL290"/>
      <c r="EM290"/>
      <c r="EN290"/>
      <c r="EO290"/>
      <c r="EP290"/>
      <c r="EQ290"/>
      <c r="ER290"/>
      <c r="ES290"/>
      <c r="ET290"/>
      <c r="EU290"/>
      <c r="EV290"/>
      <c r="EW290"/>
      <c r="EX290"/>
      <c r="EY290"/>
      <c r="EZ290"/>
      <c r="FA290"/>
    </row>
    <row r="291" spans="1:157" ht="11.25" customHeight="1" x14ac:dyDescent="0.25">
      <c r="A291" s="39" t="s">
        <v>1374</v>
      </c>
      <c r="B291" s="13">
        <v>680200012</v>
      </c>
      <c r="C291" s="13" t="s">
        <v>546</v>
      </c>
      <c r="D291" s="13">
        <v>65380010860</v>
      </c>
      <c r="E291" s="40" t="s">
        <v>1478</v>
      </c>
      <c r="F291" s="31">
        <v>302</v>
      </c>
      <c r="G291" s="31">
        <v>3</v>
      </c>
      <c r="H291" s="31">
        <v>1</v>
      </c>
      <c r="I291" s="31">
        <v>0</v>
      </c>
      <c r="J291" s="32">
        <f t="shared" si="34"/>
        <v>2</v>
      </c>
      <c r="K291" s="33">
        <f t="shared" si="35"/>
        <v>9.06</v>
      </c>
      <c r="L291" s="33">
        <f t="shared" si="36"/>
        <v>9.06</v>
      </c>
      <c r="M291" s="33">
        <f t="shared" si="37"/>
        <v>9.06</v>
      </c>
      <c r="N291" s="34">
        <f t="shared" si="38"/>
        <v>9.06</v>
      </c>
      <c r="O291" s="222">
        <f t="shared" si="39"/>
        <v>36.24</v>
      </c>
      <c r="P291" s="224">
        <f t="shared" si="40"/>
        <v>36.24</v>
      </c>
      <c r="Q291" s="8"/>
      <c r="R291" s="78">
        <f t="shared" si="41"/>
        <v>36.24</v>
      </c>
      <c r="S291" s="79"/>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c r="CX291"/>
      <c r="CY291"/>
      <c r="CZ291"/>
      <c r="DA291"/>
      <c r="DB291"/>
      <c r="DC291"/>
      <c r="DD291"/>
      <c r="DE291"/>
      <c r="DF291"/>
      <c r="DG291"/>
      <c r="DH291"/>
      <c r="DI291"/>
      <c r="DJ291"/>
      <c r="DK291"/>
      <c r="DL291"/>
      <c r="DM291"/>
      <c r="DN291"/>
      <c r="DO291"/>
      <c r="DP291"/>
      <c r="DQ291"/>
      <c r="DR291"/>
      <c r="DS291"/>
      <c r="DT291"/>
      <c r="DU291"/>
      <c r="DV291"/>
      <c r="DW291"/>
      <c r="DX291"/>
      <c r="DY291"/>
      <c r="DZ291"/>
      <c r="EA291"/>
      <c r="EB291"/>
      <c r="EC291"/>
      <c r="ED291"/>
      <c r="EE291"/>
      <c r="EF291"/>
      <c r="EG291"/>
      <c r="EH291"/>
      <c r="EI291"/>
      <c r="EJ291"/>
      <c r="EK291"/>
      <c r="EL291"/>
      <c r="EM291"/>
      <c r="EN291"/>
      <c r="EO291"/>
      <c r="EP291"/>
      <c r="EQ291"/>
      <c r="ER291"/>
      <c r="ES291"/>
      <c r="ET291"/>
      <c r="EU291"/>
      <c r="EV291"/>
      <c r="EW291"/>
      <c r="EX291"/>
      <c r="EY291"/>
      <c r="EZ291"/>
      <c r="FA291"/>
    </row>
    <row r="292" spans="1:157" ht="11.25" customHeight="1" x14ac:dyDescent="0.25">
      <c r="A292" s="39" t="s">
        <v>1374</v>
      </c>
      <c r="B292" s="13">
        <v>680200013</v>
      </c>
      <c r="C292" s="13" t="s">
        <v>1479</v>
      </c>
      <c r="D292" s="13">
        <v>26730010475</v>
      </c>
      <c r="E292" s="40" t="s">
        <v>1480</v>
      </c>
      <c r="F292" s="31">
        <v>112</v>
      </c>
      <c r="G292" s="31">
        <v>3</v>
      </c>
      <c r="H292" s="31">
        <v>1</v>
      </c>
      <c r="I292" s="31">
        <v>0</v>
      </c>
      <c r="J292" s="32">
        <f t="shared" si="34"/>
        <v>2</v>
      </c>
      <c r="K292" s="33">
        <f t="shared" si="35"/>
        <v>3.36</v>
      </c>
      <c r="L292" s="33">
        <f t="shared" si="36"/>
        <v>3.36</v>
      </c>
      <c r="M292" s="33">
        <f t="shared" si="37"/>
        <v>3.36</v>
      </c>
      <c r="N292" s="34">
        <f t="shared" si="38"/>
        <v>3.36</v>
      </c>
      <c r="O292" s="222">
        <f t="shared" si="39"/>
        <v>13.44</v>
      </c>
      <c r="P292" s="224">
        <f t="shared" si="40"/>
        <v>13.44</v>
      </c>
      <c r="Q292" s="8"/>
      <c r="R292" s="78">
        <f t="shared" si="41"/>
        <v>13.44</v>
      </c>
      <c r="S292" s="79"/>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c r="CX292"/>
      <c r="CY292"/>
      <c r="CZ292"/>
      <c r="DA292"/>
      <c r="DB292"/>
      <c r="DC292"/>
      <c r="DD292"/>
      <c r="DE292"/>
      <c r="DF292"/>
      <c r="DG292"/>
      <c r="DH292"/>
      <c r="DI292"/>
      <c r="DJ292"/>
      <c r="DK292"/>
      <c r="DL292"/>
      <c r="DM292"/>
      <c r="DN292"/>
      <c r="DO292"/>
      <c r="DP292"/>
      <c r="DQ292"/>
      <c r="DR292"/>
      <c r="DS292"/>
      <c r="DT292"/>
      <c r="DU292"/>
      <c r="DV292"/>
      <c r="DW292"/>
      <c r="DX292"/>
      <c r="DY292"/>
      <c r="DZ292"/>
      <c r="EA292"/>
      <c r="EB292"/>
      <c r="EC292"/>
      <c r="ED292"/>
      <c r="EE292"/>
      <c r="EF292"/>
      <c r="EG292"/>
      <c r="EH292"/>
      <c r="EI292"/>
      <c r="EJ292"/>
      <c r="EK292"/>
      <c r="EL292"/>
      <c r="EM292"/>
      <c r="EN292"/>
      <c r="EO292"/>
      <c r="EP292"/>
      <c r="EQ292"/>
      <c r="ER292"/>
      <c r="ES292"/>
      <c r="ET292"/>
      <c r="EU292"/>
      <c r="EV292"/>
      <c r="EW292"/>
      <c r="EX292"/>
      <c r="EY292"/>
      <c r="EZ292"/>
      <c r="FA292"/>
    </row>
    <row r="293" spans="1:157" ht="11.25" customHeight="1" x14ac:dyDescent="0.25">
      <c r="A293" s="39" t="s">
        <v>1374</v>
      </c>
      <c r="B293" s="13">
        <v>680200021</v>
      </c>
      <c r="C293" s="13" t="s">
        <v>547</v>
      </c>
      <c r="D293" s="13">
        <v>29450009809</v>
      </c>
      <c r="E293" s="40" t="s">
        <v>1481</v>
      </c>
      <c r="F293" s="31">
        <v>237</v>
      </c>
      <c r="G293" s="31">
        <v>4</v>
      </c>
      <c r="H293" s="31">
        <v>1</v>
      </c>
      <c r="I293" s="31">
        <v>0</v>
      </c>
      <c r="J293" s="32">
        <f t="shared" si="34"/>
        <v>3</v>
      </c>
      <c r="K293" s="33">
        <f t="shared" si="35"/>
        <v>7.1099999999999994</v>
      </c>
      <c r="L293" s="33">
        <f t="shared" si="36"/>
        <v>7.1099999999999994</v>
      </c>
      <c r="M293" s="33">
        <f t="shared" si="37"/>
        <v>7.1099999999999994</v>
      </c>
      <c r="N293" s="34">
        <f t="shared" si="38"/>
        <v>7.1099999999999994</v>
      </c>
      <c r="O293" s="222">
        <f t="shared" si="39"/>
        <v>28.44</v>
      </c>
      <c r="P293" s="224">
        <f t="shared" si="40"/>
        <v>28.44</v>
      </c>
      <c r="Q293" s="8"/>
      <c r="R293" s="78">
        <f t="shared" si="41"/>
        <v>28.44</v>
      </c>
      <c r="S293" s="79"/>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c r="BI293"/>
      <c r="BJ293"/>
      <c r="BK293"/>
      <c r="BL293"/>
      <c r="BM293"/>
      <c r="BN293"/>
      <c r="BO293"/>
      <c r="BP293"/>
      <c r="BQ293"/>
      <c r="BR293"/>
      <c r="BS293"/>
      <c r="BT293"/>
      <c r="BU293"/>
      <c r="BV293"/>
      <c r="BW293"/>
      <c r="BX293"/>
      <c r="BY293"/>
      <c r="BZ293"/>
      <c r="CA293"/>
      <c r="CB293"/>
      <c r="CC293"/>
      <c r="CD293"/>
      <c r="CE293"/>
      <c r="CF293"/>
      <c r="CG293"/>
      <c r="CH293"/>
      <c r="CI293"/>
      <c r="CJ293"/>
      <c r="CK293"/>
      <c r="CL293"/>
      <c r="CM293"/>
      <c r="CN293"/>
      <c r="CO293"/>
      <c r="CP293"/>
      <c r="CQ293"/>
      <c r="CR293"/>
      <c r="CS293"/>
      <c r="CT293"/>
      <c r="CU293"/>
      <c r="CV293"/>
      <c r="CW293"/>
      <c r="CX293"/>
      <c r="CY293"/>
      <c r="CZ293"/>
      <c r="DA293"/>
      <c r="DB293"/>
      <c r="DC293"/>
      <c r="DD293"/>
      <c r="DE293"/>
      <c r="DF293"/>
      <c r="DG293"/>
      <c r="DH293"/>
      <c r="DI293"/>
      <c r="DJ293"/>
      <c r="DK293"/>
      <c r="DL293"/>
      <c r="DM293"/>
      <c r="DN293"/>
      <c r="DO293"/>
      <c r="DP293"/>
      <c r="DQ293"/>
      <c r="DR293"/>
      <c r="DS293"/>
      <c r="DT293"/>
      <c r="DU293"/>
      <c r="DV293"/>
      <c r="DW293"/>
      <c r="DX293"/>
      <c r="DY293"/>
      <c r="DZ293"/>
      <c r="EA293"/>
      <c r="EB293"/>
      <c r="EC293"/>
      <c r="ED293"/>
      <c r="EE293"/>
      <c r="EF293"/>
      <c r="EG293"/>
      <c r="EH293"/>
      <c r="EI293"/>
      <c r="EJ293"/>
      <c r="EK293"/>
      <c r="EL293"/>
      <c r="EM293"/>
      <c r="EN293"/>
      <c r="EO293"/>
      <c r="EP293"/>
      <c r="EQ293"/>
      <c r="ER293"/>
      <c r="ES293"/>
      <c r="ET293"/>
      <c r="EU293"/>
      <c r="EV293"/>
      <c r="EW293"/>
      <c r="EX293"/>
      <c r="EY293"/>
      <c r="EZ293"/>
      <c r="FA293"/>
    </row>
    <row r="294" spans="1:157" ht="11.25" customHeight="1" x14ac:dyDescent="0.25">
      <c r="A294" s="39" t="s">
        <v>1374</v>
      </c>
      <c r="B294" s="13">
        <v>680200033</v>
      </c>
      <c r="C294" s="13" t="s">
        <v>548</v>
      </c>
      <c r="D294" s="13">
        <v>49430010499</v>
      </c>
      <c r="E294" s="40" t="s">
        <v>1482</v>
      </c>
      <c r="F294" s="31">
        <v>159</v>
      </c>
      <c r="G294" s="31">
        <v>3</v>
      </c>
      <c r="H294" s="31">
        <v>1</v>
      </c>
      <c r="I294" s="31">
        <v>0</v>
      </c>
      <c r="J294" s="32">
        <f t="shared" si="34"/>
        <v>2</v>
      </c>
      <c r="K294" s="33">
        <f t="shared" si="35"/>
        <v>4.7699999999999996</v>
      </c>
      <c r="L294" s="33">
        <f t="shared" si="36"/>
        <v>4.7699999999999996</v>
      </c>
      <c r="M294" s="33">
        <f t="shared" si="37"/>
        <v>4.7699999999999996</v>
      </c>
      <c r="N294" s="34">
        <f t="shared" si="38"/>
        <v>4.7699999999999996</v>
      </c>
      <c r="O294" s="222">
        <f t="shared" si="39"/>
        <v>19.079999999999998</v>
      </c>
      <c r="P294" s="224">
        <f t="shared" si="40"/>
        <v>19.079999999999998</v>
      </c>
      <c r="Q294" s="8"/>
      <c r="R294" s="78">
        <f t="shared" si="41"/>
        <v>19.079999999999998</v>
      </c>
      <c r="S294" s="79"/>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c r="CX294"/>
      <c r="CY294"/>
      <c r="CZ294"/>
      <c r="DA294"/>
      <c r="DB294"/>
      <c r="DC294"/>
      <c r="DD294"/>
      <c r="DE294"/>
      <c r="DF294"/>
      <c r="DG294"/>
      <c r="DH294"/>
      <c r="DI294"/>
      <c r="DJ294"/>
      <c r="DK294"/>
      <c r="DL294"/>
      <c r="DM294"/>
      <c r="DN294"/>
      <c r="DO294"/>
      <c r="DP294"/>
      <c r="DQ294"/>
      <c r="DR294"/>
      <c r="DS294"/>
      <c r="DT294"/>
      <c r="DU294"/>
      <c r="DV294"/>
      <c r="DW294"/>
      <c r="DX294"/>
      <c r="DY294"/>
      <c r="DZ294"/>
      <c r="EA294"/>
      <c r="EB294"/>
      <c r="EC294"/>
      <c r="ED294"/>
      <c r="EE294"/>
      <c r="EF294"/>
      <c r="EG294"/>
      <c r="EH294"/>
      <c r="EI294"/>
      <c r="EJ294"/>
      <c r="EK294"/>
      <c r="EL294"/>
      <c r="EM294"/>
      <c r="EN294"/>
      <c r="EO294"/>
      <c r="EP294"/>
      <c r="EQ294"/>
      <c r="ER294"/>
      <c r="ES294"/>
      <c r="ET294"/>
      <c r="EU294"/>
      <c r="EV294"/>
      <c r="EW294"/>
      <c r="EX294"/>
      <c r="EY294"/>
      <c r="EZ294"/>
      <c r="FA294"/>
    </row>
    <row r="295" spans="1:157" ht="11.25" customHeight="1" x14ac:dyDescent="0.25">
      <c r="A295" s="39" t="s">
        <v>1374</v>
      </c>
      <c r="B295" s="13">
        <v>680200035</v>
      </c>
      <c r="C295" s="13" t="s">
        <v>78</v>
      </c>
      <c r="D295" s="13">
        <v>10670040079</v>
      </c>
      <c r="E295" s="40" t="s">
        <v>1483</v>
      </c>
      <c r="F295" s="31">
        <v>923</v>
      </c>
      <c r="G295" s="31">
        <v>3</v>
      </c>
      <c r="H295" s="31">
        <v>1</v>
      </c>
      <c r="I295" s="31">
        <v>0</v>
      </c>
      <c r="J295" s="32">
        <f t="shared" si="34"/>
        <v>2</v>
      </c>
      <c r="K295" s="33">
        <f t="shared" si="35"/>
        <v>27.689999999999998</v>
      </c>
      <c r="L295" s="33">
        <f t="shared" si="36"/>
        <v>27.689999999999998</v>
      </c>
      <c r="M295" s="33">
        <f t="shared" si="37"/>
        <v>27.689999999999998</v>
      </c>
      <c r="N295" s="34">
        <f t="shared" si="38"/>
        <v>27.689999999999998</v>
      </c>
      <c r="O295" s="222">
        <f t="shared" si="39"/>
        <v>110.76</v>
      </c>
      <c r="P295" s="224">
        <f t="shared" si="40"/>
        <v>110.76</v>
      </c>
      <c r="Q295" s="8"/>
      <c r="R295" s="78">
        <f t="shared" si="41"/>
        <v>110.76</v>
      </c>
      <c r="S295" s="79"/>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c r="CX295"/>
      <c r="CY295"/>
      <c r="CZ295"/>
      <c r="DA295"/>
      <c r="DB295"/>
      <c r="DC295"/>
      <c r="DD295"/>
      <c r="DE295"/>
      <c r="DF295"/>
      <c r="DG295"/>
      <c r="DH295"/>
      <c r="DI295"/>
      <c r="DJ295"/>
      <c r="DK295"/>
      <c r="DL295"/>
      <c r="DM295"/>
      <c r="DN295"/>
      <c r="DO295"/>
      <c r="DP295"/>
      <c r="DQ295"/>
      <c r="DR295"/>
      <c r="DS295"/>
      <c r="DT295"/>
      <c r="DU295"/>
      <c r="DV295"/>
      <c r="DW295"/>
      <c r="DX295"/>
      <c r="DY295"/>
      <c r="DZ295"/>
      <c r="EA295"/>
      <c r="EB295"/>
      <c r="EC295"/>
      <c r="ED295"/>
      <c r="EE295"/>
      <c r="EF295"/>
      <c r="EG295"/>
      <c r="EH295"/>
      <c r="EI295"/>
      <c r="EJ295"/>
      <c r="EK295"/>
      <c r="EL295"/>
      <c r="EM295"/>
      <c r="EN295"/>
      <c r="EO295"/>
      <c r="EP295"/>
      <c r="EQ295"/>
      <c r="ER295"/>
      <c r="ES295"/>
      <c r="ET295"/>
      <c r="EU295"/>
      <c r="EV295"/>
      <c r="EW295"/>
      <c r="EX295"/>
      <c r="EY295"/>
      <c r="EZ295"/>
      <c r="FA295"/>
    </row>
    <row r="296" spans="1:157" ht="11.25" customHeight="1" x14ac:dyDescent="0.25">
      <c r="A296" s="39" t="s">
        <v>1374</v>
      </c>
      <c r="B296" s="13">
        <v>680200037</v>
      </c>
      <c r="C296" s="13" t="s">
        <v>190</v>
      </c>
      <c r="D296" s="13">
        <v>93970005024</v>
      </c>
      <c r="E296" s="40" t="s">
        <v>1484</v>
      </c>
      <c r="F296" s="31">
        <v>164</v>
      </c>
      <c r="G296" s="31">
        <v>4</v>
      </c>
      <c r="H296" s="31">
        <v>1</v>
      </c>
      <c r="I296" s="31">
        <v>0</v>
      </c>
      <c r="J296" s="32">
        <f t="shared" si="34"/>
        <v>3</v>
      </c>
      <c r="K296" s="33">
        <f t="shared" si="35"/>
        <v>4.92</v>
      </c>
      <c r="L296" s="33">
        <f t="shared" si="36"/>
        <v>4.92</v>
      </c>
      <c r="M296" s="33">
        <f t="shared" si="37"/>
        <v>4.92</v>
      </c>
      <c r="N296" s="34">
        <f t="shared" si="38"/>
        <v>4.92</v>
      </c>
      <c r="O296" s="222">
        <f t="shared" si="39"/>
        <v>19.68</v>
      </c>
      <c r="P296" s="224">
        <f t="shared" si="40"/>
        <v>19.68</v>
      </c>
      <c r="Q296" s="8"/>
      <c r="R296" s="78">
        <f t="shared" si="41"/>
        <v>19.68</v>
      </c>
      <c r="S296" s="79"/>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c r="CX296"/>
      <c r="CY296"/>
      <c r="CZ296"/>
      <c r="DA296"/>
      <c r="DB296"/>
      <c r="DC296"/>
      <c r="DD296"/>
      <c r="DE296"/>
      <c r="DF296"/>
      <c r="DG296"/>
      <c r="DH296"/>
      <c r="DI296"/>
      <c r="DJ296"/>
      <c r="DK296"/>
      <c r="DL296"/>
      <c r="DM296"/>
      <c r="DN296"/>
      <c r="DO296"/>
      <c r="DP296"/>
      <c r="DQ296"/>
      <c r="DR296"/>
      <c r="DS296"/>
      <c r="DT296"/>
      <c r="DU296"/>
      <c r="DV296"/>
      <c r="DW296"/>
      <c r="DX296"/>
      <c r="DY296"/>
      <c r="DZ296"/>
      <c r="EA296"/>
      <c r="EB296"/>
      <c r="EC296"/>
      <c r="ED296"/>
      <c r="EE296"/>
      <c r="EF296"/>
      <c r="EG296"/>
      <c r="EH296"/>
      <c r="EI296"/>
      <c r="EJ296"/>
      <c r="EK296"/>
      <c r="EL296"/>
      <c r="EM296"/>
      <c r="EN296"/>
      <c r="EO296"/>
      <c r="EP296"/>
      <c r="EQ296"/>
      <c r="ER296"/>
      <c r="ES296"/>
      <c r="ET296"/>
      <c r="EU296"/>
      <c r="EV296"/>
      <c r="EW296"/>
      <c r="EX296"/>
      <c r="EY296"/>
      <c r="EZ296"/>
      <c r="FA296"/>
    </row>
    <row r="297" spans="1:157" ht="11.25" customHeight="1" x14ac:dyDescent="0.25">
      <c r="A297" s="39" t="s">
        <v>1374</v>
      </c>
      <c r="B297" s="13">
        <v>681000005</v>
      </c>
      <c r="C297" s="13" t="s">
        <v>79</v>
      </c>
      <c r="D297" s="13">
        <v>94070039738</v>
      </c>
      <c r="E297" s="40" t="s">
        <v>1485</v>
      </c>
      <c r="F297" s="31">
        <v>957</v>
      </c>
      <c r="G297" s="31">
        <v>4</v>
      </c>
      <c r="H297" s="31">
        <v>1</v>
      </c>
      <c r="I297" s="31">
        <v>0</v>
      </c>
      <c r="J297" s="32">
        <f t="shared" si="34"/>
        <v>3</v>
      </c>
      <c r="K297" s="33">
        <f t="shared" si="35"/>
        <v>28.709999999999997</v>
      </c>
      <c r="L297" s="33">
        <f t="shared" si="36"/>
        <v>28.709999999999997</v>
      </c>
      <c r="M297" s="33">
        <f t="shared" si="37"/>
        <v>28.709999999999997</v>
      </c>
      <c r="N297" s="34">
        <f t="shared" si="38"/>
        <v>28.709999999999997</v>
      </c>
      <c r="O297" s="222">
        <f t="shared" si="39"/>
        <v>114.84</v>
      </c>
      <c r="P297" s="224">
        <f t="shared" si="40"/>
        <v>114.84</v>
      </c>
      <c r="Q297" s="8"/>
      <c r="R297" s="78">
        <f t="shared" si="41"/>
        <v>114.84</v>
      </c>
      <c r="S297" s="79"/>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c r="CX297"/>
      <c r="CY297"/>
      <c r="CZ297"/>
      <c r="DA297"/>
      <c r="DB297"/>
      <c r="DC297"/>
      <c r="DD297"/>
      <c r="DE297"/>
      <c r="DF297"/>
      <c r="DG297"/>
      <c r="DH297"/>
      <c r="DI297"/>
      <c r="DJ297"/>
      <c r="DK297"/>
      <c r="DL297"/>
      <c r="DM297"/>
      <c r="DN297"/>
      <c r="DO297"/>
      <c r="DP297"/>
      <c r="DQ297"/>
      <c r="DR297"/>
      <c r="DS297"/>
      <c r="DT297"/>
      <c r="DU297"/>
      <c r="DV297"/>
      <c r="DW297"/>
      <c r="DX297"/>
      <c r="DY297"/>
      <c r="DZ297"/>
      <c r="EA297"/>
      <c r="EB297"/>
      <c r="EC297"/>
      <c r="ED297"/>
      <c r="EE297"/>
      <c r="EF297"/>
      <c r="EG297"/>
      <c r="EH297"/>
      <c r="EI297"/>
      <c r="EJ297"/>
      <c r="EK297"/>
      <c r="EL297"/>
      <c r="EM297"/>
      <c r="EN297"/>
      <c r="EO297"/>
      <c r="EP297"/>
      <c r="EQ297"/>
      <c r="ER297"/>
      <c r="ES297"/>
      <c r="ET297"/>
      <c r="EU297"/>
      <c r="EV297"/>
      <c r="EW297"/>
      <c r="EX297"/>
      <c r="EY297"/>
      <c r="EZ297"/>
      <c r="FA297"/>
    </row>
    <row r="298" spans="1:157" ht="11.25" customHeight="1" x14ac:dyDescent="0.25">
      <c r="A298" s="39" t="s">
        <v>1374</v>
      </c>
      <c r="B298" s="13">
        <v>681000006</v>
      </c>
      <c r="C298" s="13" t="s">
        <v>80</v>
      </c>
      <c r="D298" s="13">
        <v>17230006890</v>
      </c>
      <c r="E298" s="40" t="s">
        <v>1486</v>
      </c>
      <c r="F298" s="31">
        <v>361</v>
      </c>
      <c r="G298" s="31">
        <v>3</v>
      </c>
      <c r="H298" s="31">
        <v>1</v>
      </c>
      <c r="I298" s="31">
        <v>0</v>
      </c>
      <c r="J298" s="32">
        <f t="shared" si="34"/>
        <v>2</v>
      </c>
      <c r="K298" s="33">
        <f t="shared" si="35"/>
        <v>10.83</v>
      </c>
      <c r="L298" s="33">
        <f t="shared" si="36"/>
        <v>10.83</v>
      </c>
      <c r="M298" s="33">
        <f t="shared" si="37"/>
        <v>10.83</v>
      </c>
      <c r="N298" s="34">
        <f t="shared" si="38"/>
        <v>10.83</v>
      </c>
      <c r="O298" s="222">
        <f t="shared" si="39"/>
        <v>43.32</v>
      </c>
      <c r="P298" s="224">
        <f t="shared" si="40"/>
        <v>43.32</v>
      </c>
      <c r="Q298" s="8"/>
      <c r="R298" s="78">
        <f t="shared" si="41"/>
        <v>43.32</v>
      </c>
      <c r="S298" s="79"/>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c r="DV298"/>
      <c r="DW298"/>
      <c r="DX298"/>
      <c r="DY298"/>
      <c r="DZ298"/>
      <c r="EA298"/>
      <c r="EB298"/>
      <c r="EC298"/>
      <c r="ED298"/>
      <c r="EE298"/>
      <c r="EF298"/>
      <c r="EG298"/>
      <c r="EH298"/>
      <c r="EI298"/>
      <c r="EJ298"/>
      <c r="EK298"/>
      <c r="EL298"/>
      <c r="EM298"/>
      <c r="EN298"/>
      <c r="EO298"/>
      <c r="EP298"/>
      <c r="EQ298"/>
      <c r="ER298"/>
      <c r="ES298"/>
      <c r="ET298"/>
      <c r="EU298"/>
      <c r="EV298"/>
      <c r="EW298"/>
      <c r="EX298"/>
      <c r="EY298"/>
      <c r="EZ298"/>
      <c r="FA298"/>
    </row>
    <row r="299" spans="1:157" ht="11.25" customHeight="1" x14ac:dyDescent="0.25">
      <c r="A299" s="39" t="s">
        <v>1374</v>
      </c>
      <c r="B299" s="13">
        <v>681800002</v>
      </c>
      <c r="C299" s="13" t="s">
        <v>81</v>
      </c>
      <c r="D299" s="13">
        <v>70820003749</v>
      </c>
      <c r="E299" s="40" t="s">
        <v>1487</v>
      </c>
      <c r="F299" s="31">
        <v>427</v>
      </c>
      <c r="G299" s="31">
        <v>5</v>
      </c>
      <c r="H299" s="31">
        <v>1</v>
      </c>
      <c r="I299" s="31">
        <v>0</v>
      </c>
      <c r="J299" s="32">
        <f t="shared" si="34"/>
        <v>4</v>
      </c>
      <c r="K299" s="33">
        <f t="shared" si="35"/>
        <v>12.809999999999999</v>
      </c>
      <c r="L299" s="33">
        <f t="shared" si="36"/>
        <v>12.809999999999999</v>
      </c>
      <c r="M299" s="33">
        <f t="shared" si="37"/>
        <v>12.809999999999999</v>
      </c>
      <c r="N299" s="34">
        <f t="shared" si="38"/>
        <v>12.809999999999999</v>
      </c>
      <c r="O299" s="222">
        <f t="shared" si="39"/>
        <v>51.24</v>
      </c>
      <c r="P299" s="224">
        <f t="shared" si="40"/>
        <v>51.24</v>
      </c>
      <c r="Q299" s="8"/>
      <c r="R299" s="78">
        <f t="shared" si="41"/>
        <v>51.24</v>
      </c>
      <c r="S299" s="7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c r="CX299"/>
      <c r="CY299"/>
      <c r="CZ299"/>
      <c r="DA299"/>
      <c r="DB299"/>
      <c r="DC299"/>
      <c r="DD299"/>
      <c r="DE299"/>
      <c r="DF299"/>
      <c r="DG299"/>
      <c r="DH299"/>
      <c r="DI299"/>
      <c r="DJ299"/>
      <c r="DK299"/>
      <c r="DL299"/>
      <c r="DM299"/>
      <c r="DN299"/>
      <c r="DO299"/>
      <c r="DP299"/>
      <c r="DQ299"/>
      <c r="DR299"/>
      <c r="DS299"/>
      <c r="DT299"/>
      <c r="DU299"/>
      <c r="DV299"/>
      <c r="DW299"/>
      <c r="DX299"/>
      <c r="DY299"/>
      <c r="DZ299"/>
      <c r="EA299"/>
      <c r="EB299"/>
      <c r="EC299"/>
      <c r="ED299"/>
      <c r="EE299"/>
      <c r="EF299"/>
      <c r="EG299"/>
      <c r="EH299"/>
      <c r="EI299"/>
      <c r="EJ299"/>
      <c r="EK299"/>
      <c r="EL299"/>
      <c r="EM299"/>
      <c r="EN299"/>
      <c r="EO299"/>
      <c r="EP299"/>
      <c r="EQ299"/>
      <c r="ER299"/>
      <c r="ES299"/>
      <c r="ET299"/>
      <c r="EU299"/>
      <c r="EV299"/>
      <c r="EW299"/>
      <c r="EX299"/>
      <c r="EY299"/>
      <c r="EZ299"/>
      <c r="FA299"/>
    </row>
    <row r="300" spans="1:157" ht="11.25" customHeight="1" x14ac:dyDescent="0.25">
      <c r="A300" s="39" t="s">
        <v>1374</v>
      </c>
      <c r="B300" s="13">
        <v>760200005</v>
      </c>
      <c r="C300" s="13" t="s">
        <v>82</v>
      </c>
      <c r="D300" s="13">
        <v>24210000071</v>
      </c>
      <c r="E300" s="40" t="s">
        <v>1488</v>
      </c>
      <c r="F300" s="31">
        <v>289</v>
      </c>
      <c r="G300" s="31">
        <v>3</v>
      </c>
      <c r="H300" s="31">
        <v>1</v>
      </c>
      <c r="I300" s="31">
        <v>0</v>
      </c>
      <c r="J300" s="32">
        <f t="shared" si="34"/>
        <v>2</v>
      </c>
      <c r="K300" s="33">
        <f t="shared" si="35"/>
        <v>8.67</v>
      </c>
      <c r="L300" s="33">
        <f t="shared" si="36"/>
        <v>8.67</v>
      </c>
      <c r="M300" s="33">
        <f t="shared" si="37"/>
        <v>8.67</v>
      </c>
      <c r="N300" s="34">
        <f t="shared" si="38"/>
        <v>8.67</v>
      </c>
      <c r="O300" s="222">
        <f t="shared" si="39"/>
        <v>34.68</v>
      </c>
      <c r="P300" s="224">
        <f t="shared" si="40"/>
        <v>34.68</v>
      </c>
      <c r="Q300" s="8"/>
      <c r="R300" s="78">
        <f t="shared" si="41"/>
        <v>34.68</v>
      </c>
      <c r="S300" s="79"/>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c r="CX300"/>
      <c r="CY300"/>
      <c r="CZ300"/>
      <c r="DA300"/>
      <c r="DB300"/>
      <c r="DC300"/>
      <c r="DD300"/>
      <c r="DE300"/>
      <c r="DF300"/>
      <c r="DG300"/>
      <c r="DH300"/>
      <c r="DI300"/>
      <c r="DJ300"/>
      <c r="DK300"/>
      <c r="DL300"/>
      <c r="DM300"/>
      <c r="DN300"/>
      <c r="DO300"/>
      <c r="DP300"/>
      <c r="DQ300"/>
      <c r="DR300"/>
      <c r="DS300"/>
      <c r="DT300"/>
      <c r="DU300"/>
      <c r="DV300"/>
      <c r="DW300"/>
      <c r="DX300"/>
      <c r="DY300"/>
      <c r="DZ300"/>
      <c r="EA300"/>
      <c r="EB300"/>
      <c r="EC300"/>
      <c r="ED300"/>
      <c r="EE300"/>
      <c r="EF300"/>
      <c r="EG300"/>
      <c r="EH300"/>
      <c r="EI300"/>
      <c r="EJ300"/>
      <c r="EK300"/>
      <c r="EL300"/>
      <c r="EM300"/>
      <c r="EN300"/>
      <c r="EO300"/>
      <c r="EP300"/>
      <c r="EQ300"/>
      <c r="ER300"/>
      <c r="ES300"/>
      <c r="ET300"/>
      <c r="EU300"/>
      <c r="EV300"/>
      <c r="EW300"/>
      <c r="EX300"/>
      <c r="EY300"/>
      <c r="EZ300"/>
      <c r="FA300"/>
    </row>
    <row r="301" spans="1:157" ht="11.25" customHeight="1" x14ac:dyDescent="0.25">
      <c r="A301" s="39" t="s">
        <v>1374</v>
      </c>
      <c r="B301" s="13">
        <v>760200006</v>
      </c>
      <c r="C301" s="13" t="s">
        <v>1489</v>
      </c>
      <c r="D301" s="13">
        <v>82450004996</v>
      </c>
      <c r="E301" s="40" t="s">
        <v>1490</v>
      </c>
      <c r="F301" s="31">
        <v>235</v>
      </c>
      <c r="G301" s="31">
        <v>2</v>
      </c>
      <c r="H301" s="31">
        <v>1</v>
      </c>
      <c r="I301" s="31">
        <v>0</v>
      </c>
      <c r="J301" s="32">
        <f t="shared" si="34"/>
        <v>1</v>
      </c>
      <c r="K301" s="33">
        <f t="shared" si="35"/>
        <v>7.05</v>
      </c>
      <c r="L301" s="33">
        <f t="shared" si="36"/>
        <v>7.05</v>
      </c>
      <c r="M301" s="33">
        <f t="shared" si="37"/>
        <v>7.05</v>
      </c>
      <c r="N301" s="34">
        <f t="shared" si="38"/>
        <v>7.05</v>
      </c>
      <c r="O301" s="222">
        <f t="shared" si="39"/>
        <v>28.2</v>
      </c>
      <c r="P301" s="224">
        <f t="shared" si="40"/>
        <v>28.2</v>
      </c>
      <c r="Q301" s="8"/>
      <c r="R301" s="78">
        <f t="shared" si="41"/>
        <v>28.2</v>
      </c>
      <c r="S301" s="79"/>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c r="CX301"/>
      <c r="CY301"/>
      <c r="CZ301"/>
      <c r="DA301"/>
      <c r="DB301"/>
      <c r="DC301"/>
      <c r="DD301"/>
      <c r="DE301"/>
      <c r="DF301"/>
      <c r="DG301"/>
      <c r="DH301"/>
      <c r="DI301"/>
      <c r="DJ301"/>
      <c r="DK301"/>
      <c r="DL301"/>
      <c r="DM301"/>
      <c r="DN301"/>
      <c r="DO301"/>
      <c r="DP301"/>
      <c r="DQ301"/>
      <c r="DR301"/>
      <c r="DS301"/>
      <c r="DT301"/>
      <c r="DU301"/>
      <c r="DV301"/>
      <c r="DW301"/>
      <c r="DX301"/>
      <c r="DY301"/>
      <c r="DZ301"/>
      <c r="EA301"/>
      <c r="EB301"/>
      <c r="EC301"/>
      <c r="ED301"/>
      <c r="EE301"/>
      <c r="EF301"/>
      <c r="EG301"/>
      <c r="EH301"/>
      <c r="EI301"/>
      <c r="EJ301"/>
      <c r="EK301"/>
      <c r="EL301"/>
      <c r="EM301"/>
      <c r="EN301"/>
      <c r="EO301"/>
      <c r="EP301"/>
      <c r="EQ301"/>
      <c r="ER301"/>
      <c r="ES301"/>
      <c r="ET301"/>
      <c r="EU301"/>
      <c r="EV301"/>
      <c r="EW301"/>
      <c r="EX301"/>
      <c r="EY301"/>
      <c r="EZ301"/>
      <c r="FA301"/>
    </row>
    <row r="302" spans="1:157" ht="11.25" customHeight="1" x14ac:dyDescent="0.25">
      <c r="A302" s="39" t="s">
        <v>1374</v>
      </c>
      <c r="B302" s="13">
        <v>760200009</v>
      </c>
      <c r="C302" s="13" t="s">
        <v>549</v>
      </c>
      <c r="D302" s="13">
        <v>42650011368</v>
      </c>
      <c r="E302" s="40" t="s">
        <v>1491</v>
      </c>
      <c r="F302" s="31">
        <v>240</v>
      </c>
      <c r="G302" s="31">
        <v>3</v>
      </c>
      <c r="H302" s="31">
        <v>1</v>
      </c>
      <c r="I302" s="31">
        <v>0</v>
      </c>
      <c r="J302" s="32">
        <f t="shared" si="34"/>
        <v>2</v>
      </c>
      <c r="K302" s="33">
        <f t="shared" si="35"/>
        <v>7.1999999999999993</v>
      </c>
      <c r="L302" s="33">
        <f t="shared" si="36"/>
        <v>7.1999999999999993</v>
      </c>
      <c r="M302" s="33">
        <f t="shared" si="37"/>
        <v>7.1999999999999993</v>
      </c>
      <c r="N302" s="34">
        <f t="shared" si="38"/>
        <v>7.1999999999999993</v>
      </c>
      <c r="O302" s="222">
        <f t="shared" si="39"/>
        <v>28.8</v>
      </c>
      <c r="P302" s="224">
        <f t="shared" si="40"/>
        <v>28.8</v>
      </c>
      <c r="Q302" s="8"/>
      <c r="R302" s="78">
        <f t="shared" si="41"/>
        <v>28.8</v>
      </c>
      <c r="S302" s="79"/>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c r="CX302"/>
      <c r="CY302"/>
      <c r="CZ302"/>
      <c r="DA302"/>
      <c r="DB302"/>
      <c r="DC302"/>
      <c r="DD302"/>
      <c r="DE302"/>
      <c r="DF302"/>
      <c r="DG302"/>
      <c r="DH302"/>
      <c r="DI302"/>
      <c r="DJ302"/>
      <c r="DK302"/>
      <c r="DL302"/>
      <c r="DM302"/>
      <c r="DN302"/>
      <c r="DO302"/>
      <c r="DP302"/>
      <c r="DQ302"/>
      <c r="DR302"/>
      <c r="DS302"/>
      <c r="DT302"/>
      <c r="DU302"/>
      <c r="DV302"/>
      <c r="DW302"/>
      <c r="DX302"/>
      <c r="DY302"/>
      <c r="DZ302"/>
      <c r="EA302"/>
      <c r="EB302"/>
      <c r="EC302"/>
      <c r="ED302"/>
      <c r="EE302"/>
      <c r="EF302"/>
      <c r="EG302"/>
      <c r="EH302"/>
      <c r="EI302"/>
      <c r="EJ302"/>
      <c r="EK302"/>
      <c r="EL302"/>
      <c r="EM302"/>
      <c r="EN302"/>
      <c r="EO302"/>
      <c r="EP302"/>
      <c r="EQ302"/>
      <c r="ER302"/>
      <c r="ES302"/>
      <c r="ET302"/>
      <c r="EU302"/>
      <c r="EV302"/>
      <c r="EW302"/>
      <c r="EX302"/>
      <c r="EY302"/>
      <c r="EZ302"/>
      <c r="FA302"/>
    </row>
    <row r="303" spans="1:157" ht="11.25" customHeight="1" x14ac:dyDescent="0.25">
      <c r="A303" s="39" t="s">
        <v>1374</v>
      </c>
      <c r="B303" s="13">
        <v>760200010</v>
      </c>
      <c r="C303" s="13" t="s">
        <v>1492</v>
      </c>
      <c r="D303" s="13">
        <v>43060003114</v>
      </c>
      <c r="E303" s="40" t="s">
        <v>1493</v>
      </c>
      <c r="F303" s="31">
        <v>145</v>
      </c>
      <c r="G303" s="31">
        <v>2</v>
      </c>
      <c r="H303" s="31">
        <v>1</v>
      </c>
      <c r="I303" s="31">
        <v>0</v>
      </c>
      <c r="J303" s="32">
        <f t="shared" si="34"/>
        <v>1</v>
      </c>
      <c r="K303" s="33">
        <f t="shared" si="35"/>
        <v>4.3499999999999996</v>
      </c>
      <c r="L303" s="33">
        <f t="shared" si="36"/>
        <v>4.3499999999999996</v>
      </c>
      <c r="M303" s="33">
        <f t="shared" si="37"/>
        <v>4.3499999999999996</v>
      </c>
      <c r="N303" s="34">
        <f t="shared" si="38"/>
        <v>4.3499999999999996</v>
      </c>
      <c r="O303" s="222">
        <f t="shared" si="39"/>
        <v>17.399999999999999</v>
      </c>
      <c r="P303" s="224">
        <f t="shared" si="40"/>
        <v>17.399999999999999</v>
      </c>
      <c r="Q303" s="8"/>
      <c r="R303" s="78">
        <f t="shared" si="41"/>
        <v>17.399999999999999</v>
      </c>
      <c r="S303" s="79"/>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c r="CX303"/>
      <c r="CY303"/>
      <c r="CZ303"/>
      <c r="DA303"/>
      <c r="DB303"/>
      <c r="DC303"/>
      <c r="DD303"/>
      <c r="DE303"/>
      <c r="DF303"/>
      <c r="DG303"/>
      <c r="DH303"/>
      <c r="DI303"/>
      <c r="DJ303"/>
      <c r="DK303"/>
      <c r="DL303"/>
      <c r="DM303"/>
      <c r="DN303"/>
      <c r="DO303"/>
      <c r="DP303"/>
      <c r="DQ303"/>
      <c r="DR303"/>
      <c r="DS303"/>
      <c r="DT303"/>
      <c r="DU303"/>
      <c r="DV303"/>
      <c r="DW303"/>
      <c r="DX303"/>
      <c r="DY303"/>
      <c r="DZ303"/>
      <c r="EA303"/>
      <c r="EB303"/>
      <c r="EC303"/>
      <c r="ED303"/>
      <c r="EE303"/>
      <c r="EF303"/>
      <c r="EG303"/>
      <c r="EH303"/>
      <c r="EI303"/>
      <c r="EJ303"/>
      <c r="EK303"/>
      <c r="EL303"/>
      <c r="EM303"/>
      <c r="EN303"/>
      <c r="EO303"/>
      <c r="EP303"/>
      <c r="EQ303"/>
      <c r="ER303"/>
      <c r="ES303"/>
      <c r="ET303"/>
      <c r="EU303"/>
      <c r="EV303"/>
      <c r="EW303"/>
      <c r="EX303"/>
      <c r="EY303"/>
      <c r="EZ303"/>
      <c r="FA303"/>
    </row>
    <row r="304" spans="1:157" ht="11.25" customHeight="1" x14ac:dyDescent="0.25">
      <c r="A304" s="39" t="s">
        <v>1374</v>
      </c>
      <c r="B304" s="13">
        <v>760200011</v>
      </c>
      <c r="C304" s="13" t="s">
        <v>550</v>
      </c>
      <c r="D304" s="13">
        <v>72690006799</v>
      </c>
      <c r="E304" s="40" t="s">
        <v>1494</v>
      </c>
      <c r="F304" s="31">
        <v>280</v>
      </c>
      <c r="G304" s="31">
        <v>4</v>
      </c>
      <c r="H304" s="31">
        <v>1</v>
      </c>
      <c r="I304" s="31">
        <v>0</v>
      </c>
      <c r="J304" s="32">
        <f t="shared" si="34"/>
        <v>3</v>
      </c>
      <c r="K304" s="33">
        <f t="shared" si="35"/>
        <v>8.4</v>
      </c>
      <c r="L304" s="33">
        <f t="shared" si="36"/>
        <v>8.4</v>
      </c>
      <c r="M304" s="33">
        <f t="shared" si="37"/>
        <v>8.4</v>
      </c>
      <c r="N304" s="34">
        <f t="shared" si="38"/>
        <v>8.4</v>
      </c>
      <c r="O304" s="222">
        <f t="shared" si="39"/>
        <v>33.6</v>
      </c>
      <c r="P304" s="224">
        <f t="shared" si="40"/>
        <v>33.6</v>
      </c>
      <c r="Q304" s="8"/>
      <c r="R304" s="78">
        <f t="shared" si="41"/>
        <v>33.6</v>
      </c>
      <c r="S304" s="79"/>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c r="CX304"/>
      <c r="CY304"/>
      <c r="CZ304"/>
      <c r="DA304"/>
      <c r="DB304"/>
      <c r="DC304"/>
      <c r="DD304"/>
      <c r="DE304"/>
      <c r="DF304"/>
      <c r="DG304"/>
      <c r="DH304"/>
      <c r="DI304"/>
      <c r="DJ304"/>
      <c r="DK304"/>
      <c r="DL304"/>
      <c r="DM304"/>
      <c r="DN304"/>
      <c r="DO304"/>
      <c r="DP304"/>
      <c r="DQ304"/>
      <c r="DR304"/>
      <c r="DS304"/>
      <c r="DT304"/>
      <c r="DU304"/>
      <c r="DV304"/>
      <c r="DW304"/>
      <c r="DX304"/>
      <c r="DY304"/>
      <c r="DZ304"/>
      <c r="EA304"/>
      <c r="EB304"/>
      <c r="EC304"/>
      <c r="ED304"/>
      <c r="EE304"/>
      <c r="EF304"/>
      <c r="EG304"/>
      <c r="EH304"/>
      <c r="EI304"/>
      <c r="EJ304"/>
      <c r="EK304"/>
      <c r="EL304"/>
      <c r="EM304"/>
      <c r="EN304"/>
      <c r="EO304"/>
      <c r="EP304"/>
      <c r="EQ304"/>
      <c r="ER304"/>
      <c r="ES304"/>
      <c r="ET304"/>
      <c r="EU304"/>
      <c r="EV304"/>
      <c r="EW304"/>
      <c r="EX304"/>
      <c r="EY304"/>
      <c r="EZ304"/>
      <c r="FA304"/>
    </row>
    <row r="305" spans="1:157" ht="11.25" customHeight="1" x14ac:dyDescent="0.25">
      <c r="A305" s="39" t="s">
        <v>1374</v>
      </c>
      <c r="B305" s="13">
        <v>760200012</v>
      </c>
      <c r="C305" s="13" t="s">
        <v>551</v>
      </c>
      <c r="D305" s="13">
        <v>10810003151</v>
      </c>
      <c r="E305" s="40" t="s">
        <v>1495</v>
      </c>
      <c r="F305" s="31">
        <v>240</v>
      </c>
      <c r="G305" s="31">
        <v>3</v>
      </c>
      <c r="H305" s="31">
        <v>1</v>
      </c>
      <c r="I305" s="31">
        <v>0</v>
      </c>
      <c r="J305" s="32">
        <f t="shared" si="34"/>
        <v>2</v>
      </c>
      <c r="K305" s="33">
        <f t="shared" si="35"/>
        <v>7.1999999999999993</v>
      </c>
      <c r="L305" s="33">
        <f t="shared" si="36"/>
        <v>7.1999999999999993</v>
      </c>
      <c r="M305" s="33">
        <f t="shared" si="37"/>
        <v>7.1999999999999993</v>
      </c>
      <c r="N305" s="34">
        <f t="shared" si="38"/>
        <v>7.1999999999999993</v>
      </c>
      <c r="O305" s="222">
        <f t="shared" si="39"/>
        <v>28.8</v>
      </c>
      <c r="P305" s="224">
        <f t="shared" si="40"/>
        <v>28.8</v>
      </c>
      <c r="Q305" s="8"/>
      <c r="R305" s="78">
        <f t="shared" si="41"/>
        <v>28.8</v>
      </c>
      <c r="S305" s="79"/>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c r="CX305"/>
      <c r="CY305"/>
      <c r="CZ305"/>
      <c r="DA305"/>
      <c r="DB305"/>
      <c r="DC305"/>
      <c r="DD305"/>
      <c r="DE305"/>
      <c r="DF305"/>
      <c r="DG305"/>
      <c r="DH305"/>
      <c r="DI305"/>
      <c r="DJ305"/>
      <c r="DK305"/>
      <c r="DL305"/>
      <c r="DM305"/>
      <c r="DN305"/>
      <c r="DO305"/>
      <c r="DP305"/>
      <c r="DQ305"/>
      <c r="DR305"/>
      <c r="DS305"/>
      <c r="DT305"/>
      <c r="DU305"/>
      <c r="DV305"/>
      <c r="DW305"/>
      <c r="DX305"/>
      <c r="DY305"/>
      <c r="DZ305"/>
      <c r="EA305"/>
      <c r="EB305"/>
      <c r="EC305"/>
      <c r="ED305"/>
      <c r="EE305"/>
      <c r="EF305"/>
      <c r="EG305"/>
      <c r="EH305"/>
      <c r="EI305"/>
      <c r="EJ305"/>
      <c r="EK305"/>
      <c r="EL305"/>
      <c r="EM305"/>
      <c r="EN305"/>
      <c r="EO305"/>
      <c r="EP305"/>
      <c r="EQ305"/>
      <c r="ER305"/>
      <c r="ES305"/>
      <c r="ET305"/>
      <c r="EU305"/>
      <c r="EV305"/>
      <c r="EW305"/>
      <c r="EX305"/>
      <c r="EY305"/>
      <c r="EZ305"/>
      <c r="FA305"/>
    </row>
    <row r="306" spans="1:157" ht="11.25" customHeight="1" x14ac:dyDescent="0.25">
      <c r="A306" s="39" t="s">
        <v>1374</v>
      </c>
      <c r="B306" s="13">
        <v>760200013</v>
      </c>
      <c r="C306" s="13" t="s">
        <v>552</v>
      </c>
      <c r="D306" s="13">
        <v>90470001840</v>
      </c>
      <c r="E306" s="40" t="s">
        <v>1496</v>
      </c>
      <c r="F306" s="31">
        <v>509</v>
      </c>
      <c r="G306" s="31">
        <v>3</v>
      </c>
      <c r="H306" s="31">
        <v>1</v>
      </c>
      <c r="I306" s="31">
        <v>0</v>
      </c>
      <c r="J306" s="32">
        <f t="shared" si="34"/>
        <v>2</v>
      </c>
      <c r="K306" s="33">
        <f t="shared" si="35"/>
        <v>15.27</v>
      </c>
      <c r="L306" s="33">
        <f t="shared" si="36"/>
        <v>15.27</v>
      </c>
      <c r="M306" s="33">
        <f t="shared" si="37"/>
        <v>15.27</v>
      </c>
      <c r="N306" s="34">
        <f t="shared" si="38"/>
        <v>15.27</v>
      </c>
      <c r="O306" s="222">
        <f t="shared" si="39"/>
        <v>61.08</v>
      </c>
      <c r="P306" s="224">
        <f t="shared" si="40"/>
        <v>61.08</v>
      </c>
      <c r="Q306" s="8"/>
      <c r="R306" s="78">
        <f t="shared" si="41"/>
        <v>61.08</v>
      </c>
      <c r="S306" s="79"/>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c r="CX306"/>
      <c r="CY306"/>
      <c r="CZ306"/>
      <c r="DA306"/>
      <c r="DB306"/>
      <c r="DC306"/>
      <c r="DD306"/>
      <c r="DE306"/>
      <c r="DF306"/>
      <c r="DG306"/>
      <c r="DH306"/>
      <c r="DI306"/>
      <c r="DJ306"/>
      <c r="DK306"/>
      <c r="DL306"/>
      <c r="DM306"/>
      <c r="DN306"/>
      <c r="DO306"/>
      <c r="DP306"/>
      <c r="DQ306"/>
      <c r="DR306"/>
      <c r="DS306"/>
      <c r="DT306"/>
      <c r="DU306"/>
      <c r="DV306"/>
      <c r="DW306"/>
      <c r="DX306"/>
      <c r="DY306"/>
      <c r="DZ306"/>
      <c r="EA306"/>
      <c r="EB306"/>
      <c r="EC306"/>
      <c r="ED306"/>
      <c r="EE306"/>
      <c r="EF306"/>
      <c r="EG306"/>
      <c r="EH306"/>
      <c r="EI306"/>
      <c r="EJ306"/>
      <c r="EK306"/>
      <c r="EL306"/>
      <c r="EM306"/>
      <c r="EN306"/>
      <c r="EO306"/>
      <c r="EP306"/>
      <c r="EQ306"/>
      <c r="ER306"/>
      <c r="ES306"/>
      <c r="ET306"/>
      <c r="EU306"/>
      <c r="EV306"/>
      <c r="EW306"/>
      <c r="EX306"/>
      <c r="EY306"/>
      <c r="EZ306"/>
      <c r="FA306"/>
    </row>
    <row r="307" spans="1:157" ht="11.25" customHeight="1" x14ac:dyDescent="0.25">
      <c r="A307" s="39" t="s">
        <v>1374</v>
      </c>
      <c r="B307" s="13">
        <v>760200022</v>
      </c>
      <c r="C307" s="13" t="s">
        <v>83</v>
      </c>
      <c r="D307" s="13">
        <v>84500009936</v>
      </c>
      <c r="E307" s="40" t="s">
        <v>1497</v>
      </c>
      <c r="F307" s="31">
        <v>459</v>
      </c>
      <c r="G307" s="31">
        <v>3</v>
      </c>
      <c r="H307" s="31">
        <v>1</v>
      </c>
      <c r="I307" s="31">
        <v>0</v>
      </c>
      <c r="J307" s="32">
        <f t="shared" si="34"/>
        <v>2</v>
      </c>
      <c r="K307" s="33">
        <f t="shared" si="35"/>
        <v>13.77</v>
      </c>
      <c r="L307" s="33">
        <f t="shared" si="36"/>
        <v>13.77</v>
      </c>
      <c r="M307" s="33">
        <f t="shared" si="37"/>
        <v>13.77</v>
      </c>
      <c r="N307" s="34">
        <f t="shared" si="38"/>
        <v>13.77</v>
      </c>
      <c r="O307" s="222">
        <f t="shared" si="39"/>
        <v>55.08</v>
      </c>
      <c r="P307" s="224">
        <f t="shared" si="40"/>
        <v>55.08</v>
      </c>
      <c r="Q307" s="8"/>
      <c r="R307" s="78">
        <f t="shared" si="41"/>
        <v>55.08</v>
      </c>
      <c r="S307" s="79"/>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c r="CX307"/>
      <c r="CY307"/>
      <c r="CZ307"/>
      <c r="DA307"/>
      <c r="DB307"/>
      <c r="DC307"/>
      <c r="DD307"/>
      <c r="DE307"/>
      <c r="DF307"/>
      <c r="DG307"/>
      <c r="DH307"/>
      <c r="DI307"/>
      <c r="DJ307"/>
      <c r="DK307"/>
      <c r="DL307"/>
      <c r="DM307"/>
      <c r="DN307"/>
      <c r="DO307"/>
      <c r="DP307"/>
      <c r="DQ307"/>
      <c r="DR307"/>
      <c r="DS307"/>
      <c r="DT307"/>
      <c r="DU307"/>
      <c r="DV307"/>
      <c r="DW307"/>
      <c r="DX307"/>
      <c r="DY307"/>
      <c r="DZ307"/>
      <c r="EA307"/>
      <c r="EB307"/>
      <c r="EC307"/>
      <c r="ED307"/>
      <c r="EE307"/>
      <c r="EF307"/>
      <c r="EG307"/>
      <c r="EH307"/>
      <c r="EI307"/>
      <c r="EJ307"/>
      <c r="EK307"/>
      <c r="EL307"/>
      <c r="EM307"/>
      <c r="EN307"/>
      <c r="EO307"/>
      <c r="EP307"/>
      <c r="EQ307"/>
      <c r="ER307"/>
      <c r="ES307"/>
      <c r="ET307"/>
      <c r="EU307"/>
      <c r="EV307"/>
      <c r="EW307"/>
      <c r="EX307"/>
      <c r="EY307"/>
      <c r="EZ307"/>
      <c r="FA307"/>
    </row>
    <row r="308" spans="1:157" ht="11.25" customHeight="1" x14ac:dyDescent="0.25">
      <c r="A308" s="39" t="s">
        <v>1374</v>
      </c>
      <c r="B308" s="13">
        <v>760200023</v>
      </c>
      <c r="C308" s="13" t="s">
        <v>553</v>
      </c>
      <c r="D308" s="13">
        <v>36390010672</v>
      </c>
      <c r="E308" s="40" t="s">
        <v>1498</v>
      </c>
      <c r="F308" s="31">
        <v>312</v>
      </c>
      <c r="G308" s="31">
        <v>3</v>
      </c>
      <c r="H308" s="31">
        <v>1</v>
      </c>
      <c r="I308" s="31">
        <v>0</v>
      </c>
      <c r="J308" s="32">
        <f t="shared" si="34"/>
        <v>2</v>
      </c>
      <c r="K308" s="33">
        <f t="shared" si="35"/>
        <v>9.36</v>
      </c>
      <c r="L308" s="33">
        <f t="shared" si="36"/>
        <v>9.36</v>
      </c>
      <c r="M308" s="33">
        <f t="shared" si="37"/>
        <v>9.36</v>
      </c>
      <c r="N308" s="34">
        <f t="shared" si="38"/>
        <v>9.36</v>
      </c>
      <c r="O308" s="222">
        <f t="shared" si="39"/>
        <v>37.44</v>
      </c>
      <c r="P308" s="224">
        <f t="shared" si="40"/>
        <v>37.44</v>
      </c>
      <c r="Q308" s="8"/>
      <c r="R308" s="78">
        <f t="shared" si="41"/>
        <v>37.44</v>
      </c>
      <c r="S308" s="79"/>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c r="BH308"/>
      <c r="BI308"/>
      <c r="BJ308"/>
      <c r="BK308"/>
      <c r="BL308"/>
      <c r="BM308"/>
      <c r="BN308"/>
      <c r="BO308"/>
      <c r="BP308"/>
      <c r="BQ308"/>
      <c r="BR308"/>
      <c r="BS308"/>
      <c r="BT308"/>
      <c r="BU308"/>
      <c r="BV308"/>
      <c r="BW308"/>
      <c r="BX308"/>
      <c r="BY308"/>
      <c r="BZ308"/>
      <c r="CA308"/>
      <c r="CB308"/>
      <c r="CC308"/>
      <c r="CD308"/>
      <c r="CE308"/>
      <c r="CF308"/>
      <c r="CG308"/>
      <c r="CH308"/>
      <c r="CI308"/>
      <c r="CJ308"/>
      <c r="CK308"/>
      <c r="CL308"/>
      <c r="CM308"/>
      <c r="CN308"/>
      <c r="CO308"/>
      <c r="CP308"/>
      <c r="CQ308"/>
      <c r="CR308"/>
      <c r="CS308"/>
      <c r="CT308"/>
      <c r="CU308"/>
      <c r="CV308"/>
      <c r="CW308"/>
      <c r="CX308"/>
      <c r="CY308"/>
      <c r="CZ308"/>
      <c r="DA308"/>
      <c r="DB308"/>
      <c r="DC308"/>
      <c r="DD308"/>
      <c r="DE308"/>
      <c r="DF308"/>
      <c r="DG308"/>
      <c r="DH308"/>
      <c r="DI308"/>
      <c r="DJ308"/>
      <c r="DK308"/>
      <c r="DL308"/>
      <c r="DM308"/>
      <c r="DN308"/>
      <c r="DO308"/>
      <c r="DP308"/>
      <c r="DQ308"/>
      <c r="DR308"/>
      <c r="DS308"/>
      <c r="DT308"/>
      <c r="DU308"/>
      <c r="DV308"/>
      <c r="DW308"/>
      <c r="DX308"/>
      <c r="DY308"/>
      <c r="DZ308"/>
      <c r="EA308"/>
      <c r="EB308"/>
      <c r="EC308"/>
      <c r="ED308"/>
      <c r="EE308"/>
      <c r="EF308"/>
      <c r="EG308"/>
      <c r="EH308"/>
      <c r="EI308"/>
      <c r="EJ308"/>
      <c r="EK308"/>
      <c r="EL308"/>
      <c r="EM308"/>
      <c r="EN308"/>
      <c r="EO308"/>
      <c r="EP308"/>
      <c r="EQ308"/>
      <c r="ER308"/>
      <c r="ES308"/>
      <c r="ET308"/>
      <c r="EU308"/>
      <c r="EV308"/>
      <c r="EW308"/>
      <c r="EX308"/>
      <c r="EY308"/>
      <c r="EZ308"/>
      <c r="FA308"/>
    </row>
    <row r="309" spans="1:157" ht="11.25" customHeight="1" x14ac:dyDescent="0.25">
      <c r="A309" s="39" t="s">
        <v>1374</v>
      </c>
      <c r="B309" s="13">
        <v>760200031</v>
      </c>
      <c r="C309" s="13" t="s">
        <v>191</v>
      </c>
      <c r="D309" s="13">
        <v>52380002140</v>
      </c>
      <c r="E309" s="40" t="s">
        <v>1499</v>
      </c>
      <c r="F309" s="31">
        <v>660</v>
      </c>
      <c r="G309" s="31">
        <v>3</v>
      </c>
      <c r="H309" s="31">
        <v>1</v>
      </c>
      <c r="I309" s="31">
        <v>0</v>
      </c>
      <c r="J309" s="32">
        <f t="shared" si="34"/>
        <v>2</v>
      </c>
      <c r="K309" s="33">
        <f t="shared" si="35"/>
        <v>19.8</v>
      </c>
      <c r="L309" s="33">
        <f t="shared" si="36"/>
        <v>19.8</v>
      </c>
      <c r="M309" s="33">
        <f t="shared" si="37"/>
        <v>19.8</v>
      </c>
      <c r="N309" s="34">
        <f t="shared" si="38"/>
        <v>19.8</v>
      </c>
      <c r="O309" s="222">
        <f t="shared" si="39"/>
        <v>79.2</v>
      </c>
      <c r="P309" s="224">
        <f t="shared" si="40"/>
        <v>79.2</v>
      </c>
      <c r="Q309" s="8"/>
      <c r="R309" s="78">
        <f t="shared" si="41"/>
        <v>79.2</v>
      </c>
      <c r="S309" s="7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c r="BH309"/>
      <c r="BI309"/>
      <c r="BJ309"/>
      <c r="BK309"/>
      <c r="BL309"/>
      <c r="BM309"/>
      <c r="BN309"/>
      <c r="BO309"/>
      <c r="BP309"/>
      <c r="BQ309"/>
      <c r="BR309"/>
      <c r="BS309"/>
      <c r="BT309"/>
      <c r="BU309"/>
      <c r="BV309"/>
      <c r="BW309"/>
      <c r="BX309"/>
      <c r="BY309"/>
      <c r="BZ309"/>
      <c r="CA309"/>
      <c r="CB309"/>
      <c r="CC309"/>
      <c r="CD309"/>
      <c r="CE309"/>
      <c r="CF309"/>
      <c r="CG309"/>
      <c r="CH309"/>
      <c r="CI309"/>
      <c r="CJ309"/>
      <c r="CK309"/>
      <c r="CL309"/>
      <c r="CM309"/>
      <c r="CN309"/>
      <c r="CO309"/>
      <c r="CP309"/>
      <c r="CQ309"/>
      <c r="CR309"/>
      <c r="CS309"/>
      <c r="CT309"/>
      <c r="CU309"/>
      <c r="CV309"/>
      <c r="CW309"/>
      <c r="CX309"/>
      <c r="CY309"/>
      <c r="CZ309"/>
      <c r="DA309"/>
      <c r="DB309"/>
      <c r="DC309"/>
      <c r="DD309"/>
      <c r="DE309"/>
      <c r="DF309"/>
      <c r="DG309"/>
      <c r="DH309"/>
      <c r="DI309"/>
      <c r="DJ309"/>
      <c r="DK309"/>
      <c r="DL309"/>
      <c r="DM309"/>
      <c r="DN309"/>
      <c r="DO309"/>
      <c r="DP309"/>
      <c r="DQ309"/>
      <c r="DR309"/>
      <c r="DS309"/>
      <c r="DT309"/>
      <c r="DU309"/>
      <c r="DV309"/>
      <c r="DW309"/>
      <c r="DX309"/>
      <c r="DY309"/>
      <c r="DZ309"/>
      <c r="EA309"/>
      <c r="EB309"/>
      <c r="EC309"/>
      <c r="ED309"/>
      <c r="EE309"/>
      <c r="EF309"/>
      <c r="EG309"/>
      <c r="EH309"/>
      <c r="EI309"/>
      <c r="EJ309"/>
      <c r="EK309"/>
      <c r="EL309"/>
      <c r="EM309"/>
      <c r="EN309"/>
      <c r="EO309"/>
      <c r="EP309"/>
      <c r="EQ309"/>
      <c r="ER309"/>
      <c r="ES309"/>
      <c r="ET309"/>
      <c r="EU309"/>
      <c r="EV309"/>
      <c r="EW309"/>
      <c r="EX309"/>
      <c r="EY309"/>
      <c r="EZ309"/>
      <c r="FA309"/>
    </row>
    <row r="310" spans="1:157" ht="11.25" customHeight="1" x14ac:dyDescent="0.25">
      <c r="A310" s="39" t="s">
        <v>1374</v>
      </c>
      <c r="B310" s="13">
        <v>761200005</v>
      </c>
      <c r="C310" s="13" t="s">
        <v>554</v>
      </c>
      <c r="D310" s="13">
        <v>24110001560</v>
      </c>
      <c r="E310" s="40" t="s">
        <v>1500</v>
      </c>
      <c r="F310" s="31">
        <v>270</v>
      </c>
      <c r="G310" s="31">
        <v>3</v>
      </c>
      <c r="H310" s="31">
        <v>1</v>
      </c>
      <c r="I310" s="31">
        <v>0</v>
      </c>
      <c r="J310" s="32">
        <f t="shared" si="34"/>
        <v>2</v>
      </c>
      <c r="K310" s="33">
        <f t="shared" si="35"/>
        <v>8.1</v>
      </c>
      <c r="L310" s="33">
        <f t="shared" si="36"/>
        <v>8.1</v>
      </c>
      <c r="M310" s="33">
        <f t="shared" si="37"/>
        <v>8.1</v>
      </c>
      <c r="N310" s="34">
        <f t="shared" si="38"/>
        <v>8.1</v>
      </c>
      <c r="O310" s="222">
        <f t="shared" si="39"/>
        <v>32.4</v>
      </c>
      <c r="P310" s="224">
        <f t="shared" si="40"/>
        <v>32.4</v>
      </c>
      <c r="Q310" s="8"/>
      <c r="R310" s="78">
        <f t="shared" si="41"/>
        <v>32.4</v>
      </c>
      <c r="S310" s="79"/>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c r="CX310"/>
      <c r="CY310"/>
      <c r="CZ310"/>
      <c r="DA310"/>
      <c r="DB310"/>
      <c r="DC310"/>
      <c r="DD310"/>
      <c r="DE310"/>
      <c r="DF310"/>
      <c r="DG310"/>
      <c r="DH310"/>
      <c r="DI310"/>
      <c r="DJ310"/>
      <c r="DK310"/>
      <c r="DL310"/>
      <c r="DM310"/>
      <c r="DN310"/>
      <c r="DO310"/>
      <c r="DP310"/>
      <c r="DQ310"/>
      <c r="DR310"/>
      <c r="DS310"/>
      <c r="DT310"/>
      <c r="DU310"/>
      <c r="DV310"/>
      <c r="DW310"/>
      <c r="DX310"/>
      <c r="DY310"/>
      <c r="DZ310"/>
      <c r="EA310"/>
      <c r="EB310"/>
      <c r="EC310"/>
      <c r="ED310"/>
      <c r="EE310"/>
      <c r="EF310"/>
      <c r="EG310"/>
      <c r="EH310"/>
      <c r="EI310"/>
      <c r="EJ310"/>
      <c r="EK310"/>
      <c r="EL310"/>
      <c r="EM310"/>
      <c r="EN310"/>
      <c r="EO310"/>
      <c r="EP310"/>
      <c r="EQ310"/>
      <c r="ER310"/>
      <c r="ES310"/>
      <c r="ET310"/>
      <c r="EU310"/>
      <c r="EV310"/>
      <c r="EW310"/>
      <c r="EX310"/>
      <c r="EY310"/>
      <c r="EZ310"/>
      <c r="FA310"/>
    </row>
    <row r="311" spans="1:157" ht="11.25" customHeight="1" x14ac:dyDescent="0.25">
      <c r="A311" s="39" t="s">
        <v>1374</v>
      </c>
      <c r="B311" s="13">
        <v>761200006</v>
      </c>
      <c r="C311" s="13" t="s">
        <v>1501</v>
      </c>
      <c r="D311" s="13">
        <v>68120007905</v>
      </c>
      <c r="E311" s="40" t="s">
        <v>1502</v>
      </c>
      <c r="F311" s="31">
        <v>309</v>
      </c>
      <c r="G311" s="31">
        <v>3</v>
      </c>
      <c r="H311" s="31">
        <v>1</v>
      </c>
      <c r="I311" s="31">
        <v>0</v>
      </c>
      <c r="J311" s="32">
        <f t="shared" si="34"/>
        <v>2</v>
      </c>
      <c r="K311" s="33">
        <f t="shared" si="35"/>
        <v>9.27</v>
      </c>
      <c r="L311" s="33">
        <f t="shared" si="36"/>
        <v>9.27</v>
      </c>
      <c r="M311" s="33">
        <f t="shared" si="37"/>
        <v>9.27</v>
      </c>
      <c r="N311" s="34">
        <f t="shared" si="38"/>
        <v>9.27</v>
      </c>
      <c r="O311" s="222">
        <f t="shared" si="39"/>
        <v>37.08</v>
      </c>
      <c r="P311" s="224">
        <f t="shared" si="40"/>
        <v>37.08</v>
      </c>
      <c r="Q311" s="8"/>
      <c r="R311" s="78">
        <f t="shared" si="41"/>
        <v>37.08</v>
      </c>
      <c r="S311" s="79"/>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c r="BH311"/>
      <c r="BI311"/>
      <c r="BJ311"/>
      <c r="BK311"/>
      <c r="BL311"/>
      <c r="BM311"/>
      <c r="BN311"/>
      <c r="BO311"/>
      <c r="BP311"/>
      <c r="BQ311"/>
      <c r="BR311"/>
      <c r="BS311"/>
      <c r="BT311"/>
      <c r="BU311"/>
      <c r="BV311"/>
      <c r="BW311"/>
      <c r="BX311"/>
      <c r="BY311"/>
      <c r="BZ311"/>
      <c r="CA311"/>
      <c r="CB311"/>
      <c r="CC311"/>
      <c r="CD311"/>
      <c r="CE311"/>
      <c r="CF311"/>
      <c r="CG311"/>
      <c r="CH311"/>
      <c r="CI311"/>
      <c r="CJ311"/>
      <c r="CK311"/>
      <c r="CL311"/>
      <c r="CM311"/>
      <c r="CN311"/>
      <c r="CO311"/>
      <c r="CP311"/>
      <c r="CQ311"/>
      <c r="CR311"/>
      <c r="CS311"/>
      <c r="CT311"/>
      <c r="CU311"/>
      <c r="CV311"/>
      <c r="CW311"/>
      <c r="CX311"/>
      <c r="CY311"/>
      <c r="CZ311"/>
      <c r="DA311"/>
      <c r="DB311"/>
      <c r="DC311"/>
      <c r="DD311"/>
      <c r="DE311"/>
      <c r="DF311"/>
      <c r="DG311"/>
      <c r="DH311"/>
      <c r="DI311"/>
      <c r="DJ311"/>
      <c r="DK311"/>
      <c r="DL311"/>
      <c r="DM311"/>
      <c r="DN311"/>
      <c r="DO311"/>
      <c r="DP311"/>
      <c r="DQ311"/>
      <c r="DR311"/>
      <c r="DS311"/>
      <c r="DT311"/>
      <c r="DU311"/>
      <c r="DV311"/>
      <c r="DW311"/>
      <c r="DX311"/>
      <c r="DY311"/>
      <c r="DZ311"/>
      <c r="EA311"/>
      <c r="EB311"/>
      <c r="EC311"/>
      <c r="ED311"/>
      <c r="EE311"/>
      <c r="EF311"/>
      <c r="EG311"/>
      <c r="EH311"/>
      <c r="EI311"/>
      <c r="EJ311"/>
      <c r="EK311"/>
      <c r="EL311"/>
      <c r="EM311"/>
      <c r="EN311"/>
      <c r="EO311"/>
      <c r="EP311"/>
      <c r="EQ311"/>
      <c r="ER311"/>
      <c r="ES311"/>
      <c r="ET311"/>
      <c r="EU311"/>
      <c r="EV311"/>
      <c r="EW311"/>
      <c r="EX311"/>
      <c r="EY311"/>
      <c r="EZ311"/>
      <c r="FA311"/>
    </row>
    <row r="312" spans="1:157" ht="11.25" customHeight="1" x14ac:dyDescent="0.25">
      <c r="A312" s="39" t="s">
        <v>1374</v>
      </c>
      <c r="B312" s="13">
        <v>761200007</v>
      </c>
      <c r="C312" s="13" t="s">
        <v>555</v>
      </c>
      <c r="D312" s="13">
        <v>50070001086</v>
      </c>
      <c r="E312" s="40" t="s">
        <v>1503</v>
      </c>
      <c r="F312" s="31">
        <v>225</v>
      </c>
      <c r="G312" s="31">
        <v>4</v>
      </c>
      <c r="H312" s="31">
        <v>1</v>
      </c>
      <c r="I312" s="31">
        <v>0</v>
      </c>
      <c r="J312" s="32">
        <f t="shared" si="34"/>
        <v>3</v>
      </c>
      <c r="K312" s="33">
        <f t="shared" si="35"/>
        <v>6.75</v>
      </c>
      <c r="L312" s="33">
        <f t="shared" si="36"/>
        <v>6.75</v>
      </c>
      <c r="M312" s="33">
        <f t="shared" si="37"/>
        <v>6.75</v>
      </c>
      <c r="N312" s="34">
        <f t="shared" si="38"/>
        <v>6.75</v>
      </c>
      <c r="O312" s="222">
        <f t="shared" si="39"/>
        <v>27</v>
      </c>
      <c r="P312" s="224">
        <f t="shared" si="40"/>
        <v>27</v>
      </c>
      <c r="Q312" s="8"/>
      <c r="R312" s="78">
        <f t="shared" si="41"/>
        <v>27</v>
      </c>
      <c r="S312" s="79"/>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c r="BH312"/>
      <c r="BI312"/>
      <c r="BJ312"/>
      <c r="BK312"/>
      <c r="BL312"/>
      <c r="BM312"/>
      <c r="BN312"/>
      <c r="BO312"/>
      <c r="BP312"/>
      <c r="BQ312"/>
      <c r="BR312"/>
      <c r="BS312"/>
      <c r="BT312"/>
      <c r="BU312"/>
      <c r="BV312"/>
      <c r="BW312"/>
      <c r="BX312"/>
      <c r="BY312"/>
      <c r="BZ312"/>
      <c r="CA312"/>
      <c r="CB312"/>
      <c r="CC312"/>
      <c r="CD312"/>
      <c r="CE312"/>
      <c r="CF312"/>
      <c r="CG312"/>
      <c r="CH312"/>
      <c r="CI312"/>
      <c r="CJ312"/>
      <c r="CK312"/>
      <c r="CL312"/>
      <c r="CM312"/>
      <c r="CN312"/>
      <c r="CO312"/>
      <c r="CP312"/>
      <c r="CQ312"/>
      <c r="CR312"/>
      <c r="CS312"/>
      <c r="CT312"/>
      <c r="CU312"/>
      <c r="CV312"/>
      <c r="CW312"/>
      <c r="CX312"/>
      <c r="CY312"/>
      <c r="CZ312"/>
      <c r="DA312"/>
      <c r="DB312"/>
      <c r="DC312"/>
      <c r="DD312"/>
      <c r="DE312"/>
      <c r="DF312"/>
      <c r="DG312"/>
      <c r="DH312"/>
      <c r="DI312"/>
      <c r="DJ312"/>
      <c r="DK312"/>
      <c r="DL312"/>
      <c r="DM312"/>
      <c r="DN312"/>
      <c r="DO312"/>
      <c r="DP312"/>
      <c r="DQ312"/>
      <c r="DR312"/>
      <c r="DS312"/>
      <c r="DT312"/>
      <c r="DU312"/>
      <c r="DV312"/>
      <c r="DW312"/>
      <c r="DX312"/>
      <c r="DY312"/>
      <c r="DZ312"/>
      <c r="EA312"/>
      <c r="EB312"/>
      <c r="EC312"/>
      <c r="ED312"/>
      <c r="EE312"/>
      <c r="EF312"/>
      <c r="EG312"/>
      <c r="EH312"/>
      <c r="EI312"/>
      <c r="EJ312"/>
      <c r="EK312"/>
      <c r="EL312"/>
      <c r="EM312"/>
      <c r="EN312"/>
      <c r="EO312"/>
      <c r="EP312"/>
      <c r="EQ312"/>
      <c r="ER312"/>
      <c r="ES312"/>
      <c r="ET312"/>
      <c r="EU312"/>
      <c r="EV312"/>
      <c r="EW312"/>
      <c r="EX312"/>
      <c r="EY312"/>
      <c r="EZ312"/>
      <c r="FA312"/>
    </row>
    <row r="313" spans="1:157" ht="11.25" customHeight="1" x14ac:dyDescent="0.25">
      <c r="A313" s="39" t="s">
        <v>1374</v>
      </c>
      <c r="B313" s="13">
        <v>761200010</v>
      </c>
      <c r="C313" s="13" t="s">
        <v>556</v>
      </c>
      <c r="D313" s="13">
        <v>46410006662</v>
      </c>
      <c r="E313" s="40" t="s">
        <v>1504</v>
      </c>
      <c r="F313" s="31">
        <v>456</v>
      </c>
      <c r="G313" s="31">
        <v>3</v>
      </c>
      <c r="H313" s="31">
        <v>1</v>
      </c>
      <c r="I313" s="31">
        <v>0</v>
      </c>
      <c r="J313" s="32">
        <f t="shared" si="34"/>
        <v>2</v>
      </c>
      <c r="K313" s="33">
        <f t="shared" si="35"/>
        <v>13.68</v>
      </c>
      <c r="L313" s="33">
        <f t="shared" si="36"/>
        <v>13.68</v>
      </c>
      <c r="M313" s="33">
        <f t="shared" si="37"/>
        <v>13.68</v>
      </c>
      <c r="N313" s="34">
        <f t="shared" si="38"/>
        <v>13.68</v>
      </c>
      <c r="O313" s="222">
        <f t="shared" si="39"/>
        <v>54.72</v>
      </c>
      <c r="P313" s="224">
        <f t="shared" si="40"/>
        <v>54.72</v>
      </c>
      <c r="Q313" s="51"/>
      <c r="R313" s="78">
        <f t="shared" si="41"/>
        <v>54.72</v>
      </c>
      <c r="S313" s="79"/>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c r="BO313"/>
      <c r="BP313"/>
      <c r="BQ313"/>
      <c r="BR313"/>
      <c r="BS313"/>
      <c r="BT313"/>
      <c r="BU313"/>
      <c r="BV313"/>
      <c r="BW313"/>
      <c r="BX313"/>
      <c r="BY313"/>
      <c r="BZ313"/>
      <c r="CA313"/>
      <c r="CB313"/>
      <c r="CC313"/>
      <c r="CD313"/>
      <c r="CE313"/>
      <c r="CF313"/>
      <c r="CG313"/>
      <c r="CH313"/>
      <c r="CI313"/>
      <c r="CJ313"/>
      <c r="CK313"/>
      <c r="CL313"/>
      <c r="CM313"/>
      <c r="CN313"/>
      <c r="CO313"/>
      <c r="CP313"/>
      <c r="CQ313"/>
      <c r="CR313"/>
      <c r="CS313"/>
      <c r="CT313"/>
      <c r="CU313"/>
      <c r="CV313"/>
      <c r="CW313"/>
      <c r="CX313"/>
      <c r="CY313"/>
      <c r="CZ313"/>
      <c r="DA313"/>
      <c r="DB313"/>
      <c r="DC313"/>
      <c r="DD313"/>
      <c r="DE313"/>
      <c r="DF313"/>
      <c r="DG313"/>
      <c r="DH313"/>
      <c r="DI313"/>
      <c r="DJ313"/>
      <c r="DK313"/>
      <c r="DL313"/>
      <c r="DM313"/>
      <c r="DN313"/>
      <c r="DO313"/>
      <c r="DP313"/>
      <c r="DQ313"/>
      <c r="DR313"/>
      <c r="DS313"/>
      <c r="DT313"/>
      <c r="DU313"/>
      <c r="DV313"/>
      <c r="DW313"/>
      <c r="DX313"/>
      <c r="DY313"/>
      <c r="DZ313"/>
      <c r="EA313"/>
      <c r="EB313"/>
      <c r="EC313"/>
      <c r="ED313"/>
      <c r="EE313"/>
      <c r="EF313"/>
      <c r="EG313"/>
      <c r="EH313"/>
      <c r="EI313"/>
      <c r="EJ313"/>
      <c r="EK313"/>
      <c r="EL313"/>
      <c r="EM313"/>
      <c r="EN313"/>
      <c r="EO313"/>
      <c r="EP313"/>
      <c r="EQ313"/>
      <c r="ER313"/>
      <c r="ES313"/>
      <c r="ET313"/>
      <c r="EU313"/>
      <c r="EV313"/>
      <c r="EW313"/>
      <c r="EX313"/>
      <c r="EY313"/>
      <c r="EZ313"/>
      <c r="FA313"/>
    </row>
    <row r="314" spans="1:157" ht="11.25" customHeight="1" x14ac:dyDescent="0.25">
      <c r="A314" s="39" t="s">
        <v>1374</v>
      </c>
      <c r="B314" s="13">
        <v>761200016</v>
      </c>
      <c r="C314" s="13" t="s">
        <v>557</v>
      </c>
      <c r="D314" s="13">
        <v>10410007041</v>
      </c>
      <c r="E314" s="40" t="s">
        <v>1505</v>
      </c>
      <c r="F314" s="31">
        <v>260</v>
      </c>
      <c r="G314" s="31">
        <v>3</v>
      </c>
      <c r="H314" s="31">
        <v>1</v>
      </c>
      <c r="I314" s="31">
        <v>0</v>
      </c>
      <c r="J314" s="32">
        <f t="shared" si="34"/>
        <v>2</v>
      </c>
      <c r="K314" s="33">
        <f t="shared" si="35"/>
        <v>7.8</v>
      </c>
      <c r="L314" s="33">
        <f t="shared" si="36"/>
        <v>7.8</v>
      </c>
      <c r="M314" s="33">
        <f t="shared" si="37"/>
        <v>7.8</v>
      </c>
      <c r="N314" s="34">
        <f t="shared" si="38"/>
        <v>7.8</v>
      </c>
      <c r="O314" s="222">
        <f t="shared" si="39"/>
        <v>31.2</v>
      </c>
      <c r="P314" s="224">
        <f t="shared" si="40"/>
        <v>31.2</v>
      </c>
      <c r="Q314" s="8"/>
      <c r="R314" s="78">
        <f t="shared" si="41"/>
        <v>31.2</v>
      </c>
      <c r="S314" s="79"/>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c r="BH314"/>
      <c r="BI314"/>
      <c r="BJ314"/>
      <c r="BK314"/>
      <c r="BL314"/>
      <c r="BM314"/>
      <c r="BN314"/>
      <c r="BO314"/>
      <c r="BP314"/>
      <c r="BQ314"/>
      <c r="BR314"/>
      <c r="BS314"/>
      <c r="BT314"/>
      <c r="BU314"/>
      <c r="BV314"/>
      <c r="BW314"/>
      <c r="BX314"/>
      <c r="BY314"/>
      <c r="BZ314"/>
      <c r="CA314"/>
      <c r="CB314"/>
      <c r="CC314"/>
      <c r="CD314"/>
      <c r="CE314"/>
      <c r="CF314"/>
      <c r="CG314"/>
      <c r="CH314"/>
      <c r="CI314"/>
      <c r="CJ314"/>
      <c r="CK314"/>
      <c r="CL314"/>
      <c r="CM314"/>
      <c r="CN314"/>
      <c r="CO314"/>
      <c r="CP314"/>
      <c r="CQ314"/>
      <c r="CR314"/>
      <c r="CS314"/>
      <c r="CT314"/>
      <c r="CU314"/>
      <c r="CV314"/>
      <c r="CW314"/>
      <c r="CX314"/>
      <c r="CY314"/>
      <c r="CZ314"/>
      <c r="DA314"/>
      <c r="DB314"/>
      <c r="DC314"/>
      <c r="DD314"/>
      <c r="DE314"/>
      <c r="DF314"/>
      <c r="DG314"/>
      <c r="DH314"/>
      <c r="DI314"/>
      <c r="DJ314"/>
      <c r="DK314"/>
      <c r="DL314"/>
      <c r="DM314"/>
      <c r="DN314"/>
      <c r="DO314"/>
      <c r="DP314"/>
      <c r="DQ314"/>
      <c r="DR314"/>
      <c r="DS314"/>
      <c r="DT314"/>
      <c r="DU314"/>
      <c r="DV314"/>
      <c r="DW314"/>
      <c r="DX314"/>
      <c r="DY314"/>
      <c r="DZ314"/>
      <c r="EA314"/>
      <c r="EB314"/>
      <c r="EC314"/>
      <c r="ED314"/>
      <c r="EE314"/>
      <c r="EF314"/>
      <c r="EG314"/>
      <c r="EH314"/>
      <c r="EI314"/>
      <c r="EJ314"/>
      <c r="EK314"/>
      <c r="EL314"/>
      <c r="EM314"/>
      <c r="EN314"/>
      <c r="EO314"/>
      <c r="EP314"/>
      <c r="EQ314"/>
      <c r="ER314"/>
      <c r="ES314"/>
      <c r="ET314"/>
      <c r="EU314"/>
      <c r="EV314"/>
      <c r="EW314"/>
      <c r="EX314"/>
      <c r="EY314"/>
      <c r="EZ314"/>
      <c r="FA314"/>
    </row>
    <row r="315" spans="1:157" ht="11.25" customHeight="1" x14ac:dyDescent="0.25">
      <c r="A315" s="39" t="s">
        <v>1374</v>
      </c>
      <c r="B315" s="13">
        <v>761200023</v>
      </c>
      <c r="C315" s="13" t="s">
        <v>265</v>
      </c>
      <c r="D315" s="13">
        <v>55240008773</v>
      </c>
      <c r="E315" s="40" t="s">
        <v>1506</v>
      </c>
      <c r="F315" s="31">
        <v>343</v>
      </c>
      <c r="G315" s="31">
        <v>4</v>
      </c>
      <c r="H315" s="31">
        <v>1</v>
      </c>
      <c r="I315" s="31">
        <v>0</v>
      </c>
      <c r="J315" s="32">
        <f t="shared" si="34"/>
        <v>3</v>
      </c>
      <c r="K315" s="33">
        <f t="shared" si="35"/>
        <v>10.29</v>
      </c>
      <c r="L315" s="33">
        <f t="shared" si="36"/>
        <v>10.29</v>
      </c>
      <c r="M315" s="33">
        <f t="shared" si="37"/>
        <v>10.29</v>
      </c>
      <c r="N315" s="34">
        <f t="shared" si="38"/>
        <v>10.29</v>
      </c>
      <c r="O315" s="222">
        <f t="shared" si="39"/>
        <v>41.16</v>
      </c>
      <c r="P315" s="224">
        <f t="shared" si="40"/>
        <v>41.16</v>
      </c>
      <c r="Q315" s="8"/>
      <c r="R315" s="78">
        <f t="shared" si="41"/>
        <v>41.16</v>
      </c>
      <c r="S315" s="79"/>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c r="BH315"/>
      <c r="BI315"/>
      <c r="BJ315"/>
      <c r="BK315"/>
      <c r="BL315"/>
      <c r="BM315"/>
      <c r="BN315"/>
      <c r="BO315"/>
      <c r="BP315"/>
      <c r="BQ315"/>
      <c r="BR315"/>
      <c r="BS315"/>
      <c r="BT315"/>
      <c r="BU315"/>
      <c r="BV315"/>
      <c r="BW315"/>
      <c r="BX315"/>
      <c r="BY315"/>
      <c r="BZ315"/>
      <c r="CA315"/>
      <c r="CB315"/>
      <c r="CC315"/>
      <c r="CD315"/>
      <c r="CE315"/>
      <c r="CF315"/>
      <c r="CG315"/>
      <c r="CH315"/>
      <c r="CI315"/>
      <c r="CJ315"/>
      <c r="CK315"/>
      <c r="CL315"/>
      <c r="CM315"/>
      <c r="CN315"/>
      <c r="CO315"/>
      <c r="CP315"/>
      <c r="CQ315"/>
      <c r="CR315"/>
      <c r="CS315"/>
      <c r="CT315"/>
      <c r="CU315"/>
      <c r="CV315"/>
      <c r="CW315"/>
      <c r="CX315"/>
      <c r="CY315"/>
      <c r="CZ315"/>
      <c r="DA315"/>
      <c r="DB315"/>
      <c r="DC315"/>
      <c r="DD315"/>
      <c r="DE315"/>
      <c r="DF315"/>
      <c r="DG315"/>
      <c r="DH315"/>
      <c r="DI315"/>
      <c r="DJ315"/>
      <c r="DK315"/>
      <c r="DL315"/>
      <c r="DM315"/>
      <c r="DN315"/>
      <c r="DO315"/>
      <c r="DP315"/>
      <c r="DQ315"/>
      <c r="DR315"/>
      <c r="DS315"/>
      <c r="DT315"/>
      <c r="DU315"/>
      <c r="DV315"/>
      <c r="DW315"/>
      <c r="DX315"/>
      <c r="DY315"/>
      <c r="DZ315"/>
      <c r="EA315"/>
      <c r="EB315"/>
      <c r="EC315"/>
      <c r="ED315"/>
      <c r="EE315"/>
      <c r="EF315"/>
      <c r="EG315"/>
      <c r="EH315"/>
      <c r="EI315"/>
      <c r="EJ315"/>
      <c r="EK315"/>
      <c r="EL315"/>
      <c r="EM315"/>
      <c r="EN315"/>
      <c r="EO315"/>
      <c r="EP315"/>
      <c r="EQ315"/>
      <c r="ER315"/>
      <c r="ES315"/>
      <c r="ET315"/>
      <c r="EU315"/>
      <c r="EV315"/>
      <c r="EW315"/>
      <c r="EX315"/>
      <c r="EY315"/>
      <c r="EZ315"/>
      <c r="FA315"/>
    </row>
    <row r="316" spans="1:157" ht="11.25" customHeight="1" x14ac:dyDescent="0.25">
      <c r="A316" s="39" t="s">
        <v>1374</v>
      </c>
      <c r="B316" s="13">
        <v>780200002</v>
      </c>
      <c r="C316" s="13" t="s">
        <v>558</v>
      </c>
      <c r="D316" s="13">
        <v>78940009583</v>
      </c>
      <c r="E316" s="40" t="s">
        <v>1507</v>
      </c>
      <c r="F316" s="31">
        <v>236</v>
      </c>
      <c r="G316" s="31">
        <v>3</v>
      </c>
      <c r="H316" s="31">
        <v>1</v>
      </c>
      <c r="I316" s="31">
        <v>0</v>
      </c>
      <c r="J316" s="32">
        <f t="shared" si="34"/>
        <v>2</v>
      </c>
      <c r="K316" s="33">
        <f t="shared" si="35"/>
        <v>7.08</v>
      </c>
      <c r="L316" s="33">
        <f t="shared" si="36"/>
        <v>7.08</v>
      </c>
      <c r="M316" s="33">
        <f t="shared" si="37"/>
        <v>7.08</v>
      </c>
      <c r="N316" s="34">
        <f t="shared" si="38"/>
        <v>7.08</v>
      </c>
      <c r="O316" s="222">
        <f t="shared" si="39"/>
        <v>28.32</v>
      </c>
      <c r="P316" s="224">
        <f t="shared" si="40"/>
        <v>28.32</v>
      </c>
      <c r="Q316" s="8"/>
      <c r="R316" s="78">
        <f t="shared" si="41"/>
        <v>28.32</v>
      </c>
      <c r="S316" s="79"/>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c r="BP316"/>
      <c r="BQ316"/>
      <c r="BR316"/>
      <c r="BS316"/>
      <c r="BT316"/>
      <c r="BU316"/>
      <c r="BV316"/>
      <c r="BW316"/>
      <c r="BX316"/>
      <c r="BY316"/>
      <c r="BZ316"/>
      <c r="CA316"/>
      <c r="CB316"/>
      <c r="CC316"/>
      <c r="CD316"/>
      <c r="CE316"/>
      <c r="CF316"/>
      <c r="CG316"/>
      <c r="CH316"/>
      <c r="CI316"/>
      <c r="CJ316"/>
      <c r="CK316"/>
      <c r="CL316"/>
      <c r="CM316"/>
      <c r="CN316"/>
      <c r="CO316"/>
      <c r="CP316"/>
      <c r="CQ316"/>
      <c r="CR316"/>
      <c r="CS316"/>
      <c r="CT316"/>
      <c r="CU316"/>
      <c r="CV316"/>
      <c r="CW316"/>
      <c r="CX316"/>
      <c r="CY316"/>
      <c r="CZ316"/>
      <c r="DA316"/>
      <c r="DB316"/>
      <c r="DC316"/>
      <c r="DD316"/>
      <c r="DE316"/>
      <c r="DF316"/>
      <c r="DG316"/>
      <c r="DH316"/>
      <c r="DI316"/>
      <c r="DJ316"/>
      <c r="DK316"/>
      <c r="DL316"/>
      <c r="DM316"/>
      <c r="DN316"/>
      <c r="DO316"/>
      <c r="DP316"/>
      <c r="DQ316"/>
      <c r="DR316"/>
      <c r="DS316"/>
      <c r="DT316"/>
      <c r="DU316"/>
      <c r="DV316"/>
      <c r="DW316"/>
      <c r="DX316"/>
      <c r="DY316"/>
      <c r="DZ316"/>
      <c r="EA316"/>
      <c r="EB316"/>
      <c r="EC316"/>
      <c r="ED316"/>
      <c r="EE316"/>
      <c r="EF316"/>
      <c r="EG316"/>
      <c r="EH316"/>
      <c r="EI316"/>
      <c r="EJ316"/>
      <c r="EK316"/>
      <c r="EL316"/>
      <c r="EM316"/>
      <c r="EN316"/>
      <c r="EO316"/>
      <c r="EP316"/>
      <c r="EQ316"/>
      <c r="ER316"/>
      <c r="ES316"/>
      <c r="ET316"/>
      <c r="EU316"/>
      <c r="EV316"/>
      <c r="EW316"/>
      <c r="EX316"/>
      <c r="EY316"/>
      <c r="EZ316"/>
      <c r="FA316"/>
    </row>
    <row r="317" spans="1:157" ht="11.25" customHeight="1" x14ac:dyDescent="0.25">
      <c r="A317" s="39" t="s">
        <v>1374</v>
      </c>
      <c r="B317" s="13">
        <v>780200006</v>
      </c>
      <c r="C317" s="13" t="s">
        <v>559</v>
      </c>
      <c r="D317" s="13">
        <v>37390010670</v>
      </c>
      <c r="E317" s="40" t="s">
        <v>1508</v>
      </c>
      <c r="F317" s="31">
        <v>371</v>
      </c>
      <c r="G317" s="31">
        <v>4</v>
      </c>
      <c r="H317" s="31">
        <v>1</v>
      </c>
      <c r="I317" s="31">
        <v>0</v>
      </c>
      <c r="J317" s="32">
        <f t="shared" si="34"/>
        <v>3</v>
      </c>
      <c r="K317" s="33">
        <f t="shared" si="35"/>
        <v>11.129999999999999</v>
      </c>
      <c r="L317" s="33">
        <f t="shared" si="36"/>
        <v>11.129999999999999</v>
      </c>
      <c r="M317" s="33">
        <f t="shared" si="37"/>
        <v>11.129999999999999</v>
      </c>
      <c r="N317" s="34">
        <f t="shared" si="38"/>
        <v>11.129999999999999</v>
      </c>
      <c r="O317" s="222">
        <f t="shared" si="39"/>
        <v>44.52</v>
      </c>
      <c r="P317" s="224">
        <f t="shared" si="40"/>
        <v>44.52</v>
      </c>
      <c r="Q317" s="8"/>
      <c r="R317" s="78">
        <f t="shared" si="41"/>
        <v>44.52</v>
      </c>
      <c r="S317" s="79"/>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c r="BP317"/>
      <c r="BQ317"/>
      <c r="BR317"/>
      <c r="BS317"/>
      <c r="BT317"/>
      <c r="BU317"/>
      <c r="BV317"/>
      <c r="BW317"/>
      <c r="BX317"/>
      <c r="BY317"/>
      <c r="BZ317"/>
      <c r="CA317"/>
      <c r="CB317"/>
      <c r="CC317"/>
      <c r="CD317"/>
      <c r="CE317"/>
      <c r="CF317"/>
      <c r="CG317"/>
      <c r="CH317"/>
      <c r="CI317"/>
      <c r="CJ317"/>
      <c r="CK317"/>
      <c r="CL317"/>
      <c r="CM317"/>
      <c r="CN317"/>
      <c r="CO317"/>
      <c r="CP317"/>
      <c r="CQ317"/>
      <c r="CR317"/>
      <c r="CS317"/>
      <c r="CT317"/>
      <c r="CU317"/>
      <c r="CV317"/>
      <c r="CW317"/>
      <c r="CX317"/>
      <c r="CY317"/>
      <c r="CZ317"/>
      <c r="DA317"/>
      <c r="DB317"/>
      <c r="DC317"/>
      <c r="DD317"/>
      <c r="DE317"/>
      <c r="DF317"/>
      <c r="DG317"/>
      <c r="DH317"/>
      <c r="DI317"/>
      <c r="DJ317"/>
      <c r="DK317"/>
      <c r="DL317"/>
      <c r="DM317"/>
      <c r="DN317"/>
      <c r="DO317"/>
      <c r="DP317"/>
      <c r="DQ317"/>
      <c r="DR317"/>
      <c r="DS317"/>
      <c r="DT317"/>
      <c r="DU317"/>
      <c r="DV317"/>
      <c r="DW317"/>
      <c r="DX317"/>
      <c r="DY317"/>
      <c r="DZ317"/>
      <c r="EA317"/>
      <c r="EB317"/>
      <c r="EC317"/>
      <c r="ED317"/>
      <c r="EE317"/>
      <c r="EF317"/>
      <c r="EG317"/>
      <c r="EH317"/>
      <c r="EI317"/>
      <c r="EJ317"/>
      <c r="EK317"/>
      <c r="EL317"/>
      <c r="EM317"/>
      <c r="EN317"/>
      <c r="EO317"/>
      <c r="EP317"/>
      <c r="EQ317"/>
      <c r="ER317"/>
      <c r="ES317"/>
      <c r="ET317"/>
      <c r="EU317"/>
      <c r="EV317"/>
      <c r="EW317"/>
      <c r="EX317"/>
      <c r="EY317"/>
      <c r="EZ317"/>
      <c r="FA317"/>
    </row>
    <row r="318" spans="1:157" ht="11.25" customHeight="1" x14ac:dyDescent="0.25">
      <c r="A318" s="39" t="s">
        <v>1374</v>
      </c>
      <c r="B318" s="13">
        <v>780200010</v>
      </c>
      <c r="C318" s="13" t="s">
        <v>560</v>
      </c>
      <c r="D318" s="13">
        <v>96780004355</v>
      </c>
      <c r="E318" s="40" t="s">
        <v>1509</v>
      </c>
      <c r="F318" s="31">
        <v>448</v>
      </c>
      <c r="G318" s="31">
        <v>4</v>
      </c>
      <c r="H318" s="31">
        <v>1</v>
      </c>
      <c r="I318" s="31">
        <v>0</v>
      </c>
      <c r="J318" s="32">
        <f t="shared" si="34"/>
        <v>3</v>
      </c>
      <c r="K318" s="33">
        <f t="shared" si="35"/>
        <v>13.44</v>
      </c>
      <c r="L318" s="33">
        <f t="shared" si="36"/>
        <v>13.44</v>
      </c>
      <c r="M318" s="33">
        <f t="shared" si="37"/>
        <v>13.44</v>
      </c>
      <c r="N318" s="34">
        <f t="shared" si="38"/>
        <v>13.44</v>
      </c>
      <c r="O318" s="222">
        <f t="shared" si="39"/>
        <v>53.76</v>
      </c>
      <c r="P318" s="224">
        <f t="shared" si="40"/>
        <v>53.76</v>
      </c>
      <c r="Q318" s="8"/>
      <c r="R318" s="78">
        <f t="shared" si="41"/>
        <v>53.76</v>
      </c>
      <c r="S318" s="79"/>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c r="BP318"/>
      <c r="BQ318"/>
      <c r="BR318"/>
      <c r="BS318"/>
      <c r="BT318"/>
      <c r="BU318"/>
      <c r="BV318"/>
      <c r="BW318"/>
      <c r="BX318"/>
      <c r="BY318"/>
      <c r="BZ318"/>
      <c r="CA318"/>
      <c r="CB318"/>
      <c r="CC318"/>
      <c r="CD318"/>
      <c r="CE318"/>
      <c r="CF318"/>
      <c r="CG318"/>
      <c r="CH318"/>
      <c r="CI318"/>
      <c r="CJ318"/>
      <c r="CK318"/>
      <c r="CL318"/>
      <c r="CM318"/>
      <c r="CN318"/>
      <c r="CO318"/>
      <c r="CP318"/>
      <c r="CQ318"/>
      <c r="CR318"/>
      <c r="CS318"/>
      <c r="CT318"/>
      <c r="CU318"/>
      <c r="CV318"/>
      <c r="CW318"/>
      <c r="CX318"/>
      <c r="CY318"/>
      <c r="CZ318"/>
      <c r="DA318"/>
      <c r="DB318"/>
      <c r="DC318"/>
      <c r="DD318"/>
      <c r="DE318"/>
      <c r="DF318"/>
      <c r="DG318"/>
      <c r="DH318"/>
      <c r="DI318"/>
      <c r="DJ318"/>
      <c r="DK318"/>
      <c r="DL318"/>
      <c r="DM318"/>
      <c r="DN318"/>
      <c r="DO318"/>
      <c r="DP318"/>
      <c r="DQ318"/>
      <c r="DR318"/>
      <c r="DS318"/>
      <c r="DT318"/>
      <c r="DU318"/>
      <c r="DV318"/>
      <c r="DW318"/>
      <c r="DX318"/>
      <c r="DY318"/>
      <c r="DZ318"/>
      <c r="EA318"/>
      <c r="EB318"/>
      <c r="EC318"/>
      <c r="ED318"/>
      <c r="EE318"/>
      <c r="EF318"/>
      <c r="EG318"/>
      <c r="EH318"/>
      <c r="EI318"/>
      <c r="EJ318"/>
      <c r="EK318"/>
      <c r="EL318"/>
      <c r="EM318"/>
      <c r="EN318"/>
      <c r="EO318"/>
      <c r="EP318"/>
      <c r="EQ318"/>
      <c r="ER318"/>
      <c r="ES318"/>
      <c r="ET318"/>
      <c r="EU318"/>
      <c r="EV318"/>
      <c r="EW318"/>
      <c r="EX318"/>
      <c r="EY318"/>
      <c r="EZ318"/>
      <c r="FA318"/>
    </row>
    <row r="319" spans="1:157" ht="11.25" customHeight="1" x14ac:dyDescent="0.25">
      <c r="A319" s="39" t="s">
        <v>1374</v>
      </c>
      <c r="B319" s="13">
        <v>780200012</v>
      </c>
      <c r="C319" s="13" t="s">
        <v>84</v>
      </c>
      <c r="D319" s="13">
        <v>25160004256</v>
      </c>
      <c r="E319" s="40" t="s">
        <v>1510</v>
      </c>
      <c r="F319" s="31">
        <v>373</v>
      </c>
      <c r="G319" s="31">
        <v>4</v>
      </c>
      <c r="H319" s="31">
        <v>1</v>
      </c>
      <c r="I319" s="31">
        <v>0</v>
      </c>
      <c r="J319" s="32">
        <f t="shared" si="34"/>
        <v>3</v>
      </c>
      <c r="K319" s="33">
        <f t="shared" si="35"/>
        <v>11.19</v>
      </c>
      <c r="L319" s="33">
        <f t="shared" si="36"/>
        <v>11.19</v>
      </c>
      <c r="M319" s="33">
        <f t="shared" si="37"/>
        <v>11.19</v>
      </c>
      <c r="N319" s="34">
        <f t="shared" si="38"/>
        <v>11.19</v>
      </c>
      <c r="O319" s="222">
        <f t="shared" si="39"/>
        <v>44.76</v>
      </c>
      <c r="P319" s="224">
        <f t="shared" si="40"/>
        <v>44.76</v>
      </c>
      <c r="Q319" s="8"/>
      <c r="R319" s="78">
        <f t="shared" si="41"/>
        <v>44.76</v>
      </c>
      <c r="S319" s="7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c r="BP319"/>
      <c r="BQ319"/>
      <c r="BR319"/>
      <c r="BS319"/>
      <c r="BT319"/>
      <c r="BU319"/>
      <c r="BV319"/>
      <c r="BW319"/>
      <c r="BX319"/>
      <c r="BY319"/>
      <c r="BZ319"/>
      <c r="CA319"/>
      <c r="CB319"/>
      <c r="CC319"/>
      <c r="CD319"/>
      <c r="CE319"/>
      <c r="CF319"/>
      <c r="CG319"/>
      <c r="CH319"/>
      <c r="CI319"/>
      <c r="CJ319"/>
      <c r="CK319"/>
      <c r="CL319"/>
      <c r="CM319"/>
      <c r="CN319"/>
      <c r="CO319"/>
      <c r="CP319"/>
      <c r="CQ319"/>
      <c r="CR319"/>
      <c r="CS319"/>
      <c r="CT319"/>
      <c r="CU319"/>
      <c r="CV319"/>
      <c r="CW319"/>
      <c r="CX319"/>
      <c r="CY319"/>
      <c r="CZ319"/>
      <c r="DA319"/>
      <c r="DB319"/>
      <c r="DC319"/>
      <c r="DD319"/>
      <c r="DE319"/>
      <c r="DF319"/>
      <c r="DG319"/>
      <c r="DH319"/>
      <c r="DI319"/>
      <c r="DJ319"/>
      <c r="DK319"/>
      <c r="DL319"/>
      <c r="DM319"/>
      <c r="DN319"/>
      <c r="DO319"/>
      <c r="DP319"/>
      <c r="DQ319"/>
      <c r="DR319"/>
      <c r="DS319"/>
      <c r="DT319"/>
      <c r="DU319"/>
      <c r="DV319"/>
      <c r="DW319"/>
      <c r="DX319"/>
      <c r="DY319"/>
      <c r="DZ319"/>
      <c r="EA319"/>
      <c r="EB319"/>
      <c r="EC319"/>
      <c r="ED319"/>
      <c r="EE319"/>
      <c r="EF319"/>
      <c r="EG319"/>
      <c r="EH319"/>
      <c r="EI319"/>
      <c r="EJ319"/>
      <c r="EK319"/>
      <c r="EL319"/>
      <c r="EM319"/>
      <c r="EN319"/>
      <c r="EO319"/>
      <c r="EP319"/>
      <c r="EQ319"/>
      <c r="ER319"/>
      <c r="ES319"/>
      <c r="ET319"/>
      <c r="EU319"/>
      <c r="EV319"/>
      <c r="EW319"/>
      <c r="EX319"/>
      <c r="EY319"/>
      <c r="EZ319"/>
      <c r="FA319"/>
    </row>
    <row r="320" spans="1:157" ht="11.25" customHeight="1" x14ac:dyDescent="0.25">
      <c r="A320" s="39" t="s">
        <v>1374</v>
      </c>
      <c r="B320" s="13">
        <v>780200014</v>
      </c>
      <c r="C320" s="13" t="s">
        <v>561</v>
      </c>
      <c r="D320" s="13">
        <v>82100009329</v>
      </c>
      <c r="E320" s="40" t="s">
        <v>1511</v>
      </c>
      <c r="F320" s="31">
        <v>395</v>
      </c>
      <c r="G320" s="31">
        <v>5</v>
      </c>
      <c r="H320" s="31">
        <v>1</v>
      </c>
      <c r="I320" s="31">
        <v>0</v>
      </c>
      <c r="J320" s="32">
        <f t="shared" si="34"/>
        <v>4</v>
      </c>
      <c r="K320" s="33">
        <f t="shared" si="35"/>
        <v>11.85</v>
      </c>
      <c r="L320" s="33">
        <f t="shared" si="36"/>
        <v>11.85</v>
      </c>
      <c r="M320" s="33">
        <f t="shared" si="37"/>
        <v>11.85</v>
      </c>
      <c r="N320" s="34">
        <f t="shared" si="38"/>
        <v>11.85</v>
      </c>
      <c r="O320" s="222">
        <f t="shared" si="39"/>
        <v>47.4</v>
      </c>
      <c r="P320" s="224">
        <f t="shared" si="40"/>
        <v>47.4</v>
      </c>
      <c r="Q320" s="8"/>
      <c r="R320" s="78">
        <f t="shared" si="41"/>
        <v>47.4</v>
      </c>
      <c r="S320" s="79"/>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c r="BP320"/>
      <c r="BQ320"/>
      <c r="BR320"/>
      <c r="BS320"/>
      <c r="BT320"/>
      <c r="BU320"/>
      <c r="BV320"/>
      <c r="BW320"/>
      <c r="BX320"/>
      <c r="BY320"/>
      <c r="BZ320"/>
      <c r="CA320"/>
      <c r="CB320"/>
      <c r="CC320"/>
      <c r="CD320"/>
      <c r="CE320"/>
      <c r="CF320"/>
      <c r="CG320"/>
      <c r="CH320"/>
      <c r="CI320"/>
      <c r="CJ320"/>
      <c r="CK320"/>
      <c r="CL320"/>
      <c r="CM320"/>
      <c r="CN320"/>
      <c r="CO320"/>
      <c r="CP320"/>
      <c r="CQ320"/>
      <c r="CR320"/>
      <c r="CS320"/>
      <c r="CT320"/>
      <c r="CU320"/>
      <c r="CV320"/>
      <c r="CW320"/>
      <c r="CX320"/>
      <c r="CY320"/>
      <c r="CZ320"/>
      <c r="DA320"/>
      <c r="DB320"/>
      <c r="DC320"/>
      <c r="DD320"/>
      <c r="DE320"/>
      <c r="DF320"/>
      <c r="DG320"/>
      <c r="DH320"/>
      <c r="DI320"/>
      <c r="DJ320"/>
      <c r="DK320"/>
      <c r="DL320"/>
      <c r="DM320"/>
      <c r="DN320"/>
      <c r="DO320"/>
      <c r="DP320"/>
      <c r="DQ320"/>
      <c r="DR320"/>
      <c r="DS320"/>
      <c r="DT320"/>
      <c r="DU320"/>
      <c r="DV320"/>
      <c r="DW320"/>
      <c r="DX320"/>
      <c r="DY320"/>
      <c r="DZ320"/>
      <c r="EA320"/>
      <c r="EB320"/>
      <c r="EC320"/>
      <c r="ED320"/>
      <c r="EE320"/>
      <c r="EF320"/>
      <c r="EG320"/>
      <c r="EH320"/>
      <c r="EI320"/>
      <c r="EJ320"/>
      <c r="EK320"/>
      <c r="EL320"/>
      <c r="EM320"/>
      <c r="EN320"/>
      <c r="EO320"/>
      <c r="EP320"/>
      <c r="EQ320"/>
      <c r="ER320"/>
      <c r="ES320"/>
      <c r="ET320"/>
      <c r="EU320"/>
      <c r="EV320"/>
      <c r="EW320"/>
      <c r="EX320"/>
      <c r="EY320"/>
      <c r="EZ320"/>
      <c r="FA320"/>
    </row>
    <row r="321" spans="1:157" ht="11.25" customHeight="1" x14ac:dyDescent="0.25">
      <c r="A321" s="39" t="s">
        <v>1374</v>
      </c>
      <c r="B321" s="13">
        <v>780200016</v>
      </c>
      <c r="C321" s="13" t="s">
        <v>562</v>
      </c>
      <c r="D321" s="13">
        <v>36340007404</v>
      </c>
      <c r="E321" s="40" t="s">
        <v>1512</v>
      </c>
      <c r="F321" s="31">
        <v>790</v>
      </c>
      <c r="G321" s="31">
        <v>4</v>
      </c>
      <c r="H321" s="31">
        <v>1</v>
      </c>
      <c r="I321" s="31">
        <v>0</v>
      </c>
      <c r="J321" s="32">
        <f t="shared" si="34"/>
        <v>3</v>
      </c>
      <c r="K321" s="33">
        <f t="shared" si="35"/>
        <v>23.7</v>
      </c>
      <c r="L321" s="33">
        <f t="shared" si="36"/>
        <v>23.7</v>
      </c>
      <c r="M321" s="33">
        <f t="shared" si="37"/>
        <v>23.7</v>
      </c>
      <c r="N321" s="34">
        <f t="shared" si="38"/>
        <v>23.7</v>
      </c>
      <c r="O321" s="222">
        <f t="shared" si="39"/>
        <v>94.8</v>
      </c>
      <c r="P321" s="224">
        <f t="shared" si="40"/>
        <v>94.8</v>
      </c>
      <c r="Q321" s="8"/>
      <c r="R321" s="78">
        <f t="shared" si="41"/>
        <v>94.8</v>
      </c>
      <c r="S321" s="79"/>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c r="BD321"/>
      <c r="BE321"/>
      <c r="BF321"/>
      <c r="BG321"/>
      <c r="BH321"/>
      <c r="BI321"/>
      <c r="BJ321"/>
      <c r="BK321"/>
      <c r="BL321"/>
      <c r="BM321"/>
      <c r="BN321"/>
      <c r="BO321"/>
      <c r="BP321"/>
      <c r="BQ321"/>
      <c r="BR321"/>
      <c r="BS321"/>
      <c r="BT321"/>
      <c r="BU321"/>
      <c r="BV321"/>
      <c r="BW321"/>
      <c r="BX321"/>
      <c r="BY321"/>
      <c r="BZ321"/>
      <c r="CA321"/>
      <c r="CB321"/>
      <c r="CC321"/>
      <c r="CD321"/>
      <c r="CE321"/>
      <c r="CF321"/>
      <c r="CG321"/>
      <c r="CH321"/>
      <c r="CI321"/>
      <c r="CJ321"/>
      <c r="CK321"/>
      <c r="CL321"/>
      <c r="CM321"/>
      <c r="CN321"/>
      <c r="CO321"/>
      <c r="CP321"/>
      <c r="CQ321"/>
      <c r="CR321"/>
      <c r="CS321"/>
      <c r="CT321"/>
      <c r="CU321"/>
      <c r="CV321"/>
      <c r="CW321"/>
      <c r="CX321"/>
      <c r="CY321"/>
      <c r="CZ321"/>
      <c r="DA321"/>
      <c r="DB321"/>
      <c r="DC321"/>
      <c r="DD321"/>
      <c r="DE321"/>
      <c r="DF321"/>
      <c r="DG321"/>
      <c r="DH321"/>
      <c r="DI321"/>
      <c r="DJ321"/>
      <c r="DK321"/>
      <c r="DL321"/>
      <c r="DM321"/>
      <c r="DN321"/>
      <c r="DO321"/>
      <c r="DP321"/>
      <c r="DQ321"/>
      <c r="DR321"/>
      <c r="DS321"/>
      <c r="DT321"/>
      <c r="DU321"/>
      <c r="DV321"/>
      <c r="DW321"/>
      <c r="DX321"/>
      <c r="DY321"/>
      <c r="DZ321"/>
      <c r="EA321"/>
      <c r="EB321"/>
      <c r="EC321"/>
      <c r="ED321"/>
      <c r="EE321"/>
      <c r="EF321"/>
      <c r="EG321"/>
      <c r="EH321"/>
      <c r="EI321"/>
      <c r="EJ321"/>
      <c r="EK321"/>
      <c r="EL321"/>
      <c r="EM321"/>
      <c r="EN321"/>
      <c r="EO321"/>
      <c r="EP321"/>
      <c r="EQ321"/>
      <c r="ER321"/>
      <c r="ES321"/>
      <c r="ET321"/>
      <c r="EU321"/>
      <c r="EV321"/>
      <c r="EW321"/>
      <c r="EX321"/>
      <c r="EY321"/>
      <c r="EZ321"/>
      <c r="FA321"/>
    </row>
    <row r="322" spans="1:157" ht="11.25" customHeight="1" x14ac:dyDescent="0.25">
      <c r="A322" s="39" t="s">
        <v>1374</v>
      </c>
      <c r="B322" s="13">
        <v>781800006</v>
      </c>
      <c r="C322" s="13" t="s">
        <v>564</v>
      </c>
      <c r="D322" s="13">
        <v>10340000771</v>
      </c>
      <c r="E322" s="40" t="s">
        <v>1513</v>
      </c>
      <c r="F322" s="31">
        <v>497</v>
      </c>
      <c r="G322" s="31">
        <v>3</v>
      </c>
      <c r="H322" s="31">
        <v>1</v>
      </c>
      <c r="I322" s="31">
        <v>0</v>
      </c>
      <c r="J322" s="32">
        <f t="shared" si="34"/>
        <v>2</v>
      </c>
      <c r="K322" s="33">
        <f t="shared" si="35"/>
        <v>14.91</v>
      </c>
      <c r="L322" s="33">
        <f t="shared" si="36"/>
        <v>14.91</v>
      </c>
      <c r="M322" s="33">
        <f t="shared" si="37"/>
        <v>14.91</v>
      </c>
      <c r="N322" s="34">
        <f t="shared" si="38"/>
        <v>14.91</v>
      </c>
      <c r="O322" s="222">
        <f t="shared" si="39"/>
        <v>59.64</v>
      </c>
      <c r="P322" s="224">
        <f t="shared" si="40"/>
        <v>59.64</v>
      </c>
      <c r="Q322" s="8"/>
      <c r="R322" s="78">
        <f t="shared" si="41"/>
        <v>59.64</v>
      </c>
      <c r="S322" s="79"/>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c r="BO322"/>
      <c r="BP322"/>
      <c r="BQ322"/>
      <c r="BR322"/>
      <c r="BS322"/>
      <c r="BT322"/>
      <c r="BU322"/>
      <c r="BV322"/>
      <c r="BW322"/>
      <c r="BX322"/>
      <c r="BY322"/>
      <c r="BZ322"/>
      <c r="CA322"/>
      <c r="CB322"/>
      <c r="CC322"/>
      <c r="CD322"/>
      <c r="CE322"/>
      <c r="CF322"/>
      <c r="CG322"/>
      <c r="CH322"/>
      <c r="CI322"/>
      <c r="CJ322"/>
      <c r="CK322"/>
      <c r="CL322"/>
      <c r="CM322"/>
      <c r="CN322"/>
      <c r="CO322"/>
      <c r="CP322"/>
      <c r="CQ322"/>
      <c r="CR322"/>
      <c r="CS322"/>
      <c r="CT322"/>
      <c r="CU322"/>
      <c r="CV322"/>
      <c r="CW322"/>
      <c r="CX322"/>
      <c r="CY322"/>
      <c r="CZ322"/>
      <c r="DA322"/>
      <c r="DB322"/>
      <c r="DC322"/>
      <c r="DD322"/>
      <c r="DE322"/>
      <c r="DF322"/>
      <c r="DG322"/>
      <c r="DH322"/>
      <c r="DI322"/>
      <c r="DJ322"/>
      <c r="DK322"/>
      <c r="DL322"/>
      <c r="DM322"/>
      <c r="DN322"/>
      <c r="DO322"/>
      <c r="DP322"/>
      <c r="DQ322"/>
      <c r="DR322"/>
      <c r="DS322"/>
      <c r="DT322"/>
      <c r="DU322"/>
      <c r="DV322"/>
      <c r="DW322"/>
      <c r="DX322"/>
      <c r="DY322"/>
      <c r="DZ322"/>
      <c r="EA322"/>
      <c r="EB322"/>
      <c r="EC322"/>
      <c r="ED322"/>
      <c r="EE322"/>
      <c r="EF322"/>
      <c r="EG322"/>
      <c r="EH322"/>
      <c r="EI322"/>
      <c r="EJ322"/>
      <c r="EK322"/>
      <c r="EL322"/>
      <c r="EM322"/>
      <c r="EN322"/>
      <c r="EO322"/>
      <c r="EP322"/>
      <c r="EQ322"/>
      <c r="ER322"/>
      <c r="ES322"/>
      <c r="ET322"/>
      <c r="EU322"/>
      <c r="EV322"/>
      <c r="EW322"/>
      <c r="EX322"/>
      <c r="EY322"/>
      <c r="EZ322"/>
      <c r="FA322"/>
    </row>
    <row r="323" spans="1:157" ht="11.25" customHeight="1" x14ac:dyDescent="0.25">
      <c r="A323" s="39" t="s">
        <v>1374</v>
      </c>
      <c r="B323" s="13">
        <v>781800008</v>
      </c>
      <c r="C323" s="13" t="s">
        <v>85</v>
      </c>
      <c r="D323" s="13">
        <v>42920006127</v>
      </c>
      <c r="E323" s="40" t="s">
        <v>1514</v>
      </c>
      <c r="F323" s="31">
        <v>390</v>
      </c>
      <c r="G323" s="31">
        <v>4</v>
      </c>
      <c r="H323" s="31">
        <v>1</v>
      </c>
      <c r="I323" s="31">
        <v>0</v>
      </c>
      <c r="J323" s="32">
        <f t="shared" si="34"/>
        <v>3</v>
      </c>
      <c r="K323" s="33">
        <f t="shared" si="35"/>
        <v>11.7</v>
      </c>
      <c r="L323" s="33">
        <f t="shared" si="36"/>
        <v>11.7</v>
      </c>
      <c r="M323" s="33">
        <f t="shared" si="37"/>
        <v>11.7</v>
      </c>
      <c r="N323" s="34">
        <f t="shared" si="38"/>
        <v>11.7</v>
      </c>
      <c r="O323" s="222">
        <f t="shared" si="39"/>
        <v>46.8</v>
      </c>
      <c r="P323" s="224">
        <f t="shared" si="40"/>
        <v>46.8</v>
      </c>
      <c r="Q323" s="8"/>
      <c r="R323" s="78">
        <f t="shared" si="41"/>
        <v>46.8</v>
      </c>
      <c r="S323" s="79"/>
      <c r="T323"/>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c r="BD323"/>
      <c r="BE323"/>
      <c r="BF323"/>
      <c r="BG323"/>
      <c r="BH323"/>
      <c r="BI323"/>
      <c r="BJ323"/>
      <c r="BK323"/>
      <c r="BL323"/>
      <c r="BM323"/>
      <c r="BN323"/>
      <c r="BO323"/>
      <c r="BP323"/>
      <c r="BQ323"/>
      <c r="BR323"/>
      <c r="BS323"/>
      <c r="BT323"/>
      <c r="BU323"/>
      <c r="BV323"/>
      <c r="BW323"/>
      <c r="BX323"/>
      <c r="BY323"/>
      <c r="BZ323"/>
      <c r="CA323"/>
      <c r="CB323"/>
      <c r="CC323"/>
      <c r="CD323"/>
      <c r="CE323"/>
      <c r="CF323"/>
      <c r="CG323"/>
      <c r="CH323"/>
      <c r="CI323"/>
      <c r="CJ323"/>
      <c r="CK323"/>
      <c r="CL323"/>
      <c r="CM323"/>
      <c r="CN323"/>
      <c r="CO323"/>
      <c r="CP323"/>
      <c r="CQ323"/>
      <c r="CR323"/>
      <c r="CS323"/>
      <c r="CT323"/>
      <c r="CU323"/>
      <c r="CV323"/>
      <c r="CW323"/>
      <c r="CX323"/>
      <c r="CY323"/>
      <c r="CZ323"/>
      <c r="DA323"/>
      <c r="DB323"/>
      <c r="DC323"/>
      <c r="DD323"/>
      <c r="DE323"/>
      <c r="DF323"/>
      <c r="DG323"/>
      <c r="DH323"/>
      <c r="DI323"/>
      <c r="DJ323"/>
      <c r="DK323"/>
      <c r="DL323"/>
      <c r="DM323"/>
      <c r="DN323"/>
      <c r="DO323"/>
      <c r="DP323"/>
      <c r="DQ323"/>
      <c r="DR323"/>
      <c r="DS323"/>
      <c r="DT323"/>
      <c r="DU323"/>
      <c r="DV323"/>
      <c r="DW323"/>
      <c r="DX323"/>
      <c r="DY323"/>
      <c r="DZ323"/>
      <c r="EA323"/>
      <c r="EB323"/>
      <c r="EC323"/>
      <c r="ED323"/>
      <c r="EE323"/>
      <c r="EF323"/>
      <c r="EG323"/>
      <c r="EH323"/>
      <c r="EI323"/>
      <c r="EJ323"/>
      <c r="EK323"/>
      <c r="EL323"/>
      <c r="EM323"/>
      <c r="EN323"/>
      <c r="EO323"/>
      <c r="EP323"/>
      <c r="EQ323"/>
      <c r="ER323"/>
      <c r="ES323"/>
      <c r="ET323"/>
      <c r="EU323"/>
      <c r="EV323"/>
      <c r="EW323"/>
      <c r="EX323"/>
      <c r="EY323"/>
      <c r="EZ323"/>
      <c r="FA323"/>
    </row>
    <row r="324" spans="1:157" ht="11.25" customHeight="1" x14ac:dyDescent="0.25">
      <c r="A324" s="39" t="s">
        <v>1374</v>
      </c>
      <c r="B324" s="13">
        <v>781800015</v>
      </c>
      <c r="C324" s="13" t="s">
        <v>565</v>
      </c>
      <c r="D324" s="13">
        <v>38810005934</v>
      </c>
      <c r="E324" s="40" t="s">
        <v>1515</v>
      </c>
      <c r="F324" s="31">
        <v>206</v>
      </c>
      <c r="G324" s="31">
        <v>3</v>
      </c>
      <c r="H324" s="31">
        <v>1</v>
      </c>
      <c r="I324" s="31">
        <v>0</v>
      </c>
      <c r="J324" s="32">
        <f t="shared" si="34"/>
        <v>2</v>
      </c>
      <c r="K324" s="33">
        <f t="shared" si="35"/>
        <v>6.18</v>
      </c>
      <c r="L324" s="33">
        <f t="shared" si="36"/>
        <v>6.18</v>
      </c>
      <c r="M324" s="33">
        <f t="shared" si="37"/>
        <v>6.18</v>
      </c>
      <c r="N324" s="34">
        <f t="shared" si="38"/>
        <v>6.18</v>
      </c>
      <c r="O324" s="222">
        <f t="shared" si="39"/>
        <v>24.72</v>
      </c>
      <c r="P324" s="224">
        <f t="shared" si="40"/>
        <v>24.72</v>
      </c>
      <c r="Q324" s="8"/>
      <c r="R324" s="78">
        <f t="shared" si="41"/>
        <v>24.72</v>
      </c>
      <c r="S324" s="79"/>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c r="BD324"/>
      <c r="BE324"/>
      <c r="BF324"/>
      <c r="BG324"/>
      <c r="BH324"/>
      <c r="BI324"/>
      <c r="BJ324"/>
      <c r="BK324"/>
      <c r="BL324"/>
      <c r="BM324"/>
      <c r="BN324"/>
      <c r="BO324"/>
      <c r="BP324"/>
      <c r="BQ324"/>
      <c r="BR324"/>
      <c r="BS324"/>
      <c r="BT324"/>
      <c r="BU324"/>
      <c r="BV324"/>
      <c r="BW324"/>
      <c r="BX324"/>
      <c r="BY324"/>
      <c r="BZ324"/>
      <c r="CA324"/>
      <c r="CB324"/>
      <c r="CC324"/>
      <c r="CD324"/>
      <c r="CE324"/>
      <c r="CF324"/>
      <c r="CG324"/>
      <c r="CH324"/>
      <c r="CI324"/>
      <c r="CJ324"/>
      <c r="CK324"/>
      <c r="CL324"/>
      <c r="CM324"/>
      <c r="CN324"/>
      <c r="CO324"/>
      <c r="CP324"/>
      <c r="CQ324"/>
      <c r="CR324"/>
      <c r="CS324"/>
      <c r="CT324"/>
      <c r="CU324"/>
      <c r="CV324"/>
      <c r="CW324"/>
      <c r="CX324"/>
      <c r="CY324"/>
      <c r="CZ324"/>
      <c r="DA324"/>
      <c r="DB324"/>
      <c r="DC324"/>
      <c r="DD324"/>
      <c r="DE324"/>
      <c r="DF324"/>
      <c r="DG324"/>
      <c r="DH324"/>
      <c r="DI324"/>
      <c r="DJ324"/>
      <c r="DK324"/>
      <c r="DL324"/>
      <c r="DM324"/>
      <c r="DN324"/>
      <c r="DO324"/>
      <c r="DP324"/>
      <c r="DQ324"/>
      <c r="DR324"/>
      <c r="DS324"/>
      <c r="DT324"/>
      <c r="DU324"/>
      <c r="DV324"/>
      <c r="DW324"/>
      <c r="DX324"/>
      <c r="DY324"/>
      <c r="DZ324"/>
      <c r="EA324"/>
      <c r="EB324"/>
      <c r="EC324"/>
      <c r="ED324"/>
      <c r="EE324"/>
      <c r="EF324"/>
      <c r="EG324"/>
      <c r="EH324"/>
      <c r="EI324"/>
      <c r="EJ324"/>
      <c r="EK324"/>
      <c r="EL324"/>
      <c r="EM324"/>
      <c r="EN324"/>
      <c r="EO324"/>
      <c r="EP324"/>
      <c r="EQ324"/>
      <c r="ER324"/>
      <c r="ES324"/>
      <c r="ET324"/>
      <c r="EU324"/>
      <c r="EV324"/>
      <c r="EW324"/>
      <c r="EX324"/>
      <c r="EY324"/>
      <c r="EZ324"/>
      <c r="FA324"/>
    </row>
    <row r="325" spans="1:157" ht="11.25" customHeight="1" x14ac:dyDescent="0.25">
      <c r="A325" s="39" t="s">
        <v>1374</v>
      </c>
      <c r="B325" s="13">
        <v>781800017</v>
      </c>
      <c r="C325" s="13" t="s">
        <v>566</v>
      </c>
      <c r="D325" s="13">
        <v>94350047034</v>
      </c>
      <c r="E325" s="40" t="s">
        <v>1516</v>
      </c>
      <c r="F325" s="31">
        <v>505</v>
      </c>
      <c r="G325" s="31">
        <v>4</v>
      </c>
      <c r="H325" s="31">
        <v>1</v>
      </c>
      <c r="I325" s="31">
        <v>0</v>
      </c>
      <c r="J325" s="32">
        <f t="shared" si="34"/>
        <v>3</v>
      </c>
      <c r="K325" s="33">
        <f t="shared" si="35"/>
        <v>15.149999999999999</v>
      </c>
      <c r="L325" s="33">
        <f t="shared" si="36"/>
        <v>15.149999999999999</v>
      </c>
      <c r="M325" s="33">
        <f t="shared" si="37"/>
        <v>15.149999999999999</v>
      </c>
      <c r="N325" s="34">
        <f t="shared" si="38"/>
        <v>15.149999999999999</v>
      </c>
      <c r="O325" s="222">
        <f t="shared" si="39"/>
        <v>60.6</v>
      </c>
      <c r="P325" s="224">
        <f t="shared" si="40"/>
        <v>60.6</v>
      </c>
      <c r="Q325" s="8"/>
      <c r="R325" s="78">
        <f t="shared" si="41"/>
        <v>60.6</v>
      </c>
      <c r="S325" s="79"/>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c r="BD325"/>
      <c r="BE325"/>
      <c r="BF325"/>
      <c r="BG325"/>
      <c r="BH325"/>
      <c r="BI325"/>
      <c r="BJ325"/>
      <c r="BK325"/>
      <c r="BL325"/>
      <c r="BM325"/>
      <c r="BN325"/>
      <c r="BO325"/>
      <c r="BP325"/>
      <c r="BQ325"/>
      <c r="BR325"/>
      <c r="BS325"/>
      <c r="BT325"/>
      <c r="BU325"/>
      <c r="BV325"/>
      <c r="BW325"/>
      <c r="BX325"/>
      <c r="BY325"/>
      <c r="BZ325"/>
      <c r="CA325"/>
      <c r="CB325"/>
      <c r="CC325"/>
      <c r="CD325"/>
      <c r="CE325"/>
      <c r="CF325"/>
      <c r="CG325"/>
      <c r="CH325"/>
      <c r="CI325"/>
      <c r="CJ325"/>
      <c r="CK325"/>
      <c r="CL325"/>
      <c r="CM325"/>
      <c r="CN325"/>
      <c r="CO325"/>
      <c r="CP325"/>
      <c r="CQ325"/>
      <c r="CR325"/>
      <c r="CS325"/>
      <c r="CT325"/>
      <c r="CU325"/>
      <c r="CV325"/>
      <c r="CW325"/>
      <c r="CX325"/>
      <c r="CY325"/>
      <c r="CZ325"/>
      <c r="DA325"/>
      <c r="DB325"/>
      <c r="DC325"/>
      <c r="DD325"/>
      <c r="DE325"/>
      <c r="DF325"/>
      <c r="DG325"/>
      <c r="DH325"/>
      <c r="DI325"/>
      <c r="DJ325"/>
      <c r="DK325"/>
      <c r="DL325"/>
      <c r="DM325"/>
      <c r="DN325"/>
      <c r="DO325"/>
      <c r="DP325"/>
      <c r="DQ325"/>
      <c r="DR325"/>
      <c r="DS325"/>
      <c r="DT325"/>
      <c r="DU325"/>
      <c r="DV325"/>
      <c r="DW325"/>
      <c r="DX325"/>
      <c r="DY325"/>
      <c r="DZ325"/>
      <c r="EA325"/>
      <c r="EB325"/>
      <c r="EC325"/>
      <c r="ED325"/>
      <c r="EE325"/>
      <c r="EF325"/>
      <c r="EG325"/>
      <c r="EH325"/>
      <c r="EI325"/>
      <c r="EJ325"/>
      <c r="EK325"/>
      <c r="EL325"/>
      <c r="EM325"/>
      <c r="EN325"/>
      <c r="EO325"/>
      <c r="EP325"/>
      <c r="EQ325"/>
      <c r="ER325"/>
      <c r="ES325"/>
      <c r="ET325"/>
      <c r="EU325"/>
      <c r="EV325"/>
      <c r="EW325"/>
      <c r="EX325"/>
      <c r="EY325"/>
      <c r="EZ325"/>
      <c r="FA325"/>
    </row>
    <row r="326" spans="1:157" ht="11.25" customHeight="1" x14ac:dyDescent="0.25">
      <c r="A326" s="39" t="s">
        <v>1374</v>
      </c>
      <c r="B326" s="13">
        <v>50000158</v>
      </c>
      <c r="C326" s="13" t="s">
        <v>1517</v>
      </c>
      <c r="D326" s="13">
        <v>10680050625</v>
      </c>
      <c r="E326" s="40" t="s">
        <v>1518</v>
      </c>
      <c r="F326" s="31">
        <v>740</v>
      </c>
      <c r="G326" s="31">
        <v>10</v>
      </c>
      <c r="H326" s="31">
        <v>3</v>
      </c>
      <c r="I326" s="31">
        <v>1</v>
      </c>
      <c r="J326" s="32">
        <f t="shared" si="34"/>
        <v>6</v>
      </c>
      <c r="K326" s="33">
        <f t="shared" si="35"/>
        <v>22.2</v>
      </c>
      <c r="L326" s="33">
        <f t="shared" si="36"/>
        <v>22.2</v>
      </c>
      <c r="M326" s="33">
        <f t="shared" si="37"/>
        <v>22.2</v>
      </c>
      <c r="N326" s="34">
        <f t="shared" si="38"/>
        <v>22.2</v>
      </c>
      <c r="O326" s="222">
        <f t="shared" si="39"/>
        <v>88.8</v>
      </c>
      <c r="P326" s="224">
        <f t="shared" si="40"/>
        <v>88.8</v>
      </c>
      <c r="Q326" s="15"/>
      <c r="R326" s="78">
        <f t="shared" si="41"/>
        <v>88.8</v>
      </c>
      <c r="S326" s="79"/>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c r="CX326"/>
      <c r="CY326"/>
      <c r="CZ326"/>
      <c r="DA326"/>
      <c r="DB326"/>
      <c r="DC326"/>
      <c r="DD326"/>
      <c r="DE326"/>
      <c r="DF326"/>
      <c r="DG326"/>
      <c r="DH326"/>
      <c r="DI326"/>
      <c r="DJ326"/>
      <c r="DK326"/>
      <c r="DL326"/>
      <c r="DM326"/>
      <c r="DN326"/>
      <c r="DO326"/>
      <c r="DP326"/>
      <c r="DQ326"/>
      <c r="DR326"/>
      <c r="DS326"/>
      <c r="DT326"/>
      <c r="DU326"/>
      <c r="DV326"/>
      <c r="DW326"/>
      <c r="DX326"/>
      <c r="DY326"/>
      <c r="DZ326"/>
      <c r="EA326"/>
      <c r="EB326"/>
      <c r="EC326"/>
      <c r="ED326"/>
      <c r="EE326"/>
      <c r="EF326"/>
      <c r="EG326"/>
      <c r="EH326"/>
      <c r="EI326"/>
      <c r="EJ326"/>
      <c r="EK326"/>
      <c r="EL326"/>
      <c r="EM326"/>
      <c r="EN326"/>
      <c r="EO326"/>
      <c r="EP326"/>
      <c r="EQ326"/>
      <c r="ER326"/>
      <c r="ES326"/>
      <c r="ET326"/>
      <c r="EU326"/>
      <c r="EV326"/>
      <c r="EW326"/>
      <c r="EX326"/>
      <c r="EY326"/>
      <c r="EZ326"/>
      <c r="FA326"/>
    </row>
    <row r="327" spans="1:157" ht="11.25" customHeight="1" x14ac:dyDescent="0.25">
      <c r="A327" s="39" t="s">
        <v>1374</v>
      </c>
      <c r="B327" s="13">
        <v>780200043</v>
      </c>
      <c r="C327" s="13" t="s">
        <v>563</v>
      </c>
      <c r="D327" s="13">
        <v>58610042449</v>
      </c>
      <c r="E327" s="40" t="s">
        <v>1519</v>
      </c>
      <c r="F327" s="31">
        <v>273</v>
      </c>
      <c r="G327" s="31">
        <v>3</v>
      </c>
      <c r="H327" s="31">
        <v>1</v>
      </c>
      <c r="I327" s="31">
        <v>0</v>
      </c>
      <c r="J327" s="32">
        <f t="shared" ref="J327:J390" si="42">G327-H327-I327</f>
        <v>2</v>
      </c>
      <c r="K327" s="33">
        <f t="shared" ref="K327:K390" si="43">F327*$K$5</f>
        <v>8.19</v>
      </c>
      <c r="L327" s="33">
        <f t="shared" ref="L327:L390" si="44">F327*$L$5</f>
        <v>8.19</v>
      </c>
      <c r="M327" s="33">
        <f t="shared" ref="M327:M390" si="45">F327*$M$5</f>
        <v>8.19</v>
      </c>
      <c r="N327" s="34">
        <f t="shared" ref="N327:N390" si="46">F327*$N$5</f>
        <v>8.19</v>
      </c>
      <c r="O327" s="222">
        <f t="shared" si="39"/>
        <v>32.76</v>
      </c>
      <c r="P327" s="224">
        <f t="shared" si="40"/>
        <v>32.76</v>
      </c>
      <c r="Q327" s="15"/>
      <c r="R327" s="78">
        <f t="shared" si="41"/>
        <v>32.76</v>
      </c>
      <c r="S327" s="79"/>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c r="CX327"/>
      <c r="CY327"/>
      <c r="CZ327"/>
      <c r="DA327"/>
      <c r="DB327"/>
      <c r="DC327"/>
      <c r="DD327"/>
      <c r="DE327"/>
      <c r="DF327"/>
      <c r="DG327"/>
      <c r="DH327"/>
      <c r="DI327"/>
      <c r="DJ327"/>
      <c r="DK327"/>
      <c r="DL327"/>
      <c r="DM327"/>
      <c r="DN327"/>
      <c r="DO327"/>
      <c r="DP327"/>
      <c r="DQ327"/>
      <c r="DR327"/>
      <c r="DS327"/>
      <c r="DT327"/>
      <c r="DU327"/>
      <c r="DV327"/>
      <c r="DW327"/>
      <c r="DX327"/>
      <c r="DY327"/>
      <c r="DZ327"/>
      <c r="EA327"/>
      <c r="EB327"/>
      <c r="EC327"/>
      <c r="ED327"/>
      <c r="EE327"/>
      <c r="EF327"/>
      <c r="EG327"/>
      <c r="EH327"/>
      <c r="EI327"/>
      <c r="EJ327"/>
      <c r="EK327"/>
      <c r="EL327"/>
      <c r="EM327"/>
      <c r="EN327"/>
      <c r="EO327"/>
      <c r="EP327"/>
      <c r="EQ327"/>
      <c r="ER327"/>
      <c r="ES327"/>
      <c r="ET327"/>
      <c r="EU327"/>
      <c r="EV327"/>
      <c r="EW327"/>
      <c r="EX327"/>
      <c r="EY327"/>
      <c r="EZ327"/>
      <c r="FA327"/>
    </row>
    <row r="328" spans="1:157" ht="11.25" customHeight="1" x14ac:dyDescent="0.25">
      <c r="A328" s="39" t="s">
        <v>1520</v>
      </c>
      <c r="B328" s="13">
        <v>1000006</v>
      </c>
      <c r="C328" s="13" t="s">
        <v>2521</v>
      </c>
      <c r="D328" s="13">
        <v>33710053248</v>
      </c>
      <c r="E328" s="40" t="s">
        <v>2522</v>
      </c>
      <c r="F328" s="31">
        <v>275</v>
      </c>
      <c r="G328" s="31">
        <v>3</v>
      </c>
      <c r="H328" s="31">
        <v>1</v>
      </c>
      <c r="I328" s="31">
        <v>0</v>
      </c>
      <c r="J328" s="32">
        <f t="shared" si="42"/>
        <v>2</v>
      </c>
      <c r="K328" s="33">
        <f t="shared" si="43"/>
        <v>8.25</v>
      </c>
      <c r="L328" s="33">
        <f t="shared" si="44"/>
        <v>8.25</v>
      </c>
      <c r="M328" s="33">
        <f t="shared" si="45"/>
        <v>8.25</v>
      </c>
      <c r="N328" s="34">
        <f t="shared" si="46"/>
        <v>8.25</v>
      </c>
      <c r="O328" s="222">
        <f t="shared" ref="O328:O391" si="47">ROUND((SUM(K328:N328)),2)</f>
        <v>33</v>
      </c>
      <c r="P328" s="224">
        <f t="shared" ref="P328:P391" si="48">ROUND((O328),2)</f>
        <v>33</v>
      </c>
      <c r="Q328" s="8"/>
      <c r="R328" s="78">
        <f t="shared" ref="R328:R391" si="49">P328</f>
        <v>33</v>
      </c>
      <c r="S328" s="79"/>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c r="CX328"/>
      <c r="CY328"/>
      <c r="CZ328"/>
      <c r="DA328"/>
      <c r="DB328"/>
      <c r="DC328"/>
      <c r="DD328"/>
      <c r="DE328"/>
      <c r="DF328"/>
      <c r="DG328"/>
      <c r="DH328"/>
      <c r="DI328"/>
      <c r="DJ328"/>
      <c r="DK328"/>
      <c r="DL328"/>
      <c r="DM328"/>
      <c r="DN328"/>
      <c r="DO328"/>
      <c r="DP328"/>
      <c r="DQ328"/>
      <c r="DR328"/>
      <c r="DS328"/>
      <c r="DT328"/>
      <c r="DU328"/>
      <c r="DV328"/>
      <c r="DW328"/>
      <c r="DX328"/>
      <c r="DY328"/>
      <c r="DZ328"/>
      <c r="EA328"/>
      <c r="EB328"/>
      <c r="EC328"/>
      <c r="ED328"/>
      <c r="EE328"/>
      <c r="EF328"/>
      <c r="EG328"/>
      <c r="EH328"/>
      <c r="EI328"/>
      <c r="EJ328"/>
      <c r="EK328"/>
      <c r="EL328"/>
      <c r="EM328"/>
      <c r="EN328"/>
      <c r="EO328"/>
      <c r="EP328"/>
      <c r="EQ328"/>
      <c r="ER328"/>
      <c r="ES328"/>
      <c r="ET328"/>
      <c r="EU328"/>
      <c r="EV328"/>
      <c r="EW328"/>
      <c r="EX328"/>
      <c r="EY328"/>
      <c r="EZ328"/>
      <c r="FA328"/>
    </row>
    <row r="329" spans="1:157" ht="11.25" customHeight="1" x14ac:dyDescent="0.25">
      <c r="A329" s="42" t="s">
        <v>1520</v>
      </c>
      <c r="B329" s="43">
        <v>1000055</v>
      </c>
      <c r="C329" s="52" t="s">
        <v>2679</v>
      </c>
      <c r="D329" s="43">
        <v>36260054332</v>
      </c>
      <c r="E329" s="44" t="s">
        <v>2680</v>
      </c>
      <c r="F329" s="18">
        <v>339</v>
      </c>
      <c r="G329" s="18">
        <v>3</v>
      </c>
      <c r="H329" s="18">
        <v>1</v>
      </c>
      <c r="I329" s="18">
        <v>0</v>
      </c>
      <c r="J329" s="32">
        <f t="shared" si="42"/>
        <v>2</v>
      </c>
      <c r="K329" s="33">
        <f t="shared" si="43"/>
        <v>10.17</v>
      </c>
      <c r="L329" s="33">
        <f t="shared" si="44"/>
        <v>10.17</v>
      </c>
      <c r="M329" s="33">
        <f t="shared" si="45"/>
        <v>10.17</v>
      </c>
      <c r="N329" s="34">
        <f t="shared" si="46"/>
        <v>10.17</v>
      </c>
      <c r="O329" s="222">
        <f t="shared" si="47"/>
        <v>40.68</v>
      </c>
      <c r="P329" s="224">
        <f t="shared" si="48"/>
        <v>40.68</v>
      </c>
      <c r="Q329" s="8"/>
      <c r="R329" s="78">
        <f t="shared" si="49"/>
        <v>40.68</v>
      </c>
      <c r="S329" s="7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c r="CX329"/>
      <c r="CY329"/>
      <c r="CZ329"/>
      <c r="DA329"/>
      <c r="DB329"/>
      <c r="DC329"/>
      <c r="DD329"/>
      <c r="DE329"/>
      <c r="DF329"/>
      <c r="DG329"/>
      <c r="DH329"/>
      <c r="DI329"/>
      <c r="DJ329"/>
      <c r="DK329"/>
      <c r="DL329"/>
      <c r="DM329"/>
      <c r="DN329"/>
      <c r="DO329"/>
      <c r="DP329"/>
      <c r="DQ329"/>
      <c r="DR329"/>
      <c r="DS329"/>
      <c r="DT329"/>
      <c r="DU329"/>
      <c r="DV329"/>
      <c r="DW329"/>
      <c r="DX329"/>
      <c r="DY329"/>
      <c r="DZ329"/>
      <c r="EA329"/>
      <c r="EB329"/>
      <c r="EC329"/>
      <c r="ED329"/>
      <c r="EE329"/>
      <c r="EF329"/>
      <c r="EG329"/>
      <c r="EH329"/>
      <c r="EI329"/>
      <c r="EJ329"/>
      <c r="EK329"/>
      <c r="EL329"/>
      <c r="EM329"/>
      <c r="EN329"/>
      <c r="EO329"/>
      <c r="EP329"/>
      <c r="EQ329"/>
      <c r="ER329"/>
      <c r="ES329"/>
      <c r="ET329"/>
      <c r="EU329"/>
      <c r="EV329"/>
      <c r="EW329"/>
      <c r="EX329"/>
      <c r="EY329"/>
      <c r="EZ329"/>
      <c r="FA329"/>
    </row>
    <row r="330" spans="1:157" ht="11.25" customHeight="1" x14ac:dyDescent="0.25">
      <c r="A330" s="39" t="s">
        <v>1520</v>
      </c>
      <c r="B330" s="11">
        <v>1000063</v>
      </c>
      <c r="C330" s="13" t="s">
        <v>2734</v>
      </c>
      <c r="D330" s="13">
        <v>94320053170</v>
      </c>
      <c r="E330" s="40" t="s">
        <v>2735</v>
      </c>
      <c r="F330" s="31">
        <v>558</v>
      </c>
      <c r="G330" s="31">
        <v>3</v>
      </c>
      <c r="H330" s="31">
        <v>1</v>
      </c>
      <c r="I330" s="31">
        <v>0</v>
      </c>
      <c r="J330" s="32">
        <f t="shared" si="42"/>
        <v>2</v>
      </c>
      <c r="K330" s="33">
        <f t="shared" si="43"/>
        <v>16.739999999999998</v>
      </c>
      <c r="L330" s="33">
        <f t="shared" si="44"/>
        <v>16.739999999999998</v>
      </c>
      <c r="M330" s="33">
        <f t="shared" si="45"/>
        <v>16.739999999999998</v>
      </c>
      <c r="N330" s="34">
        <f t="shared" si="46"/>
        <v>16.739999999999998</v>
      </c>
      <c r="O330" s="222">
        <f t="shared" si="47"/>
        <v>66.959999999999994</v>
      </c>
      <c r="P330" s="224">
        <f t="shared" si="48"/>
        <v>66.959999999999994</v>
      </c>
      <c r="Q330" s="8"/>
      <c r="R330" s="78">
        <f t="shared" si="49"/>
        <v>66.959999999999994</v>
      </c>
      <c r="S330" s="79"/>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c r="DV330"/>
      <c r="DW330"/>
      <c r="DX330"/>
      <c r="DY330"/>
      <c r="DZ330"/>
      <c r="EA330"/>
      <c r="EB330"/>
      <c r="EC330"/>
      <c r="ED330"/>
      <c r="EE330"/>
      <c r="EF330"/>
      <c r="EG330"/>
      <c r="EH330"/>
      <c r="EI330"/>
      <c r="EJ330"/>
      <c r="EK330"/>
      <c r="EL330"/>
      <c r="EM330"/>
      <c r="EN330"/>
      <c r="EO330"/>
      <c r="EP330"/>
      <c r="EQ330"/>
      <c r="ER330"/>
      <c r="ES330"/>
      <c r="ET330"/>
      <c r="EU330"/>
      <c r="EV330"/>
      <c r="EW330"/>
      <c r="EX330"/>
      <c r="EY330"/>
      <c r="EZ330"/>
      <c r="FA330"/>
    </row>
    <row r="331" spans="1:157" ht="11.25" customHeight="1" x14ac:dyDescent="0.25">
      <c r="A331" s="39" t="s">
        <v>1520</v>
      </c>
      <c r="B331" s="13">
        <v>10000001</v>
      </c>
      <c r="C331" s="13" t="s">
        <v>567</v>
      </c>
      <c r="D331" s="13">
        <v>42390006449</v>
      </c>
      <c r="E331" s="40" t="s">
        <v>1521</v>
      </c>
      <c r="F331" s="31">
        <v>403</v>
      </c>
      <c r="G331" s="31">
        <v>3</v>
      </c>
      <c r="H331" s="31">
        <v>1</v>
      </c>
      <c r="I331" s="31">
        <v>0</v>
      </c>
      <c r="J331" s="32">
        <f t="shared" si="42"/>
        <v>2</v>
      </c>
      <c r="K331" s="33">
        <f t="shared" si="43"/>
        <v>12.09</v>
      </c>
      <c r="L331" s="33">
        <f t="shared" si="44"/>
        <v>12.09</v>
      </c>
      <c r="M331" s="33">
        <f t="shared" si="45"/>
        <v>12.09</v>
      </c>
      <c r="N331" s="34">
        <f t="shared" si="46"/>
        <v>12.09</v>
      </c>
      <c r="O331" s="222">
        <f t="shared" si="47"/>
        <v>48.36</v>
      </c>
      <c r="P331" s="224">
        <f t="shared" si="48"/>
        <v>48.36</v>
      </c>
      <c r="Q331" s="8"/>
      <c r="R331" s="78">
        <f t="shared" si="49"/>
        <v>48.36</v>
      </c>
      <c r="S331" s="79"/>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c r="CX331"/>
      <c r="CY331"/>
      <c r="CZ331"/>
      <c r="DA331"/>
      <c r="DB331"/>
      <c r="DC331"/>
      <c r="DD331"/>
      <c r="DE331"/>
      <c r="DF331"/>
      <c r="DG331"/>
      <c r="DH331"/>
      <c r="DI331"/>
      <c r="DJ331"/>
      <c r="DK331"/>
      <c r="DL331"/>
      <c r="DM331"/>
      <c r="DN331"/>
      <c r="DO331"/>
      <c r="DP331"/>
      <c r="DQ331"/>
      <c r="DR331"/>
      <c r="DS331"/>
      <c r="DT331"/>
      <c r="DU331"/>
      <c r="DV331"/>
      <c r="DW331"/>
      <c r="DX331"/>
      <c r="DY331"/>
      <c r="DZ331"/>
      <c r="EA331"/>
      <c r="EB331"/>
      <c r="EC331"/>
      <c r="ED331"/>
      <c r="EE331"/>
      <c r="EF331"/>
      <c r="EG331"/>
      <c r="EH331"/>
      <c r="EI331"/>
      <c r="EJ331"/>
      <c r="EK331"/>
      <c r="EL331"/>
      <c r="EM331"/>
      <c r="EN331"/>
      <c r="EO331"/>
      <c r="EP331"/>
      <c r="EQ331"/>
      <c r="ER331"/>
      <c r="ES331"/>
      <c r="ET331"/>
      <c r="EU331"/>
      <c r="EV331"/>
      <c r="EW331"/>
      <c r="EX331"/>
      <c r="EY331"/>
      <c r="EZ331"/>
      <c r="FA331"/>
    </row>
    <row r="332" spans="1:157" ht="11.25" customHeight="1" x14ac:dyDescent="0.25">
      <c r="A332" s="39" t="s">
        <v>1520</v>
      </c>
      <c r="B332" s="13">
        <v>10000019</v>
      </c>
      <c r="C332" s="13" t="s">
        <v>3428</v>
      </c>
      <c r="D332" s="13">
        <v>90110003150</v>
      </c>
      <c r="E332" s="40" t="s">
        <v>3434</v>
      </c>
      <c r="F332" s="53">
        <v>209</v>
      </c>
      <c r="G332" s="31">
        <v>3</v>
      </c>
      <c r="H332" s="31">
        <v>1</v>
      </c>
      <c r="I332" s="31">
        <v>0</v>
      </c>
      <c r="J332" s="32">
        <f t="shared" si="42"/>
        <v>2</v>
      </c>
      <c r="K332" s="33">
        <f t="shared" si="43"/>
        <v>6.27</v>
      </c>
      <c r="L332" s="33">
        <f t="shared" si="44"/>
        <v>6.27</v>
      </c>
      <c r="M332" s="33">
        <f t="shared" si="45"/>
        <v>6.27</v>
      </c>
      <c r="N332" s="34">
        <f t="shared" si="46"/>
        <v>6.27</v>
      </c>
      <c r="O332" s="222">
        <f t="shared" si="47"/>
        <v>25.08</v>
      </c>
      <c r="P332" s="224">
        <f t="shared" si="48"/>
        <v>25.08</v>
      </c>
      <c r="Q332" s="8"/>
      <c r="R332" s="78">
        <f t="shared" si="49"/>
        <v>25.08</v>
      </c>
      <c r="S332" s="79"/>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c r="DV332"/>
      <c r="DW332"/>
      <c r="DX332"/>
      <c r="DY332"/>
      <c r="DZ332"/>
      <c r="EA332"/>
      <c r="EB332"/>
      <c r="EC332"/>
      <c r="ED332"/>
      <c r="EE332"/>
      <c r="EF332"/>
      <c r="EG332"/>
      <c r="EH332"/>
      <c r="EI332"/>
      <c r="EJ332"/>
      <c r="EK332"/>
      <c r="EL332"/>
      <c r="EM332"/>
      <c r="EN332"/>
      <c r="EO332"/>
      <c r="EP332"/>
      <c r="EQ332"/>
      <c r="ER332"/>
      <c r="ES332"/>
      <c r="ET332"/>
      <c r="EU332"/>
      <c r="EV332"/>
      <c r="EW332"/>
      <c r="EX332"/>
      <c r="EY332"/>
      <c r="EZ332"/>
      <c r="FA332"/>
    </row>
    <row r="333" spans="1:157" ht="11.25" customHeight="1" x14ac:dyDescent="0.25">
      <c r="A333" s="39" t="s">
        <v>1520</v>
      </c>
      <c r="B333" s="13">
        <v>10000021</v>
      </c>
      <c r="C333" s="13" t="s">
        <v>1522</v>
      </c>
      <c r="D333" s="13">
        <v>51430012154</v>
      </c>
      <c r="E333" s="40" t="s">
        <v>1523</v>
      </c>
      <c r="F333" s="31">
        <v>58</v>
      </c>
      <c r="G333" s="31">
        <v>3</v>
      </c>
      <c r="H333" s="31">
        <v>1</v>
      </c>
      <c r="I333" s="31">
        <v>0</v>
      </c>
      <c r="J333" s="32">
        <f t="shared" si="42"/>
        <v>2</v>
      </c>
      <c r="K333" s="33">
        <f t="shared" si="43"/>
        <v>1.74</v>
      </c>
      <c r="L333" s="33">
        <f t="shared" si="44"/>
        <v>1.74</v>
      </c>
      <c r="M333" s="33">
        <f t="shared" si="45"/>
        <v>1.74</v>
      </c>
      <c r="N333" s="34">
        <f t="shared" si="46"/>
        <v>1.74</v>
      </c>
      <c r="O333" s="222">
        <f t="shared" si="47"/>
        <v>6.96</v>
      </c>
      <c r="P333" s="224">
        <f t="shared" si="48"/>
        <v>6.96</v>
      </c>
      <c r="Q333" s="8"/>
      <c r="R333" s="78">
        <f t="shared" si="49"/>
        <v>6.96</v>
      </c>
      <c r="S333" s="79"/>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c r="DV333"/>
      <c r="DW333"/>
      <c r="DX333"/>
      <c r="DY333"/>
      <c r="DZ333"/>
      <c r="EA333"/>
      <c r="EB333"/>
      <c r="EC333"/>
      <c r="ED333"/>
      <c r="EE333"/>
      <c r="EF333"/>
      <c r="EG333"/>
      <c r="EH333"/>
      <c r="EI333"/>
      <c r="EJ333"/>
      <c r="EK333"/>
      <c r="EL333"/>
      <c r="EM333"/>
      <c r="EN333"/>
      <c r="EO333"/>
      <c r="EP333"/>
      <c r="EQ333"/>
      <c r="ER333"/>
      <c r="ES333"/>
      <c r="ET333"/>
      <c r="EU333"/>
      <c r="EV333"/>
      <c r="EW333"/>
      <c r="EX333"/>
      <c r="EY333"/>
      <c r="EZ333"/>
      <c r="FA333"/>
    </row>
    <row r="334" spans="1:157" ht="11.25" customHeight="1" x14ac:dyDescent="0.25">
      <c r="A334" s="39" t="s">
        <v>1520</v>
      </c>
      <c r="B334" s="13">
        <v>10000023</v>
      </c>
      <c r="C334" s="13" t="s">
        <v>568</v>
      </c>
      <c r="D334" s="13">
        <v>22860012335</v>
      </c>
      <c r="E334" s="40" t="s">
        <v>1524</v>
      </c>
      <c r="F334" s="31">
        <v>833</v>
      </c>
      <c r="G334" s="31">
        <v>4</v>
      </c>
      <c r="H334" s="31">
        <v>1</v>
      </c>
      <c r="I334" s="31">
        <v>1</v>
      </c>
      <c r="J334" s="32">
        <f t="shared" si="42"/>
        <v>2</v>
      </c>
      <c r="K334" s="33">
        <f t="shared" si="43"/>
        <v>24.99</v>
      </c>
      <c r="L334" s="33">
        <f t="shared" si="44"/>
        <v>24.99</v>
      </c>
      <c r="M334" s="33">
        <f t="shared" si="45"/>
        <v>24.99</v>
      </c>
      <c r="N334" s="34">
        <f t="shared" si="46"/>
        <v>24.99</v>
      </c>
      <c r="O334" s="222">
        <f t="shared" si="47"/>
        <v>99.96</v>
      </c>
      <c r="P334" s="224">
        <f t="shared" si="48"/>
        <v>99.96</v>
      </c>
      <c r="Q334" s="8"/>
      <c r="R334" s="78">
        <f t="shared" si="49"/>
        <v>99.96</v>
      </c>
      <c r="S334" s="79"/>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c r="DV334"/>
      <c r="DW334"/>
      <c r="DX334"/>
      <c r="DY334"/>
      <c r="DZ334"/>
      <c r="EA334"/>
      <c r="EB334"/>
      <c r="EC334"/>
      <c r="ED334"/>
      <c r="EE334"/>
      <c r="EF334"/>
      <c r="EG334"/>
      <c r="EH334"/>
      <c r="EI334"/>
      <c r="EJ334"/>
      <c r="EK334"/>
      <c r="EL334"/>
      <c r="EM334"/>
      <c r="EN334"/>
      <c r="EO334"/>
      <c r="EP334"/>
      <c r="EQ334"/>
      <c r="ER334"/>
      <c r="ES334"/>
      <c r="ET334"/>
      <c r="EU334"/>
      <c r="EV334"/>
      <c r="EW334"/>
      <c r="EX334"/>
      <c r="EY334"/>
      <c r="EZ334"/>
      <c r="FA334"/>
    </row>
    <row r="335" spans="1:157" ht="11.25" customHeight="1" x14ac:dyDescent="0.25">
      <c r="A335" s="39" t="s">
        <v>1520</v>
      </c>
      <c r="B335" s="13">
        <v>10000030</v>
      </c>
      <c r="C335" s="13" t="s">
        <v>569</v>
      </c>
      <c r="D335" s="13">
        <v>61800003273</v>
      </c>
      <c r="E335" s="40" t="s">
        <v>1525</v>
      </c>
      <c r="F335" s="31">
        <v>447</v>
      </c>
      <c r="G335" s="31">
        <v>3</v>
      </c>
      <c r="H335" s="31">
        <v>1</v>
      </c>
      <c r="I335" s="31">
        <v>0</v>
      </c>
      <c r="J335" s="32">
        <f t="shared" si="42"/>
        <v>2</v>
      </c>
      <c r="K335" s="33">
        <f t="shared" si="43"/>
        <v>13.41</v>
      </c>
      <c r="L335" s="33">
        <f t="shared" si="44"/>
        <v>13.41</v>
      </c>
      <c r="M335" s="33">
        <f t="shared" si="45"/>
        <v>13.41</v>
      </c>
      <c r="N335" s="34">
        <f t="shared" si="46"/>
        <v>13.41</v>
      </c>
      <c r="O335" s="222">
        <f t="shared" si="47"/>
        <v>53.64</v>
      </c>
      <c r="P335" s="224">
        <f t="shared" si="48"/>
        <v>53.64</v>
      </c>
      <c r="Q335" s="8"/>
      <c r="R335" s="78">
        <f t="shared" si="49"/>
        <v>53.64</v>
      </c>
      <c r="S335" s="79"/>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c r="DV335"/>
      <c r="DW335"/>
      <c r="DX335"/>
      <c r="DY335"/>
      <c r="DZ335"/>
      <c r="EA335"/>
      <c r="EB335"/>
      <c r="EC335"/>
      <c r="ED335"/>
      <c r="EE335"/>
      <c r="EF335"/>
      <c r="EG335"/>
      <c r="EH335"/>
      <c r="EI335"/>
      <c r="EJ335"/>
      <c r="EK335"/>
      <c r="EL335"/>
      <c r="EM335"/>
      <c r="EN335"/>
      <c r="EO335"/>
      <c r="EP335"/>
      <c r="EQ335"/>
      <c r="ER335"/>
      <c r="ES335"/>
      <c r="ET335"/>
      <c r="EU335"/>
      <c r="EV335"/>
      <c r="EW335"/>
      <c r="EX335"/>
      <c r="EY335"/>
      <c r="EZ335"/>
      <c r="FA335"/>
    </row>
    <row r="336" spans="1:157" ht="11.25" customHeight="1" x14ac:dyDescent="0.25">
      <c r="A336" s="39" t="s">
        <v>1520</v>
      </c>
      <c r="B336" s="13">
        <v>10000045</v>
      </c>
      <c r="C336" s="13" t="s">
        <v>570</v>
      </c>
      <c r="D336" s="13">
        <v>32400007337</v>
      </c>
      <c r="E336" s="40" t="s">
        <v>1526</v>
      </c>
      <c r="F336" s="31">
        <v>427</v>
      </c>
      <c r="G336" s="31">
        <v>3</v>
      </c>
      <c r="H336" s="31">
        <v>1</v>
      </c>
      <c r="I336" s="31">
        <v>0</v>
      </c>
      <c r="J336" s="32">
        <f t="shared" si="42"/>
        <v>2</v>
      </c>
      <c r="K336" s="33">
        <f t="shared" si="43"/>
        <v>12.809999999999999</v>
      </c>
      <c r="L336" s="33">
        <f t="shared" si="44"/>
        <v>12.809999999999999</v>
      </c>
      <c r="M336" s="33">
        <f t="shared" si="45"/>
        <v>12.809999999999999</v>
      </c>
      <c r="N336" s="34">
        <f t="shared" si="46"/>
        <v>12.809999999999999</v>
      </c>
      <c r="O336" s="222">
        <f t="shared" si="47"/>
        <v>51.24</v>
      </c>
      <c r="P336" s="224">
        <f t="shared" si="48"/>
        <v>51.24</v>
      </c>
      <c r="Q336" s="8"/>
      <c r="R336" s="78">
        <f t="shared" si="49"/>
        <v>51.24</v>
      </c>
      <c r="S336" s="79"/>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c r="CX336"/>
      <c r="CY336"/>
      <c r="CZ336"/>
      <c r="DA336"/>
      <c r="DB336"/>
      <c r="DC336"/>
      <c r="DD336"/>
      <c r="DE336"/>
      <c r="DF336"/>
      <c r="DG336"/>
      <c r="DH336"/>
      <c r="DI336"/>
      <c r="DJ336"/>
      <c r="DK336"/>
      <c r="DL336"/>
      <c r="DM336"/>
      <c r="DN336"/>
      <c r="DO336"/>
      <c r="DP336"/>
      <c r="DQ336"/>
      <c r="DR336"/>
      <c r="DS336"/>
      <c r="DT336"/>
      <c r="DU336"/>
      <c r="DV336"/>
      <c r="DW336"/>
      <c r="DX336"/>
      <c r="DY336"/>
      <c r="DZ336"/>
      <c r="EA336"/>
      <c r="EB336"/>
      <c r="EC336"/>
      <c r="ED336"/>
      <c r="EE336"/>
      <c r="EF336"/>
      <c r="EG336"/>
      <c r="EH336"/>
      <c r="EI336"/>
      <c r="EJ336"/>
      <c r="EK336"/>
      <c r="EL336"/>
      <c r="EM336"/>
      <c r="EN336"/>
      <c r="EO336"/>
      <c r="EP336"/>
      <c r="EQ336"/>
      <c r="ER336"/>
      <c r="ES336"/>
      <c r="ET336"/>
      <c r="EU336"/>
      <c r="EV336"/>
      <c r="EW336"/>
      <c r="EX336"/>
      <c r="EY336"/>
      <c r="EZ336"/>
      <c r="FA336"/>
    </row>
    <row r="337" spans="1:157" ht="11.25" customHeight="1" x14ac:dyDescent="0.25">
      <c r="A337" s="39" t="s">
        <v>1520</v>
      </c>
      <c r="B337" s="13">
        <v>10000061</v>
      </c>
      <c r="C337" s="13" t="s">
        <v>1527</v>
      </c>
      <c r="D337" s="13">
        <v>78910006919</v>
      </c>
      <c r="E337" s="40" t="s">
        <v>1528</v>
      </c>
      <c r="F337" s="31">
        <v>315</v>
      </c>
      <c r="G337" s="31">
        <v>2</v>
      </c>
      <c r="H337" s="31">
        <v>1</v>
      </c>
      <c r="I337" s="31">
        <v>0</v>
      </c>
      <c r="J337" s="32">
        <f t="shared" si="42"/>
        <v>1</v>
      </c>
      <c r="K337" s="33">
        <f t="shared" si="43"/>
        <v>9.4499999999999993</v>
      </c>
      <c r="L337" s="33">
        <f t="shared" si="44"/>
        <v>9.4499999999999993</v>
      </c>
      <c r="M337" s="33">
        <f t="shared" si="45"/>
        <v>9.4499999999999993</v>
      </c>
      <c r="N337" s="34">
        <f t="shared" si="46"/>
        <v>9.4499999999999993</v>
      </c>
      <c r="O337" s="222">
        <f t="shared" si="47"/>
        <v>37.799999999999997</v>
      </c>
      <c r="P337" s="224">
        <f t="shared" si="48"/>
        <v>37.799999999999997</v>
      </c>
      <c r="Q337" s="8"/>
      <c r="R337" s="79"/>
      <c r="S337" s="78">
        <f>P337</f>
        <v>37.799999999999997</v>
      </c>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c r="DV337"/>
      <c r="DW337"/>
      <c r="DX337"/>
      <c r="DY337"/>
      <c r="DZ337"/>
      <c r="EA337"/>
      <c r="EB337"/>
      <c r="EC337"/>
      <c r="ED337"/>
      <c r="EE337"/>
      <c r="EF337"/>
      <c r="EG337"/>
      <c r="EH337"/>
      <c r="EI337"/>
      <c r="EJ337"/>
      <c r="EK337"/>
      <c r="EL337"/>
      <c r="EM337"/>
      <c r="EN337"/>
      <c r="EO337"/>
      <c r="EP337"/>
      <c r="EQ337"/>
      <c r="ER337"/>
      <c r="ES337"/>
      <c r="ET337"/>
      <c r="EU337"/>
      <c r="EV337"/>
      <c r="EW337"/>
      <c r="EX337"/>
      <c r="EY337"/>
      <c r="EZ337"/>
      <c r="FA337"/>
    </row>
    <row r="338" spans="1:157" ht="11.25" customHeight="1" x14ac:dyDescent="0.25">
      <c r="A338" s="39" t="s">
        <v>1520</v>
      </c>
      <c r="B338" s="13">
        <v>10000071</v>
      </c>
      <c r="C338" s="13" t="s">
        <v>571</v>
      </c>
      <c r="D338" s="13">
        <v>10600008587</v>
      </c>
      <c r="E338" s="40" t="s">
        <v>1529</v>
      </c>
      <c r="F338" s="31">
        <v>640</v>
      </c>
      <c r="G338" s="31">
        <v>3</v>
      </c>
      <c r="H338" s="31">
        <v>1</v>
      </c>
      <c r="I338" s="31">
        <v>0</v>
      </c>
      <c r="J338" s="32">
        <f t="shared" si="42"/>
        <v>2</v>
      </c>
      <c r="K338" s="33">
        <f t="shared" si="43"/>
        <v>19.2</v>
      </c>
      <c r="L338" s="33">
        <f t="shared" si="44"/>
        <v>19.2</v>
      </c>
      <c r="M338" s="33">
        <f t="shared" si="45"/>
        <v>19.2</v>
      </c>
      <c r="N338" s="34">
        <f t="shared" si="46"/>
        <v>19.2</v>
      </c>
      <c r="O338" s="222">
        <f t="shared" si="47"/>
        <v>76.8</v>
      </c>
      <c r="P338" s="224">
        <f t="shared" si="48"/>
        <v>76.8</v>
      </c>
      <c r="Q338" s="8"/>
      <c r="R338" s="78">
        <f t="shared" si="49"/>
        <v>76.8</v>
      </c>
      <c r="S338" s="79"/>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c r="CX338"/>
      <c r="CY338"/>
      <c r="CZ338"/>
      <c r="DA338"/>
      <c r="DB338"/>
      <c r="DC338"/>
      <c r="DD338"/>
      <c r="DE338"/>
      <c r="DF338"/>
      <c r="DG338"/>
      <c r="DH338"/>
      <c r="DI338"/>
      <c r="DJ338"/>
      <c r="DK338"/>
      <c r="DL338"/>
      <c r="DM338"/>
      <c r="DN338"/>
      <c r="DO338"/>
      <c r="DP338"/>
      <c r="DQ338"/>
      <c r="DR338"/>
      <c r="DS338"/>
      <c r="DT338"/>
      <c r="DU338"/>
      <c r="DV338"/>
      <c r="DW338"/>
      <c r="DX338"/>
      <c r="DY338"/>
      <c r="DZ338"/>
      <c r="EA338"/>
      <c r="EB338"/>
      <c r="EC338"/>
      <c r="ED338"/>
      <c r="EE338"/>
      <c r="EF338"/>
      <c r="EG338"/>
      <c r="EH338"/>
      <c r="EI338"/>
      <c r="EJ338"/>
      <c r="EK338"/>
      <c r="EL338"/>
      <c r="EM338"/>
      <c r="EN338"/>
      <c r="EO338"/>
      <c r="EP338"/>
      <c r="EQ338"/>
      <c r="ER338"/>
      <c r="ES338"/>
      <c r="ET338"/>
      <c r="EU338"/>
      <c r="EV338"/>
      <c r="EW338"/>
      <c r="EX338"/>
      <c r="EY338"/>
      <c r="EZ338"/>
      <c r="FA338"/>
    </row>
    <row r="339" spans="1:157" ht="11.25" customHeight="1" x14ac:dyDescent="0.25">
      <c r="A339" s="39" t="s">
        <v>1520</v>
      </c>
      <c r="B339" s="13">
        <v>10000072</v>
      </c>
      <c r="C339" s="13" t="s">
        <v>572</v>
      </c>
      <c r="D339" s="13">
        <v>76140005615</v>
      </c>
      <c r="E339" s="40" t="s">
        <v>1530</v>
      </c>
      <c r="F339" s="31">
        <v>321</v>
      </c>
      <c r="G339" s="31">
        <v>3</v>
      </c>
      <c r="H339" s="31">
        <v>1</v>
      </c>
      <c r="I339" s="31">
        <v>0</v>
      </c>
      <c r="J339" s="32">
        <f t="shared" si="42"/>
        <v>2</v>
      </c>
      <c r="K339" s="33">
        <f t="shared" si="43"/>
        <v>9.629999999999999</v>
      </c>
      <c r="L339" s="33">
        <f t="shared" si="44"/>
        <v>9.629999999999999</v>
      </c>
      <c r="M339" s="33">
        <f t="shared" si="45"/>
        <v>9.629999999999999</v>
      </c>
      <c r="N339" s="34">
        <f t="shared" si="46"/>
        <v>9.629999999999999</v>
      </c>
      <c r="O339" s="222">
        <f t="shared" si="47"/>
        <v>38.520000000000003</v>
      </c>
      <c r="P339" s="224">
        <f t="shared" si="48"/>
        <v>38.520000000000003</v>
      </c>
      <c r="Q339" s="8"/>
      <c r="R339" s="78">
        <f t="shared" si="49"/>
        <v>38.520000000000003</v>
      </c>
      <c r="S339" s="7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c r="DV339"/>
      <c r="DW339"/>
      <c r="DX339"/>
      <c r="DY339"/>
      <c r="DZ339"/>
      <c r="EA339"/>
      <c r="EB339"/>
      <c r="EC339"/>
      <c r="ED339"/>
      <c r="EE339"/>
      <c r="EF339"/>
      <c r="EG339"/>
      <c r="EH339"/>
      <c r="EI339"/>
      <c r="EJ339"/>
      <c r="EK339"/>
      <c r="EL339"/>
      <c r="EM339"/>
      <c r="EN339"/>
      <c r="EO339"/>
      <c r="EP339"/>
      <c r="EQ339"/>
      <c r="ER339"/>
      <c r="ES339"/>
      <c r="ET339"/>
      <c r="EU339"/>
      <c r="EV339"/>
      <c r="EW339"/>
      <c r="EX339"/>
      <c r="EY339"/>
      <c r="EZ339"/>
      <c r="FA339"/>
    </row>
    <row r="340" spans="1:157" ht="11.25" customHeight="1" x14ac:dyDescent="0.25">
      <c r="A340" s="39" t="s">
        <v>1520</v>
      </c>
      <c r="B340" s="13">
        <v>10000120</v>
      </c>
      <c r="C340" s="13" t="s">
        <v>573</v>
      </c>
      <c r="D340" s="13">
        <v>36610003611</v>
      </c>
      <c r="E340" s="40" t="s">
        <v>1531</v>
      </c>
      <c r="F340" s="31">
        <v>304</v>
      </c>
      <c r="G340" s="31">
        <v>3</v>
      </c>
      <c r="H340" s="31">
        <v>1</v>
      </c>
      <c r="I340" s="31">
        <v>0</v>
      </c>
      <c r="J340" s="32">
        <f t="shared" si="42"/>
        <v>2</v>
      </c>
      <c r="K340" s="33">
        <f t="shared" si="43"/>
        <v>9.1199999999999992</v>
      </c>
      <c r="L340" s="33">
        <f t="shared" si="44"/>
        <v>9.1199999999999992</v>
      </c>
      <c r="M340" s="33">
        <f t="shared" si="45"/>
        <v>9.1199999999999992</v>
      </c>
      <c r="N340" s="34">
        <f t="shared" si="46"/>
        <v>9.1199999999999992</v>
      </c>
      <c r="O340" s="222">
        <f t="shared" si="47"/>
        <v>36.479999999999997</v>
      </c>
      <c r="P340" s="224">
        <f t="shared" si="48"/>
        <v>36.479999999999997</v>
      </c>
      <c r="Q340" s="8"/>
      <c r="R340" s="78">
        <f t="shared" si="49"/>
        <v>36.479999999999997</v>
      </c>
      <c r="S340" s="79"/>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c r="DV340"/>
      <c r="DW340"/>
      <c r="DX340"/>
      <c r="DY340"/>
      <c r="DZ340"/>
      <c r="EA340"/>
      <c r="EB340"/>
      <c r="EC340"/>
      <c r="ED340"/>
      <c r="EE340"/>
      <c r="EF340"/>
      <c r="EG340"/>
      <c r="EH340"/>
      <c r="EI340"/>
      <c r="EJ340"/>
      <c r="EK340"/>
      <c r="EL340"/>
      <c r="EM340"/>
      <c r="EN340"/>
      <c r="EO340"/>
      <c r="EP340"/>
      <c r="EQ340"/>
      <c r="ER340"/>
      <c r="ES340"/>
      <c r="ET340"/>
      <c r="EU340"/>
      <c r="EV340"/>
      <c r="EW340"/>
      <c r="EX340"/>
      <c r="EY340"/>
      <c r="EZ340"/>
      <c r="FA340"/>
    </row>
    <row r="341" spans="1:157" ht="11.25" customHeight="1" x14ac:dyDescent="0.25">
      <c r="A341" s="39" t="s">
        <v>1520</v>
      </c>
      <c r="B341" s="13">
        <v>10000126</v>
      </c>
      <c r="C341" s="13" t="s">
        <v>574</v>
      </c>
      <c r="D341" s="13">
        <v>42770004724</v>
      </c>
      <c r="E341" s="40" t="s">
        <v>1532</v>
      </c>
      <c r="F341" s="31">
        <v>657</v>
      </c>
      <c r="G341" s="31">
        <v>3</v>
      </c>
      <c r="H341" s="31">
        <v>1</v>
      </c>
      <c r="I341" s="31">
        <v>0</v>
      </c>
      <c r="J341" s="32">
        <f t="shared" si="42"/>
        <v>2</v>
      </c>
      <c r="K341" s="33">
        <f t="shared" si="43"/>
        <v>19.71</v>
      </c>
      <c r="L341" s="33">
        <f t="shared" si="44"/>
        <v>19.71</v>
      </c>
      <c r="M341" s="33">
        <f t="shared" si="45"/>
        <v>19.71</v>
      </c>
      <c r="N341" s="34">
        <f t="shared" si="46"/>
        <v>19.71</v>
      </c>
      <c r="O341" s="222">
        <f t="shared" si="47"/>
        <v>78.84</v>
      </c>
      <c r="P341" s="224">
        <f t="shared" si="48"/>
        <v>78.84</v>
      </c>
      <c r="Q341" s="8"/>
      <c r="R341" s="78">
        <f t="shared" si="49"/>
        <v>78.84</v>
      </c>
      <c r="S341" s="79"/>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c r="DV341"/>
      <c r="DW341"/>
      <c r="DX341"/>
      <c r="DY341"/>
      <c r="DZ341"/>
      <c r="EA341"/>
      <c r="EB341"/>
      <c r="EC341"/>
      <c r="ED341"/>
      <c r="EE341"/>
      <c r="EF341"/>
      <c r="EG341"/>
      <c r="EH341"/>
      <c r="EI341"/>
      <c r="EJ341"/>
      <c r="EK341"/>
      <c r="EL341"/>
      <c r="EM341"/>
      <c r="EN341"/>
      <c r="EO341"/>
      <c r="EP341"/>
      <c r="EQ341"/>
      <c r="ER341"/>
      <c r="ES341"/>
      <c r="ET341"/>
      <c r="EU341"/>
      <c r="EV341"/>
      <c r="EW341"/>
      <c r="EX341"/>
      <c r="EY341"/>
      <c r="EZ341"/>
      <c r="FA341"/>
    </row>
    <row r="342" spans="1:157" ht="11.25" customHeight="1" x14ac:dyDescent="0.25">
      <c r="A342" s="39" t="s">
        <v>1520</v>
      </c>
      <c r="B342" s="13">
        <v>10000130</v>
      </c>
      <c r="C342" s="13" t="s">
        <v>267</v>
      </c>
      <c r="D342" s="13">
        <v>36110008834</v>
      </c>
      <c r="E342" s="40" t="s">
        <v>1533</v>
      </c>
      <c r="F342" s="31">
        <v>367</v>
      </c>
      <c r="G342" s="31">
        <v>2</v>
      </c>
      <c r="H342" s="31">
        <v>1</v>
      </c>
      <c r="I342" s="31">
        <v>0</v>
      </c>
      <c r="J342" s="32">
        <f t="shared" si="42"/>
        <v>1</v>
      </c>
      <c r="K342" s="33">
        <f t="shared" si="43"/>
        <v>11.01</v>
      </c>
      <c r="L342" s="33">
        <f t="shared" si="44"/>
        <v>11.01</v>
      </c>
      <c r="M342" s="33">
        <f t="shared" si="45"/>
        <v>11.01</v>
      </c>
      <c r="N342" s="34">
        <f t="shared" si="46"/>
        <v>11.01</v>
      </c>
      <c r="O342" s="222">
        <f t="shared" si="47"/>
        <v>44.04</v>
      </c>
      <c r="P342" s="224">
        <f t="shared" si="48"/>
        <v>44.04</v>
      </c>
      <c r="Q342" s="8"/>
      <c r="R342" s="78">
        <f t="shared" si="49"/>
        <v>44.04</v>
      </c>
      <c r="S342" s="79"/>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c r="DV342"/>
      <c r="DW342"/>
      <c r="DX342"/>
      <c r="DY342"/>
      <c r="DZ342"/>
      <c r="EA342"/>
      <c r="EB342"/>
      <c r="EC342"/>
      <c r="ED342"/>
      <c r="EE342"/>
      <c r="EF342"/>
      <c r="EG342"/>
      <c r="EH342"/>
      <c r="EI342"/>
      <c r="EJ342"/>
      <c r="EK342"/>
      <c r="EL342"/>
      <c r="EM342"/>
      <c r="EN342"/>
      <c r="EO342"/>
      <c r="EP342"/>
      <c r="EQ342"/>
      <c r="ER342"/>
      <c r="ES342"/>
      <c r="ET342"/>
      <c r="EU342"/>
      <c r="EV342"/>
      <c r="EW342"/>
      <c r="EX342"/>
      <c r="EY342"/>
      <c r="EZ342"/>
      <c r="FA342"/>
    </row>
    <row r="343" spans="1:157" ht="11.25" customHeight="1" x14ac:dyDescent="0.25">
      <c r="A343" s="39" t="s">
        <v>1520</v>
      </c>
      <c r="B343" s="13">
        <v>10000141</v>
      </c>
      <c r="C343" s="13" t="s">
        <v>575</v>
      </c>
      <c r="D343" s="13">
        <v>71310006736</v>
      </c>
      <c r="E343" s="40" t="s">
        <v>1534</v>
      </c>
      <c r="F343" s="31">
        <v>345</v>
      </c>
      <c r="G343" s="31">
        <v>3</v>
      </c>
      <c r="H343" s="31">
        <v>1</v>
      </c>
      <c r="I343" s="31">
        <v>0</v>
      </c>
      <c r="J343" s="32">
        <f t="shared" si="42"/>
        <v>2</v>
      </c>
      <c r="K343" s="33">
        <f t="shared" si="43"/>
        <v>10.35</v>
      </c>
      <c r="L343" s="33">
        <f t="shared" si="44"/>
        <v>10.35</v>
      </c>
      <c r="M343" s="33">
        <f t="shared" si="45"/>
        <v>10.35</v>
      </c>
      <c r="N343" s="34">
        <f t="shared" si="46"/>
        <v>10.35</v>
      </c>
      <c r="O343" s="222">
        <f t="shared" si="47"/>
        <v>41.4</v>
      </c>
      <c r="P343" s="224">
        <f t="shared" si="48"/>
        <v>41.4</v>
      </c>
      <c r="Q343" s="8"/>
      <c r="R343" s="78">
        <f t="shared" si="49"/>
        <v>41.4</v>
      </c>
      <c r="S343" s="79"/>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c r="DV343"/>
      <c r="DW343"/>
      <c r="DX343"/>
      <c r="DY343"/>
      <c r="DZ343"/>
      <c r="EA343"/>
      <c r="EB343"/>
      <c r="EC343"/>
      <c r="ED343"/>
      <c r="EE343"/>
      <c r="EF343"/>
      <c r="EG343"/>
      <c r="EH343"/>
      <c r="EI343"/>
      <c r="EJ343"/>
      <c r="EK343"/>
      <c r="EL343"/>
      <c r="EM343"/>
      <c r="EN343"/>
      <c r="EO343"/>
      <c r="EP343"/>
      <c r="EQ343"/>
      <c r="ER343"/>
      <c r="ES343"/>
      <c r="ET343"/>
      <c r="EU343"/>
      <c r="EV343"/>
      <c r="EW343"/>
      <c r="EX343"/>
      <c r="EY343"/>
      <c r="EZ343"/>
      <c r="FA343"/>
    </row>
    <row r="344" spans="1:157" ht="11.25" customHeight="1" x14ac:dyDescent="0.25">
      <c r="A344" s="39" t="s">
        <v>1520</v>
      </c>
      <c r="B344" s="13">
        <v>10000142</v>
      </c>
      <c r="C344" s="13" t="s">
        <v>576</v>
      </c>
      <c r="D344" s="13">
        <v>10130000505</v>
      </c>
      <c r="E344" s="40" t="s">
        <v>1535</v>
      </c>
      <c r="F344" s="31">
        <v>436</v>
      </c>
      <c r="G344" s="31">
        <v>2</v>
      </c>
      <c r="H344" s="31">
        <v>1</v>
      </c>
      <c r="I344" s="31">
        <v>0</v>
      </c>
      <c r="J344" s="32">
        <f t="shared" si="42"/>
        <v>1</v>
      </c>
      <c r="K344" s="33">
        <f t="shared" si="43"/>
        <v>13.08</v>
      </c>
      <c r="L344" s="33">
        <f t="shared" si="44"/>
        <v>13.08</v>
      </c>
      <c r="M344" s="33">
        <f t="shared" si="45"/>
        <v>13.08</v>
      </c>
      <c r="N344" s="34">
        <f t="shared" si="46"/>
        <v>13.08</v>
      </c>
      <c r="O344" s="222">
        <f t="shared" si="47"/>
        <v>52.32</v>
      </c>
      <c r="P344" s="224">
        <f t="shared" si="48"/>
        <v>52.32</v>
      </c>
      <c r="Q344" s="14"/>
      <c r="R344" s="78">
        <f t="shared" si="49"/>
        <v>52.32</v>
      </c>
      <c r="S344" s="79"/>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c r="DV344"/>
      <c r="DW344"/>
      <c r="DX344"/>
      <c r="DY344"/>
      <c r="DZ344"/>
      <c r="EA344"/>
      <c r="EB344"/>
      <c r="EC344"/>
      <c r="ED344"/>
      <c r="EE344"/>
      <c r="EF344"/>
      <c r="EG344"/>
      <c r="EH344"/>
      <c r="EI344"/>
      <c r="EJ344"/>
      <c r="EK344"/>
      <c r="EL344"/>
      <c r="EM344"/>
      <c r="EN344"/>
      <c r="EO344"/>
      <c r="EP344"/>
      <c r="EQ344"/>
      <c r="ER344"/>
      <c r="ES344"/>
      <c r="ET344"/>
      <c r="EU344"/>
      <c r="EV344"/>
      <c r="EW344"/>
      <c r="EX344"/>
      <c r="EY344"/>
      <c r="EZ344"/>
      <c r="FA344"/>
    </row>
    <row r="345" spans="1:157" ht="11.25" customHeight="1" x14ac:dyDescent="0.25">
      <c r="A345" s="39" t="s">
        <v>1520</v>
      </c>
      <c r="B345" s="13">
        <v>10000165</v>
      </c>
      <c r="C345" s="13" t="s">
        <v>577</v>
      </c>
      <c r="D345" s="13">
        <v>68020006419</v>
      </c>
      <c r="E345" s="40" t="s">
        <v>1536</v>
      </c>
      <c r="F345" s="31">
        <v>117</v>
      </c>
      <c r="G345" s="31">
        <v>2</v>
      </c>
      <c r="H345" s="31">
        <v>1</v>
      </c>
      <c r="I345" s="31">
        <v>0</v>
      </c>
      <c r="J345" s="32">
        <f t="shared" si="42"/>
        <v>1</v>
      </c>
      <c r="K345" s="33">
        <f t="shared" si="43"/>
        <v>3.51</v>
      </c>
      <c r="L345" s="33">
        <f t="shared" si="44"/>
        <v>3.51</v>
      </c>
      <c r="M345" s="33">
        <f t="shared" si="45"/>
        <v>3.51</v>
      </c>
      <c r="N345" s="34">
        <f t="shared" si="46"/>
        <v>3.51</v>
      </c>
      <c r="O345" s="222">
        <f t="shared" si="47"/>
        <v>14.04</v>
      </c>
      <c r="P345" s="224">
        <f t="shared" si="48"/>
        <v>14.04</v>
      </c>
      <c r="Q345" s="8"/>
      <c r="R345" s="78">
        <f t="shared" si="49"/>
        <v>14.04</v>
      </c>
      <c r="S345" s="79"/>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c r="DV345"/>
      <c r="DW345"/>
      <c r="DX345"/>
      <c r="DY345"/>
      <c r="DZ345"/>
      <c r="EA345"/>
      <c r="EB345"/>
      <c r="EC345"/>
      <c r="ED345"/>
      <c r="EE345"/>
      <c r="EF345"/>
      <c r="EG345"/>
      <c r="EH345"/>
      <c r="EI345"/>
      <c r="EJ345"/>
      <c r="EK345"/>
      <c r="EL345"/>
      <c r="EM345"/>
      <c r="EN345"/>
      <c r="EO345"/>
      <c r="EP345"/>
      <c r="EQ345"/>
      <c r="ER345"/>
      <c r="ES345"/>
      <c r="ET345"/>
      <c r="EU345"/>
      <c r="EV345"/>
      <c r="EW345"/>
      <c r="EX345"/>
      <c r="EY345"/>
      <c r="EZ345"/>
      <c r="FA345"/>
    </row>
    <row r="346" spans="1:157" ht="11.25" customHeight="1" x14ac:dyDescent="0.25">
      <c r="A346" s="39" t="s">
        <v>1520</v>
      </c>
      <c r="B346" s="13">
        <v>10000166</v>
      </c>
      <c r="C346" s="13" t="s">
        <v>578</v>
      </c>
      <c r="D346" s="13">
        <v>96790004521</v>
      </c>
      <c r="E346" s="40" t="s">
        <v>1537</v>
      </c>
      <c r="F346" s="31">
        <v>127</v>
      </c>
      <c r="G346" s="31">
        <v>2</v>
      </c>
      <c r="H346" s="31">
        <v>1</v>
      </c>
      <c r="I346" s="31">
        <v>0</v>
      </c>
      <c r="J346" s="32">
        <f t="shared" si="42"/>
        <v>1</v>
      </c>
      <c r="K346" s="33">
        <f t="shared" si="43"/>
        <v>3.81</v>
      </c>
      <c r="L346" s="33">
        <f t="shared" si="44"/>
        <v>3.81</v>
      </c>
      <c r="M346" s="33">
        <f t="shared" si="45"/>
        <v>3.81</v>
      </c>
      <c r="N346" s="34">
        <f t="shared" si="46"/>
        <v>3.81</v>
      </c>
      <c r="O346" s="222">
        <f t="shared" si="47"/>
        <v>15.24</v>
      </c>
      <c r="P346" s="224">
        <f t="shared" si="48"/>
        <v>15.24</v>
      </c>
      <c r="Q346" s="8"/>
      <c r="R346" s="78">
        <f t="shared" si="49"/>
        <v>15.24</v>
      </c>
      <c r="S346" s="79"/>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c r="DV346"/>
      <c r="DW346"/>
      <c r="DX346"/>
      <c r="DY346"/>
      <c r="DZ346"/>
      <c r="EA346"/>
      <c r="EB346"/>
      <c r="EC346"/>
      <c r="ED346"/>
      <c r="EE346"/>
      <c r="EF346"/>
      <c r="EG346"/>
      <c r="EH346"/>
      <c r="EI346"/>
      <c r="EJ346"/>
      <c r="EK346"/>
      <c r="EL346"/>
      <c r="EM346"/>
      <c r="EN346"/>
      <c r="EO346"/>
      <c r="EP346"/>
      <c r="EQ346"/>
      <c r="ER346"/>
      <c r="ES346"/>
      <c r="ET346"/>
      <c r="EU346"/>
      <c r="EV346"/>
      <c r="EW346"/>
      <c r="EX346"/>
      <c r="EY346"/>
      <c r="EZ346"/>
      <c r="FA346"/>
    </row>
    <row r="347" spans="1:157" ht="11.25" customHeight="1" x14ac:dyDescent="0.25">
      <c r="A347" s="39" t="s">
        <v>1520</v>
      </c>
      <c r="B347" s="13">
        <v>10000170</v>
      </c>
      <c r="C347" s="13" t="s">
        <v>579</v>
      </c>
      <c r="D347" s="13">
        <v>32810030654</v>
      </c>
      <c r="E347" s="40" t="s">
        <v>1538</v>
      </c>
      <c r="F347" s="31">
        <v>618</v>
      </c>
      <c r="G347" s="31">
        <v>3</v>
      </c>
      <c r="H347" s="31">
        <v>1</v>
      </c>
      <c r="I347" s="31">
        <v>0</v>
      </c>
      <c r="J347" s="32">
        <f t="shared" si="42"/>
        <v>2</v>
      </c>
      <c r="K347" s="33">
        <f t="shared" si="43"/>
        <v>18.54</v>
      </c>
      <c r="L347" s="33">
        <f t="shared" si="44"/>
        <v>18.54</v>
      </c>
      <c r="M347" s="33">
        <f t="shared" si="45"/>
        <v>18.54</v>
      </c>
      <c r="N347" s="34">
        <f t="shared" si="46"/>
        <v>18.54</v>
      </c>
      <c r="O347" s="222">
        <f t="shared" si="47"/>
        <v>74.16</v>
      </c>
      <c r="P347" s="224">
        <f t="shared" si="48"/>
        <v>74.16</v>
      </c>
      <c r="Q347" s="8"/>
      <c r="R347" s="78">
        <f t="shared" si="49"/>
        <v>74.16</v>
      </c>
      <c r="S347" s="79"/>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c r="DV347"/>
      <c r="DW347"/>
      <c r="DX347"/>
      <c r="DY347"/>
      <c r="DZ347"/>
      <c r="EA347"/>
      <c r="EB347"/>
      <c r="EC347"/>
      <c r="ED347"/>
      <c r="EE347"/>
      <c r="EF347"/>
      <c r="EG347"/>
      <c r="EH347"/>
      <c r="EI347"/>
      <c r="EJ347"/>
      <c r="EK347"/>
      <c r="EL347"/>
      <c r="EM347"/>
      <c r="EN347"/>
      <c r="EO347"/>
      <c r="EP347"/>
      <c r="EQ347"/>
      <c r="ER347"/>
      <c r="ES347"/>
      <c r="ET347"/>
      <c r="EU347"/>
      <c r="EV347"/>
      <c r="EW347"/>
      <c r="EX347"/>
      <c r="EY347"/>
      <c r="EZ347"/>
      <c r="FA347"/>
    </row>
    <row r="348" spans="1:157" ht="11.25" customHeight="1" x14ac:dyDescent="0.25">
      <c r="A348" s="39" t="s">
        <v>1520</v>
      </c>
      <c r="B348" s="13">
        <v>10000193</v>
      </c>
      <c r="C348" s="13" t="s">
        <v>580</v>
      </c>
      <c r="D348" s="13">
        <v>51860008690</v>
      </c>
      <c r="E348" s="40" t="s">
        <v>1539</v>
      </c>
      <c r="F348" s="31">
        <v>359</v>
      </c>
      <c r="G348" s="31">
        <v>2</v>
      </c>
      <c r="H348" s="31">
        <v>1</v>
      </c>
      <c r="I348" s="31">
        <v>0</v>
      </c>
      <c r="J348" s="32">
        <f t="shared" si="42"/>
        <v>1</v>
      </c>
      <c r="K348" s="33">
        <f t="shared" si="43"/>
        <v>10.77</v>
      </c>
      <c r="L348" s="33">
        <f t="shared" si="44"/>
        <v>10.77</v>
      </c>
      <c r="M348" s="33">
        <f t="shared" si="45"/>
        <v>10.77</v>
      </c>
      <c r="N348" s="34">
        <f t="shared" si="46"/>
        <v>10.77</v>
      </c>
      <c r="O348" s="222">
        <f t="shared" si="47"/>
        <v>43.08</v>
      </c>
      <c r="P348" s="224">
        <f t="shared" si="48"/>
        <v>43.08</v>
      </c>
      <c r="Q348" s="8"/>
      <c r="R348" s="78">
        <f t="shared" si="49"/>
        <v>43.08</v>
      </c>
      <c r="S348" s="79"/>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c r="DV348"/>
      <c r="DW348"/>
      <c r="DX348"/>
      <c r="DY348"/>
      <c r="DZ348"/>
      <c r="EA348"/>
      <c r="EB348"/>
      <c r="EC348"/>
      <c r="ED348"/>
      <c r="EE348"/>
      <c r="EF348"/>
      <c r="EG348"/>
      <c r="EH348"/>
      <c r="EI348"/>
      <c r="EJ348"/>
      <c r="EK348"/>
      <c r="EL348"/>
      <c r="EM348"/>
      <c r="EN348"/>
      <c r="EO348"/>
      <c r="EP348"/>
      <c r="EQ348"/>
      <c r="ER348"/>
      <c r="ES348"/>
      <c r="ET348"/>
      <c r="EU348"/>
      <c r="EV348"/>
      <c r="EW348"/>
      <c r="EX348"/>
      <c r="EY348"/>
      <c r="EZ348"/>
      <c r="FA348"/>
    </row>
    <row r="349" spans="1:157" ht="11.25" customHeight="1" x14ac:dyDescent="0.25">
      <c r="A349" s="39" t="s">
        <v>1520</v>
      </c>
      <c r="B349" s="13">
        <v>10000205</v>
      </c>
      <c r="C349" s="13" t="s">
        <v>581</v>
      </c>
      <c r="D349" s="13">
        <v>78670004530</v>
      </c>
      <c r="E349" s="40" t="s">
        <v>1540</v>
      </c>
      <c r="F349" s="31">
        <v>524</v>
      </c>
      <c r="G349" s="31">
        <v>3</v>
      </c>
      <c r="H349" s="31">
        <v>1</v>
      </c>
      <c r="I349" s="31">
        <v>0</v>
      </c>
      <c r="J349" s="32">
        <f t="shared" si="42"/>
        <v>2</v>
      </c>
      <c r="K349" s="33">
        <f t="shared" si="43"/>
        <v>15.719999999999999</v>
      </c>
      <c r="L349" s="33">
        <f t="shared" si="44"/>
        <v>15.719999999999999</v>
      </c>
      <c r="M349" s="33">
        <f t="shared" si="45"/>
        <v>15.719999999999999</v>
      </c>
      <c r="N349" s="34">
        <f t="shared" si="46"/>
        <v>15.719999999999999</v>
      </c>
      <c r="O349" s="222">
        <f t="shared" si="47"/>
        <v>62.88</v>
      </c>
      <c r="P349" s="224">
        <f t="shared" si="48"/>
        <v>62.88</v>
      </c>
      <c r="Q349" s="8"/>
      <c r="R349" s="78">
        <f t="shared" si="49"/>
        <v>62.88</v>
      </c>
      <c r="S349" s="7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c r="DV349"/>
      <c r="DW349"/>
      <c r="DX349"/>
      <c r="DY349"/>
      <c r="DZ349"/>
      <c r="EA349"/>
      <c r="EB349"/>
      <c r="EC349"/>
      <c r="ED349"/>
      <c r="EE349"/>
      <c r="EF349"/>
      <c r="EG349"/>
      <c r="EH349"/>
      <c r="EI349"/>
      <c r="EJ349"/>
      <c r="EK349"/>
      <c r="EL349"/>
      <c r="EM349"/>
      <c r="EN349"/>
      <c r="EO349"/>
      <c r="EP349"/>
      <c r="EQ349"/>
      <c r="ER349"/>
      <c r="ES349"/>
      <c r="ET349"/>
      <c r="EU349"/>
      <c r="EV349"/>
      <c r="EW349"/>
      <c r="EX349"/>
      <c r="EY349"/>
      <c r="EZ349"/>
      <c r="FA349"/>
    </row>
    <row r="350" spans="1:157" ht="11.25" customHeight="1" x14ac:dyDescent="0.25">
      <c r="A350" s="39" t="s">
        <v>1520</v>
      </c>
      <c r="B350" s="13">
        <v>10000220</v>
      </c>
      <c r="C350" s="13" t="s">
        <v>268</v>
      </c>
      <c r="D350" s="13">
        <v>27810001117</v>
      </c>
      <c r="E350" s="40" t="s">
        <v>1541</v>
      </c>
      <c r="F350" s="31">
        <v>404</v>
      </c>
      <c r="G350" s="31">
        <v>2</v>
      </c>
      <c r="H350" s="31">
        <v>1</v>
      </c>
      <c r="I350" s="31">
        <v>0</v>
      </c>
      <c r="J350" s="32">
        <f t="shared" si="42"/>
        <v>1</v>
      </c>
      <c r="K350" s="33">
        <f t="shared" si="43"/>
        <v>12.12</v>
      </c>
      <c r="L350" s="33">
        <f t="shared" si="44"/>
        <v>12.12</v>
      </c>
      <c r="M350" s="33">
        <f t="shared" si="45"/>
        <v>12.12</v>
      </c>
      <c r="N350" s="34">
        <f t="shared" si="46"/>
        <v>12.12</v>
      </c>
      <c r="O350" s="222">
        <f t="shared" si="47"/>
        <v>48.48</v>
      </c>
      <c r="P350" s="224">
        <f t="shared" si="48"/>
        <v>48.48</v>
      </c>
      <c r="Q350" s="8"/>
      <c r="R350" s="78">
        <f t="shared" si="49"/>
        <v>48.48</v>
      </c>
      <c r="S350" s="79"/>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c r="DV350"/>
      <c r="DW350"/>
      <c r="DX350"/>
      <c r="DY350"/>
      <c r="DZ350"/>
      <c r="EA350"/>
      <c r="EB350"/>
      <c r="EC350"/>
      <c r="ED350"/>
      <c r="EE350"/>
      <c r="EF350"/>
      <c r="EG350"/>
      <c r="EH350"/>
      <c r="EI350"/>
      <c r="EJ350"/>
      <c r="EK350"/>
      <c r="EL350"/>
      <c r="EM350"/>
      <c r="EN350"/>
      <c r="EO350"/>
      <c r="EP350"/>
      <c r="EQ350"/>
      <c r="ER350"/>
      <c r="ES350"/>
      <c r="ET350"/>
      <c r="EU350"/>
      <c r="EV350"/>
      <c r="EW350"/>
      <c r="EX350"/>
      <c r="EY350"/>
      <c r="EZ350"/>
      <c r="FA350"/>
    </row>
    <row r="351" spans="1:157" ht="11.25" customHeight="1" x14ac:dyDescent="0.25">
      <c r="A351" s="39" t="s">
        <v>1520</v>
      </c>
      <c r="B351" s="13">
        <v>10000236</v>
      </c>
      <c r="C351" s="13" t="s">
        <v>582</v>
      </c>
      <c r="D351" s="13">
        <v>27670003083</v>
      </c>
      <c r="E351" s="40" t="s">
        <v>1542</v>
      </c>
      <c r="F351" s="31">
        <v>783</v>
      </c>
      <c r="G351" s="31">
        <v>3</v>
      </c>
      <c r="H351" s="31">
        <v>1</v>
      </c>
      <c r="I351" s="31">
        <v>0</v>
      </c>
      <c r="J351" s="32">
        <f t="shared" si="42"/>
        <v>2</v>
      </c>
      <c r="K351" s="33">
        <f t="shared" si="43"/>
        <v>23.49</v>
      </c>
      <c r="L351" s="33">
        <f t="shared" si="44"/>
        <v>23.49</v>
      </c>
      <c r="M351" s="33">
        <f t="shared" si="45"/>
        <v>23.49</v>
      </c>
      <c r="N351" s="34">
        <f t="shared" si="46"/>
        <v>23.49</v>
      </c>
      <c r="O351" s="222">
        <f t="shared" si="47"/>
        <v>93.96</v>
      </c>
      <c r="P351" s="224">
        <f t="shared" si="48"/>
        <v>93.96</v>
      </c>
      <c r="Q351" s="8"/>
      <c r="R351" s="78">
        <f t="shared" si="49"/>
        <v>93.96</v>
      </c>
      <c r="S351" s="79"/>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c r="CX351"/>
      <c r="CY351"/>
      <c r="CZ351"/>
      <c r="DA351"/>
      <c r="DB351"/>
      <c r="DC351"/>
      <c r="DD351"/>
      <c r="DE351"/>
      <c r="DF351"/>
      <c r="DG351"/>
      <c r="DH351"/>
      <c r="DI351"/>
      <c r="DJ351"/>
      <c r="DK351"/>
      <c r="DL351"/>
      <c r="DM351"/>
      <c r="DN351"/>
      <c r="DO351"/>
      <c r="DP351"/>
      <c r="DQ351"/>
      <c r="DR351"/>
      <c r="DS351"/>
      <c r="DT351"/>
      <c r="DU351"/>
      <c r="DV351"/>
      <c r="DW351"/>
      <c r="DX351"/>
      <c r="DY351"/>
      <c r="DZ351"/>
      <c r="EA351"/>
      <c r="EB351"/>
      <c r="EC351"/>
      <c r="ED351"/>
      <c r="EE351"/>
      <c r="EF351"/>
      <c r="EG351"/>
      <c r="EH351"/>
      <c r="EI351"/>
      <c r="EJ351"/>
      <c r="EK351"/>
      <c r="EL351"/>
      <c r="EM351"/>
      <c r="EN351"/>
      <c r="EO351"/>
      <c r="EP351"/>
      <c r="EQ351"/>
      <c r="ER351"/>
      <c r="ES351"/>
      <c r="ET351"/>
      <c r="EU351"/>
      <c r="EV351"/>
      <c r="EW351"/>
      <c r="EX351"/>
      <c r="EY351"/>
      <c r="EZ351"/>
      <c r="FA351"/>
    </row>
    <row r="352" spans="1:157" ht="11.25" customHeight="1" x14ac:dyDescent="0.25">
      <c r="A352" s="39" t="s">
        <v>1520</v>
      </c>
      <c r="B352" s="13">
        <v>10000243</v>
      </c>
      <c r="C352" s="13" t="s">
        <v>583</v>
      </c>
      <c r="D352" s="13">
        <v>67640033121</v>
      </c>
      <c r="E352" s="40" t="s">
        <v>1543</v>
      </c>
      <c r="F352" s="31">
        <v>858</v>
      </c>
      <c r="G352" s="31">
        <v>3</v>
      </c>
      <c r="H352" s="31">
        <v>1</v>
      </c>
      <c r="I352" s="31">
        <v>0</v>
      </c>
      <c r="J352" s="32">
        <f t="shared" si="42"/>
        <v>2</v>
      </c>
      <c r="K352" s="33">
        <f t="shared" si="43"/>
        <v>25.74</v>
      </c>
      <c r="L352" s="33">
        <f t="shared" si="44"/>
        <v>25.74</v>
      </c>
      <c r="M352" s="33">
        <f t="shared" si="45"/>
        <v>25.74</v>
      </c>
      <c r="N352" s="34">
        <f t="shared" si="46"/>
        <v>25.74</v>
      </c>
      <c r="O352" s="222">
        <f t="shared" si="47"/>
        <v>102.96</v>
      </c>
      <c r="P352" s="224">
        <f t="shared" si="48"/>
        <v>102.96</v>
      </c>
      <c r="Q352" s="8"/>
      <c r="R352" s="78">
        <f t="shared" si="49"/>
        <v>102.96</v>
      </c>
      <c r="S352" s="79"/>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c r="CX352"/>
      <c r="CY352"/>
      <c r="CZ352"/>
      <c r="DA352"/>
      <c r="DB352"/>
      <c r="DC352"/>
      <c r="DD352"/>
      <c r="DE352"/>
      <c r="DF352"/>
      <c r="DG352"/>
      <c r="DH352"/>
      <c r="DI352"/>
      <c r="DJ352"/>
      <c r="DK352"/>
      <c r="DL352"/>
      <c r="DM352"/>
      <c r="DN352"/>
      <c r="DO352"/>
      <c r="DP352"/>
      <c r="DQ352"/>
      <c r="DR352"/>
      <c r="DS352"/>
      <c r="DT352"/>
      <c r="DU352"/>
      <c r="DV352"/>
      <c r="DW352"/>
      <c r="DX352"/>
      <c r="DY352"/>
      <c r="DZ352"/>
      <c r="EA352"/>
      <c r="EB352"/>
      <c r="EC352"/>
      <c r="ED352"/>
      <c r="EE352"/>
      <c r="EF352"/>
      <c r="EG352"/>
      <c r="EH352"/>
      <c r="EI352"/>
      <c r="EJ352"/>
      <c r="EK352"/>
      <c r="EL352"/>
      <c r="EM352"/>
      <c r="EN352"/>
      <c r="EO352"/>
      <c r="EP352"/>
      <c r="EQ352"/>
      <c r="ER352"/>
      <c r="ES352"/>
      <c r="ET352"/>
      <c r="EU352"/>
      <c r="EV352"/>
      <c r="EW352"/>
      <c r="EX352"/>
      <c r="EY352"/>
      <c r="EZ352"/>
      <c r="FA352"/>
    </row>
    <row r="353" spans="1:157" ht="11.25" customHeight="1" x14ac:dyDescent="0.25">
      <c r="A353" s="39" t="s">
        <v>1520</v>
      </c>
      <c r="B353" s="13">
        <v>10000244</v>
      </c>
      <c r="C353" s="13" t="s">
        <v>86</v>
      </c>
      <c r="D353" s="13">
        <v>86070011281</v>
      </c>
      <c r="E353" s="40" t="s">
        <v>1544</v>
      </c>
      <c r="F353" s="31">
        <v>631</v>
      </c>
      <c r="G353" s="31">
        <v>4</v>
      </c>
      <c r="H353" s="31">
        <v>1</v>
      </c>
      <c r="I353" s="31">
        <v>1</v>
      </c>
      <c r="J353" s="32">
        <f t="shared" si="42"/>
        <v>2</v>
      </c>
      <c r="K353" s="33">
        <f t="shared" si="43"/>
        <v>18.93</v>
      </c>
      <c r="L353" s="33">
        <f t="shared" si="44"/>
        <v>18.93</v>
      </c>
      <c r="M353" s="33">
        <f t="shared" si="45"/>
        <v>18.93</v>
      </c>
      <c r="N353" s="34">
        <f t="shared" si="46"/>
        <v>18.93</v>
      </c>
      <c r="O353" s="222">
        <f t="shared" si="47"/>
        <v>75.72</v>
      </c>
      <c r="P353" s="224">
        <f t="shared" si="48"/>
        <v>75.72</v>
      </c>
      <c r="Q353" s="8"/>
      <c r="R353" s="78">
        <f t="shared" si="49"/>
        <v>75.72</v>
      </c>
      <c r="S353" s="79"/>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c r="DV353"/>
      <c r="DW353"/>
      <c r="DX353"/>
      <c r="DY353"/>
      <c r="DZ353"/>
      <c r="EA353"/>
      <c r="EB353"/>
      <c r="EC353"/>
      <c r="ED353"/>
      <c r="EE353"/>
      <c r="EF353"/>
      <c r="EG353"/>
      <c r="EH353"/>
      <c r="EI353"/>
      <c r="EJ353"/>
      <c r="EK353"/>
      <c r="EL353"/>
      <c r="EM353"/>
      <c r="EN353"/>
      <c r="EO353"/>
      <c r="EP353"/>
      <c r="EQ353"/>
      <c r="ER353"/>
      <c r="ES353"/>
      <c r="ET353"/>
      <c r="EU353"/>
      <c r="EV353"/>
      <c r="EW353"/>
      <c r="EX353"/>
      <c r="EY353"/>
      <c r="EZ353"/>
      <c r="FA353"/>
    </row>
    <row r="354" spans="1:157" ht="11.25" customHeight="1" x14ac:dyDescent="0.25">
      <c r="A354" s="39" t="s">
        <v>1520</v>
      </c>
      <c r="B354" s="13">
        <v>10000253</v>
      </c>
      <c r="C354" s="13" t="s">
        <v>192</v>
      </c>
      <c r="D354" s="13">
        <v>78770003208</v>
      </c>
      <c r="E354" s="40" t="s">
        <v>1545</v>
      </c>
      <c r="F354" s="31">
        <v>1054</v>
      </c>
      <c r="G354" s="31">
        <v>3</v>
      </c>
      <c r="H354" s="31">
        <v>1</v>
      </c>
      <c r="I354" s="31">
        <v>0</v>
      </c>
      <c r="J354" s="32">
        <f t="shared" si="42"/>
        <v>2</v>
      </c>
      <c r="K354" s="33">
        <f t="shared" si="43"/>
        <v>31.619999999999997</v>
      </c>
      <c r="L354" s="33">
        <f t="shared" si="44"/>
        <v>31.619999999999997</v>
      </c>
      <c r="M354" s="33">
        <f t="shared" si="45"/>
        <v>31.619999999999997</v>
      </c>
      <c r="N354" s="34">
        <f t="shared" si="46"/>
        <v>31.619999999999997</v>
      </c>
      <c r="O354" s="222">
        <f t="shared" si="47"/>
        <v>126.48</v>
      </c>
      <c r="P354" s="224">
        <f t="shared" si="48"/>
        <v>126.48</v>
      </c>
      <c r="Q354" s="8"/>
      <c r="R354" s="78">
        <f t="shared" si="49"/>
        <v>126.48</v>
      </c>
      <c r="S354" s="79"/>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c r="DV354"/>
      <c r="DW354"/>
      <c r="DX354"/>
      <c r="DY354"/>
      <c r="DZ354"/>
      <c r="EA354"/>
      <c r="EB354"/>
      <c r="EC354"/>
      <c r="ED354"/>
      <c r="EE354"/>
      <c r="EF354"/>
      <c r="EG354"/>
      <c r="EH354"/>
      <c r="EI354"/>
      <c r="EJ354"/>
      <c r="EK354"/>
      <c r="EL354"/>
      <c r="EM354"/>
      <c r="EN354"/>
      <c r="EO354"/>
      <c r="EP354"/>
      <c r="EQ354"/>
      <c r="ER354"/>
      <c r="ES354"/>
      <c r="ET354"/>
      <c r="EU354"/>
      <c r="EV354"/>
      <c r="EW354"/>
      <c r="EX354"/>
      <c r="EY354"/>
      <c r="EZ354"/>
      <c r="FA354"/>
    </row>
    <row r="355" spans="1:157" ht="11.25" customHeight="1" x14ac:dyDescent="0.25">
      <c r="A355" s="39" t="s">
        <v>1520</v>
      </c>
      <c r="B355" s="13">
        <v>10000266</v>
      </c>
      <c r="C355" s="13" t="s">
        <v>584</v>
      </c>
      <c r="D355" s="13">
        <v>15250006447</v>
      </c>
      <c r="E355" s="40" t="s">
        <v>1546</v>
      </c>
      <c r="F355" s="31">
        <v>551</v>
      </c>
      <c r="G355" s="31">
        <v>3</v>
      </c>
      <c r="H355" s="31">
        <v>1</v>
      </c>
      <c r="I355" s="31">
        <v>0</v>
      </c>
      <c r="J355" s="32">
        <f t="shared" si="42"/>
        <v>2</v>
      </c>
      <c r="K355" s="33">
        <f t="shared" si="43"/>
        <v>16.53</v>
      </c>
      <c r="L355" s="33">
        <f t="shared" si="44"/>
        <v>16.53</v>
      </c>
      <c r="M355" s="33">
        <f t="shared" si="45"/>
        <v>16.53</v>
      </c>
      <c r="N355" s="34">
        <f t="shared" si="46"/>
        <v>16.53</v>
      </c>
      <c r="O355" s="222">
        <f t="shared" si="47"/>
        <v>66.12</v>
      </c>
      <c r="P355" s="224">
        <f t="shared" si="48"/>
        <v>66.12</v>
      </c>
      <c r="Q355" s="8"/>
      <c r="R355" s="78">
        <f t="shared" si="49"/>
        <v>66.12</v>
      </c>
      <c r="S355" s="79"/>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c r="DV355"/>
      <c r="DW355"/>
      <c r="DX355"/>
      <c r="DY355"/>
      <c r="DZ355"/>
      <c r="EA355"/>
      <c r="EB355"/>
      <c r="EC355"/>
      <c r="ED355"/>
      <c r="EE355"/>
      <c r="EF355"/>
      <c r="EG355"/>
      <c r="EH355"/>
      <c r="EI355"/>
      <c r="EJ355"/>
      <c r="EK355"/>
      <c r="EL355"/>
      <c r="EM355"/>
      <c r="EN355"/>
      <c r="EO355"/>
      <c r="EP355"/>
      <c r="EQ355"/>
      <c r="ER355"/>
      <c r="ES355"/>
      <c r="ET355"/>
      <c r="EU355"/>
      <c r="EV355"/>
      <c r="EW355"/>
      <c r="EX355"/>
      <c r="EY355"/>
      <c r="EZ355"/>
      <c r="FA355"/>
    </row>
    <row r="356" spans="1:157" ht="11.25" customHeight="1" x14ac:dyDescent="0.25">
      <c r="A356" s="39" t="s">
        <v>1520</v>
      </c>
      <c r="B356" s="13">
        <v>10000280</v>
      </c>
      <c r="C356" s="13" t="s">
        <v>585</v>
      </c>
      <c r="D356" s="13">
        <v>52350010952</v>
      </c>
      <c r="E356" s="40" t="s">
        <v>1547</v>
      </c>
      <c r="F356" s="31">
        <v>385</v>
      </c>
      <c r="G356" s="31">
        <v>3</v>
      </c>
      <c r="H356" s="31">
        <v>1</v>
      </c>
      <c r="I356" s="31">
        <v>0</v>
      </c>
      <c r="J356" s="32">
        <f t="shared" si="42"/>
        <v>2</v>
      </c>
      <c r="K356" s="33">
        <f t="shared" si="43"/>
        <v>11.549999999999999</v>
      </c>
      <c r="L356" s="33">
        <f t="shared" si="44"/>
        <v>11.549999999999999</v>
      </c>
      <c r="M356" s="33">
        <f t="shared" si="45"/>
        <v>11.549999999999999</v>
      </c>
      <c r="N356" s="34">
        <f t="shared" si="46"/>
        <v>11.549999999999999</v>
      </c>
      <c r="O356" s="222">
        <f t="shared" si="47"/>
        <v>46.2</v>
      </c>
      <c r="P356" s="224">
        <f t="shared" si="48"/>
        <v>46.2</v>
      </c>
      <c r="Q356" s="8"/>
      <c r="R356" s="78">
        <f t="shared" si="49"/>
        <v>46.2</v>
      </c>
      <c r="S356" s="79"/>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c r="DV356"/>
      <c r="DW356"/>
      <c r="DX356"/>
      <c r="DY356"/>
      <c r="DZ356"/>
      <c r="EA356"/>
      <c r="EB356"/>
      <c r="EC356"/>
      <c r="ED356"/>
      <c r="EE356"/>
      <c r="EF356"/>
      <c r="EG356"/>
      <c r="EH356"/>
      <c r="EI356"/>
      <c r="EJ356"/>
      <c r="EK356"/>
      <c r="EL356"/>
      <c r="EM356"/>
      <c r="EN356"/>
      <c r="EO356"/>
      <c r="EP356"/>
      <c r="EQ356"/>
      <c r="ER356"/>
      <c r="ES356"/>
      <c r="ET356"/>
      <c r="EU356"/>
      <c r="EV356"/>
      <c r="EW356"/>
      <c r="EX356"/>
      <c r="EY356"/>
      <c r="EZ356"/>
      <c r="FA356"/>
    </row>
    <row r="357" spans="1:157" ht="11.25" customHeight="1" x14ac:dyDescent="0.25">
      <c r="A357" s="39" t="s">
        <v>1520</v>
      </c>
      <c r="B357" s="13">
        <v>10000281</v>
      </c>
      <c r="C357" s="13" t="s">
        <v>586</v>
      </c>
      <c r="D357" s="13">
        <v>92650005742</v>
      </c>
      <c r="E357" s="40" t="s">
        <v>1548</v>
      </c>
      <c r="F357" s="31">
        <v>538</v>
      </c>
      <c r="G357" s="31">
        <v>3</v>
      </c>
      <c r="H357" s="31">
        <v>1</v>
      </c>
      <c r="I357" s="31">
        <v>0</v>
      </c>
      <c r="J357" s="32">
        <f t="shared" si="42"/>
        <v>2</v>
      </c>
      <c r="K357" s="33">
        <f t="shared" si="43"/>
        <v>16.14</v>
      </c>
      <c r="L357" s="33">
        <f t="shared" si="44"/>
        <v>16.14</v>
      </c>
      <c r="M357" s="33">
        <f t="shared" si="45"/>
        <v>16.14</v>
      </c>
      <c r="N357" s="34">
        <f t="shared" si="46"/>
        <v>16.14</v>
      </c>
      <c r="O357" s="222">
        <f t="shared" si="47"/>
        <v>64.56</v>
      </c>
      <c r="P357" s="224">
        <f t="shared" si="48"/>
        <v>64.56</v>
      </c>
      <c r="Q357" s="8"/>
      <c r="R357" s="78">
        <f t="shared" si="49"/>
        <v>64.56</v>
      </c>
      <c r="S357" s="79"/>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c r="DV357"/>
      <c r="DW357"/>
      <c r="DX357"/>
      <c r="DY357"/>
      <c r="DZ357"/>
      <c r="EA357"/>
      <c r="EB357"/>
      <c r="EC357"/>
      <c r="ED357"/>
      <c r="EE357"/>
      <c r="EF357"/>
      <c r="EG357"/>
      <c r="EH357"/>
      <c r="EI357"/>
      <c r="EJ357"/>
      <c r="EK357"/>
      <c r="EL357"/>
      <c r="EM357"/>
      <c r="EN357"/>
      <c r="EO357"/>
      <c r="EP357"/>
      <c r="EQ357"/>
      <c r="ER357"/>
      <c r="ES357"/>
      <c r="ET357"/>
      <c r="EU357"/>
      <c r="EV357"/>
      <c r="EW357"/>
      <c r="EX357"/>
      <c r="EY357"/>
      <c r="EZ357"/>
      <c r="FA357"/>
    </row>
    <row r="358" spans="1:157" ht="11.25" customHeight="1" x14ac:dyDescent="0.25">
      <c r="A358" s="39" t="s">
        <v>1520</v>
      </c>
      <c r="B358" s="13">
        <v>10000288</v>
      </c>
      <c r="C358" s="13" t="s">
        <v>1145</v>
      </c>
      <c r="D358" s="13">
        <v>94470013390</v>
      </c>
      <c r="E358" s="40" t="s">
        <v>1549</v>
      </c>
      <c r="F358" s="31">
        <v>288</v>
      </c>
      <c r="G358" s="31">
        <v>3</v>
      </c>
      <c r="H358" s="31">
        <v>1</v>
      </c>
      <c r="I358" s="31">
        <v>0</v>
      </c>
      <c r="J358" s="32">
        <f t="shared" si="42"/>
        <v>2</v>
      </c>
      <c r="K358" s="33">
        <f t="shared" si="43"/>
        <v>8.64</v>
      </c>
      <c r="L358" s="33">
        <f t="shared" si="44"/>
        <v>8.64</v>
      </c>
      <c r="M358" s="33">
        <f t="shared" si="45"/>
        <v>8.64</v>
      </c>
      <c r="N358" s="34">
        <f t="shared" si="46"/>
        <v>8.64</v>
      </c>
      <c r="O358" s="222">
        <f t="shared" si="47"/>
        <v>34.56</v>
      </c>
      <c r="P358" s="224">
        <f t="shared" si="48"/>
        <v>34.56</v>
      </c>
      <c r="Q358" s="8"/>
      <c r="R358" s="78">
        <f t="shared" si="49"/>
        <v>34.56</v>
      </c>
      <c r="S358" s="79"/>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c r="DV358"/>
      <c r="DW358"/>
      <c r="DX358"/>
      <c r="DY358"/>
      <c r="DZ358"/>
      <c r="EA358"/>
      <c r="EB358"/>
      <c r="EC358"/>
      <c r="ED358"/>
      <c r="EE358"/>
      <c r="EF358"/>
      <c r="EG358"/>
      <c r="EH358"/>
      <c r="EI358"/>
      <c r="EJ358"/>
      <c r="EK358"/>
      <c r="EL358"/>
      <c r="EM358"/>
      <c r="EN358"/>
      <c r="EO358"/>
      <c r="EP358"/>
      <c r="EQ358"/>
      <c r="ER358"/>
      <c r="ES358"/>
      <c r="ET358"/>
      <c r="EU358"/>
      <c r="EV358"/>
      <c r="EW358"/>
      <c r="EX358"/>
      <c r="EY358"/>
      <c r="EZ358"/>
      <c r="FA358"/>
    </row>
    <row r="359" spans="1:157" ht="11.25" customHeight="1" x14ac:dyDescent="0.25">
      <c r="A359" s="39" t="s">
        <v>1520</v>
      </c>
      <c r="B359" s="13">
        <v>10000327</v>
      </c>
      <c r="C359" s="13" t="s">
        <v>587</v>
      </c>
      <c r="D359" s="13">
        <v>96390035178</v>
      </c>
      <c r="E359" s="40" t="s">
        <v>1550</v>
      </c>
      <c r="F359" s="31">
        <v>396</v>
      </c>
      <c r="G359" s="31">
        <v>2</v>
      </c>
      <c r="H359" s="31">
        <v>1</v>
      </c>
      <c r="I359" s="31">
        <v>0</v>
      </c>
      <c r="J359" s="32">
        <f t="shared" si="42"/>
        <v>1</v>
      </c>
      <c r="K359" s="33">
        <f t="shared" si="43"/>
        <v>11.879999999999999</v>
      </c>
      <c r="L359" s="33">
        <f t="shared" si="44"/>
        <v>11.879999999999999</v>
      </c>
      <c r="M359" s="33">
        <f t="shared" si="45"/>
        <v>11.879999999999999</v>
      </c>
      <c r="N359" s="34">
        <f t="shared" si="46"/>
        <v>11.879999999999999</v>
      </c>
      <c r="O359" s="222">
        <f t="shared" si="47"/>
        <v>47.52</v>
      </c>
      <c r="P359" s="224">
        <f t="shared" si="48"/>
        <v>47.52</v>
      </c>
      <c r="Q359" s="8"/>
      <c r="R359" s="78">
        <f t="shared" si="49"/>
        <v>47.52</v>
      </c>
      <c r="S359" s="7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c r="DV359"/>
      <c r="DW359"/>
      <c r="DX359"/>
      <c r="DY359"/>
      <c r="DZ359"/>
      <c r="EA359"/>
      <c r="EB359"/>
      <c r="EC359"/>
      <c r="ED359"/>
      <c r="EE359"/>
      <c r="EF359"/>
      <c r="EG359"/>
      <c r="EH359"/>
      <c r="EI359"/>
      <c r="EJ359"/>
      <c r="EK359"/>
      <c r="EL359"/>
      <c r="EM359"/>
      <c r="EN359"/>
      <c r="EO359"/>
      <c r="EP359"/>
      <c r="EQ359"/>
      <c r="ER359"/>
      <c r="ES359"/>
      <c r="ET359"/>
      <c r="EU359"/>
      <c r="EV359"/>
      <c r="EW359"/>
      <c r="EX359"/>
      <c r="EY359"/>
      <c r="EZ359"/>
      <c r="FA359"/>
    </row>
    <row r="360" spans="1:157" ht="11.25" customHeight="1" x14ac:dyDescent="0.25">
      <c r="A360" s="39" t="s">
        <v>1520</v>
      </c>
      <c r="B360" s="13">
        <v>10000339</v>
      </c>
      <c r="C360" s="13" t="s">
        <v>588</v>
      </c>
      <c r="D360" s="13">
        <v>33560013611</v>
      </c>
      <c r="E360" s="40" t="s">
        <v>1551</v>
      </c>
      <c r="F360" s="31">
        <v>428</v>
      </c>
      <c r="G360" s="31">
        <v>3</v>
      </c>
      <c r="H360" s="31">
        <v>1</v>
      </c>
      <c r="I360" s="31">
        <v>0</v>
      </c>
      <c r="J360" s="32">
        <f t="shared" si="42"/>
        <v>2</v>
      </c>
      <c r="K360" s="33">
        <f t="shared" si="43"/>
        <v>12.84</v>
      </c>
      <c r="L360" s="33">
        <f t="shared" si="44"/>
        <v>12.84</v>
      </c>
      <c r="M360" s="33">
        <f t="shared" si="45"/>
        <v>12.84</v>
      </c>
      <c r="N360" s="34">
        <f t="shared" si="46"/>
        <v>12.84</v>
      </c>
      <c r="O360" s="222">
        <f t="shared" si="47"/>
        <v>51.36</v>
      </c>
      <c r="P360" s="224">
        <f t="shared" si="48"/>
        <v>51.36</v>
      </c>
      <c r="Q360" s="8"/>
      <c r="R360" s="78">
        <f t="shared" si="49"/>
        <v>51.36</v>
      </c>
      <c r="S360" s="79"/>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c r="DV360"/>
      <c r="DW360"/>
      <c r="DX360"/>
      <c r="DY360"/>
      <c r="DZ360"/>
      <c r="EA360"/>
      <c r="EB360"/>
      <c r="EC360"/>
      <c r="ED360"/>
      <c r="EE360"/>
      <c r="EF360"/>
      <c r="EG360"/>
      <c r="EH360"/>
      <c r="EI360"/>
      <c r="EJ360"/>
      <c r="EK360"/>
      <c r="EL360"/>
      <c r="EM360"/>
      <c r="EN360"/>
      <c r="EO360"/>
      <c r="EP360"/>
      <c r="EQ360"/>
      <c r="ER360"/>
      <c r="ES360"/>
      <c r="ET360"/>
      <c r="EU360"/>
      <c r="EV360"/>
      <c r="EW360"/>
      <c r="EX360"/>
      <c r="EY360"/>
      <c r="EZ360"/>
      <c r="FA360"/>
    </row>
    <row r="361" spans="1:157" ht="11.25" customHeight="1" x14ac:dyDescent="0.25">
      <c r="A361" s="39" t="s">
        <v>1520</v>
      </c>
      <c r="B361" s="13">
        <v>10000343</v>
      </c>
      <c r="C361" s="13" t="s">
        <v>269</v>
      </c>
      <c r="D361" s="14">
        <v>30750005444</v>
      </c>
      <c r="E361" s="40" t="s">
        <v>1552</v>
      </c>
      <c r="F361" s="31">
        <v>57</v>
      </c>
      <c r="G361" s="31">
        <v>3</v>
      </c>
      <c r="H361" s="31">
        <v>2</v>
      </c>
      <c r="I361" s="31">
        <v>0</v>
      </c>
      <c r="J361" s="32">
        <f t="shared" si="42"/>
        <v>1</v>
      </c>
      <c r="K361" s="33">
        <f t="shared" si="43"/>
        <v>1.71</v>
      </c>
      <c r="L361" s="33">
        <f t="shared" si="44"/>
        <v>1.71</v>
      </c>
      <c r="M361" s="33">
        <f t="shared" si="45"/>
        <v>1.71</v>
      </c>
      <c r="N361" s="34">
        <f t="shared" si="46"/>
        <v>1.71</v>
      </c>
      <c r="O361" s="222">
        <f t="shared" si="47"/>
        <v>6.84</v>
      </c>
      <c r="P361" s="224">
        <f t="shared" si="48"/>
        <v>6.84</v>
      </c>
      <c r="Q361" s="8"/>
      <c r="R361" s="78">
        <f t="shared" si="49"/>
        <v>6.84</v>
      </c>
      <c r="S361" s="79"/>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c r="DV361"/>
      <c r="DW361"/>
      <c r="DX361"/>
      <c r="DY361"/>
      <c r="DZ361"/>
      <c r="EA361"/>
      <c r="EB361"/>
      <c r="EC361"/>
      <c r="ED361"/>
      <c r="EE361"/>
      <c r="EF361"/>
      <c r="EG361"/>
      <c r="EH361"/>
      <c r="EI361"/>
      <c r="EJ361"/>
      <c r="EK361"/>
      <c r="EL361"/>
      <c r="EM361"/>
      <c r="EN361"/>
      <c r="EO361"/>
      <c r="EP361"/>
      <c r="EQ361"/>
      <c r="ER361"/>
      <c r="ES361"/>
      <c r="ET361"/>
      <c r="EU361"/>
      <c r="EV361"/>
      <c r="EW361"/>
      <c r="EX361"/>
      <c r="EY361"/>
      <c r="EZ361"/>
      <c r="FA361"/>
    </row>
    <row r="362" spans="1:157" ht="11.25" customHeight="1" x14ac:dyDescent="0.25">
      <c r="A362" s="39" t="s">
        <v>1520</v>
      </c>
      <c r="B362" s="13">
        <v>10000346</v>
      </c>
      <c r="C362" s="13" t="s">
        <v>270</v>
      </c>
      <c r="D362" s="13">
        <v>59310008375</v>
      </c>
      <c r="E362" s="40" t="s">
        <v>1553</v>
      </c>
      <c r="F362" s="31">
        <v>415</v>
      </c>
      <c r="G362" s="31">
        <v>3</v>
      </c>
      <c r="H362" s="31">
        <v>1</v>
      </c>
      <c r="I362" s="31">
        <v>0</v>
      </c>
      <c r="J362" s="32">
        <f t="shared" si="42"/>
        <v>2</v>
      </c>
      <c r="K362" s="33">
        <f t="shared" si="43"/>
        <v>12.45</v>
      </c>
      <c r="L362" s="33">
        <f t="shared" si="44"/>
        <v>12.45</v>
      </c>
      <c r="M362" s="33">
        <f t="shared" si="45"/>
        <v>12.45</v>
      </c>
      <c r="N362" s="34">
        <f t="shared" si="46"/>
        <v>12.45</v>
      </c>
      <c r="O362" s="222">
        <f t="shared" si="47"/>
        <v>49.8</v>
      </c>
      <c r="P362" s="224">
        <f t="shared" si="48"/>
        <v>49.8</v>
      </c>
      <c r="Q362" s="8"/>
      <c r="R362" s="78">
        <f t="shared" si="49"/>
        <v>49.8</v>
      </c>
      <c r="S362" s="79"/>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c r="DV362"/>
      <c r="DW362"/>
      <c r="DX362"/>
      <c r="DY362"/>
      <c r="DZ362"/>
      <c r="EA362"/>
      <c r="EB362"/>
      <c r="EC362"/>
      <c r="ED362"/>
      <c r="EE362"/>
      <c r="EF362"/>
      <c r="EG362"/>
      <c r="EH362"/>
      <c r="EI362"/>
      <c r="EJ362"/>
      <c r="EK362"/>
      <c r="EL362"/>
      <c r="EM362"/>
      <c r="EN362"/>
      <c r="EO362"/>
      <c r="EP362"/>
      <c r="EQ362"/>
      <c r="ER362"/>
      <c r="ES362"/>
      <c r="ET362"/>
      <c r="EU362"/>
      <c r="EV362"/>
      <c r="EW362"/>
      <c r="EX362"/>
      <c r="EY362"/>
      <c r="EZ362"/>
      <c r="FA362"/>
    </row>
    <row r="363" spans="1:157" ht="11.25" customHeight="1" x14ac:dyDescent="0.25">
      <c r="A363" s="39" t="s">
        <v>1520</v>
      </c>
      <c r="B363" s="13">
        <v>10000347</v>
      </c>
      <c r="C363" s="13" t="s">
        <v>589</v>
      </c>
      <c r="D363" s="13">
        <v>71330003166</v>
      </c>
      <c r="E363" s="40" t="s">
        <v>1554</v>
      </c>
      <c r="F363" s="31">
        <v>316</v>
      </c>
      <c r="G363" s="31">
        <v>3</v>
      </c>
      <c r="H363" s="31">
        <v>1</v>
      </c>
      <c r="I363" s="31">
        <v>0</v>
      </c>
      <c r="J363" s="32">
        <f t="shared" si="42"/>
        <v>2</v>
      </c>
      <c r="K363" s="33">
        <f t="shared" si="43"/>
        <v>9.48</v>
      </c>
      <c r="L363" s="33">
        <f t="shared" si="44"/>
        <v>9.48</v>
      </c>
      <c r="M363" s="33">
        <f t="shared" si="45"/>
        <v>9.48</v>
      </c>
      <c r="N363" s="34">
        <f t="shared" si="46"/>
        <v>9.48</v>
      </c>
      <c r="O363" s="222">
        <f t="shared" si="47"/>
        <v>37.92</v>
      </c>
      <c r="P363" s="224">
        <f t="shared" si="48"/>
        <v>37.92</v>
      </c>
      <c r="Q363" s="8"/>
      <c r="R363" s="78">
        <f t="shared" si="49"/>
        <v>37.92</v>
      </c>
      <c r="S363" s="79"/>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c r="DV363"/>
      <c r="DW363"/>
      <c r="DX363"/>
      <c r="DY363"/>
      <c r="DZ363"/>
      <c r="EA363"/>
      <c r="EB363"/>
      <c r="EC363"/>
      <c r="ED363"/>
      <c r="EE363"/>
      <c r="EF363"/>
      <c r="EG363"/>
      <c r="EH363"/>
      <c r="EI363"/>
      <c r="EJ363"/>
      <c r="EK363"/>
      <c r="EL363"/>
      <c r="EM363"/>
      <c r="EN363"/>
      <c r="EO363"/>
      <c r="EP363"/>
      <c r="EQ363"/>
      <c r="ER363"/>
      <c r="ES363"/>
      <c r="ET363"/>
      <c r="EU363"/>
      <c r="EV363"/>
      <c r="EW363"/>
      <c r="EX363"/>
      <c r="EY363"/>
      <c r="EZ363"/>
      <c r="FA363"/>
    </row>
    <row r="364" spans="1:157" ht="11.25" customHeight="1" x14ac:dyDescent="0.25">
      <c r="A364" s="39" t="s">
        <v>1520</v>
      </c>
      <c r="B364" s="13">
        <v>10000348</v>
      </c>
      <c r="C364" s="13" t="s">
        <v>590</v>
      </c>
      <c r="D364" s="13">
        <v>55200005087</v>
      </c>
      <c r="E364" s="40" t="s">
        <v>1555</v>
      </c>
      <c r="F364" s="31">
        <v>473</v>
      </c>
      <c r="G364" s="31">
        <v>3</v>
      </c>
      <c r="H364" s="31">
        <v>1</v>
      </c>
      <c r="I364" s="31">
        <v>0</v>
      </c>
      <c r="J364" s="32">
        <f t="shared" si="42"/>
        <v>2</v>
      </c>
      <c r="K364" s="33">
        <f t="shared" si="43"/>
        <v>14.19</v>
      </c>
      <c r="L364" s="33">
        <f t="shared" si="44"/>
        <v>14.19</v>
      </c>
      <c r="M364" s="33">
        <f t="shared" si="45"/>
        <v>14.19</v>
      </c>
      <c r="N364" s="34">
        <f t="shared" si="46"/>
        <v>14.19</v>
      </c>
      <c r="O364" s="222">
        <f t="shared" si="47"/>
        <v>56.76</v>
      </c>
      <c r="P364" s="224">
        <f t="shared" si="48"/>
        <v>56.76</v>
      </c>
      <c r="Q364" s="8"/>
      <c r="R364" s="78">
        <f t="shared" si="49"/>
        <v>56.76</v>
      </c>
      <c r="S364" s="79"/>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c r="DV364"/>
      <c r="DW364"/>
      <c r="DX364"/>
      <c r="DY364"/>
      <c r="DZ364"/>
      <c r="EA364"/>
      <c r="EB364"/>
      <c r="EC364"/>
      <c r="ED364"/>
      <c r="EE364"/>
      <c r="EF364"/>
      <c r="EG364"/>
      <c r="EH364"/>
      <c r="EI364"/>
      <c r="EJ364"/>
      <c r="EK364"/>
      <c r="EL364"/>
      <c r="EM364"/>
      <c r="EN364"/>
      <c r="EO364"/>
      <c r="EP364"/>
      <c r="EQ364"/>
      <c r="ER364"/>
      <c r="ES364"/>
      <c r="ET364"/>
      <c r="EU364"/>
      <c r="EV364"/>
      <c r="EW364"/>
      <c r="EX364"/>
      <c r="EY364"/>
      <c r="EZ364"/>
      <c r="FA364"/>
    </row>
    <row r="365" spans="1:157" ht="11.25" customHeight="1" x14ac:dyDescent="0.25">
      <c r="A365" s="39" t="s">
        <v>1520</v>
      </c>
      <c r="B365" s="13">
        <v>10000360</v>
      </c>
      <c r="C365" s="13" t="s">
        <v>591</v>
      </c>
      <c r="D365" s="13">
        <v>23230012151</v>
      </c>
      <c r="E365" s="40" t="s">
        <v>1556</v>
      </c>
      <c r="F365" s="31">
        <v>323</v>
      </c>
      <c r="G365" s="31">
        <v>3</v>
      </c>
      <c r="H365" s="31">
        <v>1</v>
      </c>
      <c r="I365" s="31">
        <v>0</v>
      </c>
      <c r="J365" s="32">
        <f t="shared" si="42"/>
        <v>2</v>
      </c>
      <c r="K365" s="33">
        <f t="shared" si="43"/>
        <v>9.69</v>
      </c>
      <c r="L365" s="33">
        <f t="shared" si="44"/>
        <v>9.69</v>
      </c>
      <c r="M365" s="33">
        <f t="shared" si="45"/>
        <v>9.69</v>
      </c>
      <c r="N365" s="34">
        <f t="shared" si="46"/>
        <v>9.69</v>
      </c>
      <c r="O365" s="222">
        <f t="shared" si="47"/>
        <v>38.76</v>
      </c>
      <c r="P365" s="224">
        <f t="shared" si="48"/>
        <v>38.76</v>
      </c>
      <c r="Q365" s="8"/>
      <c r="R365" s="78">
        <f t="shared" si="49"/>
        <v>38.76</v>
      </c>
      <c r="S365" s="79"/>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c r="DV365"/>
      <c r="DW365"/>
      <c r="DX365"/>
      <c r="DY365"/>
      <c r="DZ365"/>
      <c r="EA365"/>
      <c r="EB365"/>
      <c r="EC365"/>
      <c r="ED365"/>
      <c r="EE365"/>
      <c r="EF365"/>
      <c r="EG365"/>
      <c r="EH365"/>
      <c r="EI365"/>
      <c r="EJ365"/>
      <c r="EK365"/>
      <c r="EL365"/>
      <c r="EM365"/>
      <c r="EN365"/>
      <c r="EO365"/>
      <c r="EP365"/>
      <c r="EQ365"/>
      <c r="ER365"/>
      <c r="ES365"/>
      <c r="ET365"/>
      <c r="EU365"/>
      <c r="EV365"/>
      <c r="EW365"/>
      <c r="EX365"/>
      <c r="EY365"/>
      <c r="EZ365"/>
      <c r="FA365"/>
    </row>
    <row r="366" spans="1:157" ht="11.25" customHeight="1" x14ac:dyDescent="0.25">
      <c r="A366" s="39" t="s">
        <v>1520</v>
      </c>
      <c r="B366" s="13">
        <v>10000361</v>
      </c>
      <c r="C366" s="13" t="s">
        <v>271</v>
      </c>
      <c r="D366" s="13">
        <v>37700012148</v>
      </c>
      <c r="E366" s="40" t="s">
        <v>1557</v>
      </c>
      <c r="F366" s="31">
        <v>621</v>
      </c>
      <c r="G366" s="31">
        <v>3</v>
      </c>
      <c r="H366" s="31">
        <v>1</v>
      </c>
      <c r="I366" s="31">
        <v>0</v>
      </c>
      <c r="J366" s="32">
        <f t="shared" si="42"/>
        <v>2</v>
      </c>
      <c r="K366" s="33">
        <f t="shared" si="43"/>
        <v>18.63</v>
      </c>
      <c r="L366" s="33">
        <f t="shared" si="44"/>
        <v>18.63</v>
      </c>
      <c r="M366" s="33">
        <f t="shared" si="45"/>
        <v>18.63</v>
      </c>
      <c r="N366" s="34">
        <f t="shared" si="46"/>
        <v>18.63</v>
      </c>
      <c r="O366" s="222">
        <f t="shared" si="47"/>
        <v>74.52</v>
      </c>
      <c r="P366" s="224">
        <f t="shared" si="48"/>
        <v>74.52</v>
      </c>
      <c r="Q366" s="8"/>
      <c r="R366" s="78">
        <f t="shared" si="49"/>
        <v>74.52</v>
      </c>
      <c r="S366" s="79"/>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c r="DV366"/>
      <c r="DW366"/>
      <c r="DX366"/>
      <c r="DY366"/>
      <c r="DZ366"/>
      <c r="EA366"/>
      <c r="EB366"/>
      <c r="EC366"/>
      <c r="ED366"/>
      <c r="EE366"/>
      <c r="EF366"/>
      <c r="EG366"/>
      <c r="EH366"/>
      <c r="EI366"/>
      <c r="EJ366"/>
      <c r="EK366"/>
      <c r="EL366"/>
      <c r="EM366"/>
      <c r="EN366"/>
      <c r="EO366"/>
      <c r="EP366"/>
      <c r="EQ366"/>
      <c r="ER366"/>
      <c r="ES366"/>
      <c r="ET366"/>
      <c r="EU366"/>
      <c r="EV366"/>
      <c r="EW366"/>
      <c r="EX366"/>
      <c r="EY366"/>
      <c r="EZ366"/>
      <c r="FA366"/>
    </row>
    <row r="367" spans="1:157" ht="11.25" customHeight="1" x14ac:dyDescent="0.25">
      <c r="A367" s="39" t="s">
        <v>1520</v>
      </c>
      <c r="B367" s="13">
        <v>10000364</v>
      </c>
      <c r="C367" s="13" t="s">
        <v>592</v>
      </c>
      <c r="D367" s="13">
        <v>38400005483</v>
      </c>
      <c r="E367" s="40" t="s">
        <v>1558</v>
      </c>
      <c r="F367" s="31">
        <v>110</v>
      </c>
      <c r="G367" s="31">
        <v>3</v>
      </c>
      <c r="H367" s="31">
        <v>1</v>
      </c>
      <c r="I367" s="31">
        <v>0</v>
      </c>
      <c r="J367" s="32">
        <f t="shared" si="42"/>
        <v>2</v>
      </c>
      <c r="K367" s="33">
        <f t="shared" si="43"/>
        <v>3.3</v>
      </c>
      <c r="L367" s="33">
        <f t="shared" si="44"/>
        <v>3.3</v>
      </c>
      <c r="M367" s="33">
        <f t="shared" si="45"/>
        <v>3.3</v>
      </c>
      <c r="N367" s="34">
        <f t="shared" si="46"/>
        <v>3.3</v>
      </c>
      <c r="O367" s="222">
        <f t="shared" si="47"/>
        <v>13.2</v>
      </c>
      <c r="P367" s="224">
        <f t="shared" si="48"/>
        <v>13.2</v>
      </c>
      <c r="Q367" s="8"/>
      <c r="R367" s="78">
        <f t="shared" si="49"/>
        <v>13.2</v>
      </c>
      <c r="S367" s="79"/>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c r="DV367"/>
      <c r="DW367"/>
      <c r="DX367"/>
      <c r="DY367"/>
      <c r="DZ367"/>
      <c r="EA367"/>
      <c r="EB367"/>
      <c r="EC367"/>
      <c r="ED367"/>
      <c r="EE367"/>
      <c r="EF367"/>
      <c r="EG367"/>
      <c r="EH367"/>
      <c r="EI367"/>
      <c r="EJ367"/>
      <c r="EK367"/>
      <c r="EL367"/>
      <c r="EM367"/>
      <c r="EN367"/>
      <c r="EO367"/>
      <c r="EP367"/>
      <c r="EQ367"/>
      <c r="ER367"/>
      <c r="ES367"/>
      <c r="ET367"/>
      <c r="EU367"/>
      <c r="EV367"/>
      <c r="EW367"/>
      <c r="EX367"/>
      <c r="EY367"/>
      <c r="EZ367"/>
      <c r="FA367"/>
    </row>
    <row r="368" spans="1:157" ht="11.25" customHeight="1" x14ac:dyDescent="0.25">
      <c r="A368" s="39" t="s">
        <v>1520</v>
      </c>
      <c r="B368" s="13">
        <v>10000372</v>
      </c>
      <c r="C368" s="13" t="s">
        <v>593</v>
      </c>
      <c r="D368" s="13">
        <v>43810001041</v>
      </c>
      <c r="E368" s="40" t="s">
        <v>1559</v>
      </c>
      <c r="F368" s="31">
        <v>441</v>
      </c>
      <c r="G368" s="31">
        <v>2</v>
      </c>
      <c r="H368" s="31">
        <v>1</v>
      </c>
      <c r="I368" s="31">
        <v>0</v>
      </c>
      <c r="J368" s="32">
        <f t="shared" si="42"/>
        <v>1</v>
      </c>
      <c r="K368" s="33">
        <f t="shared" si="43"/>
        <v>13.229999999999999</v>
      </c>
      <c r="L368" s="33">
        <f t="shared" si="44"/>
        <v>13.229999999999999</v>
      </c>
      <c r="M368" s="33">
        <f t="shared" si="45"/>
        <v>13.229999999999999</v>
      </c>
      <c r="N368" s="34">
        <f t="shared" si="46"/>
        <v>13.229999999999999</v>
      </c>
      <c r="O368" s="222">
        <f t="shared" si="47"/>
        <v>52.92</v>
      </c>
      <c r="P368" s="224">
        <f t="shared" si="48"/>
        <v>52.92</v>
      </c>
      <c r="Q368" s="8"/>
      <c r="R368" s="78">
        <f t="shared" si="49"/>
        <v>52.92</v>
      </c>
      <c r="S368" s="79"/>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c r="DV368"/>
      <c r="DW368"/>
      <c r="DX368"/>
      <c r="DY368"/>
      <c r="DZ368"/>
      <c r="EA368"/>
      <c r="EB368"/>
      <c r="EC368"/>
      <c r="ED368"/>
      <c r="EE368"/>
      <c r="EF368"/>
      <c r="EG368"/>
      <c r="EH368"/>
      <c r="EI368"/>
      <c r="EJ368"/>
      <c r="EK368"/>
      <c r="EL368"/>
      <c r="EM368"/>
      <c r="EN368"/>
      <c r="EO368"/>
      <c r="EP368"/>
      <c r="EQ368"/>
      <c r="ER368"/>
      <c r="ES368"/>
      <c r="ET368"/>
      <c r="EU368"/>
      <c r="EV368"/>
      <c r="EW368"/>
      <c r="EX368"/>
      <c r="EY368"/>
      <c r="EZ368"/>
      <c r="FA368"/>
    </row>
    <row r="369" spans="1:157" ht="11.25" customHeight="1" x14ac:dyDescent="0.25">
      <c r="A369" s="39" t="s">
        <v>1520</v>
      </c>
      <c r="B369" s="13">
        <v>10000378</v>
      </c>
      <c r="C369" s="13" t="s">
        <v>594</v>
      </c>
      <c r="D369" s="13">
        <v>96620008909</v>
      </c>
      <c r="E369" s="40" t="s">
        <v>1560</v>
      </c>
      <c r="F369" s="31">
        <v>439</v>
      </c>
      <c r="G369" s="31">
        <v>4</v>
      </c>
      <c r="H369" s="31">
        <v>1</v>
      </c>
      <c r="I369" s="31">
        <v>1</v>
      </c>
      <c r="J369" s="32">
        <f t="shared" si="42"/>
        <v>2</v>
      </c>
      <c r="K369" s="33">
        <f t="shared" si="43"/>
        <v>13.17</v>
      </c>
      <c r="L369" s="33">
        <f t="shared" si="44"/>
        <v>13.17</v>
      </c>
      <c r="M369" s="33">
        <f t="shared" si="45"/>
        <v>13.17</v>
      </c>
      <c r="N369" s="34">
        <f t="shared" si="46"/>
        <v>13.17</v>
      </c>
      <c r="O369" s="222">
        <f t="shared" si="47"/>
        <v>52.68</v>
      </c>
      <c r="P369" s="224">
        <f t="shared" si="48"/>
        <v>52.68</v>
      </c>
      <c r="Q369" s="8"/>
      <c r="R369" s="78">
        <f t="shared" si="49"/>
        <v>52.68</v>
      </c>
      <c r="S369" s="7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c r="DV369"/>
      <c r="DW369"/>
      <c r="DX369"/>
      <c r="DY369"/>
      <c r="DZ369"/>
      <c r="EA369"/>
      <c r="EB369"/>
      <c r="EC369"/>
      <c r="ED369"/>
      <c r="EE369"/>
      <c r="EF369"/>
      <c r="EG369"/>
      <c r="EH369"/>
      <c r="EI369"/>
      <c r="EJ369"/>
      <c r="EK369"/>
      <c r="EL369"/>
      <c r="EM369"/>
      <c r="EN369"/>
      <c r="EO369"/>
      <c r="EP369"/>
      <c r="EQ369"/>
      <c r="ER369"/>
      <c r="ES369"/>
      <c r="ET369"/>
      <c r="EU369"/>
      <c r="EV369"/>
      <c r="EW369"/>
      <c r="EX369"/>
      <c r="EY369"/>
      <c r="EZ369"/>
      <c r="FA369"/>
    </row>
    <row r="370" spans="1:157" ht="11.25" customHeight="1" x14ac:dyDescent="0.25">
      <c r="A370" s="39" t="s">
        <v>1520</v>
      </c>
      <c r="B370" s="13">
        <v>10000381</v>
      </c>
      <c r="C370" s="13" t="s">
        <v>595</v>
      </c>
      <c r="D370" s="13">
        <v>86040007351</v>
      </c>
      <c r="E370" s="40" t="s">
        <v>1561</v>
      </c>
      <c r="F370" s="31">
        <v>169</v>
      </c>
      <c r="G370" s="31">
        <v>2</v>
      </c>
      <c r="H370" s="31">
        <v>1</v>
      </c>
      <c r="I370" s="31">
        <v>0</v>
      </c>
      <c r="J370" s="32">
        <f t="shared" si="42"/>
        <v>1</v>
      </c>
      <c r="K370" s="33">
        <f t="shared" si="43"/>
        <v>5.0699999999999994</v>
      </c>
      <c r="L370" s="33">
        <f t="shared" si="44"/>
        <v>5.0699999999999994</v>
      </c>
      <c r="M370" s="33">
        <f t="shared" si="45"/>
        <v>5.0699999999999994</v>
      </c>
      <c r="N370" s="34">
        <f t="shared" si="46"/>
        <v>5.0699999999999994</v>
      </c>
      <c r="O370" s="222">
        <f t="shared" si="47"/>
        <v>20.28</v>
      </c>
      <c r="P370" s="224">
        <f t="shared" si="48"/>
        <v>20.28</v>
      </c>
      <c r="Q370" s="8"/>
      <c r="R370" s="78">
        <f t="shared" si="49"/>
        <v>20.28</v>
      </c>
      <c r="S370" s="79"/>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c r="DV370"/>
      <c r="DW370"/>
      <c r="DX370"/>
      <c r="DY370"/>
      <c r="DZ370"/>
      <c r="EA370"/>
      <c r="EB370"/>
      <c r="EC370"/>
      <c r="ED370"/>
      <c r="EE370"/>
      <c r="EF370"/>
      <c r="EG370"/>
      <c r="EH370"/>
      <c r="EI370"/>
      <c r="EJ370"/>
      <c r="EK370"/>
      <c r="EL370"/>
      <c r="EM370"/>
      <c r="EN370"/>
      <c r="EO370"/>
      <c r="EP370"/>
      <c r="EQ370"/>
      <c r="ER370"/>
      <c r="ES370"/>
      <c r="ET370"/>
      <c r="EU370"/>
      <c r="EV370"/>
      <c r="EW370"/>
      <c r="EX370"/>
      <c r="EY370"/>
      <c r="EZ370"/>
      <c r="FA370"/>
    </row>
    <row r="371" spans="1:157" ht="11.25" customHeight="1" x14ac:dyDescent="0.25">
      <c r="A371" s="39" t="s">
        <v>1520</v>
      </c>
      <c r="B371" s="13">
        <v>10000389</v>
      </c>
      <c r="C371" s="13" t="s">
        <v>596</v>
      </c>
      <c r="D371" s="13">
        <v>79770002888</v>
      </c>
      <c r="E371" s="40" t="s">
        <v>1562</v>
      </c>
      <c r="F371" s="31">
        <v>557</v>
      </c>
      <c r="G371" s="31">
        <v>3</v>
      </c>
      <c r="H371" s="31">
        <v>1</v>
      </c>
      <c r="I371" s="31">
        <v>0</v>
      </c>
      <c r="J371" s="32">
        <f t="shared" si="42"/>
        <v>2</v>
      </c>
      <c r="K371" s="33">
        <f t="shared" si="43"/>
        <v>16.71</v>
      </c>
      <c r="L371" s="33">
        <f t="shared" si="44"/>
        <v>16.71</v>
      </c>
      <c r="M371" s="33">
        <f t="shared" si="45"/>
        <v>16.71</v>
      </c>
      <c r="N371" s="34">
        <f t="shared" si="46"/>
        <v>16.71</v>
      </c>
      <c r="O371" s="222">
        <f t="shared" si="47"/>
        <v>66.84</v>
      </c>
      <c r="P371" s="224">
        <f t="shared" si="48"/>
        <v>66.84</v>
      </c>
      <c r="Q371" s="8"/>
      <c r="R371" s="78">
        <f t="shared" si="49"/>
        <v>66.84</v>
      </c>
      <c r="S371" s="79"/>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c r="DV371"/>
      <c r="DW371"/>
      <c r="DX371"/>
      <c r="DY371"/>
      <c r="DZ371"/>
      <c r="EA371"/>
      <c r="EB371"/>
      <c r="EC371"/>
      <c r="ED371"/>
      <c r="EE371"/>
      <c r="EF371"/>
      <c r="EG371"/>
      <c r="EH371"/>
      <c r="EI371"/>
      <c r="EJ371"/>
      <c r="EK371"/>
      <c r="EL371"/>
      <c r="EM371"/>
      <c r="EN371"/>
      <c r="EO371"/>
      <c r="EP371"/>
      <c r="EQ371"/>
      <c r="ER371"/>
      <c r="ES371"/>
      <c r="ET371"/>
      <c r="EU371"/>
      <c r="EV371"/>
      <c r="EW371"/>
      <c r="EX371"/>
      <c r="EY371"/>
      <c r="EZ371"/>
      <c r="FA371"/>
    </row>
    <row r="372" spans="1:157" ht="11.25" customHeight="1" x14ac:dyDescent="0.25">
      <c r="A372" s="39" t="s">
        <v>1520</v>
      </c>
      <c r="B372" s="13">
        <v>10000390</v>
      </c>
      <c r="C372" s="13" t="s">
        <v>597</v>
      </c>
      <c r="D372" s="13">
        <v>71580006258</v>
      </c>
      <c r="E372" s="40" t="s">
        <v>1563</v>
      </c>
      <c r="F372" s="31">
        <v>513</v>
      </c>
      <c r="G372" s="31">
        <v>3</v>
      </c>
      <c r="H372" s="31">
        <v>1</v>
      </c>
      <c r="I372" s="31">
        <v>0</v>
      </c>
      <c r="J372" s="32">
        <f t="shared" si="42"/>
        <v>2</v>
      </c>
      <c r="K372" s="33">
        <f t="shared" si="43"/>
        <v>15.389999999999999</v>
      </c>
      <c r="L372" s="33">
        <f t="shared" si="44"/>
        <v>15.389999999999999</v>
      </c>
      <c r="M372" s="33">
        <f t="shared" si="45"/>
        <v>15.389999999999999</v>
      </c>
      <c r="N372" s="34">
        <f t="shared" si="46"/>
        <v>15.389999999999999</v>
      </c>
      <c r="O372" s="222">
        <f t="shared" si="47"/>
        <v>61.56</v>
      </c>
      <c r="P372" s="224">
        <f t="shared" si="48"/>
        <v>61.56</v>
      </c>
      <c r="Q372" s="8"/>
      <c r="R372" s="78">
        <f t="shared" si="49"/>
        <v>61.56</v>
      </c>
      <c r="S372" s="79"/>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c r="DV372"/>
      <c r="DW372"/>
      <c r="DX372"/>
      <c r="DY372"/>
      <c r="DZ372"/>
      <c r="EA372"/>
      <c r="EB372"/>
      <c r="EC372"/>
      <c r="ED372"/>
      <c r="EE372"/>
      <c r="EF372"/>
      <c r="EG372"/>
      <c r="EH372"/>
      <c r="EI372"/>
      <c r="EJ372"/>
      <c r="EK372"/>
      <c r="EL372"/>
      <c r="EM372"/>
      <c r="EN372"/>
      <c r="EO372"/>
      <c r="EP372"/>
      <c r="EQ372"/>
      <c r="ER372"/>
      <c r="ES372"/>
      <c r="ET372"/>
      <c r="EU372"/>
      <c r="EV372"/>
      <c r="EW372"/>
      <c r="EX372"/>
      <c r="EY372"/>
      <c r="EZ372"/>
      <c r="FA372"/>
    </row>
    <row r="373" spans="1:157" ht="11.25" customHeight="1" x14ac:dyDescent="0.25">
      <c r="A373" s="39" t="s">
        <v>1520</v>
      </c>
      <c r="B373" s="13">
        <v>10000393</v>
      </c>
      <c r="C373" s="13" t="s">
        <v>598</v>
      </c>
      <c r="D373" s="13">
        <v>34760006522</v>
      </c>
      <c r="E373" s="40" t="s">
        <v>1564</v>
      </c>
      <c r="F373" s="31">
        <v>562</v>
      </c>
      <c r="G373" s="31">
        <v>3</v>
      </c>
      <c r="H373" s="31">
        <v>1</v>
      </c>
      <c r="I373" s="31">
        <v>0</v>
      </c>
      <c r="J373" s="32">
        <f t="shared" si="42"/>
        <v>2</v>
      </c>
      <c r="K373" s="33">
        <f t="shared" si="43"/>
        <v>16.86</v>
      </c>
      <c r="L373" s="33">
        <f t="shared" si="44"/>
        <v>16.86</v>
      </c>
      <c r="M373" s="33">
        <f t="shared" si="45"/>
        <v>16.86</v>
      </c>
      <c r="N373" s="34">
        <f t="shared" si="46"/>
        <v>16.86</v>
      </c>
      <c r="O373" s="222">
        <f t="shared" si="47"/>
        <v>67.44</v>
      </c>
      <c r="P373" s="224">
        <f t="shared" si="48"/>
        <v>67.44</v>
      </c>
      <c r="Q373" s="8"/>
      <c r="R373" s="78">
        <f t="shared" si="49"/>
        <v>67.44</v>
      </c>
      <c r="S373" s="79"/>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c r="DV373"/>
      <c r="DW373"/>
      <c r="DX373"/>
      <c r="DY373"/>
      <c r="DZ373"/>
      <c r="EA373"/>
      <c r="EB373"/>
      <c r="EC373"/>
      <c r="ED373"/>
      <c r="EE373"/>
      <c r="EF373"/>
      <c r="EG373"/>
      <c r="EH373"/>
      <c r="EI373"/>
      <c r="EJ373"/>
      <c r="EK373"/>
      <c r="EL373"/>
      <c r="EM373"/>
      <c r="EN373"/>
      <c r="EO373"/>
      <c r="EP373"/>
      <c r="EQ373"/>
      <c r="ER373"/>
      <c r="ES373"/>
      <c r="ET373"/>
      <c r="EU373"/>
      <c r="EV373"/>
      <c r="EW373"/>
      <c r="EX373"/>
      <c r="EY373"/>
      <c r="EZ373"/>
      <c r="FA373"/>
    </row>
    <row r="374" spans="1:157" ht="11.25" customHeight="1" x14ac:dyDescent="0.25">
      <c r="A374" s="39" t="s">
        <v>1520</v>
      </c>
      <c r="B374" s="13">
        <v>10000414</v>
      </c>
      <c r="C374" s="13" t="s">
        <v>599</v>
      </c>
      <c r="D374" s="13">
        <v>28060003687</v>
      </c>
      <c r="E374" s="40" t="s">
        <v>1565</v>
      </c>
      <c r="F374" s="31">
        <v>181</v>
      </c>
      <c r="G374" s="31">
        <v>3</v>
      </c>
      <c r="H374" s="31">
        <v>1</v>
      </c>
      <c r="I374" s="31">
        <v>0</v>
      </c>
      <c r="J374" s="32">
        <f t="shared" si="42"/>
        <v>2</v>
      </c>
      <c r="K374" s="33">
        <f t="shared" si="43"/>
        <v>5.43</v>
      </c>
      <c r="L374" s="33">
        <f t="shared" si="44"/>
        <v>5.43</v>
      </c>
      <c r="M374" s="33">
        <f t="shared" si="45"/>
        <v>5.43</v>
      </c>
      <c r="N374" s="34">
        <f t="shared" si="46"/>
        <v>5.43</v>
      </c>
      <c r="O374" s="222">
        <f t="shared" si="47"/>
        <v>21.72</v>
      </c>
      <c r="P374" s="224">
        <f t="shared" si="48"/>
        <v>21.72</v>
      </c>
      <c r="Q374" s="8"/>
      <c r="R374" s="78">
        <f t="shared" si="49"/>
        <v>21.72</v>
      </c>
      <c r="S374" s="79"/>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c r="DV374"/>
      <c r="DW374"/>
      <c r="DX374"/>
      <c r="DY374"/>
      <c r="DZ374"/>
      <c r="EA374"/>
      <c r="EB374"/>
      <c r="EC374"/>
      <c r="ED374"/>
      <c r="EE374"/>
      <c r="EF374"/>
      <c r="EG374"/>
      <c r="EH374"/>
      <c r="EI374"/>
      <c r="EJ374"/>
      <c r="EK374"/>
      <c r="EL374"/>
      <c r="EM374"/>
      <c r="EN374"/>
      <c r="EO374"/>
      <c r="EP374"/>
      <c r="EQ374"/>
      <c r="ER374"/>
      <c r="ES374"/>
      <c r="ET374"/>
      <c r="EU374"/>
      <c r="EV374"/>
      <c r="EW374"/>
      <c r="EX374"/>
      <c r="EY374"/>
      <c r="EZ374"/>
      <c r="FA374"/>
    </row>
    <row r="375" spans="1:157" ht="11.25" customHeight="1" x14ac:dyDescent="0.25">
      <c r="A375" s="39" t="s">
        <v>1520</v>
      </c>
      <c r="B375" s="13">
        <v>10000418</v>
      </c>
      <c r="C375" s="13" t="s">
        <v>600</v>
      </c>
      <c r="D375" s="13">
        <v>41110012748</v>
      </c>
      <c r="E375" s="40" t="s">
        <v>1566</v>
      </c>
      <c r="F375" s="31">
        <v>319</v>
      </c>
      <c r="G375" s="31">
        <v>3</v>
      </c>
      <c r="H375" s="31">
        <v>1</v>
      </c>
      <c r="I375" s="31">
        <v>0</v>
      </c>
      <c r="J375" s="32">
        <f t="shared" si="42"/>
        <v>2</v>
      </c>
      <c r="K375" s="33">
        <f t="shared" si="43"/>
        <v>9.57</v>
      </c>
      <c r="L375" s="33">
        <f t="shared" si="44"/>
        <v>9.57</v>
      </c>
      <c r="M375" s="33">
        <f t="shared" si="45"/>
        <v>9.57</v>
      </c>
      <c r="N375" s="34">
        <f t="shared" si="46"/>
        <v>9.57</v>
      </c>
      <c r="O375" s="222">
        <f t="shared" si="47"/>
        <v>38.28</v>
      </c>
      <c r="P375" s="224">
        <f t="shared" si="48"/>
        <v>38.28</v>
      </c>
      <c r="Q375" s="8"/>
      <c r="R375" s="78">
        <f t="shared" si="49"/>
        <v>38.28</v>
      </c>
      <c r="S375" s="79"/>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c r="EX375"/>
      <c r="EY375"/>
      <c r="EZ375"/>
      <c r="FA375"/>
    </row>
    <row r="376" spans="1:157" ht="11.25" customHeight="1" x14ac:dyDescent="0.25">
      <c r="A376" s="39" t="s">
        <v>1520</v>
      </c>
      <c r="B376" s="13">
        <v>10000429</v>
      </c>
      <c r="C376" s="13" t="s">
        <v>601</v>
      </c>
      <c r="D376" s="13">
        <v>64370038060</v>
      </c>
      <c r="E376" s="40" t="s">
        <v>1567</v>
      </c>
      <c r="F376" s="31">
        <v>86</v>
      </c>
      <c r="G376" s="31">
        <v>3</v>
      </c>
      <c r="H376" s="31">
        <v>1</v>
      </c>
      <c r="I376" s="31">
        <v>0</v>
      </c>
      <c r="J376" s="32">
        <f t="shared" si="42"/>
        <v>2</v>
      </c>
      <c r="K376" s="33">
        <f t="shared" si="43"/>
        <v>2.58</v>
      </c>
      <c r="L376" s="33">
        <f t="shared" si="44"/>
        <v>2.58</v>
      </c>
      <c r="M376" s="33">
        <f t="shared" si="45"/>
        <v>2.58</v>
      </c>
      <c r="N376" s="34">
        <f t="shared" si="46"/>
        <v>2.58</v>
      </c>
      <c r="O376" s="222">
        <f t="shared" si="47"/>
        <v>10.32</v>
      </c>
      <c r="P376" s="224">
        <f t="shared" si="48"/>
        <v>10.32</v>
      </c>
      <c r="Q376" s="8"/>
      <c r="R376" s="78">
        <f t="shared" si="49"/>
        <v>10.32</v>
      </c>
      <c r="S376" s="79"/>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c r="DV376"/>
      <c r="DW376"/>
      <c r="DX376"/>
      <c r="DY376"/>
      <c r="DZ376"/>
      <c r="EA376"/>
      <c r="EB376"/>
      <c r="EC376"/>
      <c r="ED376"/>
      <c r="EE376"/>
      <c r="EF376"/>
      <c r="EG376"/>
      <c r="EH376"/>
      <c r="EI376"/>
      <c r="EJ376"/>
      <c r="EK376"/>
      <c r="EL376"/>
      <c r="EM376"/>
      <c r="EN376"/>
      <c r="EO376"/>
      <c r="EP376"/>
      <c r="EQ376"/>
      <c r="ER376"/>
      <c r="ES376"/>
      <c r="ET376"/>
      <c r="EU376"/>
      <c r="EV376"/>
      <c r="EW376"/>
      <c r="EX376"/>
      <c r="EY376"/>
      <c r="EZ376"/>
      <c r="FA376"/>
    </row>
    <row r="377" spans="1:157" ht="11.25" customHeight="1" x14ac:dyDescent="0.25">
      <c r="A377" s="39" t="s">
        <v>1520</v>
      </c>
      <c r="B377" s="13">
        <v>10000432</v>
      </c>
      <c r="C377" s="13" t="s">
        <v>602</v>
      </c>
      <c r="D377" s="13">
        <v>64290007789</v>
      </c>
      <c r="E377" s="40" t="s">
        <v>1568</v>
      </c>
      <c r="F377" s="31">
        <v>238</v>
      </c>
      <c r="G377" s="31">
        <v>2</v>
      </c>
      <c r="H377" s="31">
        <v>1</v>
      </c>
      <c r="I377" s="31">
        <v>0</v>
      </c>
      <c r="J377" s="32">
        <f t="shared" si="42"/>
        <v>1</v>
      </c>
      <c r="K377" s="33">
        <f t="shared" si="43"/>
        <v>7.14</v>
      </c>
      <c r="L377" s="33">
        <f t="shared" si="44"/>
        <v>7.14</v>
      </c>
      <c r="M377" s="33">
        <f t="shared" si="45"/>
        <v>7.14</v>
      </c>
      <c r="N377" s="34">
        <f t="shared" si="46"/>
        <v>7.14</v>
      </c>
      <c r="O377" s="222">
        <f t="shared" si="47"/>
        <v>28.56</v>
      </c>
      <c r="P377" s="224">
        <f t="shared" si="48"/>
        <v>28.56</v>
      </c>
      <c r="Q377" s="8"/>
      <c r="R377" s="78">
        <f t="shared" si="49"/>
        <v>28.56</v>
      </c>
      <c r="S377" s="79"/>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c r="DV377"/>
      <c r="DW377"/>
      <c r="DX377"/>
      <c r="DY377"/>
      <c r="DZ377"/>
      <c r="EA377"/>
      <c r="EB377"/>
      <c r="EC377"/>
      <c r="ED377"/>
      <c r="EE377"/>
      <c r="EF377"/>
      <c r="EG377"/>
      <c r="EH377"/>
      <c r="EI377"/>
      <c r="EJ377"/>
      <c r="EK377"/>
      <c r="EL377"/>
      <c r="EM377"/>
      <c r="EN377"/>
      <c r="EO377"/>
      <c r="EP377"/>
      <c r="EQ377"/>
      <c r="ER377"/>
      <c r="ES377"/>
      <c r="ET377"/>
      <c r="EU377"/>
      <c r="EV377"/>
      <c r="EW377"/>
      <c r="EX377"/>
      <c r="EY377"/>
      <c r="EZ377"/>
      <c r="FA377"/>
    </row>
    <row r="378" spans="1:157" ht="11.25" customHeight="1" x14ac:dyDescent="0.25">
      <c r="A378" s="39" t="s">
        <v>1520</v>
      </c>
      <c r="B378" s="13">
        <v>10000442</v>
      </c>
      <c r="C378" s="13" t="s">
        <v>603</v>
      </c>
      <c r="D378" s="13">
        <v>18080000947</v>
      </c>
      <c r="E378" s="40" t="s">
        <v>1569</v>
      </c>
      <c r="F378" s="31">
        <v>147</v>
      </c>
      <c r="G378" s="31">
        <v>3</v>
      </c>
      <c r="H378" s="31">
        <v>1</v>
      </c>
      <c r="I378" s="31">
        <v>0</v>
      </c>
      <c r="J378" s="32">
        <f t="shared" si="42"/>
        <v>2</v>
      </c>
      <c r="K378" s="33">
        <f t="shared" si="43"/>
        <v>4.41</v>
      </c>
      <c r="L378" s="33">
        <f t="shared" si="44"/>
        <v>4.41</v>
      </c>
      <c r="M378" s="33">
        <f t="shared" si="45"/>
        <v>4.41</v>
      </c>
      <c r="N378" s="34">
        <f t="shared" si="46"/>
        <v>4.41</v>
      </c>
      <c r="O378" s="222">
        <f t="shared" si="47"/>
        <v>17.64</v>
      </c>
      <c r="P378" s="224">
        <f t="shared" si="48"/>
        <v>17.64</v>
      </c>
      <c r="Q378" s="8"/>
      <c r="R378" s="78">
        <f t="shared" si="49"/>
        <v>17.64</v>
      </c>
      <c r="S378" s="79"/>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c r="EX378"/>
      <c r="EY378"/>
      <c r="EZ378"/>
      <c r="FA378"/>
    </row>
    <row r="379" spans="1:157" ht="11.25" customHeight="1" x14ac:dyDescent="0.25">
      <c r="A379" s="39" t="s">
        <v>1520</v>
      </c>
      <c r="B379" s="13">
        <v>10000455</v>
      </c>
      <c r="C379" s="13" t="s">
        <v>604</v>
      </c>
      <c r="D379" s="13">
        <v>58780007617</v>
      </c>
      <c r="E379" s="40" t="s">
        <v>1570</v>
      </c>
      <c r="F379" s="31">
        <v>344</v>
      </c>
      <c r="G379" s="31">
        <v>3</v>
      </c>
      <c r="H379" s="31">
        <v>1</v>
      </c>
      <c r="I379" s="31">
        <v>0</v>
      </c>
      <c r="J379" s="32">
        <f t="shared" si="42"/>
        <v>2</v>
      </c>
      <c r="K379" s="33">
        <f t="shared" si="43"/>
        <v>10.32</v>
      </c>
      <c r="L379" s="33">
        <f t="shared" si="44"/>
        <v>10.32</v>
      </c>
      <c r="M379" s="33">
        <f t="shared" si="45"/>
        <v>10.32</v>
      </c>
      <c r="N379" s="34">
        <f t="shared" si="46"/>
        <v>10.32</v>
      </c>
      <c r="O379" s="222">
        <f t="shared" si="47"/>
        <v>41.28</v>
      </c>
      <c r="P379" s="224">
        <f t="shared" si="48"/>
        <v>41.28</v>
      </c>
      <c r="Q379" s="8"/>
      <c r="R379" s="78">
        <f t="shared" si="49"/>
        <v>41.28</v>
      </c>
      <c r="S379" s="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c r="DV379"/>
      <c r="DW379"/>
      <c r="DX379"/>
      <c r="DY379"/>
      <c r="DZ379"/>
      <c r="EA379"/>
      <c r="EB379"/>
      <c r="EC379"/>
      <c r="ED379"/>
      <c r="EE379"/>
      <c r="EF379"/>
      <c r="EG379"/>
      <c r="EH379"/>
      <c r="EI379"/>
      <c r="EJ379"/>
      <c r="EK379"/>
      <c r="EL379"/>
      <c r="EM379"/>
      <c r="EN379"/>
      <c r="EO379"/>
      <c r="EP379"/>
      <c r="EQ379"/>
      <c r="ER379"/>
      <c r="ES379"/>
      <c r="ET379"/>
      <c r="EU379"/>
      <c r="EV379"/>
      <c r="EW379"/>
      <c r="EX379"/>
      <c r="EY379"/>
      <c r="EZ379"/>
      <c r="FA379"/>
    </row>
    <row r="380" spans="1:157" ht="11.25" customHeight="1" x14ac:dyDescent="0.25">
      <c r="A380" s="39" t="s">
        <v>1520</v>
      </c>
      <c r="B380" s="13">
        <v>10000459</v>
      </c>
      <c r="C380" s="13" t="s">
        <v>605</v>
      </c>
      <c r="D380" s="13">
        <v>28430005283</v>
      </c>
      <c r="E380" s="40" t="s">
        <v>1571</v>
      </c>
      <c r="F380" s="31">
        <v>417</v>
      </c>
      <c r="G380" s="31">
        <v>2</v>
      </c>
      <c r="H380" s="31">
        <v>1</v>
      </c>
      <c r="I380" s="31">
        <v>0</v>
      </c>
      <c r="J380" s="32">
        <f t="shared" si="42"/>
        <v>1</v>
      </c>
      <c r="K380" s="33">
        <f t="shared" si="43"/>
        <v>12.51</v>
      </c>
      <c r="L380" s="33">
        <f t="shared" si="44"/>
        <v>12.51</v>
      </c>
      <c r="M380" s="33">
        <f t="shared" si="45"/>
        <v>12.51</v>
      </c>
      <c r="N380" s="34">
        <f t="shared" si="46"/>
        <v>12.51</v>
      </c>
      <c r="O380" s="222">
        <f t="shared" si="47"/>
        <v>50.04</v>
      </c>
      <c r="P380" s="224">
        <f t="shared" si="48"/>
        <v>50.04</v>
      </c>
      <c r="Q380" s="8"/>
      <c r="R380" s="78">
        <f t="shared" si="49"/>
        <v>50.04</v>
      </c>
      <c r="S380" s="79"/>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c r="DV380"/>
      <c r="DW380"/>
      <c r="DX380"/>
      <c r="DY380"/>
      <c r="DZ380"/>
      <c r="EA380"/>
      <c r="EB380"/>
      <c r="EC380"/>
      <c r="ED380"/>
      <c r="EE380"/>
      <c r="EF380"/>
      <c r="EG380"/>
      <c r="EH380"/>
      <c r="EI380"/>
      <c r="EJ380"/>
      <c r="EK380"/>
      <c r="EL380"/>
      <c r="EM380"/>
      <c r="EN380"/>
      <c r="EO380"/>
      <c r="EP380"/>
      <c r="EQ380"/>
      <c r="ER380"/>
      <c r="ES380"/>
      <c r="ET380"/>
      <c r="EU380"/>
      <c r="EV380"/>
      <c r="EW380"/>
      <c r="EX380"/>
      <c r="EY380"/>
      <c r="EZ380"/>
      <c r="FA380"/>
    </row>
    <row r="381" spans="1:157" ht="11.25" customHeight="1" x14ac:dyDescent="0.25">
      <c r="A381" s="39" t="s">
        <v>1520</v>
      </c>
      <c r="B381" s="13">
        <v>10000465</v>
      </c>
      <c r="C381" s="13" t="s">
        <v>606</v>
      </c>
      <c r="D381" s="13">
        <v>36180013333</v>
      </c>
      <c r="E381" s="40" t="s">
        <v>1572</v>
      </c>
      <c r="F381" s="31">
        <v>487</v>
      </c>
      <c r="G381" s="31">
        <v>3</v>
      </c>
      <c r="H381" s="31">
        <v>1</v>
      </c>
      <c r="I381" s="31">
        <v>0</v>
      </c>
      <c r="J381" s="32">
        <f t="shared" si="42"/>
        <v>2</v>
      </c>
      <c r="K381" s="33">
        <f t="shared" si="43"/>
        <v>14.61</v>
      </c>
      <c r="L381" s="33">
        <f t="shared" si="44"/>
        <v>14.61</v>
      </c>
      <c r="M381" s="33">
        <f t="shared" si="45"/>
        <v>14.61</v>
      </c>
      <c r="N381" s="34">
        <f t="shared" si="46"/>
        <v>14.61</v>
      </c>
      <c r="O381" s="222">
        <f t="shared" si="47"/>
        <v>58.44</v>
      </c>
      <c r="P381" s="224">
        <f t="shared" si="48"/>
        <v>58.44</v>
      </c>
      <c r="Q381" s="8"/>
      <c r="R381" s="78">
        <f t="shared" si="49"/>
        <v>58.44</v>
      </c>
      <c r="S381" s="79"/>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c r="DV381"/>
      <c r="DW381"/>
      <c r="DX381"/>
      <c r="DY381"/>
      <c r="DZ381"/>
      <c r="EA381"/>
      <c r="EB381"/>
      <c r="EC381"/>
      <c r="ED381"/>
      <c r="EE381"/>
      <c r="EF381"/>
      <c r="EG381"/>
      <c r="EH381"/>
      <c r="EI381"/>
      <c r="EJ381"/>
      <c r="EK381"/>
      <c r="EL381"/>
      <c r="EM381"/>
      <c r="EN381"/>
      <c r="EO381"/>
      <c r="EP381"/>
      <c r="EQ381"/>
      <c r="ER381"/>
      <c r="ES381"/>
      <c r="ET381"/>
      <c r="EU381"/>
      <c r="EV381"/>
      <c r="EW381"/>
      <c r="EX381"/>
      <c r="EY381"/>
      <c r="EZ381"/>
      <c r="FA381"/>
    </row>
    <row r="382" spans="1:157" ht="11.25" customHeight="1" x14ac:dyDescent="0.25">
      <c r="A382" s="39" t="s">
        <v>1520</v>
      </c>
      <c r="B382" s="13">
        <v>10000476</v>
      </c>
      <c r="C382" s="13" t="s">
        <v>607</v>
      </c>
      <c r="D382" s="13">
        <v>32480008624</v>
      </c>
      <c r="E382" s="40" t="s">
        <v>1573</v>
      </c>
      <c r="F382" s="31">
        <v>162</v>
      </c>
      <c r="G382" s="31">
        <v>2</v>
      </c>
      <c r="H382" s="31">
        <v>1</v>
      </c>
      <c r="I382" s="31">
        <v>0</v>
      </c>
      <c r="J382" s="32">
        <f t="shared" si="42"/>
        <v>1</v>
      </c>
      <c r="K382" s="33">
        <f t="shared" si="43"/>
        <v>4.8599999999999994</v>
      </c>
      <c r="L382" s="33">
        <f t="shared" si="44"/>
        <v>4.8599999999999994</v>
      </c>
      <c r="M382" s="33">
        <f t="shared" si="45"/>
        <v>4.8599999999999994</v>
      </c>
      <c r="N382" s="34">
        <f t="shared" si="46"/>
        <v>4.8599999999999994</v>
      </c>
      <c r="O382" s="222">
        <f t="shared" si="47"/>
        <v>19.440000000000001</v>
      </c>
      <c r="P382" s="224">
        <f t="shared" si="48"/>
        <v>19.440000000000001</v>
      </c>
      <c r="Q382" s="8"/>
      <c r="R382" s="78">
        <f t="shared" si="49"/>
        <v>19.440000000000001</v>
      </c>
      <c r="S382" s="79"/>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c r="EX382"/>
      <c r="EY382"/>
      <c r="EZ382"/>
      <c r="FA382"/>
    </row>
    <row r="383" spans="1:157" ht="11.25" customHeight="1" x14ac:dyDescent="0.25">
      <c r="A383" s="39" t="s">
        <v>1520</v>
      </c>
      <c r="B383" s="13">
        <v>10000482</v>
      </c>
      <c r="C383" s="13" t="s">
        <v>608</v>
      </c>
      <c r="D383" s="13">
        <v>78000005708</v>
      </c>
      <c r="E383" s="40" t="s">
        <v>1574</v>
      </c>
      <c r="F383" s="31">
        <v>347</v>
      </c>
      <c r="G383" s="31">
        <v>4</v>
      </c>
      <c r="H383" s="31">
        <v>1</v>
      </c>
      <c r="I383" s="31">
        <v>1</v>
      </c>
      <c r="J383" s="32">
        <f t="shared" si="42"/>
        <v>2</v>
      </c>
      <c r="K383" s="33">
        <f t="shared" si="43"/>
        <v>10.41</v>
      </c>
      <c r="L383" s="33">
        <f t="shared" si="44"/>
        <v>10.41</v>
      </c>
      <c r="M383" s="33">
        <f t="shared" si="45"/>
        <v>10.41</v>
      </c>
      <c r="N383" s="34">
        <f t="shared" si="46"/>
        <v>10.41</v>
      </c>
      <c r="O383" s="222">
        <f t="shared" si="47"/>
        <v>41.64</v>
      </c>
      <c r="P383" s="224">
        <f t="shared" si="48"/>
        <v>41.64</v>
      </c>
      <c r="Q383" s="8"/>
      <c r="R383" s="78">
        <f t="shared" si="49"/>
        <v>41.64</v>
      </c>
      <c r="S383" s="79"/>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c r="DV383"/>
      <c r="DW383"/>
      <c r="DX383"/>
      <c r="DY383"/>
      <c r="DZ383"/>
      <c r="EA383"/>
      <c r="EB383"/>
      <c r="EC383"/>
      <c r="ED383"/>
      <c r="EE383"/>
      <c r="EF383"/>
      <c r="EG383"/>
      <c r="EH383"/>
      <c r="EI383"/>
      <c r="EJ383"/>
      <c r="EK383"/>
      <c r="EL383"/>
      <c r="EM383"/>
      <c r="EN383"/>
      <c r="EO383"/>
      <c r="EP383"/>
      <c r="EQ383"/>
      <c r="ER383"/>
      <c r="ES383"/>
      <c r="ET383"/>
      <c r="EU383"/>
      <c r="EV383"/>
      <c r="EW383"/>
      <c r="EX383"/>
      <c r="EY383"/>
      <c r="EZ383"/>
      <c r="FA383"/>
    </row>
    <row r="384" spans="1:157" ht="11.25" customHeight="1" x14ac:dyDescent="0.25">
      <c r="A384" s="39" t="s">
        <v>1520</v>
      </c>
      <c r="B384" s="13">
        <v>10000505</v>
      </c>
      <c r="C384" s="13" t="s">
        <v>609</v>
      </c>
      <c r="D384" s="13">
        <v>42820009897</v>
      </c>
      <c r="E384" s="40" t="s">
        <v>1575</v>
      </c>
      <c r="F384" s="31">
        <v>441</v>
      </c>
      <c r="G384" s="31">
        <v>2</v>
      </c>
      <c r="H384" s="31">
        <v>1</v>
      </c>
      <c r="I384" s="31">
        <v>0</v>
      </c>
      <c r="J384" s="32">
        <f t="shared" si="42"/>
        <v>1</v>
      </c>
      <c r="K384" s="33">
        <f t="shared" si="43"/>
        <v>13.229999999999999</v>
      </c>
      <c r="L384" s="33">
        <f t="shared" si="44"/>
        <v>13.229999999999999</v>
      </c>
      <c r="M384" s="33">
        <f t="shared" si="45"/>
        <v>13.229999999999999</v>
      </c>
      <c r="N384" s="34">
        <f t="shared" si="46"/>
        <v>13.229999999999999</v>
      </c>
      <c r="O384" s="222">
        <f t="shared" si="47"/>
        <v>52.92</v>
      </c>
      <c r="P384" s="224">
        <f t="shared" si="48"/>
        <v>52.92</v>
      </c>
      <c r="Q384" s="8"/>
      <c r="R384" s="78">
        <f t="shared" si="49"/>
        <v>52.92</v>
      </c>
      <c r="S384" s="79"/>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c r="DV384"/>
      <c r="DW384"/>
      <c r="DX384"/>
      <c r="DY384"/>
      <c r="DZ384"/>
      <c r="EA384"/>
      <c r="EB384"/>
      <c r="EC384"/>
      <c r="ED384"/>
      <c r="EE384"/>
      <c r="EF384"/>
      <c r="EG384"/>
      <c r="EH384"/>
      <c r="EI384"/>
      <c r="EJ384"/>
      <c r="EK384"/>
      <c r="EL384"/>
      <c r="EM384"/>
      <c r="EN384"/>
      <c r="EO384"/>
      <c r="EP384"/>
      <c r="EQ384"/>
      <c r="ER384"/>
      <c r="ES384"/>
      <c r="ET384"/>
      <c r="EU384"/>
      <c r="EV384"/>
      <c r="EW384"/>
      <c r="EX384"/>
      <c r="EY384"/>
      <c r="EZ384"/>
      <c r="FA384"/>
    </row>
    <row r="385" spans="1:157" ht="11.25" customHeight="1" x14ac:dyDescent="0.25">
      <c r="A385" s="39" t="s">
        <v>1520</v>
      </c>
      <c r="B385" s="13">
        <v>10000506</v>
      </c>
      <c r="C385" s="13" t="s">
        <v>610</v>
      </c>
      <c r="D385" s="13">
        <v>94960035081</v>
      </c>
      <c r="E385" s="40" t="s">
        <v>1576</v>
      </c>
      <c r="F385" s="31">
        <v>215</v>
      </c>
      <c r="G385" s="31">
        <v>2</v>
      </c>
      <c r="H385" s="31">
        <v>1</v>
      </c>
      <c r="I385" s="31">
        <v>0</v>
      </c>
      <c r="J385" s="32">
        <f t="shared" si="42"/>
        <v>1</v>
      </c>
      <c r="K385" s="33">
        <f t="shared" si="43"/>
        <v>6.45</v>
      </c>
      <c r="L385" s="33">
        <f t="shared" si="44"/>
        <v>6.45</v>
      </c>
      <c r="M385" s="33">
        <f t="shared" si="45"/>
        <v>6.45</v>
      </c>
      <c r="N385" s="34">
        <f t="shared" si="46"/>
        <v>6.45</v>
      </c>
      <c r="O385" s="222">
        <f t="shared" si="47"/>
        <v>25.8</v>
      </c>
      <c r="P385" s="224">
        <f t="shared" si="48"/>
        <v>25.8</v>
      </c>
      <c r="Q385" s="8"/>
      <c r="R385" s="78">
        <f t="shared" si="49"/>
        <v>25.8</v>
      </c>
      <c r="S385" s="79"/>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c r="DV385"/>
      <c r="DW385"/>
      <c r="DX385"/>
      <c r="DY385"/>
      <c r="DZ385"/>
      <c r="EA385"/>
      <c r="EB385"/>
      <c r="EC385"/>
      <c r="ED385"/>
      <c r="EE385"/>
      <c r="EF385"/>
      <c r="EG385"/>
      <c r="EH385"/>
      <c r="EI385"/>
      <c r="EJ385"/>
      <c r="EK385"/>
      <c r="EL385"/>
      <c r="EM385"/>
      <c r="EN385"/>
      <c r="EO385"/>
      <c r="EP385"/>
      <c r="EQ385"/>
      <c r="ER385"/>
      <c r="ES385"/>
      <c r="ET385"/>
      <c r="EU385"/>
      <c r="EV385"/>
      <c r="EW385"/>
      <c r="EX385"/>
      <c r="EY385"/>
      <c r="EZ385"/>
      <c r="FA385"/>
    </row>
    <row r="386" spans="1:157" ht="11.25" customHeight="1" x14ac:dyDescent="0.25">
      <c r="A386" s="39" t="s">
        <v>1520</v>
      </c>
      <c r="B386" s="13">
        <v>10000514</v>
      </c>
      <c r="C386" s="13" t="s">
        <v>611</v>
      </c>
      <c r="D386" s="13">
        <v>12430003412</v>
      </c>
      <c r="E386" s="40" t="s">
        <v>1577</v>
      </c>
      <c r="F386" s="31">
        <v>471</v>
      </c>
      <c r="G386" s="31">
        <v>4</v>
      </c>
      <c r="H386" s="31">
        <v>1</v>
      </c>
      <c r="I386" s="31">
        <v>1</v>
      </c>
      <c r="J386" s="32">
        <f t="shared" si="42"/>
        <v>2</v>
      </c>
      <c r="K386" s="33">
        <f t="shared" si="43"/>
        <v>14.129999999999999</v>
      </c>
      <c r="L386" s="33">
        <f t="shared" si="44"/>
        <v>14.129999999999999</v>
      </c>
      <c r="M386" s="33">
        <f t="shared" si="45"/>
        <v>14.129999999999999</v>
      </c>
      <c r="N386" s="34">
        <f t="shared" si="46"/>
        <v>14.129999999999999</v>
      </c>
      <c r="O386" s="222">
        <f t="shared" si="47"/>
        <v>56.52</v>
      </c>
      <c r="P386" s="224">
        <f t="shared" si="48"/>
        <v>56.52</v>
      </c>
      <c r="Q386" s="8"/>
      <c r="R386" s="78">
        <f t="shared" si="49"/>
        <v>56.52</v>
      </c>
      <c r="S386" s="79"/>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c r="CX386"/>
      <c r="CY386"/>
      <c r="CZ386"/>
      <c r="DA386"/>
      <c r="DB386"/>
      <c r="DC386"/>
      <c r="DD386"/>
      <c r="DE386"/>
      <c r="DF386"/>
      <c r="DG386"/>
      <c r="DH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c r="EX386"/>
      <c r="EY386"/>
      <c r="EZ386"/>
      <c r="FA386"/>
    </row>
    <row r="387" spans="1:157" ht="11.25" customHeight="1" x14ac:dyDescent="0.25">
      <c r="A387" s="39" t="s">
        <v>1520</v>
      </c>
      <c r="B387" s="13">
        <v>10000525</v>
      </c>
      <c r="C387" s="13" t="s">
        <v>612</v>
      </c>
      <c r="D387" s="13">
        <v>10010037268</v>
      </c>
      <c r="E387" s="40" t="s">
        <v>1578</v>
      </c>
      <c r="F387" s="31">
        <v>342</v>
      </c>
      <c r="G387" s="31">
        <v>2</v>
      </c>
      <c r="H387" s="31">
        <v>1</v>
      </c>
      <c r="I387" s="31">
        <v>0</v>
      </c>
      <c r="J387" s="32">
        <f t="shared" si="42"/>
        <v>1</v>
      </c>
      <c r="K387" s="33">
        <f t="shared" si="43"/>
        <v>10.26</v>
      </c>
      <c r="L387" s="33">
        <f t="shared" si="44"/>
        <v>10.26</v>
      </c>
      <c r="M387" s="33">
        <f t="shared" si="45"/>
        <v>10.26</v>
      </c>
      <c r="N387" s="34">
        <f t="shared" si="46"/>
        <v>10.26</v>
      </c>
      <c r="O387" s="222">
        <f t="shared" si="47"/>
        <v>41.04</v>
      </c>
      <c r="P387" s="224">
        <f t="shared" si="48"/>
        <v>41.04</v>
      </c>
      <c r="Q387" s="8"/>
      <c r="R387" s="78">
        <f t="shared" si="49"/>
        <v>41.04</v>
      </c>
      <c r="S387" s="79"/>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c r="CX387"/>
      <c r="CY387"/>
      <c r="CZ387"/>
      <c r="DA387"/>
      <c r="DB387"/>
      <c r="DC387"/>
      <c r="DD387"/>
      <c r="DE387"/>
      <c r="DF387"/>
      <c r="DG387"/>
      <c r="DH387"/>
      <c r="DI387"/>
      <c r="DJ387"/>
      <c r="DK387"/>
      <c r="DL387"/>
      <c r="DM387"/>
      <c r="DN387"/>
      <c r="DO387"/>
      <c r="DP387"/>
      <c r="DQ387"/>
      <c r="DR387"/>
      <c r="DS387"/>
      <c r="DT387"/>
      <c r="DU387"/>
      <c r="DV387"/>
      <c r="DW387"/>
      <c r="DX387"/>
      <c r="DY387"/>
      <c r="DZ387"/>
      <c r="EA387"/>
      <c r="EB387"/>
      <c r="EC387"/>
      <c r="ED387"/>
      <c r="EE387"/>
      <c r="EF387"/>
      <c r="EG387"/>
      <c r="EH387"/>
      <c r="EI387"/>
      <c r="EJ387"/>
      <c r="EK387"/>
      <c r="EL387"/>
      <c r="EM387"/>
      <c r="EN387"/>
      <c r="EO387"/>
      <c r="EP387"/>
      <c r="EQ387"/>
      <c r="ER387"/>
      <c r="ES387"/>
      <c r="ET387"/>
      <c r="EU387"/>
      <c r="EV387"/>
      <c r="EW387"/>
      <c r="EX387"/>
      <c r="EY387"/>
      <c r="EZ387"/>
      <c r="FA387"/>
    </row>
    <row r="388" spans="1:157" ht="11.25" customHeight="1" x14ac:dyDescent="0.25">
      <c r="A388" s="39" t="s">
        <v>1520</v>
      </c>
      <c r="B388" s="13">
        <v>10000527</v>
      </c>
      <c r="C388" s="13" t="s">
        <v>273</v>
      </c>
      <c r="D388" s="13">
        <v>68240010221</v>
      </c>
      <c r="E388" s="40" t="s">
        <v>1579</v>
      </c>
      <c r="F388" s="31">
        <v>315</v>
      </c>
      <c r="G388" s="31">
        <v>2</v>
      </c>
      <c r="H388" s="31">
        <v>1</v>
      </c>
      <c r="I388" s="31">
        <v>0</v>
      </c>
      <c r="J388" s="32">
        <f t="shared" si="42"/>
        <v>1</v>
      </c>
      <c r="K388" s="33">
        <f t="shared" si="43"/>
        <v>9.4499999999999993</v>
      </c>
      <c r="L388" s="33">
        <f t="shared" si="44"/>
        <v>9.4499999999999993</v>
      </c>
      <c r="M388" s="33">
        <f t="shared" si="45"/>
        <v>9.4499999999999993</v>
      </c>
      <c r="N388" s="34">
        <f t="shared" si="46"/>
        <v>9.4499999999999993</v>
      </c>
      <c r="O388" s="222">
        <f t="shared" si="47"/>
        <v>37.799999999999997</v>
      </c>
      <c r="P388" s="224">
        <f t="shared" si="48"/>
        <v>37.799999999999997</v>
      </c>
      <c r="Q388" s="8"/>
      <c r="R388" s="78">
        <f t="shared" si="49"/>
        <v>37.799999999999997</v>
      </c>
      <c r="S388" s="79"/>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c r="CX388"/>
      <c r="CY388"/>
      <c r="CZ388"/>
      <c r="DA388"/>
      <c r="DB388"/>
      <c r="DC388"/>
      <c r="DD388"/>
      <c r="DE388"/>
      <c r="DF388"/>
      <c r="DG388"/>
      <c r="DH388"/>
      <c r="DI388"/>
      <c r="DJ388"/>
      <c r="DK388"/>
      <c r="DL388"/>
      <c r="DM388"/>
      <c r="DN388"/>
      <c r="DO388"/>
      <c r="DP388"/>
      <c r="DQ388"/>
      <c r="DR388"/>
      <c r="DS388"/>
      <c r="DT388"/>
      <c r="DU388"/>
      <c r="DV388"/>
      <c r="DW388"/>
      <c r="DX388"/>
      <c r="DY388"/>
      <c r="DZ388"/>
      <c r="EA388"/>
      <c r="EB388"/>
      <c r="EC388"/>
      <c r="ED388"/>
      <c r="EE388"/>
      <c r="EF388"/>
      <c r="EG388"/>
      <c r="EH388"/>
      <c r="EI388"/>
      <c r="EJ388"/>
      <c r="EK388"/>
      <c r="EL388"/>
      <c r="EM388"/>
      <c r="EN388"/>
      <c r="EO388"/>
      <c r="EP388"/>
      <c r="EQ388"/>
      <c r="ER388"/>
      <c r="ES388"/>
      <c r="ET388"/>
      <c r="EU388"/>
      <c r="EV388"/>
      <c r="EW388"/>
      <c r="EX388"/>
      <c r="EY388"/>
      <c r="EZ388"/>
      <c r="FA388"/>
    </row>
    <row r="389" spans="1:157" ht="11.25" customHeight="1" x14ac:dyDescent="0.25">
      <c r="A389" s="39" t="s">
        <v>1520</v>
      </c>
      <c r="B389" s="13">
        <v>10000539</v>
      </c>
      <c r="C389" s="13" t="s">
        <v>613</v>
      </c>
      <c r="D389" s="13">
        <v>25100004470</v>
      </c>
      <c r="E389" s="40" t="s">
        <v>1580</v>
      </c>
      <c r="F389" s="31">
        <v>132</v>
      </c>
      <c r="G389" s="31">
        <v>3</v>
      </c>
      <c r="H389" s="31">
        <v>1</v>
      </c>
      <c r="I389" s="31">
        <v>0</v>
      </c>
      <c r="J389" s="32">
        <f t="shared" si="42"/>
        <v>2</v>
      </c>
      <c r="K389" s="33">
        <f t="shared" si="43"/>
        <v>3.96</v>
      </c>
      <c r="L389" s="33">
        <f t="shared" si="44"/>
        <v>3.96</v>
      </c>
      <c r="M389" s="33">
        <f t="shared" si="45"/>
        <v>3.96</v>
      </c>
      <c r="N389" s="34">
        <f t="shared" si="46"/>
        <v>3.96</v>
      </c>
      <c r="O389" s="222">
        <f t="shared" si="47"/>
        <v>15.84</v>
      </c>
      <c r="P389" s="224">
        <f t="shared" si="48"/>
        <v>15.84</v>
      </c>
      <c r="Q389" s="8"/>
      <c r="R389" s="78">
        <f t="shared" si="49"/>
        <v>15.84</v>
      </c>
      <c r="S389" s="7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c r="CX389"/>
      <c r="CY389"/>
      <c r="CZ389"/>
      <c r="DA389"/>
      <c r="DB389"/>
      <c r="DC389"/>
      <c r="DD389"/>
      <c r="DE389"/>
      <c r="DF389"/>
      <c r="DG389"/>
      <c r="DH389"/>
      <c r="DI389"/>
      <c r="DJ389"/>
      <c r="DK389"/>
      <c r="DL389"/>
      <c r="DM389"/>
      <c r="DN389"/>
      <c r="DO389"/>
      <c r="DP389"/>
      <c r="DQ389"/>
      <c r="DR389"/>
      <c r="DS389"/>
      <c r="DT389"/>
      <c r="DU389"/>
      <c r="DV389"/>
      <c r="DW389"/>
      <c r="DX389"/>
      <c r="DY389"/>
      <c r="DZ389"/>
      <c r="EA389"/>
      <c r="EB389"/>
      <c r="EC389"/>
      <c r="ED389"/>
      <c r="EE389"/>
      <c r="EF389"/>
      <c r="EG389"/>
      <c r="EH389"/>
      <c r="EI389"/>
      <c r="EJ389"/>
      <c r="EK389"/>
      <c r="EL389"/>
      <c r="EM389"/>
      <c r="EN389"/>
      <c r="EO389"/>
      <c r="EP389"/>
      <c r="EQ389"/>
      <c r="ER389"/>
      <c r="ES389"/>
      <c r="ET389"/>
      <c r="EU389"/>
      <c r="EV389"/>
      <c r="EW389"/>
      <c r="EX389"/>
      <c r="EY389"/>
      <c r="EZ389"/>
      <c r="FA389"/>
    </row>
    <row r="390" spans="1:157" ht="11.25" customHeight="1" x14ac:dyDescent="0.25">
      <c r="A390" s="39" t="s">
        <v>1520</v>
      </c>
      <c r="B390" s="11">
        <v>10064120</v>
      </c>
      <c r="C390" s="13" t="s">
        <v>34</v>
      </c>
      <c r="D390" s="13">
        <v>67270002945</v>
      </c>
      <c r="E390" s="40" t="s">
        <v>1581</v>
      </c>
      <c r="F390" s="31">
        <v>34</v>
      </c>
      <c r="G390" s="31">
        <v>3</v>
      </c>
      <c r="H390" s="31">
        <v>1</v>
      </c>
      <c r="I390" s="31">
        <v>0</v>
      </c>
      <c r="J390" s="32">
        <f t="shared" si="42"/>
        <v>2</v>
      </c>
      <c r="K390" s="33">
        <f t="shared" si="43"/>
        <v>1.02</v>
      </c>
      <c r="L390" s="33">
        <f t="shared" si="44"/>
        <v>1.02</v>
      </c>
      <c r="M390" s="33">
        <f t="shared" si="45"/>
        <v>1.02</v>
      </c>
      <c r="N390" s="34">
        <f t="shared" si="46"/>
        <v>1.02</v>
      </c>
      <c r="O390" s="222">
        <f t="shared" si="47"/>
        <v>4.08</v>
      </c>
      <c r="P390" s="224">
        <f t="shared" si="48"/>
        <v>4.08</v>
      </c>
      <c r="Q390" s="8"/>
      <c r="R390" s="78">
        <f t="shared" si="49"/>
        <v>4.08</v>
      </c>
      <c r="S390" s="79"/>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c r="CX390"/>
      <c r="CY390"/>
      <c r="CZ390"/>
      <c r="DA390"/>
      <c r="DB390"/>
      <c r="DC390"/>
      <c r="DD390"/>
      <c r="DE390"/>
      <c r="DF390"/>
      <c r="DG390"/>
      <c r="DH390"/>
      <c r="DI390"/>
      <c r="DJ390"/>
      <c r="DK390"/>
      <c r="DL390"/>
      <c r="DM390"/>
      <c r="DN390"/>
      <c r="DO390"/>
      <c r="DP390"/>
      <c r="DQ390"/>
      <c r="DR390"/>
      <c r="DS390"/>
      <c r="DT390"/>
      <c r="DU390"/>
      <c r="DV390"/>
      <c r="DW390"/>
      <c r="DX390"/>
      <c r="DY390"/>
      <c r="DZ390"/>
      <c r="EA390"/>
      <c r="EB390"/>
      <c r="EC390"/>
      <c r="ED390"/>
      <c r="EE390"/>
      <c r="EF390"/>
      <c r="EG390"/>
      <c r="EH390"/>
      <c r="EI390"/>
      <c r="EJ390"/>
      <c r="EK390"/>
      <c r="EL390"/>
      <c r="EM390"/>
      <c r="EN390"/>
      <c r="EO390"/>
      <c r="EP390"/>
      <c r="EQ390"/>
      <c r="ER390"/>
      <c r="ES390"/>
      <c r="ET390"/>
      <c r="EU390"/>
      <c r="EV390"/>
      <c r="EW390"/>
      <c r="EX390"/>
      <c r="EY390"/>
      <c r="EZ390"/>
      <c r="FA390"/>
    </row>
    <row r="391" spans="1:157" ht="11.25" customHeight="1" x14ac:dyDescent="0.25">
      <c r="A391" s="39" t="s">
        <v>1520</v>
      </c>
      <c r="B391" s="13">
        <v>10000549</v>
      </c>
      <c r="C391" s="13" t="s">
        <v>614</v>
      </c>
      <c r="D391" s="13">
        <v>50060008759</v>
      </c>
      <c r="E391" s="40" t="s">
        <v>1582</v>
      </c>
      <c r="F391" s="31">
        <v>436</v>
      </c>
      <c r="G391" s="31">
        <v>2</v>
      </c>
      <c r="H391" s="31">
        <v>1</v>
      </c>
      <c r="I391" s="31">
        <v>0</v>
      </c>
      <c r="J391" s="32">
        <f t="shared" ref="J391:J454" si="50">G391-H391-I391</f>
        <v>1</v>
      </c>
      <c r="K391" s="33">
        <f t="shared" ref="K391:K454" si="51">F391*$K$5</f>
        <v>13.08</v>
      </c>
      <c r="L391" s="33">
        <f t="shared" ref="L391:L454" si="52">F391*$L$5</f>
        <v>13.08</v>
      </c>
      <c r="M391" s="33">
        <f t="shared" ref="M391:M454" si="53">F391*$M$5</f>
        <v>13.08</v>
      </c>
      <c r="N391" s="34">
        <f t="shared" ref="N391:N454" si="54">F391*$N$5</f>
        <v>13.08</v>
      </c>
      <c r="O391" s="222">
        <f t="shared" si="47"/>
        <v>52.32</v>
      </c>
      <c r="P391" s="224">
        <f t="shared" si="48"/>
        <v>52.32</v>
      </c>
      <c r="Q391" s="8"/>
      <c r="R391" s="78">
        <f t="shared" si="49"/>
        <v>52.32</v>
      </c>
      <c r="S391" s="79"/>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c r="CX391"/>
      <c r="CY391"/>
      <c r="CZ391"/>
      <c r="DA391"/>
      <c r="DB391"/>
      <c r="DC391"/>
      <c r="DD391"/>
      <c r="DE391"/>
      <c r="DF391"/>
      <c r="DG391"/>
      <c r="DH391"/>
      <c r="DI391"/>
      <c r="DJ391"/>
      <c r="DK391"/>
      <c r="DL391"/>
      <c r="DM391"/>
      <c r="DN391"/>
      <c r="DO391"/>
      <c r="DP391"/>
      <c r="DQ391"/>
      <c r="DR391"/>
      <c r="DS391"/>
      <c r="DT391"/>
      <c r="DU391"/>
      <c r="DV391"/>
      <c r="DW391"/>
      <c r="DX391"/>
      <c r="DY391"/>
      <c r="DZ391"/>
      <c r="EA391"/>
      <c r="EB391"/>
      <c r="EC391"/>
      <c r="ED391"/>
      <c r="EE391"/>
      <c r="EF391"/>
      <c r="EG391"/>
      <c r="EH391"/>
      <c r="EI391"/>
      <c r="EJ391"/>
      <c r="EK391"/>
      <c r="EL391"/>
      <c r="EM391"/>
      <c r="EN391"/>
      <c r="EO391"/>
      <c r="EP391"/>
      <c r="EQ391"/>
      <c r="ER391"/>
      <c r="ES391"/>
      <c r="ET391"/>
      <c r="EU391"/>
      <c r="EV391"/>
      <c r="EW391"/>
      <c r="EX391"/>
      <c r="EY391"/>
      <c r="EZ391"/>
      <c r="FA391"/>
    </row>
    <row r="392" spans="1:157" ht="11.25" customHeight="1" x14ac:dyDescent="0.25">
      <c r="A392" s="39" t="s">
        <v>1520</v>
      </c>
      <c r="B392" s="13">
        <v>10000550</v>
      </c>
      <c r="C392" s="13" t="s">
        <v>615</v>
      </c>
      <c r="D392" s="13">
        <v>31420035080</v>
      </c>
      <c r="E392" s="40" t="s">
        <v>1583</v>
      </c>
      <c r="F392" s="31">
        <v>459</v>
      </c>
      <c r="G392" s="31">
        <v>2</v>
      </c>
      <c r="H392" s="31">
        <v>1</v>
      </c>
      <c r="I392" s="31">
        <v>0</v>
      </c>
      <c r="J392" s="32">
        <f t="shared" si="50"/>
        <v>1</v>
      </c>
      <c r="K392" s="33">
        <f t="shared" si="51"/>
        <v>13.77</v>
      </c>
      <c r="L392" s="33">
        <f t="shared" si="52"/>
        <v>13.77</v>
      </c>
      <c r="M392" s="33">
        <f t="shared" si="53"/>
        <v>13.77</v>
      </c>
      <c r="N392" s="34">
        <f t="shared" si="54"/>
        <v>13.77</v>
      </c>
      <c r="O392" s="222">
        <f t="shared" ref="O392:O455" si="55">ROUND((SUM(K392:N392)),2)</f>
        <v>55.08</v>
      </c>
      <c r="P392" s="224">
        <f t="shared" ref="P392:P455" si="56">ROUND((O392),2)</f>
        <v>55.08</v>
      </c>
      <c r="Q392" s="8"/>
      <c r="R392" s="78">
        <f t="shared" ref="R392:R455" si="57">P392</f>
        <v>55.08</v>
      </c>
      <c r="S392" s="79"/>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c r="CX392"/>
      <c r="CY392"/>
      <c r="CZ392"/>
      <c r="DA392"/>
      <c r="DB392"/>
      <c r="DC392"/>
      <c r="DD392"/>
      <c r="DE392"/>
      <c r="DF392"/>
      <c r="DG392"/>
      <c r="DH392"/>
      <c r="DI392"/>
      <c r="DJ392"/>
      <c r="DK392"/>
      <c r="DL392"/>
      <c r="DM392"/>
      <c r="DN392"/>
      <c r="DO392"/>
      <c r="DP392"/>
      <c r="DQ392"/>
      <c r="DR392"/>
      <c r="DS392"/>
      <c r="DT392"/>
      <c r="DU392"/>
      <c r="DV392"/>
      <c r="DW392"/>
      <c r="DX392"/>
      <c r="DY392"/>
      <c r="DZ392"/>
      <c r="EA392"/>
      <c r="EB392"/>
      <c r="EC392"/>
      <c r="ED392"/>
      <c r="EE392"/>
      <c r="EF392"/>
      <c r="EG392"/>
      <c r="EH392"/>
      <c r="EI392"/>
      <c r="EJ392"/>
      <c r="EK392"/>
      <c r="EL392"/>
      <c r="EM392"/>
      <c r="EN392"/>
      <c r="EO392"/>
      <c r="EP392"/>
      <c r="EQ392"/>
      <c r="ER392"/>
      <c r="ES392"/>
      <c r="ET392"/>
      <c r="EU392"/>
      <c r="EV392"/>
      <c r="EW392"/>
      <c r="EX392"/>
      <c r="EY392"/>
      <c r="EZ392"/>
      <c r="FA392"/>
    </row>
    <row r="393" spans="1:157" ht="11.25" customHeight="1" x14ac:dyDescent="0.25">
      <c r="A393" s="39" t="s">
        <v>1520</v>
      </c>
      <c r="B393" s="13">
        <v>10000705</v>
      </c>
      <c r="C393" s="13" t="s">
        <v>616</v>
      </c>
      <c r="D393" s="13">
        <v>28350007167</v>
      </c>
      <c r="E393" s="40" t="s">
        <v>1584</v>
      </c>
      <c r="F393" s="31">
        <v>144</v>
      </c>
      <c r="G393" s="31">
        <v>2</v>
      </c>
      <c r="H393" s="31">
        <v>1</v>
      </c>
      <c r="I393" s="31">
        <v>0</v>
      </c>
      <c r="J393" s="32">
        <f t="shared" si="50"/>
        <v>1</v>
      </c>
      <c r="K393" s="33">
        <f t="shared" si="51"/>
        <v>4.32</v>
      </c>
      <c r="L393" s="33">
        <f t="shared" si="52"/>
        <v>4.32</v>
      </c>
      <c r="M393" s="33">
        <f t="shared" si="53"/>
        <v>4.32</v>
      </c>
      <c r="N393" s="34">
        <f t="shared" si="54"/>
        <v>4.32</v>
      </c>
      <c r="O393" s="222">
        <f t="shared" si="55"/>
        <v>17.28</v>
      </c>
      <c r="P393" s="224">
        <f t="shared" si="56"/>
        <v>17.28</v>
      </c>
      <c r="Q393" s="8"/>
      <c r="R393" s="78">
        <f t="shared" si="57"/>
        <v>17.28</v>
      </c>
      <c r="S393" s="79"/>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c r="CX393"/>
      <c r="CY393"/>
      <c r="CZ393"/>
      <c r="DA393"/>
      <c r="DB393"/>
      <c r="DC393"/>
      <c r="DD393"/>
      <c r="DE393"/>
      <c r="DF393"/>
      <c r="DG393"/>
      <c r="DH393"/>
      <c r="DI393"/>
      <c r="DJ393"/>
      <c r="DK393"/>
      <c r="DL393"/>
      <c r="DM393"/>
      <c r="DN393"/>
      <c r="DO393"/>
      <c r="DP393"/>
      <c r="DQ393"/>
      <c r="DR393"/>
      <c r="DS393"/>
      <c r="DT393"/>
      <c r="DU393"/>
      <c r="DV393"/>
      <c r="DW393"/>
      <c r="DX393"/>
      <c r="DY393"/>
      <c r="DZ393"/>
      <c r="EA393"/>
      <c r="EB393"/>
      <c r="EC393"/>
      <c r="ED393"/>
      <c r="EE393"/>
      <c r="EF393"/>
      <c r="EG393"/>
      <c r="EH393"/>
      <c r="EI393"/>
      <c r="EJ393"/>
      <c r="EK393"/>
      <c r="EL393"/>
      <c r="EM393"/>
      <c r="EN393"/>
      <c r="EO393"/>
      <c r="EP393"/>
      <c r="EQ393"/>
      <c r="ER393"/>
      <c r="ES393"/>
      <c r="ET393"/>
      <c r="EU393"/>
      <c r="EV393"/>
      <c r="EW393"/>
      <c r="EX393"/>
      <c r="EY393"/>
      <c r="EZ393"/>
      <c r="FA393"/>
    </row>
    <row r="394" spans="1:157" ht="11.25" customHeight="1" x14ac:dyDescent="0.25">
      <c r="A394" s="39" t="s">
        <v>1520</v>
      </c>
      <c r="B394" s="13">
        <v>10000835</v>
      </c>
      <c r="C394" s="13" t="s">
        <v>617</v>
      </c>
      <c r="D394" s="13">
        <v>47380008050</v>
      </c>
      <c r="E394" s="40" t="s">
        <v>1585</v>
      </c>
      <c r="F394" s="31">
        <v>383</v>
      </c>
      <c r="G394" s="31">
        <v>3</v>
      </c>
      <c r="H394" s="31">
        <v>1</v>
      </c>
      <c r="I394" s="31">
        <v>0</v>
      </c>
      <c r="J394" s="32">
        <f t="shared" si="50"/>
        <v>2</v>
      </c>
      <c r="K394" s="33">
        <f t="shared" si="51"/>
        <v>11.49</v>
      </c>
      <c r="L394" s="33">
        <f t="shared" si="52"/>
        <v>11.49</v>
      </c>
      <c r="M394" s="33">
        <f t="shared" si="53"/>
        <v>11.49</v>
      </c>
      <c r="N394" s="34">
        <f t="shared" si="54"/>
        <v>11.49</v>
      </c>
      <c r="O394" s="222">
        <f t="shared" si="55"/>
        <v>45.96</v>
      </c>
      <c r="P394" s="224">
        <f t="shared" si="56"/>
        <v>45.96</v>
      </c>
      <c r="Q394" s="8"/>
      <c r="R394" s="78">
        <f t="shared" si="57"/>
        <v>45.96</v>
      </c>
      <c r="S394" s="79"/>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DG394"/>
      <c r="DH394"/>
      <c r="DI394"/>
      <c r="DJ394"/>
      <c r="DK394"/>
      <c r="DL394"/>
      <c r="DM394"/>
      <c r="DN394"/>
      <c r="DO394"/>
      <c r="DP394"/>
      <c r="DQ394"/>
      <c r="DR394"/>
      <c r="DS394"/>
      <c r="DT394"/>
      <c r="DU394"/>
      <c r="DV394"/>
      <c r="DW394"/>
      <c r="DX394"/>
      <c r="DY394"/>
      <c r="DZ394"/>
      <c r="EA394"/>
      <c r="EB394"/>
      <c r="EC394"/>
      <c r="ED394"/>
      <c r="EE394"/>
      <c r="EF394"/>
      <c r="EG394"/>
      <c r="EH394"/>
      <c r="EI394"/>
      <c r="EJ394"/>
      <c r="EK394"/>
      <c r="EL394"/>
      <c r="EM394"/>
      <c r="EN394"/>
      <c r="EO394"/>
      <c r="EP394"/>
      <c r="EQ394"/>
      <c r="ER394"/>
      <c r="ES394"/>
      <c r="ET394"/>
      <c r="EU394"/>
      <c r="EV394"/>
      <c r="EW394"/>
      <c r="EX394"/>
      <c r="EY394"/>
      <c r="EZ394"/>
      <c r="FA394"/>
    </row>
    <row r="395" spans="1:157" ht="11.25" customHeight="1" x14ac:dyDescent="0.25">
      <c r="A395" s="39" t="s">
        <v>1520</v>
      </c>
      <c r="B395" s="13">
        <v>10000875</v>
      </c>
      <c r="C395" s="13" t="s">
        <v>1586</v>
      </c>
      <c r="D395" s="13">
        <v>23120000708</v>
      </c>
      <c r="E395" s="40" t="s">
        <v>1587</v>
      </c>
      <c r="F395" s="31">
        <v>130</v>
      </c>
      <c r="G395" s="31">
        <v>2</v>
      </c>
      <c r="H395" s="31">
        <v>1</v>
      </c>
      <c r="I395" s="31">
        <v>0</v>
      </c>
      <c r="J395" s="32">
        <f t="shared" si="50"/>
        <v>1</v>
      </c>
      <c r="K395" s="33">
        <f t="shared" si="51"/>
        <v>3.9</v>
      </c>
      <c r="L395" s="33">
        <f t="shared" si="52"/>
        <v>3.9</v>
      </c>
      <c r="M395" s="33">
        <f t="shared" si="53"/>
        <v>3.9</v>
      </c>
      <c r="N395" s="34">
        <f t="shared" si="54"/>
        <v>3.9</v>
      </c>
      <c r="O395" s="222">
        <f t="shared" si="55"/>
        <v>15.6</v>
      </c>
      <c r="P395" s="224">
        <f t="shared" si="56"/>
        <v>15.6</v>
      </c>
      <c r="Q395" s="8"/>
      <c r="R395" s="78">
        <f t="shared" si="57"/>
        <v>15.6</v>
      </c>
      <c r="S395" s="79"/>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c r="BO395"/>
      <c r="BP395"/>
      <c r="BQ395"/>
      <c r="BR39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DG395"/>
      <c r="DH395"/>
      <c r="DI395"/>
      <c r="DJ395"/>
      <c r="DK395"/>
      <c r="DL395"/>
      <c r="DM395"/>
      <c r="DN395"/>
      <c r="DO395"/>
      <c r="DP395"/>
      <c r="DQ395"/>
      <c r="DR395"/>
      <c r="DS395"/>
      <c r="DT395"/>
      <c r="DU395"/>
      <c r="DV395"/>
      <c r="DW395"/>
      <c r="DX395"/>
      <c r="DY395"/>
      <c r="DZ395"/>
      <c r="EA395"/>
      <c r="EB395"/>
      <c r="EC395"/>
      <c r="ED395"/>
      <c r="EE395"/>
      <c r="EF395"/>
      <c r="EG395"/>
      <c r="EH395"/>
      <c r="EI395"/>
      <c r="EJ395"/>
      <c r="EK395"/>
      <c r="EL395"/>
      <c r="EM395"/>
      <c r="EN395"/>
      <c r="EO395"/>
      <c r="EP395"/>
      <c r="EQ395"/>
      <c r="ER395"/>
      <c r="ES395"/>
      <c r="ET395"/>
      <c r="EU395"/>
      <c r="EV395"/>
      <c r="EW395"/>
      <c r="EX395"/>
      <c r="EY395"/>
      <c r="EZ395"/>
      <c r="FA395"/>
    </row>
    <row r="396" spans="1:157" ht="11.25" customHeight="1" x14ac:dyDescent="0.25">
      <c r="A396" s="39" t="s">
        <v>1520</v>
      </c>
      <c r="B396" s="13">
        <v>10000876</v>
      </c>
      <c r="C396" s="13" t="s">
        <v>618</v>
      </c>
      <c r="D396" s="13">
        <v>75570031543</v>
      </c>
      <c r="E396" s="40" t="s">
        <v>1588</v>
      </c>
      <c r="F396" s="31">
        <v>246</v>
      </c>
      <c r="G396" s="31">
        <v>2</v>
      </c>
      <c r="H396" s="31">
        <v>1</v>
      </c>
      <c r="I396" s="31">
        <v>0</v>
      </c>
      <c r="J396" s="32">
        <f t="shared" si="50"/>
        <v>1</v>
      </c>
      <c r="K396" s="33">
        <f t="shared" si="51"/>
        <v>7.38</v>
      </c>
      <c r="L396" s="33">
        <f t="shared" si="52"/>
        <v>7.38</v>
      </c>
      <c r="M396" s="33">
        <f t="shared" si="53"/>
        <v>7.38</v>
      </c>
      <c r="N396" s="34">
        <f t="shared" si="54"/>
        <v>7.38</v>
      </c>
      <c r="O396" s="222">
        <f t="shared" si="55"/>
        <v>29.52</v>
      </c>
      <c r="P396" s="224">
        <f t="shared" si="56"/>
        <v>29.52</v>
      </c>
      <c r="Q396" s="8"/>
      <c r="R396" s="78">
        <f t="shared" si="57"/>
        <v>29.52</v>
      </c>
      <c r="S396" s="79"/>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c r="BO396"/>
      <c r="BP396"/>
      <c r="BQ396"/>
      <c r="BR396"/>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DG396"/>
      <c r="DH396"/>
      <c r="DI396"/>
      <c r="DJ396"/>
      <c r="DK396"/>
      <c r="DL396"/>
      <c r="DM396"/>
      <c r="DN396"/>
      <c r="DO396"/>
      <c r="DP396"/>
      <c r="DQ396"/>
      <c r="DR396"/>
      <c r="DS396"/>
      <c r="DT396"/>
      <c r="DU396"/>
      <c r="DV396"/>
      <c r="DW396"/>
      <c r="DX396"/>
      <c r="DY396"/>
      <c r="DZ396"/>
      <c r="EA396"/>
      <c r="EB396"/>
      <c r="EC396"/>
      <c r="ED396"/>
      <c r="EE396"/>
      <c r="EF396"/>
      <c r="EG396"/>
      <c r="EH396"/>
      <c r="EI396"/>
      <c r="EJ396"/>
      <c r="EK396"/>
      <c r="EL396"/>
      <c r="EM396"/>
      <c r="EN396"/>
      <c r="EO396"/>
      <c r="EP396"/>
      <c r="EQ396"/>
      <c r="ER396"/>
      <c r="ES396"/>
      <c r="ET396"/>
      <c r="EU396"/>
      <c r="EV396"/>
      <c r="EW396"/>
      <c r="EX396"/>
      <c r="EY396"/>
      <c r="EZ396"/>
      <c r="FA396"/>
    </row>
    <row r="397" spans="1:157" ht="11.25" customHeight="1" x14ac:dyDescent="0.25">
      <c r="A397" s="39" t="s">
        <v>1520</v>
      </c>
      <c r="B397" s="13">
        <v>10000962</v>
      </c>
      <c r="C397" s="13" t="s">
        <v>619</v>
      </c>
      <c r="D397" s="13">
        <v>19370000727</v>
      </c>
      <c r="E397" s="40" t="s">
        <v>1589</v>
      </c>
      <c r="F397" s="31">
        <v>214</v>
      </c>
      <c r="G397" s="31">
        <v>4</v>
      </c>
      <c r="H397" s="31">
        <v>2</v>
      </c>
      <c r="I397" s="31">
        <v>0</v>
      </c>
      <c r="J397" s="32">
        <f t="shared" si="50"/>
        <v>2</v>
      </c>
      <c r="K397" s="33">
        <f t="shared" si="51"/>
        <v>6.42</v>
      </c>
      <c r="L397" s="33">
        <f t="shared" si="52"/>
        <v>6.42</v>
      </c>
      <c r="M397" s="33">
        <f t="shared" si="53"/>
        <v>6.42</v>
      </c>
      <c r="N397" s="34">
        <f t="shared" si="54"/>
        <v>6.42</v>
      </c>
      <c r="O397" s="222">
        <f t="shared" si="55"/>
        <v>25.68</v>
      </c>
      <c r="P397" s="224">
        <f t="shared" si="56"/>
        <v>25.68</v>
      </c>
      <c r="Q397" s="8"/>
      <c r="R397" s="78">
        <f t="shared" si="57"/>
        <v>25.68</v>
      </c>
      <c r="S397" s="79"/>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c r="BD397"/>
      <c r="BE397"/>
      <c r="BF397"/>
      <c r="BG397"/>
      <c r="BH397"/>
      <c r="BI397"/>
      <c r="BJ397"/>
      <c r="BK397"/>
      <c r="BL397"/>
      <c r="BM397"/>
      <c r="BN397"/>
      <c r="BO397"/>
      <c r="BP397"/>
      <c r="BQ397"/>
      <c r="BR397"/>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DG397"/>
      <c r="DH397"/>
      <c r="DI397"/>
      <c r="DJ397"/>
      <c r="DK397"/>
      <c r="DL397"/>
      <c r="DM397"/>
      <c r="DN397"/>
      <c r="DO397"/>
      <c r="DP397"/>
      <c r="DQ397"/>
      <c r="DR397"/>
      <c r="DS397"/>
      <c r="DT397"/>
      <c r="DU397"/>
      <c r="DV397"/>
      <c r="DW397"/>
      <c r="DX397"/>
      <c r="DY397"/>
      <c r="DZ397"/>
      <c r="EA397"/>
      <c r="EB397"/>
      <c r="EC397"/>
      <c r="ED397"/>
      <c r="EE397"/>
      <c r="EF397"/>
      <c r="EG397"/>
      <c r="EH397"/>
      <c r="EI397"/>
      <c r="EJ397"/>
      <c r="EK397"/>
      <c r="EL397"/>
      <c r="EM397"/>
      <c r="EN397"/>
      <c r="EO397"/>
      <c r="EP397"/>
      <c r="EQ397"/>
      <c r="ER397"/>
      <c r="ES397"/>
      <c r="ET397"/>
      <c r="EU397"/>
      <c r="EV397"/>
      <c r="EW397"/>
      <c r="EX397"/>
      <c r="EY397"/>
      <c r="EZ397"/>
      <c r="FA397"/>
    </row>
    <row r="398" spans="1:157" ht="11.25" customHeight="1" x14ac:dyDescent="0.25">
      <c r="A398" s="39" t="s">
        <v>1520</v>
      </c>
      <c r="B398" s="13">
        <v>10000964</v>
      </c>
      <c r="C398" s="13" t="s">
        <v>87</v>
      </c>
      <c r="D398" s="13">
        <v>47400013313</v>
      </c>
      <c r="E398" s="40" t="s">
        <v>1590</v>
      </c>
      <c r="F398" s="31">
        <v>393</v>
      </c>
      <c r="G398" s="31">
        <v>4</v>
      </c>
      <c r="H398" s="31">
        <v>2</v>
      </c>
      <c r="I398" s="31">
        <v>0</v>
      </c>
      <c r="J398" s="32">
        <f t="shared" si="50"/>
        <v>2</v>
      </c>
      <c r="K398" s="33">
        <f t="shared" si="51"/>
        <v>11.79</v>
      </c>
      <c r="L398" s="33">
        <f t="shared" si="52"/>
        <v>11.79</v>
      </c>
      <c r="M398" s="33">
        <f t="shared" si="53"/>
        <v>11.79</v>
      </c>
      <c r="N398" s="34">
        <f t="shared" si="54"/>
        <v>11.79</v>
      </c>
      <c r="O398" s="222">
        <f t="shared" si="55"/>
        <v>47.16</v>
      </c>
      <c r="P398" s="224">
        <f t="shared" si="56"/>
        <v>47.16</v>
      </c>
      <c r="Q398" s="8"/>
      <c r="R398" s="78">
        <f t="shared" si="57"/>
        <v>47.16</v>
      </c>
      <c r="S398" s="79"/>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c r="BO398"/>
      <c r="BP398"/>
      <c r="BQ398"/>
      <c r="BR398"/>
      <c r="BS398"/>
      <c r="BT398"/>
      <c r="BU398"/>
      <c r="BV398"/>
      <c r="BW398"/>
      <c r="BX398"/>
      <c r="BY398"/>
      <c r="BZ398"/>
      <c r="CA398"/>
      <c r="CB398"/>
      <c r="CC398"/>
      <c r="CD398"/>
      <c r="CE398"/>
      <c r="CF398"/>
      <c r="CG398"/>
      <c r="CH398"/>
      <c r="CI398"/>
      <c r="CJ398"/>
      <c r="CK398"/>
      <c r="CL398"/>
      <c r="CM398"/>
      <c r="CN398"/>
      <c r="CO398"/>
      <c r="CP398"/>
      <c r="CQ398"/>
      <c r="CR398"/>
      <c r="CS398"/>
      <c r="CT398"/>
      <c r="CU398"/>
      <c r="CV398"/>
      <c r="CW398"/>
      <c r="CX398"/>
      <c r="CY398"/>
      <c r="CZ398"/>
      <c r="DA398"/>
      <c r="DB398"/>
      <c r="DC398"/>
      <c r="DD398"/>
      <c r="DE398"/>
      <c r="DF398"/>
      <c r="DG398"/>
      <c r="DH398"/>
      <c r="DI398"/>
      <c r="DJ398"/>
      <c r="DK398"/>
      <c r="DL398"/>
      <c r="DM398"/>
      <c r="DN398"/>
      <c r="DO398"/>
      <c r="DP398"/>
      <c r="DQ398"/>
      <c r="DR398"/>
      <c r="DS398"/>
      <c r="DT398"/>
      <c r="DU398"/>
      <c r="DV398"/>
      <c r="DW398"/>
      <c r="DX398"/>
      <c r="DY398"/>
      <c r="DZ398"/>
      <c r="EA398"/>
      <c r="EB398"/>
      <c r="EC398"/>
      <c r="ED398"/>
      <c r="EE398"/>
      <c r="EF398"/>
      <c r="EG398"/>
      <c r="EH398"/>
      <c r="EI398"/>
      <c r="EJ398"/>
      <c r="EK398"/>
      <c r="EL398"/>
      <c r="EM398"/>
      <c r="EN398"/>
      <c r="EO398"/>
      <c r="EP398"/>
      <c r="EQ398"/>
      <c r="ER398"/>
      <c r="ES398"/>
      <c r="ET398"/>
      <c r="EU398"/>
      <c r="EV398"/>
      <c r="EW398"/>
      <c r="EX398"/>
      <c r="EY398"/>
      <c r="EZ398"/>
      <c r="FA398"/>
    </row>
    <row r="399" spans="1:157" ht="11.25" customHeight="1" x14ac:dyDescent="0.25">
      <c r="A399" s="39" t="s">
        <v>1520</v>
      </c>
      <c r="B399" s="13">
        <v>10000965</v>
      </c>
      <c r="C399" s="13" t="s">
        <v>620</v>
      </c>
      <c r="D399" s="13">
        <v>59080000937</v>
      </c>
      <c r="E399" s="40" t="s">
        <v>1591</v>
      </c>
      <c r="F399" s="31">
        <v>434</v>
      </c>
      <c r="G399" s="31">
        <v>3</v>
      </c>
      <c r="H399" s="31">
        <v>1</v>
      </c>
      <c r="I399" s="31">
        <v>0</v>
      </c>
      <c r="J399" s="32">
        <f t="shared" si="50"/>
        <v>2</v>
      </c>
      <c r="K399" s="33">
        <f t="shared" si="51"/>
        <v>13.02</v>
      </c>
      <c r="L399" s="33">
        <f t="shared" si="52"/>
        <v>13.02</v>
      </c>
      <c r="M399" s="33">
        <f t="shared" si="53"/>
        <v>13.02</v>
      </c>
      <c r="N399" s="34">
        <f t="shared" si="54"/>
        <v>13.02</v>
      </c>
      <c r="O399" s="222">
        <f t="shared" si="55"/>
        <v>52.08</v>
      </c>
      <c r="P399" s="224">
        <f t="shared" si="56"/>
        <v>52.08</v>
      </c>
      <c r="Q399" s="8"/>
      <c r="R399" s="78">
        <f t="shared" si="57"/>
        <v>52.08</v>
      </c>
      <c r="S399" s="7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c r="CX399"/>
      <c r="CY399"/>
      <c r="CZ399"/>
      <c r="DA399"/>
      <c r="DB399"/>
      <c r="DC399"/>
      <c r="DD399"/>
      <c r="DE399"/>
      <c r="DF399"/>
      <c r="DG399"/>
      <c r="DH399"/>
      <c r="DI399"/>
      <c r="DJ399"/>
      <c r="DK399"/>
      <c r="DL399"/>
      <c r="DM399"/>
      <c r="DN399"/>
      <c r="DO399"/>
      <c r="DP399"/>
      <c r="DQ399"/>
      <c r="DR399"/>
      <c r="DS399"/>
      <c r="DT399"/>
      <c r="DU399"/>
      <c r="DV399"/>
      <c r="DW399"/>
      <c r="DX399"/>
      <c r="DY399"/>
      <c r="DZ399"/>
      <c r="EA399"/>
      <c r="EB399"/>
      <c r="EC399"/>
      <c r="ED399"/>
      <c r="EE399"/>
      <c r="EF399"/>
      <c r="EG399"/>
      <c r="EH399"/>
      <c r="EI399"/>
      <c r="EJ399"/>
      <c r="EK399"/>
      <c r="EL399"/>
      <c r="EM399"/>
      <c r="EN399"/>
      <c r="EO399"/>
      <c r="EP399"/>
      <c r="EQ399"/>
      <c r="ER399"/>
      <c r="ES399"/>
      <c r="ET399"/>
      <c r="EU399"/>
      <c r="EV399"/>
      <c r="EW399"/>
      <c r="EX399"/>
      <c r="EY399"/>
      <c r="EZ399"/>
      <c r="FA399"/>
    </row>
    <row r="400" spans="1:157" ht="11.25" customHeight="1" x14ac:dyDescent="0.25">
      <c r="A400" s="39" t="s">
        <v>1520</v>
      </c>
      <c r="B400" s="13">
        <v>10000969</v>
      </c>
      <c r="C400" s="13" t="s">
        <v>621</v>
      </c>
      <c r="D400" s="13">
        <v>35580001307</v>
      </c>
      <c r="E400" s="40" t="s">
        <v>1592</v>
      </c>
      <c r="F400" s="31">
        <v>521</v>
      </c>
      <c r="G400" s="31">
        <v>2</v>
      </c>
      <c r="H400" s="31">
        <v>1</v>
      </c>
      <c r="I400" s="31">
        <v>0</v>
      </c>
      <c r="J400" s="32">
        <f t="shared" si="50"/>
        <v>1</v>
      </c>
      <c r="K400" s="33">
        <f t="shared" si="51"/>
        <v>15.629999999999999</v>
      </c>
      <c r="L400" s="33">
        <f t="shared" si="52"/>
        <v>15.629999999999999</v>
      </c>
      <c r="M400" s="33">
        <f t="shared" si="53"/>
        <v>15.629999999999999</v>
      </c>
      <c r="N400" s="34">
        <f t="shared" si="54"/>
        <v>15.629999999999999</v>
      </c>
      <c r="O400" s="222">
        <f t="shared" si="55"/>
        <v>62.52</v>
      </c>
      <c r="P400" s="224">
        <f t="shared" si="56"/>
        <v>62.52</v>
      </c>
      <c r="Q400" s="8"/>
      <c r="R400" s="78">
        <f t="shared" si="57"/>
        <v>62.52</v>
      </c>
      <c r="S400" s="79"/>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c r="BO400"/>
      <c r="BP400"/>
      <c r="BQ400"/>
      <c r="BR400"/>
      <c r="BS400"/>
      <c r="BT400"/>
      <c r="BU400"/>
      <c r="BV400"/>
      <c r="BW400"/>
      <c r="BX400"/>
      <c r="BY400"/>
      <c r="BZ400"/>
      <c r="CA400"/>
      <c r="CB400"/>
      <c r="CC400"/>
      <c r="CD400"/>
      <c r="CE400"/>
      <c r="CF400"/>
      <c r="CG400"/>
      <c r="CH400"/>
      <c r="CI400"/>
      <c r="CJ400"/>
      <c r="CK400"/>
      <c r="CL400"/>
      <c r="CM400"/>
      <c r="CN400"/>
      <c r="CO400"/>
      <c r="CP400"/>
      <c r="CQ400"/>
      <c r="CR400"/>
      <c r="CS400"/>
      <c r="CT400"/>
      <c r="CU400"/>
      <c r="CV400"/>
      <c r="CW400"/>
      <c r="CX400"/>
      <c r="CY400"/>
      <c r="CZ400"/>
      <c r="DA400"/>
      <c r="DB400"/>
      <c r="DC400"/>
      <c r="DD400"/>
      <c r="DE400"/>
      <c r="DF400"/>
      <c r="DG400"/>
      <c r="DH400"/>
      <c r="DI400"/>
      <c r="DJ400"/>
      <c r="DK400"/>
      <c r="DL400"/>
      <c r="DM400"/>
      <c r="DN400"/>
      <c r="DO400"/>
      <c r="DP400"/>
      <c r="DQ400"/>
      <c r="DR400"/>
      <c r="DS400"/>
      <c r="DT400"/>
      <c r="DU400"/>
      <c r="DV400"/>
      <c r="DW400"/>
      <c r="DX400"/>
      <c r="DY400"/>
      <c r="DZ400"/>
      <c r="EA400"/>
      <c r="EB400"/>
      <c r="EC400"/>
      <c r="ED400"/>
      <c r="EE400"/>
      <c r="EF400"/>
      <c r="EG400"/>
      <c r="EH400"/>
      <c r="EI400"/>
      <c r="EJ400"/>
      <c r="EK400"/>
      <c r="EL400"/>
      <c r="EM400"/>
      <c r="EN400"/>
      <c r="EO400"/>
      <c r="EP400"/>
      <c r="EQ400"/>
      <c r="ER400"/>
      <c r="ES400"/>
      <c r="ET400"/>
      <c r="EU400"/>
      <c r="EV400"/>
      <c r="EW400"/>
      <c r="EX400"/>
      <c r="EY400"/>
      <c r="EZ400"/>
      <c r="FA400"/>
    </row>
    <row r="401" spans="1:157" ht="11.25" customHeight="1" x14ac:dyDescent="0.25">
      <c r="A401" s="39" t="s">
        <v>1520</v>
      </c>
      <c r="B401" s="13">
        <v>10000974</v>
      </c>
      <c r="C401" s="13" t="s">
        <v>622</v>
      </c>
      <c r="D401" s="13">
        <v>10250007472</v>
      </c>
      <c r="E401" s="40" t="s">
        <v>1593</v>
      </c>
      <c r="F401" s="31">
        <v>527</v>
      </c>
      <c r="G401" s="31">
        <v>3</v>
      </c>
      <c r="H401" s="31">
        <v>1</v>
      </c>
      <c r="I401" s="31">
        <v>0</v>
      </c>
      <c r="J401" s="32">
        <f t="shared" si="50"/>
        <v>2</v>
      </c>
      <c r="K401" s="33">
        <f t="shared" si="51"/>
        <v>15.809999999999999</v>
      </c>
      <c r="L401" s="33">
        <f t="shared" si="52"/>
        <v>15.809999999999999</v>
      </c>
      <c r="M401" s="33">
        <f t="shared" si="53"/>
        <v>15.809999999999999</v>
      </c>
      <c r="N401" s="34">
        <f t="shared" si="54"/>
        <v>15.809999999999999</v>
      </c>
      <c r="O401" s="222">
        <f t="shared" si="55"/>
        <v>63.24</v>
      </c>
      <c r="P401" s="224">
        <f t="shared" si="56"/>
        <v>63.24</v>
      </c>
      <c r="Q401" s="8"/>
      <c r="R401" s="78">
        <f t="shared" si="57"/>
        <v>63.24</v>
      </c>
      <c r="S401" s="79"/>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c r="BO401"/>
      <c r="BP401"/>
      <c r="BQ401"/>
      <c r="BR401"/>
      <c r="BS401"/>
      <c r="BT401"/>
      <c r="BU401"/>
      <c r="BV401"/>
      <c r="BW401"/>
      <c r="BX401"/>
      <c r="BY401"/>
      <c r="BZ401"/>
      <c r="CA401"/>
      <c r="CB401"/>
      <c r="CC401"/>
      <c r="CD401"/>
      <c r="CE401"/>
      <c r="CF401"/>
      <c r="CG401"/>
      <c r="CH401"/>
      <c r="CI401"/>
      <c r="CJ401"/>
      <c r="CK401"/>
      <c r="CL401"/>
      <c r="CM401"/>
      <c r="CN401"/>
      <c r="CO401"/>
      <c r="CP401"/>
      <c r="CQ401"/>
      <c r="CR401"/>
      <c r="CS401"/>
      <c r="CT401"/>
      <c r="CU401"/>
      <c r="CV401"/>
      <c r="CW401"/>
      <c r="CX401"/>
      <c r="CY401"/>
      <c r="CZ401"/>
      <c r="DA401"/>
      <c r="DB401"/>
      <c r="DC401"/>
      <c r="DD401"/>
      <c r="DE401"/>
      <c r="DF401"/>
      <c r="DG401"/>
      <c r="DH401"/>
      <c r="DI401"/>
      <c r="DJ401"/>
      <c r="DK401"/>
      <c r="DL401"/>
      <c r="DM401"/>
      <c r="DN401"/>
      <c r="DO401"/>
      <c r="DP401"/>
      <c r="DQ401"/>
      <c r="DR401"/>
      <c r="DS401"/>
      <c r="DT401"/>
      <c r="DU401"/>
      <c r="DV401"/>
      <c r="DW401"/>
      <c r="DX401"/>
      <c r="DY401"/>
      <c r="DZ401"/>
      <c r="EA401"/>
      <c r="EB401"/>
      <c r="EC401"/>
      <c r="ED401"/>
      <c r="EE401"/>
      <c r="EF401"/>
      <c r="EG401"/>
      <c r="EH401"/>
      <c r="EI401"/>
      <c r="EJ401"/>
      <c r="EK401"/>
      <c r="EL401"/>
      <c r="EM401"/>
      <c r="EN401"/>
      <c r="EO401"/>
      <c r="EP401"/>
      <c r="EQ401"/>
      <c r="ER401"/>
      <c r="ES401"/>
      <c r="ET401"/>
      <c r="EU401"/>
      <c r="EV401"/>
      <c r="EW401"/>
      <c r="EX401"/>
      <c r="EY401"/>
      <c r="EZ401"/>
      <c r="FA401"/>
    </row>
    <row r="402" spans="1:157" ht="11.25" customHeight="1" x14ac:dyDescent="0.25">
      <c r="A402" s="39" t="s">
        <v>1520</v>
      </c>
      <c r="B402" s="13">
        <v>10000996</v>
      </c>
      <c r="C402" s="13" t="s">
        <v>623</v>
      </c>
      <c r="D402" s="13">
        <v>94520010232</v>
      </c>
      <c r="E402" s="40" t="s">
        <v>1594</v>
      </c>
      <c r="F402" s="31">
        <v>353</v>
      </c>
      <c r="G402" s="31">
        <v>3</v>
      </c>
      <c r="H402" s="31">
        <v>1</v>
      </c>
      <c r="I402" s="31">
        <v>0</v>
      </c>
      <c r="J402" s="32">
        <f t="shared" si="50"/>
        <v>2</v>
      </c>
      <c r="K402" s="33">
        <f t="shared" si="51"/>
        <v>10.59</v>
      </c>
      <c r="L402" s="33">
        <f t="shared" si="52"/>
        <v>10.59</v>
      </c>
      <c r="M402" s="33">
        <f t="shared" si="53"/>
        <v>10.59</v>
      </c>
      <c r="N402" s="34">
        <f t="shared" si="54"/>
        <v>10.59</v>
      </c>
      <c r="O402" s="222">
        <f t="shared" si="55"/>
        <v>42.36</v>
      </c>
      <c r="P402" s="224">
        <f t="shared" si="56"/>
        <v>42.36</v>
      </c>
      <c r="Q402" s="8"/>
      <c r="R402" s="78">
        <f t="shared" si="57"/>
        <v>42.36</v>
      </c>
      <c r="S402" s="79"/>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c r="BO402"/>
      <c r="BP402"/>
      <c r="BQ402"/>
      <c r="BR402"/>
      <c r="BS402"/>
      <c r="BT402"/>
      <c r="BU402"/>
      <c r="BV402"/>
      <c r="BW402"/>
      <c r="BX402"/>
      <c r="BY402"/>
      <c r="BZ402"/>
      <c r="CA402"/>
      <c r="CB402"/>
      <c r="CC402"/>
      <c r="CD402"/>
      <c r="CE402"/>
      <c r="CF402"/>
      <c r="CG402"/>
      <c r="CH402"/>
      <c r="CI402"/>
      <c r="CJ402"/>
      <c r="CK402"/>
      <c r="CL402"/>
      <c r="CM402"/>
      <c r="CN402"/>
      <c r="CO402"/>
      <c r="CP402"/>
      <c r="CQ402"/>
      <c r="CR402"/>
      <c r="CS402"/>
      <c r="CT402"/>
      <c r="CU402"/>
      <c r="CV402"/>
      <c r="CW402"/>
      <c r="CX402"/>
      <c r="CY402"/>
      <c r="CZ402"/>
      <c r="DA402"/>
      <c r="DB402"/>
      <c r="DC402"/>
      <c r="DD402"/>
      <c r="DE402"/>
      <c r="DF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c r="EX402"/>
      <c r="EY402"/>
      <c r="EZ402"/>
      <c r="FA402"/>
    </row>
    <row r="403" spans="1:157" ht="11.25" customHeight="1" x14ac:dyDescent="0.25">
      <c r="A403" s="39" t="s">
        <v>1520</v>
      </c>
      <c r="B403" s="13">
        <v>10001041</v>
      </c>
      <c r="C403" s="13" t="s">
        <v>193</v>
      </c>
      <c r="D403" s="13">
        <v>71030007559</v>
      </c>
      <c r="E403" s="40" t="s">
        <v>1595</v>
      </c>
      <c r="F403" s="31">
        <v>220</v>
      </c>
      <c r="G403" s="31">
        <v>3</v>
      </c>
      <c r="H403" s="31">
        <v>1</v>
      </c>
      <c r="I403" s="31">
        <v>0</v>
      </c>
      <c r="J403" s="32">
        <f t="shared" si="50"/>
        <v>2</v>
      </c>
      <c r="K403" s="33">
        <f t="shared" si="51"/>
        <v>6.6</v>
      </c>
      <c r="L403" s="33">
        <f t="shared" si="52"/>
        <v>6.6</v>
      </c>
      <c r="M403" s="33">
        <f t="shared" si="53"/>
        <v>6.6</v>
      </c>
      <c r="N403" s="34">
        <f t="shared" si="54"/>
        <v>6.6</v>
      </c>
      <c r="O403" s="222">
        <f t="shared" si="55"/>
        <v>26.4</v>
      </c>
      <c r="P403" s="224">
        <f t="shared" si="56"/>
        <v>26.4</v>
      </c>
      <c r="Q403" s="8"/>
      <c r="R403" s="78">
        <f t="shared" si="57"/>
        <v>26.4</v>
      </c>
      <c r="S403" s="79"/>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c r="BO403"/>
      <c r="BP403"/>
      <c r="BQ403"/>
      <c r="BR403"/>
      <c r="BS403"/>
      <c r="BT403"/>
      <c r="BU403"/>
      <c r="BV403"/>
      <c r="BW403"/>
      <c r="BX403"/>
      <c r="BY403"/>
      <c r="BZ403"/>
      <c r="CA403"/>
      <c r="CB403"/>
      <c r="CC403"/>
      <c r="CD403"/>
      <c r="CE403"/>
      <c r="CF403"/>
      <c r="CG403"/>
      <c r="CH403"/>
      <c r="CI403"/>
      <c r="CJ403"/>
      <c r="CK403"/>
      <c r="CL403"/>
      <c r="CM403"/>
      <c r="CN403"/>
      <c r="CO403"/>
      <c r="CP403"/>
      <c r="CQ403"/>
      <c r="CR403"/>
      <c r="CS403"/>
      <c r="CT403"/>
      <c r="CU403"/>
      <c r="CV403"/>
      <c r="CW403"/>
      <c r="CX403"/>
      <c r="CY403"/>
      <c r="CZ403"/>
      <c r="DA403"/>
      <c r="DB403"/>
      <c r="DC403"/>
      <c r="DD403"/>
      <c r="DE403"/>
      <c r="DF403"/>
      <c r="DG403"/>
      <c r="DH403"/>
      <c r="DI403"/>
      <c r="DJ403"/>
      <c r="DK403"/>
      <c r="DL403"/>
      <c r="DM403"/>
      <c r="DN403"/>
      <c r="DO403"/>
      <c r="DP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c r="EX403"/>
      <c r="EY403"/>
      <c r="EZ403"/>
      <c r="FA403"/>
    </row>
    <row r="404" spans="1:157" ht="11.25" customHeight="1" x14ac:dyDescent="0.25">
      <c r="A404" s="39" t="s">
        <v>1520</v>
      </c>
      <c r="B404" s="13">
        <v>10001070</v>
      </c>
      <c r="C404" s="13" t="s">
        <v>624</v>
      </c>
      <c r="D404" s="13">
        <v>87740012349</v>
      </c>
      <c r="E404" s="40" t="s">
        <v>1596</v>
      </c>
      <c r="F404" s="31">
        <v>219</v>
      </c>
      <c r="G404" s="31">
        <v>2</v>
      </c>
      <c r="H404" s="31">
        <v>1</v>
      </c>
      <c r="I404" s="31">
        <v>0</v>
      </c>
      <c r="J404" s="32">
        <f t="shared" si="50"/>
        <v>1</v>
      </c>
      <c r="K404" s="33">
        <f t="shared" si="51"/>
        <v>6.5699999999999994</v>
      </c>
      <c r="L404" s="33">
        <f t="shared" si="52"/>
        <v>6.5699999999999994</v>
      </c>
      <c r="M404" s="33">
        <f t="shared" si="53"/>
        <v>6.5699999999999994</v>
      </c>
      <c r="N404" s="34">
        <f t="shared" si="54"/>
        <v>6.5699999999999994</v>
      </c>
      <c r="O404" s="222">
        <f t="shared" si="55"/>
        <v>26.28</v>
      </c>
      <c r="P404" s="224">
        <f t="shared" si="56"/>
        <v>26.28</v>
      </c>
      <c r="Q404" s="8"/>
      <c r="R404" s="78">
        <f t="shared" si="57"/>
        <v>26.28</v>
      </c>
      <c r="S404" s="79"/>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c r="BO404"/>
      <c r="BP404"/>
      <c r="BQ404"/>
      <c r="BR404"/>
      <c r="BS404"/>
      <c r="BT404"/>
      <c r="BU404"/>
      <c r="BV404"/>
      <c r="BW404"/>
      <c r="BX404"/>
      <c r="BY404"/>
      <c r="BZ404"/>
      <c r="CA404"/>
      <c r="CB404"/>
      <c r="CC404"/>
      <c r="CD404"/>
      <c r="CE404"/>
      <c r="CF404"/>
      <c r="CG404"/>
      <c r="CH404"/>
      <c r="CI404"/>
      <c r="CJ404"/>
      <c r="CK404"/>
      <c r="CL404"/>
      <c r="CM404"/>
      <c r="CN404"/>
      <c r="CO404"/>
      <c r="CP404"/>
      <c r="CQ404"/>
      <c r="CR404"/>
      <c r="CS404"/>
      <c r="CT404"/>
      <c r="CU404"/>
      <c r="CV404"/>
      <c r="CW404"/>
      <c r="CX404"/>
      <c r="CY404"/>
      <c r="CZ404"/>
      <c r="DA404"/>
      <c r="DB404"/>
      <c r="DC404"/>
      <c r="DD404"/>
      <c r="DE404"/>
      <c r="DF404"/>
      <c r="DG404"/>
      <c r="DH404"/>
      <c r="DI404"/>
      <c r="DJ404"/>
      <c r="DK404"/>
      <c r="DL404"/>
      <c r="DM404"/>
      <c r="DN404"/>
      <c r="DO404"/>
      <c r="DP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c r="EX404"/>
      <c r="EY404"/>
      <c r="EZ404"/>
      <c r="FA404"/>
    </row>
    <row r="405" spans="1:157" ht="11.25" customHeight="1" x14ac:dyDescent="0.25">
      <c r="A405" s="39" t="s">
        <v>1520</v>
      </c>
      <c r="B405" s="13">
        <v>10001112</v>
      </c>
      <c r="C405" s="13" t="s">
        <v>625</v>
      </c>
      <c r="D405" s="13">
        <v>36090009535</v>
      </c>
      <c r="E405" s="40" t="s">
        <v>1597</v>
      </c>
      <c r="F405" s="31">
        <v>241</v>
      </c>
      <c r="G405" s="31">
        <v>4</v>
      </c>
      <c r="H405" s="31">
        <v>1</v>
      </c>
      <c r="I405" s="31">
        <v>1</v>
      </c>
      <c r="J405" s="32">
        <f t="shared" si="50"/>
        <v>2</v>
      </c>
      <c r="K405" s="33">
        <f t="shared" si="51"/>
        <v>7.2299999999999995</v>
      </c>
      <c r="L405" s="33">
        <f t="shared" si="52"/>
        <v>7.2299999999999995</v>
      </c>
      <c r="M405" s="33">
        <f t="shared" si="53"/>
        <v>7.2299999999999995</v>
      </c>
      <c r="N405" s="34">
        <f t="shared" si="54"/>
        <v>7.2299999999999995</v>
      </c>
      <c r="O405" s="222">
        <f t="shared" si="55"/>
        <v>28.92</v>
      </c>
      <c r="P405" s="224">
        <f t="shared" si="56"/>
        <v>28.92</v>
      </c>
      <c r="Q405" s="8"/>
      <c r="R405" s="78">
        <f t="shared" si="57"/>
        <v>28.92</v>
      </c>
      <c r="S405" s="79"/>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c r="BO405"/>
      <c r="BP405"/>
      <c r="BQ405"/>
      <c r="BR405"/>
      <c r="BS405"/>
      <c r="BT405"/>
      <c r="BU405"/>
      <c r="BV405"/>
      <c r="BW405"/>
      <c r="BX405"/>
      <c r="BY405"/>
      <c r="BZ405"/>
      <c r="CA405"/>
      <c r="CB405"/>
      <c r="CC405"/>
      <c r="CD405"/>
      <c r="CE405"/>
      <c r="CF405"/>
      <c r="CG405"/>
      <c r="CH405"/>
      <c r="CI405"/>
      <c r="CJ405"/>
      <c r="CK405"/>
      <c r="CL405"/>
      <c r="CM405"/>
      <c r="CN405"/>
      <c r="CO405"/>
      <c r="CP405"/>
      <c r="CQ405"/>
      <c r="CR405"/>
      <c r="CS405"/>
      <c r="CT405"/>
      <c r="CU405"/>
      <c r="CV405"/>
      <c r="CW405"/>
      <c r="CX405"/>
      <c r="CY405"/>
      <c r="CZ405"/>
      <c r="DA405"/>
      <c r="DB405"/>
      <c r="DC405"/>
      <c r="DD405"/>
      <c r="DE405"/>
      <c r="DF405"/>
      <c r="DG405"/>
      <c r="DH405"/>
      <c r="DI405"/>
      <c r="DJ405"/>
      <c r="DK405"/>
      <c r="DL405"/>
      <c r="DM405"/>
      <c r="DN405"/>
      <c r="DO405"/>
      <c r="DP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c r="EX405"/>
      <c r="EY405"/>
      <c r="EZ405"/>
      <c r="FA405"/>
    </row>
    <row r="406" spans="1:157" ht="11.25" customHeight="1" x14ac:dyDescent="0.25">
      <c r="A406" s="39" t="s">
        <v>1520</v>
      </c>
      <c r="B406" s="13">
        <v>10001120</v>
      </c>
      <c r="C406" s="13" t="s">
        <v>88</v>
      </c>
      <c r="D406" s="13">
        <v>96730010982</v>
      </c>
      <c r="E406" s="40" t="s">
        <v>1598</v>
      </c>
      <c r="F406" s="31">
        <v>447</v>
      </c>
      <c r="G406" s="31">
        <v>3</v>
      </c>
      <c r="H406" s="31">
        <v>1</v>
      </c>
      <c r="I406" s="31">
        <v>0</v>
      </c>
      <c r="J406" s="32">
        <f t="shared" si="50"/>
        <v>2</v>
      </c>
      <c r="K406" s="33">
        <f t="shared" si="51"/>
        <v>13.41</v>
      </c>
      <c r="L406" s="33">
        <f t="shared" si="52"/>
        <v>13.41</v>
      </c>
      <c r="M406" s="33">
        <f t="shared" si="53"/>
        <v>13.41</v>
      </c>
      <c r="N406" s="34">
        <f t="shared" si="54"/>
        <v>13.41</v>
      </c>
      <c r="O406" s="222">
        <f t="shared" si="55"/>
        <v>53.64</v>
      </c>
      <c r="P406" s="224">
        <f t="shared" si="56"/>
        <v>53.64</v>
      </c>
      <c r="Q406" s="8"/>
      <c r="R406" s="78">
        <f t="shared" si="57"/>
        <v>53.64</v>
      </c>
      <c r="S406" s="79"/>
      <c r="T40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c r="BD406"/>
      <c r="BE406"/>
      <c r="BF406"/>
      <c r="BG406"/>
      <c r="BH406"/>
      <c r="BI406"/>
      <c r="BJ406"/>
      <c r="BK406"/>
      <c r="BL406"/>
      <c r="BM406"/>
      <c r="BN406"/>
      <c r="BO406"/>
      <c r="BP406"/>
      <c r="BQ406"/>
      <c r="BR406"/>
      <c r="BS406"/>
      <c r="BT406"/>
      <c r="BU406"/>
      <c r="BV406"/>
      <c r="BW406"/>
      <c r="BX406"/>
      <c r="BY406"/>
      <c r="BZ406"/>
      <c r="CA406"/>
      <c r="CB406"/>
      <c r="CC406"/>
      <c r="CD406"/>
      <c r="CE406"/>
      <c r="CF406"/>
      <c r="CG406"/>
      <c r="CH406"/>
      <c r="CI406"/>
      <c r="CJ406"/>
      <c r="CK406"/>
      <c r="CL406"/>
      <c r="CM406"/>
      <c r="CN406"/>
      <c r="CO406"/>
      <c r="CP406"/>
      <c r="CQ406"/>
      <c r="CR406"/>
      <c r="CS406"/>
      <c r="CT406"/>
      <c r="CU406"/>
      <c r="CV406"/>
      <c r="CW406"/>
      <c r="CX406"/>
      <c r="CY406"/>
      <c r="CZ406"/>
      <c r="DA406"/>
      <c r="DB406"/>
      <c r="DC406"/>
      <c r="DD406"/>
      <c r="DE406"/>
      <c r="DF406"/>
      <c r="DG406"/>
      <c r="DH406"/>
      <c r="DI406"/>
      <c r="DJ406"/>
      <c r="DK406"/>
      <c r="DL406"/>
      <c r="DM406"/>
      <c r="DN406"/>
      <c r="DO406"/>
      <c r="DP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c r="EX406"/>
      <c r="EY406"/>
      <c r="EZ406"/>
      <c r="FA406"/>
    </row>
    <row r="407" spans="1:157" ht="11.25" customHeight="1" x14ac:dyDescent="0.25">
      <c r="A407" s="39" t="s">
        <v>1520</v>
      </c>
      <c r="B407" s="13">
        <v>10001134</v>
      </c>
      <c r="C407" s="13" t="s">
        <v>626</v>
      </c>
      <c r="D407" s="13">
        <v>57730010222</v>
      </c>
      <c r="E407" s="40" t="s">
        <v>1599</v>
      </c>
      <c r="F407" s="31">
        <v>1095</v>
      </c>
      <c r="G407" s="31">
        <v>3</v>
      </c>
      <c r="H407" s="31">
        <v>1</v>
      </c>
      <c r="I407" s="31">
        <v>0</v>
      </c>
      <c r="J407" s="32">
        <f t="shared" si="50"/>
        <v>2</v>
      </c>
      <c r="K407" s="33">
        <f t="shared" si="51"/>
        <v>32.85</v>
      </c>
      <c r="L407" s="33">
        <f t="shared" si="52"/>
        <v>32.85</v>
      </c>
      <c r="M407" s="33">
        <f t="shared" si="53"/>
        <v>32.85</v>
      </c>
      <c r="N407" s="34">
        <f t="shared" si="54"/>
        <v>32.85</v>
      </c>
      <c r="O407" s="222">
        <f t="shared" si="55"/>
        <v>131.4</v>
      </c>
      <c r="P407" s="224">
        <f t="shared" si="56"/>
        <v>131.4</v>
      </c>
      <c r="Q407" s="8"/>
      <c r="R407" s="78">
        <f t="shared" si="57"/>
        <v>131.4</v>
      </c>
      <c r="S407" s="79"/>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c r="BD407"/>
      <c r="BE407"/>
      <c r="BF407"/>
      <c r="BG407"/>
      <c r="BH407"/>
      <c r="BI407"/>
      <c r="BJ407"/>
      <c r="BK407"/>
      <c r="BL407"/>
      <c r="BM407"/>
      <c r="BN407"/>
      <c r="BO407"/>
      <c r="BP407"/>
      <c r="BQ407"/>
      <c r="BR407"/>
      <c r="BS407"/>
      <c r="BT407"/>
      <c r="BU407"/>
      <c r="BV407"/>
      <c r="BW407"/>
      <c r="BX407"/>
      <c r="BY407"/>
      <c r="BZ407"/>
      <c r="CA407"/>
      <c r="CB407"/>
      <c r="CC407"/>
      <c r="CD407"/>
      <c r="CE407"/>
      <c r="CF407"/>
      <c r="CG407"/>
      <c r="CH407"/>
      <c r="CI407"/>
      <c r="CJ407"/>
      <c r="CK407"/>
      <c r="CL407"/>
      <c r="CM407"/>
      <c r="CN407"/>
      <c r="CO407"/>
      <c r="CP407"/>
      <c r="CQ407"/>
      <c r="CR407"/>
      <c r="CS407"/>
      <c r="CT407"/>
      <c r="CU407"/>
      <c r="CV407"/>
      <c r="CW407"/>
      <c r="CX407"/>
      <c r="CY407"/>
      <c r="CZ407"/>
      <c r="DA407"/>
      <c r="DB407"/>
      <c r="DC407"/>
      <c r="DD407"/>
      <c r="DE407"/>
      <c r="DF407"/>
      <c r="DG407"/>
      <c r="DH407"/>
      <c r="DI407"/>
      <c r="DJ407"/>
      <c r="DK407"/>
      <c r="DL407"/>
      <c r="DM407"/>
      <c r="DN407"/>
      <c r="DO407"/>
      <c r="DP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c r="EX407"/>
      <c r="EY407"/>
      <c r="EZ407"/>
      <c r="FA407"/>
    </row>
    <row r="408" spans="1:157" ht="11.25" customHeight="1" x14ac:dyDescent="0.25">
      <c r="A408" s="39" t="s">
        <v>1520</v>
      </c>
      <c r="B408" s="13">
        <v>10001135</v>
      </c>
      <c r="C408" s="13" t="s">
        <v>627</v>
      </c>
      <c r="D408" s="13">
        <v>11960006043</v>
      </c>
      <c r="E408" s="40" t="s">
        <v>1600</v>
      </c>
      <c r="F408" s="31">
        <v>272</v>
      </c>
      <c r="G408" s="31">
        <v>4</v>
      </c>
      <c r="H408" s="31">
        <v>1</v>
      </c>
      <c r="I408" s="31">
        <v>1</v>
      </c>
      <c r="J408" s="32">
        <f t="shared" si="50"/>
        <v>2</v>
      </c>
      <c r="K408" s="33">
        <f t="shared" si="51"/>
        <v>8.16</v>
      </c>
      <c r="L408" s="33">
        <f t="shared" si="52"/>
        <v>8.16</v>
      </c>
      <c r="M408" s="33">
        <f t="shared" si="53"/>
        <v>8.16</v>
      </c>
      <c r="N408" s="34">
        <f t="shared" si="54"/>
        <v>8.16</v>
      </c>
      <c r="O408" s="222">
        <f t="shared" si="55"/>
        <v>32.64</v>
      </c>
      <c r="P408" s="224">
        <f t="shared" si="56"/>
        <v>32.64</v>
      </c>
      <c r="Q408" s="8"/>
      <c r="R408" s="78">
        <f t="shared" si="57"/>
        <v>32.64</v>
      </c>
      <c r="S408" s="79"/>
      <c r="T408"/>
      <c r="U408"/>
      <c r="V408"/>
      <c r="W408"/>
      <c r="X408"/>
      <c r="Y408"/>
      <c r="Z408"/>
      <c r="AA408"/>
      <c r="AB408"/>
      <c r="AC408"/>
      <c r="AD408"/>
      <c r="AE408"/>
      <c r="AF408"/>
      <c r="AG408"/>
      <c r="AH408"/>
      <c r="AI408"/>
      <c r="AJ408"/>
      <c r="AK408"/>
      <c r="AL408"/>
      <c r="AM408"/>
      <c r="AN408"/>
      <c r="AO408"/>
      <c r="AP408"/>
      <c r="AQ408"/>
      <c r="AR408"/>
      <c r="AS408"/>
      <c r="AT408"/>
      <c r="AU408"/>
      <c r="AV408"/>
      <c r="AW408"/>
      <c r="AX408"/>
      <c r="AY408"/>
      <c r="AZ408"/>
      <c r="BA408"/>
      <c r="BB408"/>
      <c r="BC408"/>
      <c r="BD408"/>
      <c r="BE408"/>
      <c r="BF408"/>
      <c r="BG408"/>
      <c r="BH408"/>
      <c r="BI408"/>
      <c r="BJ408"/>
      <c r="BK408"/>
      <c r="BL408"/>
      <c r="BM408"/>
      <c r="BN408"/>
      <c r="BO408"/>
      <c r="BP408"/>
      <c r="BQ408"/>
      <c r="BR408"/>
      <c r="BS408"/>
      <c r="BT408"/>
      <c r="BU408"/>
      <c r="BV408"/>
      <c r="BW408"/>
      <c r="BX408"/>
      <c r="BY408"/>
      <c r="BZ408"/>
      <c r="CA408"/>
      <c r="CB408"/>
      <c r="CC408"/>
      <c r="CD408"/>
      <c r="CE408"/>
      <c r="CF408"/>
      <c r="CG408"/>
      <c r="CH408"/>
      <c r="CI408"/>
      <c r="CJ408"/>
      <c r="CK408"/>
      <c r="CL408"/>
      <c r="CM408"/>
      <c r="CN408"/>
      <c r="CO408"/>
      <c r="CP408"/>
      <c r="CQ408"/>
      <c r="CR408"/>
      <c r="CS408"/>
      <c r="CT408"/>
      <c r="CU408"/>
      <c r="CV408"/>
      <c r="CW408"/>
      <c r="CX408"/>
      <c r="CY408"/>
      <c r="CZ408"/>
      <c r="DA408"/>
      <c r="DB408"/>
      <c r="DC408"/>
      <c r="DD408"/>
      <c r="DE408"/>
      <c r="DF408"/>
      <c r="DG408"/>
      <c r="DH408"/>
      <c r="DI408"/>
      <c r="DJ408"/>
      <c r="DK408"/>
      <c r="DL408"/>
      <c r="DM408"/>
      <c r="DN408"/>
      <c r="DO408"/>
      <c r="DP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c r="EX408"/>
      <c r="EY408"/>
      <c r="EZ408"/>
      <c r="FA408"/>
    </row>
    <row r="409" spans="1:157" ht="11.25" customHeight="1" x14ac:dyDescent="0.25">
      <c r="A409" s="39" t="s">
        <v>1520</v>
      </c>
      <c r="B409" s="13">
        <v>10001158</v>
      </c>
      <c r="C409" s="13" t="s">
        <v>628</v>
      </c>
      <c r="D409" s="13">
        <v>50480000327</v>
      </c>
      <c r="E409" s="40" t="s">
        <v>1601</v>
      </c>
      <c r="F409" s="31">
        <v>340</v>
      </c>
      <c r="G409" s="31">
        <v>3</v>
      </c>
      <c r="H409" s="31">
        <v>1</v>
      </c>
      <c r="I409" s="31">
        <v>0</v>
      </c>
      <c r="J409" s="32">
        <f t="shared" si="50"/>
        <v>2</v>
      </c>
      <c r="K409" s="33">
        <f t="shared" si="51"/>
        <v>10.199999999999999</v>
      </c>
      <c r="L409" s="33">
        <f t="shared" si="52"/>
        <v>10.199999999999999</v>
      </c>
      <c r="M409" s="33">
        <f t="shared" si="53"/>
        <v>10.199999999999999</v>
      </c>
      <c r="N409" s="34">
        <f t="shared" si="54"/>
        <v>10.199999999999999</v>
      </c>
      <c r="O409" s="222">
        <f t="shared" si="55"/>
        <v>40.799999999999997</v>
      </c>
      <c r="P409" s="224">
        <f t="shared" si="56"/>
        <v>40.799999999999997</v>
      </c>
      <c r="Q409" s="8"/>
      <c r="R409" s="78">
        <f t="shared" si="57"/>
        <v>40.799999999999997</v>
      </c>
      <c r="S409" s="79"/>
      <c r="T409"/>
      <c r="U409"/>
      <c r="V409"/>
      <c r="W409"/>
      <c r="X409"/>
      <c r="Y409"/>
      <c r="Z409"/>
      <c r="AA409"/>
      <c r="AB409"/>
      <c r="AC409"/>
      <c r="AD409"/>
      <c r="AE409"/>
      <c r="AF409"/>
      <c r="AG409"/>
      <c r="AH409"/>
      <c r="AI409"/>
      <c r="AJ409"/>
      <c r="AK409"/>
      <c r="AL409"/>
      <c r="AM409"/>
      <c r="AN409"/>
      <c r="AO409"/>
      <c r="AP409"/>
      <c r="AQ409"/>
      <c r="AR409"/>
      <c r="AS409"/>
      <c r="AT409"/>
      <c r="AU409"/>
      <c r="AV409"/>
      <c r="AW409"/>
      <c r="AX409"/>
      <c r="AY409"/>
      <c r="AZ409"/>
      <c r="BA409"/>
      <c r="BB409"/>
      <c r="BC409"/>
      <c r="BD409"/>
      <c r="BE409"/>
      <c r="BF409"/>
      <c r="BG409"/>
      <c r="BH409"/>
      <c r="BI409"/>
      <c r="BJ409"/>
      <c r="BK409"/>
      <c r="BL409"/>
      <c r="BM409"/>
      <c r="BN409"/>
      <c r="BO409"/>
      <c r="BP409"/>
      <c r="BQ409"/>
      <c r="BR409"/>
      <c r="BS409"/>
      <c r="BT409"/>
      <c r="BU409"/>
      <c r="BV409"/>
      <c r="BW409"/>
      <c r="BX409"/>
      <c r="BY409"/>
      <c r="BZ409"/>
      <c r="CA409"/>
      <c r="CB409"/>
      <c r="CC409"/>
      <c r="CD409"/>
      <c r="CE409"/>
      <c r="CF409"/>
      <c r="CG409"/>
      <c r="CH409"/>
      <c r="CI409"/>
      <c r="CJ409"/>
      <c r="CK409"/>
      <c r="CL409"/>
      <c r="CM409"/>
      <c r="CN409"/>
      <c r="CO409"/>
      <c r="CP409"/>
      <c r="CQ409"/>
      <c r="CR409"/>
      <c r="CS409"/>
      <c r="CT409"/>
      <c r="CU409"/>
      <c r="CV409"/>
      <c r="CW409"/>
      <c r="CX409"/>
      <c r="CY409"/>
      <c r="CZ409"/>
      <c r="DA409"/>
      <c r="DB409"/>
      <c r="DC409"/>
      <c r="DD409"/>
      <c r="DE409"/>
      <c r="DF409"/>
      <c r="DG409"/>
      <c r="DH409"/>
      <c r="DI409"/>
      <c r="DJ409"/>
      <c r="DK409"/>
      <c r="DL409"/>
      <c r="DM409"/>
      <c r="DN409"/>
      <c r="DO409"/>
      <c r="DP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c r="EX409"/>
      <c r="EY409"/>
      <c r="EZ409"/>
      <c r="FA409"/>
    </row>
    <row r="410" spans="1:157" ht="11.25" customHeight="1" x14ac:dyDescent="0.25">
      <c r="A410" s="39" t="s">
        <v>1520</v>
      </c>
      <c r="B410" s="13">
        <v>10001170</v>
      </c>
      <c r="C410" s="13" t="s">
        <v>629</v>
      </c>
      <c r="D410" s="13">
        <v>37690006183</v>
      </c>
      <c r="E410" s="40" t="s">
        <v>1602</v>
      </c>
      <c r="F410" s="31">
        <v>456</v>
      </c>
      <c r="G410" s="31">
        <v>3</v>
      </c>
      <c r="H410" s="31">
        <v>1</v>
      </c>
      <c r="I410" s="31">
        <v>0</v>
      </c>
      <c r="J410" s="32">
        <f t="shared" si="50"/>
        <v>2</v>
      </c>
      <c r="K410" s="33">
        <f t="shared" si="51"/>
        <v>13.68</v>
      </c>
      <c r="L410" s="33">
        <f t="shared" si="52"/>
        <v>13.68</v>
      </c>
      <c r="M410" s="33">
        <f t="shared" si="53"/>
        <v>13.68</v>
      </c>
      <c r="N410" s="34">
        <f t="shared" si="54"/>
        <v>13.68</v>
      </c>
      <c r="O410" s="222">
        <f t="shared" si="55"/>
        <v>54.72</v>
      </c>
      <c r="P410" s="224">
        <f t="shared" si="56"/>
        <v>54.72</v>
      </c>
      <c r="Q410" s="8"/>
      <c r="R410" s="78">
        <f t="shared" si="57"/>
        <v>54.72</v>
      </c>
      <c r="S410" s="79"/>
      <c r="T410"/>
      <c r="U410"/>
      <c r="V410"/>
      <c r="W410"/>
      <c r="X410"/>
      <c r="Y410"/>
      <c r="Z410"/>
      <c r="AA410"/>
      <c r="AB410"/>
      <c r="AC410"/>
      <c r="AD410"/>
      <c r="AE410"/>
      <c r="AF410"/>
      <c r="AG410"/>
      <c r="AH410"/>
      <c r="AI410"/>
      <c r="AJ410"/>
      <c r="AK410"/>
      <c r="AL410"/>
      <c r="AM410"/>
      <c r="AN410"/>
      <c r="AO410"/>
      <c r="AP410"/>
      <c r="AQ410"/>
      <c r="AR410"/>
      <c r="AS410"/>
      <c r="AT410"/>
      <c r="AU410"/>
      <c r="AV410"/>
      <c r="AW410"/>
      <c r="AX410"/>
      <c r="AY410"/>
      <c r="AZ410"/>
      <c r="BA410"/>
      <c r="BB410"/>
      <c r="BC410"/>
      <c r="BD410"/>
      <c r="BE410"/>
      <c r="BF410"/>
      <c r="BG410"/>
      <c r="BH410"/>
      <c r="BI410"/>
      <c r="BJ410"/>
      <c r="BK410"/>
      <c r="BL410"/>
      <c r="BM410"/>
      <c r="BN410"/>
      <c r="BO410"/>
      <c r="BP410"/>
      <c r="BQ410"/>
      <c r="BR410"/>
      <c r="BS410"/>
      <c r="BT410"/>
      <c r="BU410"/>
      <c r="BV410"/>
      <c r="BW410"/>
      <c r="BX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I410"/>
      <c r="DJ410"/>
      <c r="DK410"/>
      <c r="DL410"/>
      <c r="DM410"/>
      <c r="DN410"/>
      <c r="DO410"/>
      <c r="DP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c r="EX410"/>
      <c r="EY410"/>
      <c r="EZ410"/>
      <c r="FA410"/>
    </row>
    <row r="411" spans="1:157" ht="11.25" customHeight="1" x14ac:dyDescent="0.25">
      <c r="A411" s="39" t="s">
        <v>1520</v>
      </c>
      <c r="B411" s="13">
        <v>10001187</v>
      </c>
      <c r="C411" s="13" t="s">
        <v>275</v>
      </c>
      <c r="D411" s="13">
        <v>87140030449</v>
      </c>
      <c r="E411" s="40" t="s">
        <v>1603</v>
      </c>
      <c r="F411" s="31">
        <v>185</v>
      </c>
      <c r="G411" s="31">
        <v>3</v>
      </c>
      <c r="H411" s="31">
        <v>1</v>
      </c>
      <c r="I411" s="31">
        <v>0</v>
      </c>
      <c r="J411" s="32">
        <f t="shared" si="50"/>
        <v>2</v>
      </c>
      <c r="K411" s="33">
        <f t="shared" si="51"/>
        <v>5.55</v>
      </c>
      <c r="L411" s="33">
        <f t="shared" si="52"/>
        <v>5.55</v>
      </c>
      <c r="M411" s="33">
        <f t="shared" si="53"/>
        <v>5.55</v>
      </c>
      <c r="N411" s="34">
        <f t="shared" si="54"/>
        <v>5.55</v>
      </c>
      <c r="O411" s="222">
        <f t="shared" si="55"/>
        <v>22.2</v>
      </c>
      <c r="P411" s="224">
        <f t="shared" si="56"/>
        <v>22.2</v>
      </c>
      <c r="Q411" s="8"/>
      <c r="R411" s="78">
        <f t="shared" si="57"/>
        <v>22.2</v>
      </c>
      <c r="S411" s="79"/>
      <c r="T411"/>
      <c r="U411"/>
      <c r="V411"/>
      <c r="W411"/>
      <c r="X411"/>
      <c r="Y411"/>
      <c r="Z411"/>
      <c r="AA411"/>
      <c r="AB411"/>
      <c r="AC411"/>
      <c r="AD411"/>
      <c r="AE411"/>
      <c r="AF411"/>
      <c r="AG411"/>
      <c r="AH411"/>
      <c r="AI411"/>
      <c r="AJ411"/>
      <c r="AK411"/>
      <c r="AL411"/>
      <c r="AM411"/>
      <c r="AN411"/>
      <c r="AO411"/>
      <c r="AP411"/>
      <c r="AQ411"/>
      <c r="AR411"/>
      <c r="AS411"/>
      <c r="AT411"/>
      <c r="AU411"/>
      <c r="AV411"/>
      <c r="AW411"/>
      <c r="AX411"/>
      <c r="AY411"/>
      <c r="AZ411"/>
      <c r="BA411"/>
      <c r="BB411"/>
      <c r="BC411"/>
      <c r="BD411"/>
      <c r="BE411"/>
      <c r="BF411"/>
      <c r="BG411"/>
      <c r="BH411"/>
      <c r="BI411"/>
      <c r="BJ411"/>
      <c r="BK411"/>
      <c r="BL411"/>
      <c r="BM411"/>
      <c r="BN411"/>
      <c r="BO411"/>
      <c r="BP411"/>
      <c r="BQ411"/>
      <c r="BR411"/>
      <c r="BS411"/>
      <c r="BT411"/>
      <c r="BU411"/>
      <c r="BV411"/>
      <c r="BW411"/>
      <c r="BX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I411"/>
      <c r="DJ411"/>
      <c r="DK411"/>
      <c r="DL411"/>
      <c r="DM411"/>
      <c r="DN411"/>
      <c r="DO411"/>
      <c r="DP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c r="EX411"/>
      <c r="EY411"/>
      <c r="EZ411"/>
      <c r="FA411"/>
    </row>
    <row r="412" spans="1:157" ht="11.25" customHeight="1" x14ac:dyDescent="0.25">
      <c r="A412" s="39" t="s">
        <v>1520</v>
      </c>
      <c r="B412" s="13">
        <v>10001190</v>
      </c>
      <c r="C412" s="13" t="s">
        <v>630</v>
      </c>
      <c r="D412" s="13">
        <v>77290007947</v>
      </c>
      <c r="E412" s="40" t="s">
        <v>1604</v>
      </c>
      <c r="F412" s="31">
        <v>82</v>
      </c>
      <c r="G412" s="31">
        <v>3</v>
      </c>
      <c r="H412" s="31">
        <v>1</v>
      </c>
      <c r="I412" s="31">
        <v>0</v>
      </c>
      <c r="J412" s="32">
        <f t="shared" si="50"/>
        <v>2</v>
      </c>
      <c r="K412" s="33">
        <f t="shared" si="51"/>
        <v>2.46</v>
      </c>
      <c r="L412" s="33">
        <f t="shared" si="52"/>
        <v>2.46</v>
      </c>
      <c r="M412" s="33">
        <f t="shared" si="53"/>
        <v>2.46</v>
      </c>
      <c r="N412" s="34">
        <f t="shared" si="54"/>
        <v>2.46</v>
      </c>
      <c r="O412" s="222">
        <f t="shared" si="55"/>
        <v>9.84</v>
      </c>
      <c r="P412" s="224">
        <f t="shared" si="56"/>
        <v>9.84</v>
      </c>
      <c r="Q412" s="8"/>
      <c r="R412" s="78">
        <f t="shared" si="57"/>
        <v>9.84</v>
      </c>
      <c r="S412" s="79"/>
      <c r="T412"/>
      <c r="U412"/>
      <c r="V412"/>
      <c r="W412"/>
      <c r="X412"/>
      <c r="Y412"/>
      <c r="Z412"/>
      <c r="AA412"/>
      <c r="AB412"/>
      <c r="AC412"/>
      <c r="AD412"/>
      <c r="AE412"/>
      <c r="AF412"/>
      <c r="AG412"/>
      <c r="AH412"/>
      <c r="AI412"/>
      <c r="AJ412"/>
      <c r="AK412"/>
      <c r="AL412"/>
      <c r="AM412"/>
      <c r="AN412"/>
      <c r="AO412"/>
      <c r="AP412"/>
      <c r="AQ412"/>
      <c r="AR412"/>
      <c r="AS412"/>
      <c r="AT412"/>
      <c r="AU412"/>
      <c r="AV412"/>
      <c r="AW412"/>
      <c r="AX412"/>
      <c r="AY412"/>
      <c r="AZ412"/>
      <c r="BA412"/>
      <c r="BB412"/>
      <c r="BC412"/>
      <c r="BD412"/>
      <c r="BE412"/>
      <c r="BF412"/>
      <c r="BG412"/>
      <c r="BH412"/>
      <c r="BI412"/>
      <c r="BJ412"/>
      <c r="BK412"/>
      <c r="BL412"/>
      <c r="BM412"/>
      <c r="BN412"/>
      <c r="BO412"/>
      <c r="BP412"/>
      <c r="BQ412"/>
      <c r="BR412"/>
      <c r="BS412"/>
      <c r="BT412"/>
      <c r="BU412"/>
      <c r="BV412"/>
      <c r="BW412"/>
      <c r="BX412"/>
      <c r="BY412"/>
      <c r="BZ412"/>
      <c r="CA412"/>
      <c r="CB412"/>
      <c r="CC412"/>
      <c r="CD412"/>
      <c r="CE412"/>
      <c r="CF412"/>
      <c r="CG412"/>
      <c r="CH412"/>
      <c r="CI412"/>
      <c r="CJ412"/>
      <c r="CK412"/>
      <c r="CL412"/>
      <c r="CM412"/>
      <c r="CN412"/>
      <c r="CO412"/>
      <c r="CP412"/>
      <c r="CQ412"/>
      <c r="CR412"/>
      <c r="CS412"/>
      <c r="CT412"/>
      <c r="CU412"/>
      <c r="CV412"/>
      <c r="CW412"/>
      <c r="CX412"/>
      <c r="CY412"/>
      <c r="CZ412"/>
      <c r="DA412"/>
      <c r="DB412"/>
      <c r="DC412"/>
      <c r="DD412"/>
      <c r="DE412"/>
      <c r="DF412"/>
      <c r="DG412"/>
      <c r="DH412"/>
      <c r="DI412"/>
      <c r="DJ412"/>
      <c r="DK412"/>
      <c r="DL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c r="EX412"/>
      <c r="EY412"/>
      <c r="EZ412"/>
      <c r="FA412"/>
    </row>
    <row r="413" spans="1:157" ht="11.25" customHeight="1" x14ac:dyDescent="0.25">
      <c r="A413" s="39" t="s">
        <v>1520</v>
      </c>
      <c r="B413" s="13">
        <v>10001197</v>
      </c>
      <c r="C413" s="13" t="s">
        <v>631</v>
      </c>
      <c r="D413" s="13">
        <v>98050003819</v>
      </c>
      <c r="E413" s="40" t="s">
        <v>1605</v>
      </c>
      <c r="F413" s="31">
        <v>288</v>
      </c>
      <c r="G413" s="31">
        <v>3</v>
      </c>
      <c r="H413" s="31">
        <v>1</v>
      </c>
      <c r="I413" s="31">
        <v>0</v>
      </c>
      <c r="J413" s="32">
        <f t="shared" si="50"/>
        <v>2</v>
      </c>
      <c r="K413" s="33">
        <f t="shared" si="51"/>
        <v>8.64</v>
      </c>
      <c r="L413" s="33">
        <f t="shared" si="52"/>
        <v>8.64</v>
      </c>
      <c r="M413" s="33">
        <f t="shared" si="53"/>
        <v>8.64</v>
      </c>
      <c r="N413" s="34">
        <f t="shared" si="54"/>
        <v>8.64</v>
      </c>
      <c r="O413" s="222">
        <f t="shared" si="55"/>
        <v>34.56</v>
      </c>
      <c r="P413" s="224">
        <f t="shared" si="56"/>
        <v>34.56</v>
      </c>
      <c r="Q413" s="8"/>
      <c r="R413" s="78">
        <f t="shared" si="57"/>
        <v>34.56</v>
      </c>
      <c r="S413" s="79"/>
      <c r="T413"/>
      <c r="U413"/>
      <c r="V413"/>
      <c r="W413"/>
      <c r="X413"/>
      <c r="Y413"/>
      <c r="Z413"/>
      <c r="AA413"/>
      <c r="AB413"/>
      <c r="AC413"/>
      <c r="AD413"/>
      <c r="AE413"/>
      <c r="AF413"/>
      <c r="AG413"/>
      <c r="AH413"/>
      <c r="AI413"/>
      <c r="AJ413"/>
      <c r="AK413"/>
      <c r="AL413"/>
      <c r="AM413"/>
      <c r="AN413"/>
      <c r="AO413"/>
      <c r="AP413"/>
      <c r="AQ413"/>
      <c r="AR413"/>
      <c r="AS413"/>
      <c r="AT413"/>
      <c r="AU413"/>
      <c r="AV413"/>
      <c r="AW413"/>
      <c r="AX413"/>
      <c r="AY413"/>
      <c r="AZ413"/>
      <c r="BA413"/>
      <c r="BB413"/>
      <c r="BC413"/>
      <c r="BD413"/>
      <c r="BE413"/>
      <c r="BF413"/>
      <c r="BG413"/>
      <c r="BH413"/>
      <c r="BI413"/>
      <c r="BJ413"/>
      <c r="BK413"/>
      <c r="BL413"/>
      <c r="BM413"/>
      <c r="BN413"/>
      <c r="BO413"/>
      <c r="BP413"/>
      <c r="BQ413"/>
      <c r="BR413"/>
      <c r="BS413"/>
      <c r="BT413"/>
      <c r="BU413"/>
      <c r="BV413"/>
      <c r="BW413"/>
      <c r="BX413"/>
      <c r="BY413"/>
      <c r="BZ413"/>
      <c r="CA413"/>
      <c r="CB413"/>
      <c r="CC413"/>
      <c r="CD413"/>
      <c r="CE413"/>
      <c r="CF413"/>
      <c r="CG413"/>
      <c r="CH413"/>
      <c r="CI413"/>
      <c r="CJ413"/>
      <c r="CK413"/>
      <c r="CL413"/>
      <c r="CM413"/>
      <c r="CN413"/>
      <c r="CO413"/>
      <c r="CP413"/>
      <c r="CQ413"/>
      <c r="CR413"/>
      <c r="CS413"/>
      <c r="CT413"/>
      <c r="CU413"/>
      <c r="CV413"/>
      <c r="CW413"/>
      <c r="CX413"/>
      <c r="CY413"/>
      <c r="CZ413"/>
      <c r="DA413"/>
      <c r="DB413"/>
      <c r="DC413"/>
      <c r="DD413"/>
      <c r="DE413"/>
      <c r="DF413"/>
      <c r="DG413"/>
      <c r="DH413"/>
      <c r="DI413"/>
      <c r="DJ413"/>
      <c r="DK413"/>
      <c r="DL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c r="EX413"/>
      <c r="EY413"/>
      <c r="EZ413"/>
      <c r="FA413"/>
    </row>
    <row r="414" spans="1:157" ht="11.25" customHeight="1" x14ac:dyDescent="0.25">
      <c r="A414" s="39" t="s">
        <v>1520</v>
      </c>
      <c r="B414" s="13">
        <v>10001210</v>
      </c>
      <c r="C414" s="13" t="s">
        <v>632</v>
      </c>
      <c r="D414" s="13">
        <v>11220043622</v>
      </c>
      <c r="E414" s="40" t="s">
        <v>2736</v>
      </c>
      <c r="F414" s="31">
        <v>378</v>
      </c>
      <c r="G414" s="31">
        <v>3</v>
      </c>
      <c r="H414" s="31">
        <v>1</v>
      </c>
      <c r="I414" s="31">
        <v>0</v>
      </c>
      <c r="J414" s="32">
        <f t="shared" si="50"/>
        <v>2</v>
      </c>
      <c r="K414" s="33">
        <f t="shared" si="51"/>
        <v>11.34</v>
      </c>
      <c r="L414" s="33">
        <f t="shared" si="52"/>
        <v>11.34</v>
      </c>
      <c r="M414" s="33">
        <f t="shared" si="53"/>
        <v>11.34</v>
      </c>
      <c r="N414" s="34">
        <f t="shared" si="54"/>
        <v>11.34</v>
      </c>
      <c r="O414" s="222">
        <f t="shared" si="55"/>
        <v>45.36</v>
      </c>
      <c r="P414" s="224">
        <f t="shared" si="56"/>
        <v>45.36</v>
      </c>
      <c r="Q414" s="8"/>
      <c r="R414" s="78">
        <f t="shared" si="57"/>
        <v>45.36</v>
      </c>
      <c r="S414" s="79"/>
      <c r="T414"/>
      <c r="U414"/>
      <c r="V414"/>
      <c r="W414"/>
      <c r="X414"/>
      <c r="Y414"/>
      <c r="Z414"/>
      <c r="AA414"/>
      <c r="AB414"/>
      <c r="AC414"/>
      <c r="AD414"/>
      <c r="AE414"/>
      <c r="AF414"/>
      <c r="AG414"/>
      <c r="AH414"/>
      <c r="AI414"/>
      <c r="AJ414"/>
      <c r="AK414"/>
      <c r="AL414"/>
      <c r="AM414"/>
      <c r="AN414"/>
      <c r="AO414"/>
      <c r="AP414"/>
      <c r="AQ414"/>
      <c r="AR414"/>
      <c r="AS414"/>
      <c r="AT414"/>
      <c r="AU414"/>
      <c r="AV414"/>
      <c r="AW414"/>
      <c r="AX414"/>
      <c r="AY414"/>
      <c r="AZ414"/>
      <c r="BA414"/>
      <c r="BB414"/>
      <c r="BC414"/>
      <c r="BD414"/>
      <c r="BE414"/>
      <c r="BF414"/>
      <c r="BG414"/>
      <c r="BH414"/>
      <c r="BI414"/>
      <c r="BJ414"/>
      <c r="BK414"/>
      <c r="BL414"/>
      <c r="BM414"/>
      <c r="BN414"/>
      <c r="BO414"/>
      <c r="BP414"/>
      <c r="BQ414"/>
      <c r="BR414"/>
      <c r="BS414"/>
      <c r="BT414"/>
      <c r="BU414"/>
      <c r="BV414"/>
      <c r="BW414"/>
      <c r="BX414"/>
      <c r="BY414"/>
      <c r="BZ414"/>
      <c r="CA414"/>
      <c r="CB414"/>
      <c r="CC414"/>
      <c r="CD414"/>
      <c r="CE414"/>
      <c r="CF414"/>
      <c r="CG414"/>
      <c r="CH414"/>
      <c r="CI414"/>
      <c r="CJ414"/>
      <c r="CK414"/>
      <c r="CL414"/>
      <c r="CM414"/>
      <c r="CN414"/>
      <c r="CO414"/>
      <c r="CP414"/>
      <c r="CQ414"/>
      <c r="CR414"/>
      <c r="CS414"/>
      <c r="CT414"/>
      <c r="CU414"/>
      <c r="CV414"/>
      <c r="CW414"/>
      <c r="CX414"/>
      <c r="CY414"/>
      <c r="CZ414"/>
      <c r="DA414"/>
      <c r="DB414"/>
      <c r="DC414"/>
      <c r="DD414"/>
      <c r="DE414"/>
      <c r="DF414"/>
      <c r="DG414"/>
      <c r="DH414"/>
      <c r="DI414"/>
      <c r="DJ414"/>
      <c r="DK414"/>
      <c r="DL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c r="EX414"/>
      <c r="EY414"/>
      <c r="EZ414"/>
      <c r="FA414"/>
    </row>
    <row r="415" spans="1:157" ht="11.25" customHeight="1" x14ac:dyDescent="0.25">
      <c r="A415" s="39" t="s">
        <v>1520</v>
      </c>
      <c r="B415" s="13">
        <v>10001224</v>
      </c>
      <c r="C415" s="13" t="s">
        <v>89</v>
      </c>
      <c r="D415" s="13">
        <v>45210039294</v>
      </c>
      <c r="E415" s="40" t="s">
        <v>1607</v>
      </c>
      <c r="F415" s="31">
        <v>819</v>
      </c>
      <c r="G415" s="31">
        <v>7</v>
      </c>
      <c r="H415" s="31">
        <v>5</v>
      </c>
      <c r="I415" s="31">
        <v>0</v>
      </c>
      <c r="J415" s="32">
        <f t="shared" si="50"/>
        <v>2</v>
      </c>
      <c r="K415" s="33">
        <f t="shared" si="51"/>
        <v>24.57</v>
      </c>
      <c r="L415" s="33">
        <f t="shared" si="52"/>
        <v>24.57</v>
      </c>
      <c r="M415" s="33">
        <f t="shared" si="53"/>
        <v>24.57</v>
      </c>
      <c r="N415" s="34">
        <f t="shared" si="54"/>
        <v>24.57</v>
      </c>
      <c r="O415" s="222">
        <f t="shared" si="55"/>
        <v>98.28</v>
      </c>
      <c r="P415" s="224">
        <f t="shared" si="56"/>
        <v>98.28</v>
      </c>
      <c r="Q415" s="8"/>
      <c r="R415" s="78">
        <f t="shared" si="57"/>
        <v>98.28</v>
      </c>
      <c r="S415" s="79"/>
      <c r="T415"/>
      <c r="U415"/>
      <c r="V415"/>
      <c r="W415"/>
      <c r="X415"/>
      <c r="Y415"/>
      <c r="Z415"/>
      <c r="AA415"/>
      <c r="AB415"/>
      <c r="AC415"/>
      <c r="AD415"/>
      <c r="AE415"/>
      <c r="AF415"/>
      <c r="AG415"/>
      <c r="AH415"/>
      <c r="AI415"/>
      <c r="AJ415"/>
      <c r="AK415"/>
      <c r="AL415"/>
      <c r="AM415"/>
      <c r="AN415"/>
      <c r="AO415"/>
      <c r="AP415"/>
      <c r="AQ415"/>
      <c r="AR415"/>
      <c r="AS415"/>
      <c r="AT415"/>
      <c r="AU415"/>
      <c r="AV415"/>
      <c r="AW415"/>
      <c r="AX415"/>
      <c r="AY415"/>
      <c r="AZ415"/>
      <c r="BA415"/>
      <c r="BB415"/>
      <c r="BC415"/>
      <c r="BD415"/>
      <c r="BE415"/>
      <c r="BF415"/>
      <c r="BG415"/>
      <c r="BH415"/>
      <c r="BI415"/>
      <c r="BJ415"/>
      <c r="BK415"/>
      <c r="BL415"/>
      <c r="BM415"/>
      <c r="BN415"/>
      <c r="BO415"/>
      <c r="BP415"/>
      <c r="BQ415"/>
      <c r="BR415"/>
      <c r="BS415"/>
      <c r="BT415"/>
      <c r="BU415"/>
      <c r="BV415"/>
      <c r="BW415"/>
      <c r="BX415"/>
      <c r="BY415"/>
      <c r="BZ415"/>
      <c r="CA415"/>
      <c r="CB415"/>
      <c r="CC415"/>
      <c r="CD415"/>
      <c r="CE415"/>
      <c r="CF415"/>
      <c r="CG415"/>
      <c r="CH415"/>
      <c r="CI415"/>
      <c r="CJ415"/>
      <c r="CK415"/>
      <c r="CL415"/>
      <c r="CM415"/>
      <c r="CN415"/>
      <c r="CO415"/>
      <c r="CP415"/>
      <c r="CQ415"/>
      <c r="CR415"/>
      <c r="CS415"/>
      <c r="CT415"/>
      <c r="CU415"/>
      <c r="CV415"/>
      <c r="CW415"/>
      <c r="CX415"/>
      <c r="CY415"/>
      <c r="CZ415"/>
      <c r="DA415"/>
      <c r="DB415"/>
      <c r="DC415"/>
      <c r="DD415"/>
      <c r="DE415"/>
      <c r="DF415"/>
      <c r="DG415"/>
      <c r="DH415"/>
      <c r="DI415"/>
      <c r="DJ415"/>
      <c r="DK415"/>
      <c r="DL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c r="EX415"/>
      <c r="EY415"/>
      <c r="EZ415"/>
      <c r="FA415"/>
    </row>
    <row r="416" spans="1:157" ht="11.25" customHeight="1" x14ac:dyDescent="0.25">
      <c r="A416" s="39" t="s">
        <v>1520</v>
      </c>
      <c r="B416" s="13">
        <v>10001227</v>
      </c>
      <c r="C416" s="13" t="s">
        <v>633</v>
      </c>
      <c r="D416" s="13">
        <v>52900038654</v>
      </c>
      <c r="E416" s="40" t="s">
        <v>1608</v>
      </c>
      <c r="F416" s="31">
        <v>59</v>
      </c>
      <c r="G416" s="31">
        <v>2</v>
      </c>
      <c r="H416" s="31">
        <v>1</v>
      </c>
      <c r="I416" s="31">
        <v>0</v>
      </c>
      <c r="J416" s="32">
        <f t="shared" si="50"/>
        <v>1</v>
      </c>
      <c r="K416" s="33">
        <f t="shared" si="51"/>
        <v>1.77</v>
      </c>
      <c r="L416" s="33">
        <f t="shared" si="52"/>
        <v>1.77</v>
      </c>
      <c r="M416" s="33">
        <f t="shared" si="53"/>
        <v>1.77</v>
      </c>
      <c r="N416" s="34">
        <f t="shared" si="54"/>
        <v>1.77</v>
      </c>
      <c r="O416" s="222">
        <f t="shared" si="55"/>
        <v>7.08</v>
      </c>
      <c r="P416" s="224">
        <f t="shared" si="56"/>
        <v>7.08</v>
      </c>
      <c r="Q416" s="8"/>
      <c r="R416" s="78">
        <f t="shared" si="57"/>
        <v>7.08</v>
      </c>
      <c r="S416" s="79"/>
      <c r="T416"/>
      <c r="U416"/>
      <c r="V416"/>
      <c r="W416"/>
      <c r="X416"/>
      <c r="Y416"/>
      <c r="Z416"/>
      <c r="AA416"/>
      <c r="AB416"/>
      <c r="AC416"/>
      <c r="AD416"/>
      <c r="AE416"/>
      <c r="AF416"/>
      <c r="AG416"/>
      <c r="AH416"/>
      <c r="AI416"/>
      <c r="AJ416"/>
      <c r="AK416"/>
      <c r="AL416"/>
      <c r="AM416"/>
      <c r="AN416"/>
      <c r="AO416"/>
      <c r="AP416"/>
      <c r="AQ416"/>
      <c r="AR416"/>
      <c r="AS416"/>
      <c r="AT416"/>
      <c r="AU416"/>
      <c r="AV416"/>
      <c r="AW416"/>
      <c r="AX416"/>
      <c r="AY416"/>
      <c r="AZ416"/>
      <c r="BA416"/>
      <c r="BB416"/>
      <c r="BC416"/>
      <c r="BD416"/>
      <c r="BE416"/>
      <c r="BF416"/>
      <c r="BG416"/>
      <c r="BH416"/>
      <c r="BI416"/>
      <c r="BJ416"/>
      <c r="BK416"/>
      <c r="BL416"/>
      <c r="BM416"/>
      <c r="BN416"/>
      <c r="BO416"/>
      <c r="BP416"/>
      <c r="BQ416"/>
      <c r="BR416"/>
      <c r="BS416"/>
      <c r="BT416"/>
      <c r="BU416"/>
      <c r="BV416"/>
      <c r="BW416"/>
      <c r="BX416"/>
      <c r="BY416"/>
      <c r="BZ416"/>
      <c r="CA416"/>
      <c r="CB416"/>
      <c r="CC416"/>
      <c r="CD416"/>
      <c r="CE416"/>
      <c r="CF416"/>
      <c r="CG416"/>
      <c r="CH416"/>
      <c r="CI416"/>
      <c r="CJ416"/>
      <c r="CK416"/>
      <c r="CL416"/>
      <c r="CM416"/>
      <c r="CN416"/>
      <c r="CO416"/>
      <c r="CP416"/>
      <c r="CQ416"/>
      <c r="CR416"/>
      <c r="CS416"/>
      <c r="CT416"/>
      <c r="CU416"/>
      <c r="CV416"/>
      <c r="CW416"/>
      <c r="CX416"/>
      <c r="CY416"/>
      <c r="CZ416"/>
      <c r="DA416"/>
      <c r="DB416"/>
      <c r="DC416"/>
      <c r="DD416"/>
      <c r="DE416"/>
      <c r="DF416"/>
      <c r="DG416"/>
      <c r="DH416"/>
      <c r="DI416"/>
      <c r="DJ416"/>
      <c r="DK416"/>
      <c r="DL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c r="EX416"/>
      <c r="EY416"/>
      <c r="EZ416"/>
      <c r="FA416"/>
    </row>
    <row r="417" spans="1:157" ht="11.25" customHeight="1" x14ac:dyDescent="0.25">
      <c r="A417" s="39" t="s">
        <v>1520</v>
      </c>
      <c r="B417" s="13">
        <v>10001228</v>
      </c>
      <c r="C417" s="13" t="s">
        <v>276</v>
      </c>
      <c r="D417" s="13">
        <v>37900008908</v>
      </c>
      <c r="E417" s="40" t="s">
        <v>1609</v>
      </c>
      <c r="F417" s="31">
        <v>258</v>
      </c>
      <c r="G417" s="31">
        <v>3</v>
      </c>
      <c r="H417" s="31">
        <v>1</v>
      </c>
      <c r="I417" s="31">
        <v>0</v>
      </c>
      <c r="J417" s="32">
        <f t="shared" si="50"/>
        <v>2</v>
      </c>
      <c r="K417" s="33">
        <f t="shared" si="51"/>
        <v>7.7399999999999993</v>
      </c>
      <c r="L417" s="33">
        <f t="shared" si="52"/>
        <v>7.7399999999999993</v>
      </c>
      <c r="M417" s="33">
        <f t="shared" si="53"/>
        <v>7.7399999999999993</v>
      </c>
      <c r="N417" s="34">
        <f t="shared" si="54"/>
        <v>7.7399999999999993</v>
      </c>
      <c r="O417" s="222">
        <f t="shared" si="55"/>
        <v>30.96</v>
      </c>
      <c r="P417" s="224">
        <f t="shared" si="56"/>
        <v>30.96</v>
      </c>
      <c r="Q417" s="8"/>
      <c r="R417" s="78">
        <f t="shared" si="57"/>
        <v>30.96</v>
      </c>
      <c r="S417" s="79"/>
      <c r="T417"/>
      <c r="U417"/>
      <c r="V417"/>
      <c r="W417"/>
      <c r="X417"/>
      <c r="Y417"/>
      <c r="Z417"/>
      <c r="AA417"/>
      <c r="AB417"/>
      <c r="AC417"/>
      <c r="AD417"/>
      <c r="AE417"/>
      <c r="AF417"/>
      <c r="AG417"/>
      <c r="AH417"/>
      <c r="AI417"/>
      <c r="AJ417"/>
      <c r="AK417"/>
      <c r="AL417"/>
      <c r="AM417"/>
      <c r="AN417"/>
      <c r="AO417"/>
      <c r="AP417"/>
      <c r="AQ417"/>
      <c r="AR417"/>
      <c r="AS417"/>
      <c r="AT417"/>
      <c r="AU417"/>
      <c r="AV417"/>
      <c r="AW417"/>
      <c r="AX417"/>
      <c r="AY417"/>
      <c r="AZ417"/>
      <c r="BA417"/>
      <c r="BB417"/>
      <c r="BC417"/>
      <c r="BD417"/>
      <c r="BE417"/>
      <c r="BF417"/>
      <c r="BG417"/>
      <c r="BH417"/>
      <c r="BI417"/>
      <c r="BJ417"/>
      <c r="BK417"/>
      <c r="BL417"/>
      <c r="BM417"/>
      <c r="BN417"/>
      <c r="BO417"/>
      <c r="BP417"/>
      <c r="BQ417"/>
      <c r="BR417"/>
      <c r="BS417"/>
      <c r="BT417"/>
      <c r="BU417"/>
      <c r="BV417"/>
      <c r="BW417"/>
      <c r="BX417"/>
      <c r="BY417"/>
      <c r="BZ417"/>
      <c r="CA417"/>
      <c r="CB417"/>
      <c r="CC417"/>
      <c r="CD417"/>
      <c r="CE417"/>
      <c r="CF417"/>
      <c r="CG417"/>
      <c r="CH417"/>
      <c r="CI417"/>
      <c r="CJ417"/>
      <c r="CK417"/>
      <c r="CL417"/>
      <c r="CM417"/>
      <c r="CN417"/>
      <c r="CO417"/>
      <c r="CP417"/>
      <c r="CQ417"/>
      <c r="CR417"/>
      <c r="CS417"/>
      <c r="CT417"/>
      <c r="CU417"/>
      <c r="CV417"/>
      <c r="CW417"/>
      <c r="CX417"/>
      <c r="CY417"/>
      <c r="CZ417"/>
      <c r="DA417"/>
      <c r="DB417"/>
      <c r="DC417"/>
      <c r="DD417"/>
      <c r="DE417"/>
      <c r="DF417"/>
      <c r="DG417"/>
      <c r="DH417"/>
      <c r="DI417"/>
      <c r="DJ417"/>
      <c r="DK417"/>
      <c r="DL417"/>
      <c r="DM417"/>
      <c r="DN417"/>
      <c r="DO417"/>
      <c r="DP417"/>
      <c r="DQ417"/>
      <c r="DR417"/>
      <c r="DS417"/>
      <c r="DT417"/>
      <c r="DU417"/>
      <c r="DV417"/>
      <c r="DW417"/>
      <c r="DX417"/>
      <c r="DY417"/>
      <c r="DZ417"/>
      <c r="EA417"/>
      <c r="EB417"/>
      <c r="EC417"/>
      <c r="ED417"/>
      <c r="EE417"/>
      <c r="EF417"/>
      <c r="EG417"/>
      <c r="EH417"/>
      <c r="EI417"/>
      <c r="EJ417"/>
      <c r="EK417"/>
      <c r="EL417"/>
      <c r="EM417"/>
      <c r="EN417"/>
      <c r="EO417"/>
      <c r="EP417"/>
      <c r="EQ417"/>
      <c r="ER417"/>
      <c r="ES417"/>
      <c r="ET417"/>
      <c r="EU417"/>
      <c r="EV417"/>
      <c r="EW417"/>
      <c r="EX417"/>
      <c r="EY417"/>
      <c r="EZ417"/>
      <c r="FA417"/>
    </row>
    <row r="418" spans="1:157" ht="11.25" customHeight="1" x14ac:dyDescent="0.25">
      <c r="A418" s="39" t="s">
        <v>1520</v>
      </c>
      <c r="B418" s="13">
        <v>10001248</v>
      </c>
      <c r="C418" s="13" t="s">
        <v>634</v>
      </c>
      <c r="D418" s="13">
        <v>43800012144</v>
      </c>
      <c r="E418" s="40" t="s">
        <v>1610</v>
      </c>
      <c r="F418" s="31">
        <v>298</v>
      </c>
      <c r="G418" s="31">
        <v>2</v>
      </c>
      <c r="H418" s="31">
        <v>1</v>
      </c>
      <c r="I418" s="31">
        <v>0</v>
      </c>
      <c r="J418" s="32">
        <f t="shared" si="50"/>
        <v>1</v>
      </c>
      <c r="K418" s="33">
        <f t="shared" si="51"/>
        <v>8.94</v>
      </c>
      <c r="L418" s="33">
        <f t="shared" si="52"/>
        <v>8.94</v>
      </c>
      <c r="M418" s="33">
        <f t="shared" si="53"/>
        <v>8.94</v>
      </c>
      <c r="N418" s="34">
        <f t="shared" si="54"/>
        <v>8.94</v>
      </c>
      <c r="O418" s="222">
        <f t="shared" si="55"/>
        <v>35.76</v>
      </c>
      <c r="P418" s="224">
        <f t="shared" si="56"/>
        <v>35.76</v>
      </c>
      <c r="Q418" s="8"/>
      <c r="R418" s="78">
        <f t="shared" si="57"/>
        <v>35.76</v>
      </c>
      <c r="S418" s="79"/>
      <c r="T418"/>
      <c r="U418"/>
      <c r="V418"/>
      <c r="W418"/>
      <c r="X418"/>
      <c r="Y418"/>
      <c r="Z418"/>
      <c r="AA418"/>
      <c r="AB418"/>
      <c r="AC418"/>
      <c r="AD418"/>
      <c r="AE418"/>
      <c r="AF418"/>
      <c r="AG418"/>
      <c r="AH418"/>
      <c r="AI418"/>
      <c r="AJ418"/>
      <c r="AK418"/>
      <c r="AL418"/>
      <c r="AM418"/>
      <c r="AN418"/>
      <c r="AO418"/>
      <c r="AP418"/>
      <c r="AQ418"/>
      <c r="AR418"/>
      <c r="AS418"/>
      <c r="AT418"/>
      <c r="AU418"/>
      <c r="AV418"/>
      <c r="AW418"/>
      <c r="AX418"/>
      <c r="AY418"/>
      <c r="AZ418"/>
      <c r="BA418"/>
      <c r="BB418"/>
      <c r="BC418"/>
      <c r="BD418"/>
      <c r="BE418"/>
      <c r="BF418"/>
      <c r="BG418"/>
      <c r="BH418"/>
      <c r="BI418"/>
      <c r="BJ418"/>
      <c r="BK418"/>
      <c r="BL418"/>
      <c r="BM418"/>
      <c r="BN418"/>
      <c r="BO418"/>
      <c r="BP418"/>
      <c r="BQ418"/>
      <c r="BR418"/>
      <c r="BS418"/>
      <c r="BT418"/>
      <c r="BU418"/>
      <c r="BV418"/>
      <c r="BW418"/>
      <c r="BX418"/>
      <c r="BY418"/>
      <c r="BZ418"/>
      <c r="CA418"/>
      <c r="CB418"/>
      <c r="CC418"/>
      <c r="CD418"/>
      <c r="CE418"/>
      <c r="CF418"/>
      <c r="CG418"/>
      <c r="CH418"/>
      <c r="CI418"/>
      <c r="CJ418"/>
      <c r="CK418"/>
      <c r="CL418"/>
      <c r="CM418"/>
      <c r="CN418"/>
      <c r="CO418"/>
      <c r="CP418"/>
      <c r="CQ418"/>
      <c r="CR418"/>
      <c r="CS418"/>
      <c r="CT418"/>
      <c r="CU418"/>
      <c r="CV418"/>
      <c r="CW418"/>
      <c r="CX418"/>
      <c r="CY418"/>
      <c r="CZ418"/>
      <c r="DA418"/>
      <c r="DB418"/>
      <c r="DC418"/>
      <c r="DD418"/>
      <c r="DE418"/>
      <c r="DF418"/>
      <c r="DG418"/>
      <c r="DH418"/>
      <c r="DI418"/>
      <c r="DJ418"/>
      <c r="DK418"/>
      <c r="DL418"/>
      <c r="DM418"/>
      <c r="DN418"/>
      <c r="DO418"/>
      <c r="DP418"/>
      <c r="DQ418"/>
      <c r="DR418"/>
      <c r="DS418"/>
      <c r="DT418"/>
      <c r="DU418"/>
      <c r="DV418"/>
      <c r="DW418"/>
      <c r="DX418"/>
      <c r="DY418"/>
      <c r="DZ418"/>
      <c r="EA418"/>
      <c r="EB418"/>
      <c r="EC418"/>
      <c r="ED418"/>
      <c r="EE418"/>
      <c r="EF418"/>
      <c r="EG418"/>
      <c r="EH418"/>
      <c r="EI418"/>
      <c r="EJ418"/>
      <c r="EK418"/>
      <c r="EL418"/>
      <c r="EM418"/>
      <c r="EN418"/>
      <c r="EO418"/>
      <c r="EP418"/>
      <c r="EQ418"/>
      <c r="ER418"/>
      <c r="ES418"/>
      <c r="ET418"/>
      <c r="EU418"/>
      <c r="EV418"/>
      <c r="EW418"/>
      <c r="EX418"/>
      <c r="EY418"/>
      <c r="EZ418"/>
      <c r="FA418"/>
    </row>
    <row r="419" spans="1:157" ht="11.25" customHeight="1" x14ac:dyDescent="0.25">
      <c r="A419" s="39" t="s">
        <v>1520</v>
      </c>
      <c r="B419" s="13">
        <v>10001303</v>
      </c>
      <c r="C419" s="13" t="s">
        <v>635</v>
      </c>
      <c r="D419" s="13">
        <v>74220010217</v>
      </c>
      <c r="E419" s="40" t="s">
        <v>1611</v>
      </c>
      <c r="F419" s="31">
        <v>349</v>
      </c>
      <c r="G419" s="31">
        <v>3</v>
      </c>
      <c r="H419" s="31">
        <v>1</v>
      </c>
      <c r="I419" s="31">
        <v>0</v>
      </c>
      <c r="J419" s="32">
        <f t="shared" si="50"/>
        <v>2</v>
      </c>
      <c r="K419" s="33">
        <f t="shared" si="51"/>
        <v>10.469999999999999</v>
      </c>
      <c r="L419" s="33">
        <f t="shared" si="52"/>
        <v>10.469999999999999</v>
      </c>
      <c r="M419" s="33">
        <f t="shared" si="53"/>
        <v>10.469999999999999</v>
      </c>
      <c r="N419" s="34">
        <f t="shared" si="54"/>
        <v>10.469999999999999</v>
      </c>
      <c r="O419" s="222">
        <f t="shared" si="55"/>
        <v>41.88</v>
      </c>
      <c r="P419" s="224">
        <f t="shared" si="56"/>
        <v>41.88</v>
      </c>
      <c r="Q419" s="8"/>
      <c r="R419" s="78">
        <f t="shared" si="57"/>
        <v>41.88</v>
      </c>
      <c r="S419" s="7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c r="BC419"/>
      <c r="BD419"/>
      <c r="BE419"/>
      <c r="BF419"/>
      <c r="BG419"/>
      <c r="BH419"/>
      <c r="BI419"/>
      <c r="BJ419"/>
      <c r="BK419"/>
      <c r="BL419"/>
      <c r="BM419"/>
      <c r="BN419"/>
      <c r="BO419"/>
      <c r="BP419"/>
      <c r="BQ419"/>
      <c r="BR419"/>
      <c r="BS419"/>
      <c r="BT419"/>
      <c r="BU419"/>
      <c r="BV419"/>
      <c r="BW419"/>
      <c r="BX419"/>
      <c r="BY419"/>
      <c r="BZ419"/>
      <c r="CA419"/>
      <c r="CB419"/>
      <c r="CC419"/>
      <c r="CD419"/>
      <c r="CE419"/>
      <c r="CF419"/>
      <c r="CG419"/>
      <c r="CH419"/>
      <c r="CI419"/>
      <c r="CJ419"/>
      <c r="CK419"/>
      <c r="CL419"/>
      <c r="CM419"/>
      <c r="CN419"/>
      <c r="CO419"/>
      <c r="CP419"/>
      <c r="CQ419"/>
      <c r="CR419"/>
      <c r="CS419"/>
      <c r="CT419"/>
      <c r="CU419"/>
      <c r="CV419"/>
      <c r="CW419"/>
      <c r="CX419"/>
      <c r="CY419"/>
      <c r="CZ419"/>
      <c r="DA419"/>
      <c r="DB419"/>
      <c r="DC419"/>
      <c r="DD419"/>
      <c r="DE419"/>
      <c r="DF419"/>
      <c r="DG419"/>
      <c r="DH419"/>
      <c r="DI419"/>
      <c r="DJ419"/>
      <c r="DK419"/>
      <c r="DL419"/>
      <c r="DM419"/>
      <c r="DN419"/>
      <c r="DO419"/>
      <c r="DP419"/>
      <c r="DQ419"/>
      <c r="DR419"/>
      <c r="DS419"/>
      <c r="DT419"/>
      <c r="DU419"/>
      <c r="DV419"/>
      <c r="DW419"/>
      <c r="DX419"/>
      <c r="DY419"/>
      <c r="DZ419"/>
      <c r="EA419"/>
      <c r="EB419"/>
      <c r="EC419"/>
      <c r="ED419"/>
      <c r="EE419"/>
      <c r="EF419"/>
      <c r="EG419"/>
      <c r="EH419"/>
      <c r="EI419"/>
      <c r="EJ419"/>
      <c r="EK419"/>
      <c r="EL419"/>
      <c r="EM419"/>
      <c r="EN419"/>
      <c r="EO419"/>
      <c r="EP419"/>
      <c r="EQ419"/>
      <c r="ER419"/>
      <c r="ES419"/>
      <c r="ET419"/>
      <c r="EU419"/>
      <c r="EV419"/>
      <c r="EW419"/>
      <c r="EX419"/>
      <c r="EY419"/>
      <c r="EZ419"/>
      <c r="FA419"/>
    </row>
    <row r="420" spans="1:157" ht="11.25" customHeight="1" x14ac:dyDescent="0.25">
      <c r="A420" s="39" t="s">
        <v>1520</v>
      </c>
      <c r="B420" s="13">
        <v>10001304</v>
      </c>
      <c r="C420" s="13" t="s">
        <v>636</v>
      </c>
      <c r="D420" s="13">
        <v>70860039949</v>
      </c>
      <c r="E420" s="40" t="s">
        <v>1612</v>
      </c>
      <c r="F420" s="31">
        <v>189</v>
      </c>
      <c r="G420" s="31">
        <v>3</v>
      </c>
      <c r="H420" s="31">
        <v>1</v>
      </c>
      <c r="I420" s="31">
        <v>0</v>
      </c>
      <c r="J420" s="32">
        <f t="shared" si="50"/>
        <v>2</v>
      </c>
      <c r="K420" s="33">
        <f t="shared" si="51"/>
        <v>5.67</v>
      </c>
      <c r="L420" s="33">
        <f t="shared" si="52"/>
        <v>5.67</v>
      </c>
      <c r="M420" s="33">
        <f t="shared" si="53"/>
        <v>5.67</v>
      </c>
      <c r="N420" s="34">
        <f t="shared" si="54"/>
        <v>5.67</v>
      </c>
      <c r="O420" s="222">
        <f t="shared" si="55"/>
        <v>22.68</v>
      </c>
      <c r="P420" s="224">
        <f t="shared" si="56"/>
        <v>22.68</v>
      </c>
      <c r="Q420" s="8"/>
      <c r="R420" s="78">
        <f t="shared" si="57"/>
        <v>22.68</v>
      </c>
      <c r="S420" s="79"/>
      <c r="T420"/>
      <c r="U420"/>
      <c r="V420"/>
      <c r="W420"/>
      <c r="X420"/>
      <c r="Y420"/>
      <c r="Z420"/>
      <c r="AA420"/>
      <c r="AB420"/>
      <c r="AC420"/>
      <c r="AD420"/>
      <c r="AE420"/>
      <c r="AF420"/>
      <c r="AG420"/>
      <c r="AH420"/>
      <c r="AI420"/>
      <c r="AJ420"/>
      <c r="AK420"/>
      <c r="AL420"/>
      <c r="AM420"/>
      <c r="AN420"/>
      <c r="AO420"/>
      <c r="AP420"/>
      <c r="AQ420"/>
      <c r="AR420"/>
      <c r="AS420"/>
      <c r="AT420"/>
      <c r="AU420"/>
      <c r="AV420"/>
      <c r="AW420"/>
      <c r="AX420"/>
      <c r="AY420"/>
      <c r="AZ420"/>
      <c r="BA420"/>
      <c r="BB420"/>
      <c r="BC420"/>
      <c r="BD420"/>
      <c r="BE420"/>
      <c r="BF420"/>
      <c r="BG420"/>
      <c r="BH420"/>
      <c r="BI420"/>
      <c r="BJ420"/>
      <c r="BK420"/>
      <c r="BL420"/>
      <c r="BM420"/>
      <c r="BN420"/>
      <c r="BO420"/>
      <c r="BP420"/>
      <c r="BQ420"/>
      <c r="BR420"/>
      <c r="BS420"/>
      <c r="BT420"/>
      <c r="BU420"/>
      <c r="BV420"/>
      <c r="BW420"/>
      <c r="BX420"/>
      <c r="BY420"/>
      <c r="BZ420"/>
      <c r="CA420"/>
      <c r="CB420"/>
      <c r="CC420"/>
      <c r="CD420"/>
      <c r="CE420"/>
      <c r="CF420"/>
      <c r="CG420"/>
      <c r="CH420"/>
      <c r="CI420"/>
      <c r="CJ420"/>
      <c r="CK420"/>
      <c r="CL420"/>
      <c r="CM420"/>
      <c r="CN420"/>
      <c r="CO420"/>
      <c r="CP420"/>
      <c r="CQ420"/>
      <c r="CR420"/>
      <c r="CS420"/>
      <c r="CT420"/>
      <c r="CU420"/>
      <c r="CV420"/>
      <c r="CW420"/>
      <c r="CX420"/>
      <c r="CY420"/>
      <c r="CZ420"/>
      <c r="DA420"/>
      <c r="DB420"/>
      <c r="DC420"/>
      <c r="DD420"/>
      <c r="DE420"/>
      <c r="DF420"/>
      <c r="DG420"/>
      <c r="DH420"/>
      <c r="DI420"/>
      <c r="DJ420"/>
      <c r="DK420"/>
      <c r="DL420"/>
      <c r="DM420"/>
      <c r="DN420"/>
      <c r="DO420"/>
      <c r="DP420"/>
      <c r="DQ420"/>
      <c r="DR420"/>
      <c r="DS420"/>
      <c r="DT420"/>
      <c r="DU420"/>
      <c r="DV420"/>
      <c r="DW420"/>
      <c r="DX420"/>
      <c r="DY420"/>
      <c r="DZ420"/>
      <c r="EA420"/>
      <c r="EB420"/>
      <c r="EC420"/>
      <c r="ED420"/>
      <c r="EE420"/>
      <c r="EF420"/>
      <c r="EG420"/>
      <c r="EH420"/>
      <c r="EI420"/>
      <c r="EJ420"/>
      <c r="EK420"/>
      <c r="EL420"/>
      <c r="EM420"/>
      <c r="EN420"/>
      <c r="EO420"/>
      <c r="EP420"/>
      <c r="EQ420"/>
      <c r="ER420"/>
      <c r="ES420"/>
      <c r="ET420"/>
      <c r="EU420"/>
      <c r="EV420"/>
      <c r="EW420"/>
      <c r="EX420"/>
      <c r="EY420"/>
      <c r="EZ420"/>
      <c r="FA420"/>
    </row>
    <row r="421" spans="1:157" ht="11.25" customHeight="1" x14ac:dyDescent="0.25">
      <c r="A421" s="39" t="s">
        <v>1520</v>
      </c>
      <c r="B421" s="13">
        <v>10001305</v>
      </c>
      <c r="C421" s="13" t="s">
        <v>637</v>
      </c>
      <c r="D421" s="13">
        <v>17670043731</v>
      </c>
      <c r="E421" s="40" t="s">
        <v>1613</v>
      </c>
      <c r="F421" s="31">
        <v>366</v>
      </c>
      <c r="G421" s="31">
        <v>3</v>
      </c>
      <c r="H421" s="31">
        <v>1</v>
      </c>
      <c r="I421" s="31">
        <v>0</v>
      </c>
      <c r="J421" s="32">
        <f t="shared" si="50"/>
        <v>2</v>
      </c>
      <c r="K421" s="33">
        <f t="shared" si="51"/>
        <v>10.98</v>
      </c>
      <c r="L421" s="33">
        <f t="shared" si="52"/>
        <v>10.98</v>
      </c>
      <c r="M421" s="33">
        <f t="shared" si="53"/>
        <v>10.98</v>
      </c>
      <c r="N421" s="34">
        <f t="shared" si="54"/>
        <v>10.98</v>
      </c>
      <c r="O421" s="222">
        <f t="shared" si="55"/>
        <v>43.92</v>
      </c>
      <c r="P421" s="224">
        <f t="shared" si="56"/>
        <v>43.92</v>
      </c>
      <c r="Q421" s="8"/>
      <c r="R421" s="78">
        <f t="shared" si="57"/>
        <v>43.92</v>
      </c>
      <c r="S421" s="79"/>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c r="BC421"/>
      <c r="BD421"/>
      <c r="BE421"/>
      <c r="BF421"/>
      <c r="BG421"/>
      <c r="BH421"/>
      <c r="BI421"/>
      <c r="BJ421"/>
      <c r="BK421"/>
      <c r="BL421"/>
      <c r="BM421"/>
      <c r="BN421"/>
      <c r="BO421"/>
      <c r="BP421"/>
      <c r="BQ421"/>
      <c r="BR421"/>
      <c r="BS421"/>
      <c r="BT421"/>
      <c r="BU421"/>
      <c r="BV421"/>
      <c r="BW421"/>
      <c r="BX421"/>
      <c r="BY421"/>
      <c r="BZ421"/>
      <c r="CA421"/>
      <c r="CB421"/>
      <c r="CC421"/>
      <c r="CD421"/>
      <c r="CE421"/>
      <c r="CF421"/>
      <c r="CG421"/>
      <c r="CH421"/>
      <c r="CI421"/>
      <c r="CJ421"/>
      <c r="CK421"/>
      <c r="CL421"/>
      <c r="CM421"/>
      <c r="CN421"/>
      <c r="CO421"/>
      <c r="CP421"/>
      <c r="CQ421"/>
      <c r="CR421"/>
      <c r="CS421"/>
      <c r="CT421"/>
      <c r="CU421"/>
      <c r="CV421"/>
      <c r="CW421"/>
      <c r="CX421"/>
      <c r="CY421"/>
      <c r="CZ421"/>
      <c r="DA421"/>
      <c r="DB421"/>
      <c r="DC421"/>
      <c r="DD421"/>
      <c r="DE421"/>
      <c r="DF421"/>
      <c r="DG421"/>
      <c r="DH421"/>
      <c r="DI421"/>
      <c r="DJ421"/>
      <c r="DK421"/>
      <c r="DL421"/>
      <c r="DM421"/>
      <c r="DN421"/>
      <c r="DO421"/>
      <c r="DP421"/>
      <c r="DQ421"/>
      <c r="DR421"/>
      <c r="DS421"/>
      <c r="DT421"/>
      <c r="DU421"/>
      <c r="DV421"/>
      <c r="DW421"/>
      <c r="DX421"/>
      <c r="DY421"/>
      <c r="DZ421"/>
      <c r="EA421"/>
      <c r="EB421"/>
      <c r="EC421"/>
      <c r="ED421"/>
      <c r="EE421"/>
      <c r="EF421"/>
      <c r="EG421"/>
      <c r="EH421"/>
      <c r="EI421"/>
      <c r="EJ421"/>
      <c r="EK421"/>
      <c r="EL421"/>
      <c r="EM421"/>
      <c r="EN421"/>
      <c r="EO421"/>
      <c r="EP421"/>
      <c r="EQ421"/>
      <c r="ER421"/>
      <c r="ES421"/>
      <c r="ET421"/>
      <c r="EU421"/>
      <c r="EV421"/>
      <c r="EW421"/>
      <c r="EX421"/>
      <c r="EY421"/>
      <c r="EZ421"/>
      <c r="FA421"/>
    </row>
    <row r="422" spans="1:157" ht="11.25" customHeight="1" x14ac:dyDescent="0.25">
      <c r="A422" s="39" t="s">
        <v>1520</v>
      </c>
      <c r="B422" s="13">
        <v>10001317</v>
      </c>
      <c r="C422" s="13" t="s">
        <v>638</v>
      </c>
      <c r="D422" s="13">
        <v>10250008145</v>
      </c>
      <c r="E422" s="40" t="s">
        <v>1614</v>
      </c>
      <c r="F422" s="31">
        <v>379</v>
      </c>
      <c r="G422" s="31">
        <v>3</v>
      </c>
      <c r="H422" s="31">
        <v>1</v>
      </c>
      <c r="I422" s="31">
        <v>0</v>
      </c>
      <c r="J422" s="32">
        <f t="shared" si="50"/>
        <v>2</v>
      </c>
      <c r="K422" s="33">
        <f t="shared" si="51"/>
        <v>11.37</v>
      </c>
      <c r="L422" s="33">
        <f t="shared" si="52"/>
        <v>11.37</v>
      </c>
      <c r="M422" s="33">
        <f t="shared" si="53"/>
        <v>11.37</v>
      </c>
      <c r="N422" s="34">
        <f t="shared" si="54"/>
        <v>11.37</v>
      </c>
      <c r="O422" s="222">
        <f t="shared" si="55"/>
        <v>45.48</v>
      </c>
      <c r="P422" s="224">
        <f t="shared" si="56"/>
        <v>45.48</v>
      </c>
      <c r="Q422" s="8"/>
      <c r="R422" s="78">
        <f t="shared" si="57"/>
        <v>45.48</v>
      </c>
      <c r="S422" s="79"/>
      <c r="T422"/>
      <c r="U422"/>
      <c r="V422"/>
      <c r="W422"/>
      <c r="X422"/>
      <c r="Y422"/>
      <c r="Z422"/>
      <c r="AA422"/>
      <c r="AB422"/>
      <c r="AC422"/>
      <c r="AD422"/>
      <c r="AE422"/>
      <c r="AF422"/>
      <c r="AG422"/>
      <c r="AH422"/>
      <c r="AI422"/>
      <c r="AJ422"/>
      <c r="AK422"/>
      <c r="AL422"/>
      <c r="AM422"/>
      <c r="AN422"/>
      <c r="AO422"/>
      <c r="AP422"/>
      <c r="AQ422"/>
      <c r="AR422"/>
      <c r="AS422"/>
      <c r="AT422"/>
      <c r="AU422"/>
      <c r="AV422"/>
      <c r="AW422"/>
      <c r="AX422"/>
      <c r="AY422"/>
      <c r="AZ422"/>
      <c r="BA422"/>
      <c r="BB422"/>
      <c r="BC422"/>
      <c r="BD422"/>
      <c r="BE422"/>
      <c r="BF422"/>
      <c r="BG422"/>
      <c r="BH422"/>
      <c r="BI422"/>
      <c r="BJ422"/>
      <c r="BK422"/>
      <c r="BL422"/>
      <c r="BM422"/>
      <c r="BN422"/>
      <c r="BO422"/>
      <c r="BP422"/>
      <c r="BQ422"/>
      <c r="BR422"/>
      <c r="BS422"/>
      <c r="BT422"/>
      <c r="BU422"/>
      <c r="BV422"/>
      <c r="BW422"/>
      <c r="BX422"/>
      <c r="BY422"/>
      <c r="BZ422"/>
      <c r="CA422"/>
      <c r="CB422"/>
      <c r="CC422"/>
      <c r="CD422"/>
      <c r="CE422"/>
      <c r="CF422"/>
      <c r="CG422"/>
      <c r="CH422"/>
      <c r="CI422"/>
      <c r="CJ422"/>
      <c r="CK422"/>
      <c r="CL422"/>
      <c r="CM422"/>
      <c r="CN422"/>
      <c r="CO422"/>
      <c r="CP422"/>
      <c r="CQ422"/>
      <c r="CR422"/>
      <c r="CS422"/>
      <c r="CT422"/>
      <c r="CU422"/>
      <c r="CV422"/>
      <c r="CW422"/>
      <c r="CX422"/>
      <c r="CY422"/>
      <c r="CZ422"/>
      <c r="DA422"/>
      <c r="DB422"/>
      <c r="DC422"/>
      <c r="DD422"/>
      <c r="DE422"/>
      <c r="DF422"/>
      <c r="DG422"/>
      <c r="DH422"/>
      <c r="DI422"/>
      <c r="DJ422"/>
      <c r="DK422"/>
      <c r="DL422"/>
      <c r="DM422"/>
      <c r="DN422"/>
      <c r="DO422"/>
      <c r="DP422"/>
      <c r="DQ422"/>
      <c r="DR422"/>
      <c r="DS422"/>
      <c r="DT422"/>
      <c r="DU422"/>
      <c r="DV422"/>
      <c r="DW422"/>
      <c r="DX422"/>
      <c r="DY422"/>
      <c r="DZ422"/>
      <c r="EA422"/>
      <c r="EB422"/>
      <c r="EC422"/>
      <c r="ED422"/>
      <c r="EE422"/>
      <c r="EF422"/>
      <c r="EG422"/>
      <c r="EH422"/>
      <c r="EI422"/>
      <c r="EJ422"/>
      <c r="EK422"/>
      <c r="EL422"/>
      <c r="EM422"/>
      <c r="EN422"/>
      <c r="EO422"/>
      <c r="EP422"/>
      <c r="EQ422"/>
      <c r="ER422"/>
      <c r="ES422"/>
      <c r="ET422"/>
      <c r="EU422"/>
      <c r="EV422"/>
      <c r="EW422"/>
      <c r="EX422"/>
      <c r="EY422"/>
      <c r="EZ422"/>
      <c r="FA422"/>
    </row>
    <row r="423" spans="1:157" ht="11.25" customHeight="1" x14ac:dyDescent="0.25">
      <c r="A423" s="39" t="s">
        <v>1520</v>
      </c>
      <c r="B423" s="13">
        <v>10001348</v>
      </c>
      <c r="C423" s="13" t="s">
        <v>3171</v>
      </c>
      <c r="D423" s="13">
        <v>10110004752</v>
      </c>
      <c r="E423" s="40" t="s">
        <v>1615</v>
      </c>
      <c r="F423" s="31">
        <v>195</v>
      </c>
      <c r="G423" s="31">
        <v>2</v>
      </c>
      <c r="H423" s="31">
        <v>1</v>
      </c>
      <c r="I423" s="31">
        <v>0</v>
      </c>
      <c r="J423" s="32">
        <f t="shared" si="50"/>
        <v>1</v>
      </c>
      <c r="K423" s="33">
        <f t="shared" si="51"/>
        <v>5.85</v>
      </c>
      <c r="L423" s="33">
        <f t="shared" si="52"/>
        <v>5.85</v>
      </c>
      <c r="M423" s="33">
        <f t="shared" si="53"/>
        <v>5.85</v>
      </c>
      <c r="N423" s="34">
        <f t="shared" si="54"/>
        <v>5.85</v>
      </c>
      <c r="O423" s="222">
        <f t="shared" si="55"/>
        <v>23.4</v>
      </c>
      <c r="P423" s="224">
        <f t="shared" si="56"/>
        <v>23.4</v>
      </c>
      <c r="Q423" s="8"/>
      <c r="R423" s="78">
        <f t="shared" si="57"/>
        <v>23.4</v>
      </c>
      <c r="S423" s="79"/>
      <c r="T423"/>
      <c r="U423"/>
      <c r="V423"/>
      <c r="W423"/>
      <c r="X423"/>
      <c r="Y423"/>
      <c r="Z423"/>
      <c r="AA423"/>
      <c r="AB423"/>
      <c r="AC423"/>
      <c r="AD423"/>
      <c r="AE423"/>
      <c r="AF423"/>
      <c r="AG423"/>
      <c r="AH423"/>
      <c r="AI423"/>
      <c r="AJ423"/>
      <c r="AK423"/>
      <c r="AL423"/>
      <c r="AM423"/>
      <c r="AN423"/>
      <c r="AO423"/>
      <c r="AP423"/>
      <c r="AQ423"/>
      <c r="AR423"/>
      <c r="AS423"/>
      <c r="AT423"/>
      <c r="AU423"/>
      <c r="AV423"/>
      <c r="AW423"/>
      <c r="AX423"/>
      <c r="AY423"/>
      <c r="AZ423"/>
      <c r="BA423"/>
      <c r="BB423"/>
      <c r="BC423"/>
      <c r="BD423"/>
      <c r="BE423"/>
      <c r="BF423"/>
      <c r="BG423"/>
      <c r="BH423"/>
      <c r="BI423"/>
      <c r="BJ423"/>
      <c r="BK423"/>
      <c r="BL423"/>
      <c r="BM423"/>
      <c r="BN423"/>
      <c r="BO423"/>
      <c r="BP423"/>
      <c r="BQ423"/>
      <c r="BR423"/>
      <c r="BS423"/>
      <c r="BT423"/>
      <c r="BU423"/>
      <c r="BV423"/>
      <c r="BW423"/>
      <c r="BX423"/>
      <c r="BY423"/>
      <c r="BZ423"/>
      <c r="CA423"/>
      <c r="CB423"/>
      <c r="CC423"/>
      <c r="CD423"/>
      <c r="CE423"/>
      <c r="CF423"/>
      <c r="CG423"/>
      <c r="CH423"/>
      <c r="CI423"/>
      <c r="CJ423"/>
      <c r="CK423"/>
      <c r="CL423"/>
      <c r="CM423"/>
      <c r="CN423"/>
      <c r="CO423"/>
      <c r="CP423"/>
      <c r="CQ423"/>
      <c r="CR423"/>
      <c r="CS423"/>
      <c r="CT423"/>
      <c r="CU423"/>
      <c r="CV423"/>
      <c r="CW423"/>
      <c r="CX423"/>
      <c r="CY423"/>
      <c r="CZ423"/>
      <c r="DA423"/>
      <c r="DB423"/>
      <c r="DC423"/>
      <c r="DD423"/>
      <c r="DE423"/>
      <c r="DF423"/>
      <c r="DG423"/>
      <c r="DH423"/>
      <c r="DI423"/>
      <c r="DJ423"/>
      <c r="DK423"/>
      <c r="DL423"/>
      <c r="DM423"/>
      <c r="DN423"/>
      <c r="DO423"/>
      <c r="DP423"/>
      <c r="DQ423"/>
      <c r="DR423"/>
      <c r="DS423"/>
      <c r="DT423"/>
      <c r="DU423"/>
      <c r="DV423"/>
      <c r="DW423"/>
      <c r="DX423"/>
      <c r="DY423"/>
      <c r="DZ423"/>
      <c r="EA423"/>
      <c r="EB423"/>
      <c r="EC423"/>
      <c r="ED423"/>
      <c r="EE423"/>
      <c r="EF423"/>
      <c r="EG423"/>
      <c r="EH423"/>
      <c r="EI423"/>
      <c r="EJ423"/>
      <c r="EK423"/>
      <c r="EL423"/>
      <c r="EM423"/>
      <c r="EN423"/>
      <c r="EO423"/>
      <c r="EP423"/>
      <c r="EQ423"/>
      <c r="ER423"/>
      <c r="ES423"/>
      <c r="ET423"/>
      <c r="EU423"/>
      <c r="EV423"/>
      <c r="EW423"/>
      <c r="EX423"/>
      <c r="EY423"/>
      <c r="EZ423"/>
      <c r="FA423"/>
    </row>
    <row r="424" spans="1:157" ht="11.25" customHeight="1" x14ac:dyDescent="0.25">
      <c r="A424" s="39" t="s">
        <v>1520</v>
      </c>
      <c r="B424" s="13">
        <v>10001351</v>
      </c>
      <c r="C424" s="13" t="s">
        <v>1616</v>
      </c>
      <c r="D424" s="13">
        <v>77160004941</v>
      </c>
      <c r="E424" s="40" t="s">
        <v>1617</v>
      </c>
      <c r="F424" s="31">
        <v>83</v>
      </c>
      <c r="G424" s="31">
        <v>2</v>
      </c>
      <c r="H424" s="31">
        <v>1</v>
      </c>
      <c r="I424" s="31">
        <v>0</v>
      </c>
      <c r="J424" s="32">
        <f t="shared" si="50"/>
        <v>1</v>
      </c>
      <c r="K424" s="33">
        <f t="shared" si="51"/>
        <v>2.4899999999999998</v>
      </c>
      <c r="L424" s="33">
        <f t="shared" si="52"/>
        <v>2.4899999999999998</v>
      </c>
      <c r="M424" s="33">
        <f t="shared" si="53"/>
        <v>2.4899999999999998</v>
      </c>
      <c r="N424" s="34">
        <f t="shared" si="54"/>
        <v>2.4899999999999998</v>
      </c>
      <c r="O424" s="222">
        <f t="shared" si="55"/>
        <v>9.9600000000000009</v>
      </c>
      <c r="P424" s="224">
        <f t="shared" si="56"/>
        <v>9.9600000000000009</v>
      </c>
      <c r="Q424" s="8"/>
      <c r="R424" s="78">
        <f t="shared" si="57"/>
        <v>9.9600000000000009</v>
      </c>
      <c r="S424" s="79"/>
      <c r="T424"/>
      <c r="U424"/>
      <c r="V424"/>
      <c r="W424"/>
      <c r="X424"/>
      <c r="Y424"/>
      <c r="Z424"/>
      <c r="AA424"/>
      <c r="AB424"/>
      <c r="AC424"/>
      <c r="AD424"/>
      <c r="AE424"/>
      <c r="AF424"/>
      <c r="AG424"/>
      <c r="AH424"/>
      <c r="AI424"/>
      <c r="AJ424"/>
      <c r="AK424"/>
      <c r="AL424"/>
      <c r="AM424"/>
      <c r="AN424"/>
      <c r="AO424"/>
      <c r="AP424"/>
      <c r="AQ424"/>
      <c r="AR424"/>
      <c r="AS424"/>
      <c r="AT424"/>
      <c r="AU424"/>
      <c r="AV424"/>
      <c r="AW424"/>
      <c r="AX424"/>
      <c r="AY424"/>
      <c r="AZ424"/>
      <c r="BA424"/>
      <c r="BB424"/>
      <c r="BC424"/>
      <c r="BD424"/>
      <c r="BE424"/>
      <c r="BF424"/>
      <c r="BG424"/>
      <c r="BH424"/>
      <c r="BI424"/>
      <c r="BJ424"/>
      <c r="BK424"/>
      <c r="BL424"/>
      <c r="BM424"/>
      <c r="BN424"/>
      <c r="BO424"/>
      <c r="BP424"/>
      <c r="BQ424"/>
      <c r="BR424"/>
      <c r="BS424"/>
      <c r="BT424"/>
      <c r="BU424"/>
      <c r="BV424"/>
      <c r="BW424"/>
      <c r="BX424"/>
      <c r="BY424"/>
      <c r="BZ424"/>
      <c r="CA424"/>
      <c r="CB424"/>
      <c r="CC424"/>
      <c r="CD424"/>
      <c r="CE424"/>
      <c r="CF424"/>
      <c r="CG424"/>
      <c r="CH424"/>
      <c r="CI424"/>
      <c r="CJ424"/>
      <c r="CK424"/>
      <c r="CL424"/>
      <c r="CM424"/>
      <c r="CN424"/>
      <c r="CO424"/>
      <c r="CP424"/>
      <c r="CQ424"/>
      <c r="CR424"/>
      <c r="CS424"/>
      <c r="CT424"/>
      <c r="CU424"/>
      <c r="CV424"/>
      <c r="CW424"/>
      <c r="CX424"/>
      <c r="CY424"/>
      <c r="CZ424"/>
      <c r="DA424"/>
      <c r="DB424"/>
      <c r="DC424"/>
      <c r="DD424"/>
      <c r="DE424"/>
      <c r="DF424"/>
      <c r="DG424"/>
      <c r="DH424"/>
      <c r="DI424"/>
      <c r="DJ424"/>
      <c r="DK424"/>
      <c r="DL424"/>
      <c r="DM424"/>
      <c r="DN424"/>
      <c r="DO424"/>
      <c r="DP424"/>
      <c r="DQ424"/>
      <c r="DR424"/>
      <c r="DS424"/>
      <c r="DT424"/>
      <c r="DU424"/>
      <c r="DV424"/>
      <c r="DW424"/>
      <c r="DX424"/>
      <c r="DY424"/>
      <c r="DZ424"/>
      <c r="EA424"/>
      <c r="EB424"/>
      <c r="EC424"/>
      <c r="ED424"/>
      <c r="EE424"/>
      <c r="EF424"/>
      <c r="EG424"/>
      <c r="EH424"/>
      <c r="EI424"/>
      <c r="EJ424"/>
      <c r="EK424"/>
      <c r="EL424"/>
      <c r="EM424"/>
      <c r="EN424"/>
      <c r="EO424"/>
      <c r="EP424"/>
      <c r="EQ424"/>
      <c r="ER424"/>
      <c r="ES424"/>
      <c r="ET424"/>
      <c r="EU424"/>
      <c r="EV424"/>
      <c r="EW424"/>
      <c r="EX424"/>
      <c r="EY424"/>
      <c r="EZ424"/>
      <c r="FA424"/>
    </row>
    <row r="425" spans="1:157" ht="11.25" customHeight="1" x14ac:dyDescent="0.25">
      <c r="A425" s="39" t="s">
        <v>1520</v>
      </c>
      <c r="B425" s="13">
        <v>10001355</v>
      </c>
      <c r="C425" s="13" t="s">
        <v>2669</v>
      </c>
      <c r="D425" s="13">
        <v>22570038390</v>
      </c>
      <c r="E425" s="40" t="s">
        <v>1618</v>
      </c>
      <c r="F425" s="31">
        <v>337</v>
      </c>
      <c r="G425" s="31">
        <v>3</v>
      </c>
      <c r="H425" s="31">
        <v>1</v>
      </c>
      <c r="I425" s="31">
        <v>0</v>
      </c>
      <c r="J425" s="32">
        <f t="shared" si="50"/>
        <v>2</v>
      </c>
      <c r="K425" s="33">
        <f t="shared" si="51"/>
        <v>10.11</v>
      </c>
      <c r="L425" s="33">
        <f t="shared" si="52"/>
        <v>10.11</v>
      </c>
      <c r="M425" s="33">
        <f t="shared" si="53"/>
        <v>10.11</v>
      </c>
      <c r="N425" s="34">
        <f t="shared" si="54"/>
        <v>10.11</v>
      </c>
      <c r="O425" s="222">
        <f t="shared" si="55"/>
        <v>40.44</v>
      </c>
      <c r="P425" s="224">
        <f t="shared" si="56"/>
        <v>40.44</v>
      </c>
      <c r="Q425" s="8"/>
      <c r="R425" s="78">
        <f t="shared" si="57"/>
        <v>40.44</v>
      </c>
      <c r="S425" s="79"/>
      <c r="T425"/>
      <c r="U425"/>
      <c r="V425"/>
      <c r="W425"/>
      <c r="X425"/>
      <c r="Y425"/>
      <c r="Z425"/>
      <c r="AA425"/>
      <c r="AB425"/>
      <c r="AC425"/>
      <c r="AD425"/>
      <c r="AE425"/>
      <c r="AF425"/>
      <c r="AG425"/>
      <c r="AH425"/>
      <c r="AI425"/>
      <c r="AJ425"/>
      <c r="AK425"/>
      <c r="AL425"/>
      <c r="AM425"/>
      <c r="AN425"/>
      <c r="AO425"/>
      <c r="AP425"/>
      <c r="AQ425"/>
      <c r="AR425"/>
      <c r="AS425"/>
      <c r="AT425"/>
      <c r="AU425"/>
      <c r="AV425"/>
      <c r="AW425"/>
      <c r="AX425"/>
      <c r="AY425"/>
      <c r="AZ425"/>
      <c r="BA425"/>
      <c r="BB425"/>
      <c r="BC425"/>
      <c r="BD425"/>
      <c r="BE425"/>
      <c r="BF425"/>
      <c r="BG425"/>
      <c r="BH425"/>
      <c r="BI425"/>
      <c r="BJ425"/>
      <c r="BK425"/>
      <c r="BL425"/>
      <c r="BM425"/>
      <c r="BN425"/>
      <c r="BO425"/>
      <c r="BP425"/>
      <c r="BQ425"/>
      <c r="BR425"/>
      <c r="BS425"/>
      <c r="BT425"/>
      <c r="BU425"/>
      <c r="BV425"/>
      <c r="BW425"/>
      <c r="BX425"/>
      <c r="BY425"/>
      <c r="BZ425"/>
      <c r="CA425"/>
      <c r="CB425"/>
      <c r="CC425"/>
      <c r="CD425"/>
      <c r="CE425"/>
      <c r="CF425"/>
      <c r="CG425"/>
      <c r="CH425"/>
      <c r="CI425"/>
      <c r="CJ425"/>
      <c r="CK425"/>
      <c r="CL425"/>
      <c r="CM425"/>
      <c r="CN425"/>
      <c r="CO425"/>
      <c r="CP425"/>
      <c r="CQ425"/>
      <c r="CR425"/>
      <c r="CS425"/>
      <c r="CT425"/>
      <c r="CU425"/>
      <c r="CV425"/>
      <c r="CW425"/>
      <c r="CX425"/>
      <c r="CY425"/>
      <c r="CZ425"/>
      <c r="DA425"/>
      <c r="DB425"/>
      <c r="DC425"/>
      <c r="DD425"/>
      <c r="DE425"/>
      <c r="DF425"/>
      <c r="DG425"/>
      <c r="DH425"/>
      <c r="DI425"/>
      <c r="DJ425"/>
      <c r="DK425"/>
      <c r="DL425"/>
      <c r="DM425"/>
      <c r="DN425"/>
      <c r="DO425"/>
      <c r="DP425"/>
      <c r="DQ425"/>
      <c r="DR425"/>
      <c r="DS425"/>
      <c r="DT425"/>
      <c r="DU425"/>
      <c r="DV425"/>
      <c r="DW425"/>
      <c r="DX425"/>
      <c r="DY425"/>
      <c r="DZ425"/>
      <c r="EA425"/>
      <c r="EB425"/>
      <c r="EC425"/>
      <c r="ED425"/>
      <c r="EE425"/>
      <c r="EF425"/>
      <c r="EG425"/>
      <c r="EH425"/>
      <c r="EI425"/>
      <c r="EJ425"/>
      <c r="EK425"/>
      <c r="EL425"/>
      <c r="EM425"/>
      <c r="EN425"/>
      <c r="EO425"/>
      <c r="EP425"/>
      <c r="EQ425"/>
      <c r="ER425"/>
      <c r="ES425"/>
      <c r="ET425"/>
      <c r="EU425"/>
      <c r="EV425"/>
      <c r="EW425"/>
      <c r="EX425"/>
      <c r="EY425"/>
      <c r="EZ425"/>
      <c r="FA425"/>
    </row>
    <row r="426" spans="1:157" ht="11.25" customHeight="1" x14ac:dyDescent="0.25">
      <c r="A426" s="39" t="s">
        <v>1520</v>
      </c>
      <c r="B426" s="13">
        <v>10001363</v>
      </c>
      <c r="C426" s="13" t="s">
        <v>639</v>
      </c>
      <c r="D426" s="13">
        <v>69260006840</v>
      </c>
      <c r="E426" s="40" t="s">
        <v>1619</v>
      </c>
      <c r="F426" s="31">
        <v>556</v>
      </c>
      <c r="G426" s="31">
        <v>2</v>
      </c>
      <c r="H426" s="31">
        <v>1</v>
      </c>
      <c r="I426" s="31">
        <v>0</v>
      </c>
      <c r="J426" s="32">
        <f t="shared" si="50"/>
        <v>1</v>
      </c>
      <c r="K426" s="33">
        <f t="shared" si="51"/>
        <v>16.68</v>
      </c>
      <c r="L426" s="33">
        <f t="shared" si="52"/>
        <v>16.68</v>
      </c>
      <c r="M426" s="33">
        <f t="shared" si="53"/>
        <v>16.68</v>
      </c>
      <c r="N426" s="34">
        <f t="shared" si="54"/>
        <v>16.68</v>
      </c>
      <c r="O426" s="222">
        <f t="shared" si="55"/>
        <v>66.72</v>
      </c>
      <c r="P426" s="224">
        <f t="shared" si="56"/>
        <v>66.72</v>
      </c>
      <c r="Q426" s="14"/>
      <c r="R426" s="78">
        <f t="shared" si="57"/>
        <v>66.72</v>
      </c>
      <c r="S426" s="79"/>
      <c r="T426"/>
      <c r="U426"/>
      <c r="V426"/>
      <c r="W426"/>
      <c r="X426"/>
      <c r="Y426"/>
      <c r="Z426"/>
      <c r="AA426"/>
      <c r="AB426"/>
      <c r="AC426"/>
      <c r="AD426"/>
      <c r="AE426"/>
      <c r="AF426"/>
      <c r="AG426"/>
      <c r="AH426"/>
      <c r="AI426"/>
      <c r="AJ426"/>
      <c r="AK426"/>
      <c r="AL426"/>
      <c r="AM426"/>
      <c r="AN426"/>
      <c r="AO426"/>
      <c r="AP426"/>
      <c r="AQ426"/>
      <c r="AR426"/>
      <c r="AS426"/>
      <c r="AT426"/>
      <c r="AU426"/>
      <c r="AV426"/>
      <c r="AW426"/>
      <c r="AX426"/>
      <c r="AY426"/>
      <c r="AZ426"/>
      <c r="BA426"/>
      <c r="BB426"/>
      <c r="BC426"/>
      <c r="BD426"/>
      <c r="BE426"/>
      <c r="BF426"/>
      <c r="BG426"/>
      <c r="BH426"/>
      <c r="BI426"/>
      <c r="BJ426"/>
      <c r="BK426"/>
      <c r="BL426"/>
      <c r="BM426"/>
      <c r="BN426"/>
      <c r="BO426"/>
      <c r="BP426"/>
      <c r="BQ426"/>
      <c r="BR426"/>
      <c r="BS426"/>
      <c r="BT426"/>
      <c r="BU426"/>
      <c r="BV426"/>
      <c r="BW426"/>
      <c r="BX426"/>
      <c r="BY426"/>
      <c r="BZ426"/>
      <c r="CA426"/>
      <c r="CB426"/>
      <c r="CC426"/>
      <c r="CD426"/>
      <c r="CE426"/>
      <c r="CF426"/>
      <c r="CG426"/>
      <c r="CH426"/>
      <c r="CI426"/>
      <c r="CJ426"/>
      <c r="CK426"/>
      <c r="CL426"/>
      <c r="CM426"/>
      <c r="CN426"/>
      <c r="CO426"/>
      <c r="CP426"/>
      <c r="CQ426"/>
      <c r="CR426"/>
      <c r="CS426"/>
      <c r="CT426"/>
      <c r="CU426"/>
      <c r="CV426"/>
      <c r="CW426"/>
      <c r="CX426"/>
      <c r="CY426"/>
      <c r="CZ426"/>
      <c r="DA426"/>
      <c r="DB426"/>
      <c r="DC426"/>
      <c r="DD426"/>
      <c r="DE426"/>
      <c r="DF426"/>
      <c r="DG426"/>
      <c r="DH426"/>
      <c r="DI426"/>
      <c r="DJ426"/>
      <c r="DK426"/>
      <c r="DL426"/>
      <c r="DM426"/>
      <c r="DN426"/>
      <c r="DO426"/>
      <c r="DP426"/>
      <c r="DQ426"/>
      <c r="DR426"/>
      <c r="DS426"/>
      <c r="DT426"/>
      <c r="DU426"/>
      <c r="DV426"/>
      <c r="DW426"/>
      <c r="DX426"/>
      <c r="DY426"/>
      <c r="DZ426"/>
      <c r="EA426"/>
      <c r="EB426"/>
      <c r="EC426"/>
      <c r="ED426"/>
      <c r="EE426"/>
      <c r="EF426"/>
      <c r="EG426"/>
      <c r="EH426"/>
      <c r="EI426"/>
      <c r="EJ426"/>
      <c r="EK426"/>
      <c r="EL426"/>
      <c r="EM426"/>
      <c r="EN426"/>
      <c r="EO426"/>
      <c r="EP426"/>
      <c r="EQ426"/>
      <c r="ER426"/>
      <c r="ES426"/>
      <c r="ET426"/>
      <c r="EU426"/>
      <c r="EV426"/>
      <c r="EW426"/>
      <c r="EX426"/>
      <c r="EY426"/>
      <c r="EZ426"/>
      <c r="FA426"/>
    </row>
    <row r="427" spans="1:157" ht="11.25" customHeight="1" x14ac:dyDescent="0.25">
      <c r="A427" s="39" t="s">
        <v>1520</v>
      </c>
      <c r="B427" s="13">
        <v>10001376</v>
      </c>
      <c r="C427" s="13" t="s">
        <v>640</v>
      </c>
      <c r="D427" s="13">
        <v>97430039951</v>
      </c>
      <c r="E427" s="40" t="s">
        <v>1620</v>
      </c>
      <c r="F427" s="31">
        <v>464</v>
      </c>
      <c r="G427" s="31">
        <v>3</v>
      </c>
      <c r="H427" s="31">
        <v>1</v>
      </c>
      <c r="I427" s="31">
        <v>0</v>
      </c>
      <c r="J427" s="32">
        <f t="shared" si="50"/>
        <v>2</v>
      </c>
      <c r="K427" s="33">
        <f t="shared" si="51"/>
        <v>13.92</v>
      </c>
      <c r="L427" s="33">
        <f t="shared" si="52"/>
        <v>13.92</v>
      </c>
      <c r="M427" s="33">
        <f t="shared" si="53"/>
        <v>13.92</v>
      </c>
      <c r="N427" s="34">
        <f t="shared" si="54"/>
        <v>13.92</v>
      </c>
      <c r="O427" s="222">
        <f t="shared" si="55"/>
        <v>55.68</v>
      </c>
      <c r="P427" s="224">
        <f t="shared" si="56"/>
        <v>55.68</v>
      </c>
      <c r="Q427" s="8"/>
      <c r="R427" s="78">
        <f t="shared" si="57"/>
        <v>55.68</v>
      </c>
      <c r="S427" s="79"/>
      <c r="T427"/>
      <c r="U427"/>
      <c r="V427"/>
      <c r="W427"/>
      <c r="X427"/>
      <c r="Y427"/>
      <c r="Z427"/>
      <c r="AA427"/>
      <c r="AB427"/>
      <c r="AC427"/>
      <c r="AD427"/>
      <c r="AE427"/>
      <c r="AF427"/>
      <c r="AG427"/>
      <c r="AH427"/>
      <c r="AI427"/>
      <c r="AJ427"/>
      <c r="AK427"/>
      <c r="AL427"/>
      <c r="AM427"/>
      <c r="AN427"/>
      <c r="AO427"/>
      <c r="AP427"/>
      <c r="AQ427"/>
      <c r="AR427"/>
      <c r="AS427"/>
      <c r="AT427"/>
      <c r="AU427"/>
      <c r="AV427"/>
      <c r="AW427"/>
      <c r="AX427"/>
      <c r="AY427"/>
      <c r="AZ427"/>
      <c r="BA427"/>
      <c r="BB427"/>
      <c r="BC427"/>
      <c r="BD427"/>
      <c r="BE427"/>
      <c r="BF427"/>
      <c r="BG427"/>
      <c r="BH427"/>
      <c r="BI427"/>
      <c r="BJ427"/>
      <c r="BK427"/>
      <c r="BL427"/>
      <c r="BM427"/>
      <c r="BN427"/>
      <c r="BO427"/>
      <c r="BP427"/>
      <c r="BQ427"/>
      <c r="BR427"/>
      <c r="BS427"/>
      <c r="BT427"/>
      <c r="BU427"/>
      <c r="BV427"/>
      <c r="BW427"/>
      <c r="BX427"/>
      <c r="BY427"/>
      <c r="BZ427"/>
      <c r="CA427"/>
      <c r="CB427"/>
      <c r="CC427"/>
      <c r="CD427"/>
      <c r="CE427"/>
      <c r="CF427"/>
      <c r="CG427"/>
      <c r="CH427"/>
      <c r="CI427"/>
      <c r="CJ427"/>
      <c r="CK427"/>
      <c r="CL427"/>
      <c r="CM427"/>
      <c r="CN427"/>
      <c r="CO427"/>
      <c r="CP427"/>
      <c r="CQ427"/>
      <c r="CR427"/>
      <c r="CS427"/>
      <c r="CT427"/>
      <c r="CU427"/>
      <c r="CV427"/>
      <c r="CW427"/>
      <c r="CX427"/>
      <c r="CY427"/>
      <c r="CZ427"/>
      <c r="DA427"/>
      <c r="DB427"/>
      <c r="DC427"/>
      <c r="DD427"/>
      <c r="DE427"/>
      <c r="DF427"/>
      <c r="DG427"/>
      <c r="DH427"/>
      <c r="DI427"/>
      <c r="DJ427"/>
      <c r="DK427"/>
      <c r="DL427"/>
      <c r="DM427"/>
      <c r="DN427"/>
      <c r="DO427"/>
      <c r="DP427"/>
      <c r="DQ427"/>
      <c r="DR427"/>
      <c r="DS427"/>
      <c r="DT427"/>
      <c r="DU427"/>
      <c r="DV427"/>
      <c r="DW427"/>
      <c r="DX427"/>
      <c r="DY427"/>
      <c r="DZ427"/>
      <c r="EA427"/>
      <c r="EB427"/>
      <c r="EC427"/>
      <c r="ED427"/>
      <c r="EE427"/>
      <c r="EF427"/>
      <c r="EG427"/>
      <c r="EH427"/>
      <c r="EI427"/>
      <c r="EJ427"/>
      <c r="EK427"/>
      <c r="EL427"/>
      <c r="EM427"/>
      <c r="EN427"/>
      <c r="EO427"/>
      <c r="EP427"/>
      <c r="EQ427"/>
      <c r="ER427"/>
      <c r="ES427"/>
      <c r="ET427"/>
      <c r="EU427"/>
      <c r="EV427"/>
      <c r="EW427"/>
      <c r="EX427"/>
      <c r="EY427"/>
      <c r="EZ427"/>
      <c r="FA427"/>
    </row>
    <row r="428" spans="1:157" ht="11.25" customHeight="1" x14ac:dyDescent="0.25">
      <c r="A428" s="39" t="s">
        <v>1520</v>
      </c>
      <c r="B428" s="13">
        <v>10001378</v>
      </c>
      <c r="C428" s="13" t="s">
        <v>641</v>
      </c>
      <c r="D428" s="13">
        <v>99990005854</v>
      </c>
      <c r="E428" s="40" t="s">
        <v>1621</v>
      </c>
      <c r="F428" s="31">
        <v>528</v>
      </c>
      <c r="G428" s="31">
        <v>3</v>
      </c>
      <c r="H428" s="31">
        <v>1</v>
      </c>
      <c r="I428" s="31">
        <v>0</v>
      </c>
      <c r="J428" s="32">
        <f t="shared" si="50"/>
        <v>2</v>
      </c>
      <c r="K428" s="33">
        <f t="shared" si="51"/>
        <v>15.84</v>
      </c>
      <c r="L428" s="33">
        <f t="shared" si="52"/>
        <v>15.84</v>
      </c>
      <c r="M428" s="33">
        <f t="shared" si="53"/>
        <v>15.84</v>
      </c>
      <c r="N428" s="34">
        <f t="shared" si="54"/>
        <v>15.84</v>
      </c>
      <c r="O428" s="222">
        <f t="shared" si="55"/>
        <v>63.36</v>
      </c>
      <c r="P428" s="224">
        <f t="shared" si="56"/>
        <v>63.36</v>
      </c>
      <c r="Q428" s="8"/>
      <c r="R428" s="78">
        <f t="shared" si="57"/>
        <v>63.36</v>
      </c>
      <c r="S428" s="79"/>
      <c r="T428"/>
      <c r="U428"/>
      <c r="V428"/>
      <c r="W428"/>
      <c r="X428"/>
      <c r="Y428"/>
      <c r="Z428"/>
      <c r="AA428"/>
      <c r="AB428"/>
      <c r="AC428"/>
      <c r="AD428"/>
      <c r="AE428"/>
      <c r="AF428"/>
      <c r="AG428"/>
      <c r="AH428"/>
      <c r="AI428"/>
      <c r="AJ428"/>
      <c r="AK428"/>
      <c r="AL428"/>
      <c r="AM428"/>
      <c r="AN428"/>
      <c r="AO428"/>
      <c r="AP428"/>
      <c r="AQ428"/>
      <c r="AR428"/>
      <c r="AS428"/>
      <c r="AT428"/>
      <c r="AU428"/>
      <c r="AV428"/>
      <c r="AW428"/>
      <c r="AX428"/>
      <c r="AY428"/>
      <c r="AZ428"/>
      <c r="BA428"/>
      <c r="BB428"/>
      <c r="BC428"/>
      <c r="BD428"/>
      <c r="BE428"/>
      <c r="BF428"/>
      <c r="BG428"/>
      <c r="BH428"/>
      <c r="BI428"/>
      <c r="BJ428"/>
      <c r="BK428"/>
      <c r="BL428"/>
      <c r="BM428"/>
      <c r="BN428"/>
      <c r="BO428"/>
      <c r="BP428"/>
      <c r="BQ428"/>
      <c r="BR428"/>
      <c r="BS428"/>
      <c r="BT428"/>
      <c r="BU428"/>
      <c r="BV428"/>
      <c r="BW428"/>
      <c r="BX428"/>
      <c r="BY428"/>
      <c r="BZ428"/>
      <c r="CA428"/>
      <c r="CB428"/>
      <c r="CC428"/>
      <c r="CD428"/>
      <c r="CE428"/>
      <c r="CF428"/>
      <c r="CG428"/>
      <c r="CH428"/>
      <c r="CI428"/>
      <c r="CJ428"/>
      <c r="CK428"/>
      <c r="CL428"/>
      <c r="CM428"/>
      <c r="CN428"/>
      <c r="CO428"/>
      <c r="CP428"/>
      <c r="CQ428"/>
      <c r="CR428"/>
      <c r="CS428"/>
      <c r="CT428"/>
      <c r="CU428"/>
      <c r="CV428"/>
      <c r="CW428"/>
      <c r="CX428"/>
      <c r="CY428"/>
      <c r="CZ428"/>
      <c r="DA428"/>
      <c r="DB428"/>
      <c r="DC428"/>
      <c r="DD428"/>
      <c r="DE428"/>
      <c r="DF428"/>
      <c r="DG428"/>
      <c r="DH428"/>
      <c r="DI428"/>
      <c r="DJ428"/>
      <c r="DK428"/>
      <c r="DL428"/>
      <c r="DM428"/>
      <c r="DN428"/>
      <c r="DO428"/>
      <c r="DP428"/>
      <c r="DQ428"/>
      <c r="DR428"/>
      <c r="DS428"/>
      <c r="DT428"/>
      <c r="DU428"/>
      <c r="DV428"/>
      <c r="DW428"/>
      <c r="DX428"/>
      <c r="DY428"/>
      <c r="DZ428"/>
      <c r="EA428"/>
      <c r="EB428"/>
      <c r="EC428"/>
      <c r="ED428"/>
      <c r="EE428"/>
      <c r="EF428"/>
      <c r="EG428"/>
      <c r="EH428"/>
      <c r="EI428"/>
      <c r="EJ428"/>
      <c r="EK428"/>
      <c r="EL428"/>
      <c r="EM428"/>
      <c r="EN428"/>
      <c r="EO428"/>
      <c r="EP428"/>
      <c r="EQ428"/>
      <c r="ER428"/>
      <c r="ES428"/>
      <c r="ET428"/>
      <c r="EU428"/>
      <c r="EV428"/>
      <c r="EW428"/>
      <c r="EX428"/>
      <c r="EY428"/>
      <c r="EZ428"/>
      <c r="FA428"/>
    </row>
    <row r="429" spans="1:157" ht="11.25" customHeight="1" x14ac:dyDescent="0.25">
      <c r="A429" s="39" t="s">
        <v>1520</v>
      </c>
      <c r="B429" s="13">
        <v>10001379</v>
      </c>
      <c r="C429" s="13" t="s">
        <v>2518</v>
      </c>
      <c r="D429" s="13">
        <v>40330009356</v>
      </c>
      <c r="E429" s="40" t="s">
        <v>1622</v>
      </c>
      <c r="F429" s="31">
        <v>367</v>
      </c>
      <c r="G429" s="31">
        <v>4</v>
      </c>
      <c r="H429" s="31">
        <v>2</v>
      </c>
      <c r="I429" s="31">
        <v>0</v>
      </c>
      <c r="J429" s="32">
        <f t="shared" si="50"/>
        <v>2</v>
      </c>
      <c r="K429" s="33">
        <f t="shared" si="51"/>
        <v>11.01</v>
      </c>
      <c r="L429" s="33">
        <f t="shared" si="52"/>
        <v>11.01</v>
      </c>
      <c r="M429" s="33">
        <f t="shared" si="53"/>
        <v>11.01</v>
      </c>
      <c r="N429" s="34">
        <f t="shared" si="54"/>
        <v>11.01</v>
      </c>
      <c r="O429" s="222">
        <f t="shared" si="55"/>
        <v>44.04</v>
      </c>
      <c r="P429" s="224">
        <f t="shared" si="56"/>
        <v>44.04</v>
      </c>
      <c r="Q429" s="8"/>
      <c r="R429" s="78">
        <f t="shared" si="57"/>
        <v>44.04</v>
      </c>
      <c r="S429" s="79"/>
      <c r="T429"/>
      <c r="U429"/>
      <c r="V429"/>
      <c r="W429"/>
      <c r="X429"/>
      <c r="Y429"/>
      <c r="Z429"/>
      <c r="AA429"/>
      <c r="AB429"/>
      <c r="AC429"/>
      <c r="AD429"/>
      <c r="AE429"/>
      <c r="AF429"/>
      <c r="AG429"/>
      <c r="AH429"/>
      <c r="AI429"/>
      <c r="AJ429"/>
      <c r="AK429"/>
      <c r="AL429"/>
      <c r="AM429"/>
      <c r="AN429"/>
      <c r="AO429"/>
      <c r="AP429"/>
      <c r="AQ429"/>
      <c r="AR429"/>
      <c r="AS429"/>
      <c r="AT429"/>
      <c r="AU429"/>
      <c r="AV429"/>
      <c r="AW429"/>
      <c r="AX429"/>
      <c r="AY429"/>
      <c r="AZ429"/>
      <c r="BA429"/>
      <c r="BB429"/>
      <c r="BC429"/>
      <c r="BD429"/>
      <c r="BE429"/>
      <c r="BF429"/>
      <c r="BG429"/>
      <c r="BH429"/>
      <c r="BI429"/>
      <c r="BJ429"/>
      <c r="BK429"/>
      <c r="BL429"/>
      <c r="BM429"/>
      <c r="BN429"/>
      <c r="BO429"/>
      <c r="BP429"/>
      <c r="BQ429"/>
      <c r="BR429"/>
      <c r="BS429"/>
      <c r="BT429"/>
      <c r="BU429"/>
      <c r="BV429"/>
      <c r="BW429"/>
      <c r="BX429"/>
      <c r="BY429"/>
      <c r="BZ429"/>
      <c r="CA429"/>
      <c r="CB429"/>
      <c r="CC429"/>
      <c r="CD429"/>
      <c r="CE429"/>
      <c r="CF429"/>
      <c r="CG429"/>
      <c r="CH429"/>
      <c r="CI429"/>
      <c r="CJ429"/>
      <c r="CK429"/>
      <c r="CL429"/>
      <c r="CM429"/>
      <c r="CN429"/>
      <c r="CO429"/>
      <c r="CP429"/>
      <c r="CQ429"/>
      <c r="CR429"/>
      <c r="CS429"/>
      <c r="CT429"/>
      <c r="CU429"/>
      <c r="CV429"/>
      <c r="CW429"/>
      <c r="CX429"/>
      <c r="CY429"/>
      <c r="CZ429"/>
      <c r="DA429"/>
      <c r="DB429"/>
      <c r="DC429"/>
      <c r="DD429"/>
      <c r="DE429"/>
      <c r="DF429"/>
      <c r="DG429"/>
      <c r="DH429"/>
      <c r="DI429"/>
      <c r="DJ429"/>
      <c r="DK429"/>
      <c r="DL429"/>
      <c r="DM429"/>
      <c r="DN429"/>
      <c r="DO429"/>
      <c r="DP429"/>
      <c r="DQ429"/>
      <c r="DR429"/>
      <c r="DS429"/>
      <c r="DT429"/>
      <c r="DU429"/>
      <c r="DV429"/>
      <c r="DW429"/>
      <c r="DX429"/>
      <c r="DY429"/>
      <c r="DZ429"/>
      <c r="EA429"/>
      <c r="EB429"/>
      <c r="EC429"/>
      <c r="ED429"/>
      <c r="EE429"/>
      <c r="EF429"/>
      <c r="EG429"/>
      <c r="EH429"/>
      <c r="EI429"/>
      <c r="EJ429"/>
      <c r="EK429"/>
      <c r="EL429"/>
      <c r="EM429"/>
      <c r="EN429"/>
      <c r="EO429"/>
      <c r="EP429"/>
      <c r="EQ429"/>
      <c r="ER429"/>
      <c r="ES429"/>
      <c r="ET429"/>
      <c r="EU429"/>
      <c r="EV429"/>
      <c r="EW429"/>
      <c r="EX429"/>
      <c r="EY429"/>
      <c r="EZ429"/>
      <c r="FA429"/>
    </row>
    <row r="430" spans="1:157" ht="11.25" customHeight="1" x14ac:dyDescent="0.25">
      <c r="A430" s="39" t="s">
        <v>1520</v>
      </c>
      <c r="B430" s="13">
        <v>10001400</v>
      </c>
      <c r="C430" s="13" t="s">
        <v>642</v>
      </c>
      <c r="D430" s="13">
        <v>81330041255</v>
      </c>
      <c r="E430" s="40" t="s">
        <v>1623</v>
      </c>
      <c r="F430" s="31">
        <v>740</v>
      </c>
      <c r="G430" s="31">
        <v>4</v>
      </c>
      <c r="H430" s="31">
        <v>2</v>
      </c>
      <c r="I430" s="31">
        <v>0</v>
      </c>
      <c r="J430" s="32">
        <f t="shared" si="50"/>
        <v>2</v>
      </c>
      <c r="K430" s="33">
        <f t="shared" si="51"/>
        <v>22.2</v>
      </c>
      <c r="L430" s="33">
        <f t="shared" si="52"/>
        <v>22.2</v>
      </c>
      <c r="M430" s="33">
        <f t="shared" si="53"/>
        <v>22.2</v>
      </c>
      <c r="N430" s="34">
        <f t="shared" si="54"/>
        <v>22.2</v>
      </c>
      <c r="O430" s="222">
        <f t="shared" si="55"/>
        <v>88.8</v>
      </c>
      <c r="P430" s="224">
        <f t="shared" si="56"/>
        <v>88.8</v>
      </c>
      <c r="Q430" s="8"/>
      <c r="R430" s="78">
        <f t="shared" si="57"/>
        <v>88.8</v>
      </c>
      <c r="S430" s="79"/>
      <c r="T430"/>
      <c r="U430"/>
      <c r="V430"/>
      <c r="W430"/>
      <c r="X430"/>
      <c r="Y430"/>
      <c r="Z430"/>
      <c r="AA430"/>
      <c r="AB430"/>
      <c r="AC430"/>
      <c r="AD430"/>
      <c r="AE430"/>
      <c r="AF430"/>
      <c r="AG430"/>
      <c r="AH430"/>
      <c r="AI430"/>
      <c r="AJ430"/>
      <c r="AK430"/>
      <c r="AL430"/>
      <c r="AM430"/>
      <c r="AN430"/>
      <c r="AO430"/>
      <c r="AP430"/>
      <c r="AQ430"/>
      <c r="AR430"/>
      <c r="AS430"/>
      <c r="AT430"/>
      <c r="AU430"/>
      <c r="AV430"/>
      <c r="AW430"/>
      <c r="AX430"/>
      <c r="AY430"/>
      <c r="AZ430"/>
      <c r="BA430"/>
      <c r="BB430"/>
      <c r="BC430"/>
      <c r="BD430"/>
      <c r="BE430"/>
      <c r="BF430"/>
      <c r="BG430"/>
      <c r="BH430"/>
      <c r="BI430"/>
      <c r="BJ430"/>
      <c r="BK430"/>
      <c r="BL430"/>
      <c r="BM430"/>
      <c r="BN430"/>
      <c r="BO430"/>
      <c r="BP430"/>
      <c r="BQ430"/>
      <c r="BR430"/>
      <c r="BS430"/>
      <c r="BT430"/>
      <c r="BU430"/>
      <c r="BV430"/>
      <c r="BW430"/>
      <c r="BX430"/>
      <c r="BY430"/>
      <c r="BZ430"/>
      <c r="CA430"/>
      <c r="CB430"/>
      <c r="CC430"/>
      <c r="CD430"/>
      <c r="CE430"/>
      <c r="CF430"/>
      <c r="CG430"/>
      <c r="CH430"/>
      <c r="CI430"/>
      <c r="CJ430"/>
      <c r="CK430"/>
      <c r="CL430"/>
      <c r="CM430"/>
      <c r="CN430"/>
      <c r="CO430"/>
      <c r="CP430"/>
      <c r="CQ430"/>
      <c r="CR430"/>
      <c r="CS430"/>
      <c r="CT430"/>
      <c r="CU430"/>
      <c r="CV430"/>
      <c r="CW430"/>
      <c r="CX430"/>
      <c r="CY430"/>
      <c r="CZ430"/>
      <c r="DA430"/>
      <c r="DB430"/>
      <c r="DC430"/>
      <c r="DD430"/>
      <c r="DE430"/>
      <c r="DF430"/>
      <c r="DG430"/>
      <c r="DH430"/>
      <c r="DI430"/>
      <c r="DJ430"/>
      <c r="DK430"/>
      <c r="DL430"/>
      <c r="DM430"/>
      <c r="DN430"/>
      <c r="DO430"/>
      <c r="DP430"/>
      <c r="DQ430"/>
      <c r="DR430"/>
      <c r="DS430"/>
      <c r="DT430"/>
      <c r="DU430"/>
      <c r="DV430"/>
      <c r="DW430"/>
      <c r="DX430"/>
      <c r="DY430"/>
      <c r="DZ430"/>
      <c r="EA430"/>
      <c r="EB430"/>
      <c r="EC430"/>
      <c r="ED430"/>
      <c r="EE430"/>
      <c r="EF430"/>
      <c r="EG430"/>
      <c r="EH430"/>
      <c r="EI430"/>
      <c r="EJ430"/>
      <c r="EK430"/>
      <c r="EL430"/>
      <c r="EM430"/>
      <c r="EN430"/>
      <c r="EO430"/>
      <c r="EP430"/>
      <c r="EQ430"/>
      <c r="ER430"/>
      <c r="ES430"/>
      <c r="ET430"/>
      <c r="EU430"/>
      <c r="EV430"/>
      <c r="EW430"/>
      <c r="EX430"/>
      <c r="EY430"/>
      <c r="EZ430"/>
      <c r="FA430"/>
    </row>
    <row r="431" spans="1:157" ht="11.25" customHeight="1" x14ac:dyDescent="0.25">
      <c r="A431" s="39" t="s">
        <v>1520</v>
      </c>
      <c r="B431" s="13">
        <v>10001410</v>
      </c>
      <c r="C431" s="13" t="s">
        <v>643</v>
      </c>
      <c r="D431" s="13">
        <v>90430041853</v>
      </c>
      <c r="E431" s="40" t="s">
        <v>1624</v>
      </c>
      <c r="F431" s="31">
        <v>631</v>
      </c>
      <c r="G431" s="31">
        <v>5</v>
      </c>
      <c r="H431" s="31">
        <v>3</v>
      </c>
      <c r="I431" s="31">
        <v>0</v>
      </c>
      <c r="J431" s="32">
        <f t="shared" si="50"/>
        <v>2</v>
      </c>
      <c r="K431" s="33">
        <f t="shared" si="51"/>
        <v>18.93</v>
      </c>
      <c r="L431" s="33">
        <f t="shared" si="52"/>
        <v>18.93</v>
      </c>
      <c r="M431" s="33">
        <f t="shared" si="53"/>
        <v>18.93</v>
      </c>
      <c r="N431" s="34">
        <f t="shared" si="54"/>
        <v>18.93</v>
      </c>
      <c r="O431" s="222">
        <f t="shared" si="55"/>
        <v>75.72</v>
      </c>
      <c r="P431" s="224">
        <f t="shared" si="56"/>
        <v>75.72</v>
      </c>
      <c r="Q431" s="8"/>
      <c r="R431" s="78">
        <f t="shared" si="57"/>
        <v>75.72</v>
      </c>
      <c r="S431" s="79"/>
      <c r="T431"/>
      <c r="U431"/>
      <c r="V431"/>
      <c r="W431"/>
      <c r="X431"/>
      <c r="Y431"/>
      <c r="Z431"/>
      <c r="AA431"/>
      <c r="AB431"/>
      <c r="AC431"/>
      <c r="AD431"/>
      <c r="AE431"/>
      <c r="AF431"/>
      <c r="AG431"/>
      <c r="AH431"/>
      <c r="AI431"/>
      <c r="AJ431"/>
      <c r="AK431"/>
      <c r="AL431"/>
      <c r="AM431"/>
      <c r="AN431"/>
      <c r="AO431"/>
      <c r="AP431"/>
      <c r="AQ431"/>
      <c r="AR431"/>
      <c r="AS431"/>
      <c r="AT431"/>
      <c r="AU431"/>
      <c r="AV431"/>
      <c r="AW431"/>
      <c r="AX431"/>
      <c r="AY431"/>
      <c r="AZ431"/>
      <c r="BA431"/>
      <c r="BB431"/>
      <c r="BC431"/>
      <c r="BD431"/>
      <c r="BE431"/>
      <c r="BF431"/>
      <c r="BG431"/>
      <c r="BH431"/>
      <c r="BI431"/>
      <c r="BJ431"/>
      <c r="BK431"/>
      <c r="BL431"/>
      <c r="BM431"/>
      <c r="BN431"/>
      <c r="BO431"/>
      <c r="BP431"/>
      <c r="BQ431"/>
      <c r="BR431"/>
      <c r="BS431"/>
      <c r="BT431"/>
      <c r="BU431"/>
      <c r="BV431"/>
      <c r="BW431"/>
      <c r="BX431"/>
      <c r="BY431"/>
      <c r="BZ431"/>
      <c r="CA431"/>
      <c r="CB431"/>
      <c r="CC431"/>
      <c r="CD431"/>
      <c r="CE431"/>
      <c r="CF431"/>
      <c r="CG431"/>
      <c r="CH431"/>
      <c r="CI431"/>
      <c r="CJ431"/>
      <c r="CK431"/>
      <c r="CL431"/>
      <c r="CM431"/>
      <c r="CN431"/>
      <c r="CO431"/>
      <c r="CP431"/>
      <c r="CQ431"/>
      <c r="CR431"/>
      <c r="CS431"/>
      <c r="CT431"/>
      <c r="CU431"/>
      <c r="CV431"/>
      <c r="CW431"/>
      <c r="CX431"/>
      <c r="CY431"/>
      <c r="CZ431"/>
      <c r="DA431"/>
      <c r="DB431"/>
      <c r="DC431"/>
      <c r="DD431"/>
      <c r="DE431"/>
      <c r="DF431"/>
      <c r="DG431"/>
      <c r="DH431"/>
      <c r="DI431"/>
      <c r="DJ431"/>
      <c r="DK431"/>
      <c r="DL431"/>
      <c r="DM431"/>
      <c r="DN431"/>
      <c r="DO431"/>
      <c r="DP431"/>
      <c r="DQ431"/>
      <c r="DR431"/>
      <c r="DS431"/>
      <c r="DT431"/>
      <c r="DU431"/>
      <c r="DV431"/>
      <c r="DW431"/>
      <c r="DX431"/>
      <c r="DY431"/>
      <c r="DZ431"/>
      <c r="EA431"/>
      <c r="EB431"/>
      <c r="EC431"/>
      <c r="ED431"/>
      <c r="EE431"/>
      <c r="EF431"/>
      <c r="EG431"/>
      <c r="EH431"/>
      <c r="EI431"/>
      <c r="EJ431"/>
      <c r="EK431"/>
      <c r="EL431"/>
      <c r="EM431"/>
      <c r="EN431"/>
      <c r="EO431"/>
      <c r="EP431"/>
      <c r="EQ431"/>
      <c r="ER431"/>
      <c r="ES431"/>
      <c r="ET431"/>
      <c r="EU431"/>
      <c r="EV431"/>
      <c r="EW431"/>
      <c r="EX431"/>
      <c r="EY431"/>
      <c r="EZ431"/>
      <c r="FA431"/>
    </row>
    <row r="432" spans="1:157" ht="11.25" customHeight="1" x14ac:dyDescent="0.25">
      <c r="A432" s="39" t="s">
        <v>1520</v>
      </c>
      <c r="B432" s="13">
        <v>10001418</v>
      </c>
      <c r="C432" s="13" t="s">
        <v>644</v>
      </c>
      <c r="D432" s="13">
        <v>10350005674</v>
      </c>
      <c r="E432" s="40" t="s">
        <v>1625</v>
      </c>
      <c r="F432" s="31">
        <v>316</v>
      </c>
      <c r="G432" s="31">
        <v>4</v>
      </c>
      <c r="H432" s="31">
        <v>1</v>
      </c>
      <c r="I432" s="31">
        <v>1</v>
      </c>
      <c r="J432" s="32">
        <f t="shared" si="50"/>
        <v>2</v>
      </c>
      <c r="K432" s="33">
        <f t="shared" si="51"/>
        <v>9.48</v>
      </c>
      <c r="L432" s="33">
        <f t="shared" si="52"/>
        <v>9.48</v>
      </c>
      <c r="M432" s="33">
        <f t="shared" si="53"/>
        <v>9.48</v>
      </c>
      <c r="N432" s="34">
        <f t="shared" si="54"/>
        <v>9.48</v>
      </c>
      <c r="O432" s="222">
        <f t="shared" si="55"/>
        <v>37.92</v>
      </c>
      <c r="P432" s="224">
        <f t="shared" si="56"/>
        <v>37.92</v>
      </c>
      <c r="Q432" s="8"/>
      <c r="R432" s="78">
        <f t="shared" si="57"/>
        <v>37.92</v>
      </c>
      <c r="S432" s="79"/>
      <c r="T432"/>
      <c r="U432"/>
      <c r="V432"/>
      <c r="W432"/>
      <c r="X432"/>
      <c r="Y432"/>
      <c r="Z432"/>
      <c r="AA432"/>
      <c r="AB432"/>
      <c r="AC432"/>
      <c r="AD432"/>
      <c r="AE432"/>
      <c r="AF432"/>
      <c r="AG432"/>
      <c r="AH432"/>
      <c r="AI432"/>
      <c r="AJ432"/>
      <c r="AK432"/>
      <c r="AL432"/>
      <c r="AM432"/>
      <c r="AN432"/>
      <c r="AO432"/>
      <c r="AP432"/>
      <c r="AQ432"/>
      <c r="AR432"/>
      <c r="AS432"/>
      <c r="AT432"/>
      <c r="AU432"/>
      <c r="AV432"/>
      <c r="AW432"/>
      <c r="AX432"/>
      <c r="AY432"/>
      <c r="AZ432"/>
      <c r="BA432"/>
      <c r="BB432"/>
      <c r="BC432"/>
      <c r="BD432"/>
      <c r="BE432"/>
      <c r="BF432"/>
      <c r="BG432"/>
      <c r="BH432"/>
      <c r="BI432"/>
      <c r="BJ432"/>
      <c r="BK432"/>
      <c r="BL432"/>
      <c r="BM432"/>
      <c r="BN432"/>
      <c r="BO432"/>
      <c r="BP432"/>
      <c r="BQ432"/>
      <c r="BR432"/>
      <c r="BS432"/>
      <c r="BT432"/>
      <c r="BU432"/>
      <c r="BV432"/>
      <c r="BW432"/>
      <c r="BX432"/>
      <c r="BY432"/>
      <c r="BZ432"/>
      <c r="CA432"/>
      <c r="CB432"/>
      <c r="CC432"/>
      <c r="CD432"/>
      <c r="CE432"/>
      <c r="CF432"/>
      <c r="CG432"/>
      <c r="CH432"/>
      <c r="CI432"/>
      <c r="CJ432"/>
      <c r="CK432"/>
      <c r="CL432"/>
      <c r="CM432"/>
      <c r="CN432"/>
      <c r="CO432"/>
      <c r="CP432"/>
      <c r="CQ432"/>
      <c r="CR432"/>
      <c r="CS432"/>
      <c r="CT432"/>
      <c r="CU432"/>
      <c r="CV432"/>
      <c r="CW432"/>
      <c r="CX432"/>
      <c r="CY432"/>
      <c r="CZ432"/>
      <c r="DA432"/>
      <c r="DB432"/>
      <c r="DC432"/>
      <c r="DD432"/>
      <c r="DE432"/>
      <c r="DF432"/>
      <c r="DG432"/>
      <c r="DH432"/>
      <c r="DI432"/>
      <c r="DJ432"/>
      <c r="DK432"/>
      <c r="DL432"/>
      <c r="DM432"/>
      <c r="DN432"/>
      <c r="DO432"/>
      <c r="DP432"/>
      <c r="DQ432"/>
      <c r="DR432"/>
      <c r="DS432"/>
      <c r="DT432"/>
      <c r="DU432"/>
      <c r="DV432"/>
      <c r="DW432"/>
      <c r="DX432"/>
      <c r="DY432"/>
      <c r="DZ432"/>
      <c r="EA432"/>
      <c r="EB432"/>
      <c r="EC432"/>
      <c r="ED432"/>
      <c r="EE432"/>
      <c r="EF432"/>
      <c r="EG432"/>
      <c r="EH432"/>
      <c r="EI432"/>
      <c r="EJ432"/>
      <c r="EK432"/>
      <c r="EL432"/>
      <c r="EM432"/>
      <c r="EN432"/>
      <c r="EO432"/>
      <c r="EP432"/>
      <c r="EQ432"/>
      <c r="ER432"/>
      <c r="ES432"/>
      <c r="ET432"/>
      <c r="EU432"/>
      <c r="EV432"/>
      <c r="EW432"/>
      <c r="EX432"/>
      <c r="EY432"/>
      <c r="EZ432"/>
      <c r="FA432"/>
    </row>
    <row r="433" spans="1:157" ht="11.25" customHeight="1" x14ac:dyDescent="0.25">
      <c r="A433" s="39" t="s">
        <v>1520</v>
      </c>
      <c r="B433" s="13">
        <v>10001420</v>
      </c>
      <c r="C433" s="13" t="s">
        <v>90</v>
      </c>
      <c r="D433" s="13">
        <v>84840041792</v>
      </c>
      <c r="E433" s="40" t="s">
        <v>1626</v>
      </c>
      <c r="F433" s="31">
        <v>742</v>
      </c>
      <c r="G433" s="31">
        <v>3</v>
      </c>
      <c r="H433" s="31">
        <v>1</v>
      </c>
      <c r="I433" s="31">
        <v>0</v>
      </c>
      <c r="J433" s="32">
        <f t="shared" si="50"/>
        <v>2</v>
      </c>
      <c r="K433" s="33">
        <f t="shared" si="51"/>
        <v>22.259999999999998</v>
      </c>
      <c r="L433" s="33">
        <f t="shared" si="52"/>
        <v>22.259999999999998</v>
      </c>
      <c r="M433" s="33">
        <f t="shared" si="53"/>
        <v>22.259999999999998</v>
      </c>
      <c r="N433" s="34">
        <f t="shared" si="54"/>
        <v>22.259999999999998</v>
      </c>
      <c r="O433" s="222">
        <f t="shared" si="55"/>
        <v>89.04</v>
      </c>
      <c r="P433" s="224">
        <f t="shared" si="56"/>
        <v>89.04</v>
      </c>
      <c r="Q433" s="8"/>
      <c r="R433" s="78">
        <f t="shared" si="57"/>
        <v>89.04</v>
      </c>
      <c r="S433" s="79"/>
      <c r="T433"/>
      <c r="U433"/>
      <c r="V433"/>
      <c r="W433"/>
      <c r="X433"/>
      <c r="Y433"/>
      <c r="Z433"/>
      <c r="AA433"/>
      <c r="AB433"/>
      <c r="AC433"/>
      <c r="AD433"/>
      <c r="AE433"/>
      <c r="AF433"/>
      <c r="AG433"/>
      <c r="AH433"/>
      <c r="AI433"/>
      <c r="AJ433"/>
      <c r="AK433"/>
      <c r="AL433"/>
      <c r="AM433"/>
      <c r="AN433"/>
      <c r="AO433"/>
      <c r="AP433"/>
      <c r="AQ433"/>
      <c r="AR433"/>
      <c r="AS433"/>
      <c r="AT433"/>
      <c r="AU433"/>
      <c r="AV433"/>
      <c r="AW433"/>
      <c r="AX433"/>
      <c r="AY433"/>
      <c r="AZ433"/>
      <c r="BA433"/>
      <c r="BB433"/>
      <c r="BC433"/>
      <c r="BD433"/>
      <c r="BE433"/>
      <c r="BF433"/>
      <c r="BG433"/>
      <c r="BH433"/>
      <c r="BI433"/>
      <c r="BJ433"/>
      <c r="BK433"/>
      <c r="BL433"/>
      <c r="BM433"/>
      <c r="BN433"/>
      <c r="BO433"/>
      <c r="BP433"/>
      <c r="BQ433"/>
      <c r="BR433"/>
      <c r="BS433"/>
      <c r="BT433"/>
      <c r="BU433"/>
      <c r="BV433"/>
      <c r="BW433"/>
      <c r="BX433"/>
      <c r="BY433"/>
      <c r="BZ433"/>
      <c r="CA433"/>
      <c r="CB433"/>
      <c r="CC433"/>
      <c r="CD433"/>
      <c r="CE433"/>
      <c r="CF433"/>
      <c r="CG433"/>
      <c r="CH433"/>
      <c r="CI433"/>
      <c r="CJ433"/>
      <c r="CK433"/>
      <c r="CL433"/>
      <c r="CM433"/>
      <c r="CN433"/>
      <c r="CO433"/>
      <c r="CP433"/>
      <c r="CQ433"/>
      <c r="CR433"/>
      <c r="CS433"/>
      <c r="CT433"/>
      <c r="CU433"/>
      <c r="CV433"/>
      <c r="CW433"/>
      <c r="CX433"/>
      <c r="CY433"/>
      <c r="CZ433"/>
      <c r="DA433"/>
      <c r="DB433"/>
      <c r="DC433"/>
      <c r="DD433"/>
      <c r="DE433"/>
      <c r="DF433"/>
      <c r="DG433"/>
      <c r="DH433"/>
      <c r="DI433"/>
      <c r="DJ433"/>
      <c r="DK433"/>
      <c r="DL433"/>
      <c r="DM433"/>
      <c r="DN433"/>
      <c r="DO433"/>
      <c r="DP433"/>
      <c r="DQ433"/>
      <c r="DR433"/>
      <c r="DS433"/>
      <c r="DT433"/>
      <c r="DU433"/>
      <c r="DV433"/>
      <c r="DW433"/>
      <c r="DX433"/>
      <c r="DY433"/>
      <c r="DZ433"/>
      <c r="EA433"/>
      <c r="EB433"/>
      <c r="EC433"/>
      <c r="ED433"/>
      <c r="EE433"/>
      <c r="EF433"/>
      <c r="EG433"/>
      <c r="EH433"/>
      <c r="EI433"/>
      <c r="EJ433"/>
      <c r="EK433"/>
      <c r="EL433"/>
      <c r="EM433"/>
      <c r="EN433"/>
      <c r="EO433"/>
      <c r="EP433"/>
      <c r="EQ433"/>
      <c r="ER433"/>
      <c r="ES433"/>
      <c r="ET433"/>
      <c r="EU433"/>
      <c r="EV433"/>
      <c r="EW433"/>
      <c r="EX433"/>
      <c r="EY433"/>
      <c r="EZ433"/>
      <c r="FA433"/>
    </row>
    <row r="434" spans="1:157" ht="11.25" customHeight="1" x14ac:dyDescent="0.25">
      <c r="A434" s="39" t="s">
        <v>1520</v>
      </c>
      <c r="B434" s="13">
        <v>10001427</v>
      </c>
      <c r="C434" s="13" t="s">
        <v>194</v>
      </c>
      <c r="D434" s="13">
        <v>32270038756</v>
      </c>
      <c r="E434" s="40" t="s">
        <v>1627</v>
      </c>
      <c r="F434" s="31">
        <v>378</v>
      </c>
      <c r="G434" s="31">
        <v>3</v>
      </c>
      <c r="H434" s="31">
        <v>1</v>
      </c>
      <c r="I434" s="31">
        <v>0</v>
      </c>
      <c r="J434" s="32">
        <f t="shared" si="50"/>
        <v>2</v>
      </c>
      <c r="K434" s="33">
        <f t="shared" si="51"/>
        <v>11.34</v>
      </c>
      <c r="L434" s="33">
        <f t="shared" si="52"/>
        <v>11.34</v>
      </c>
      <c r="M434" s="33">
        <f t="shared" si="53"/>
        <v>11.34</v>
      </c>
      <c r="N434" s="34">
        <f t="shared" si="54"/>
        <v>11.34</v>
      </c>
      <c r="O434" s="222">
        <f t="shared" si="55"/>
        <v>45.36</v>
      </c>
      <c r="P434" s="224">
        <f t="shared" si="56"/>
        <v>45.36</v>
      </c>
      <c r="Q434" s="8"/>
      <c r="R434" s="78">
        <f t="shared" si="57"/>
        <v>45.36</v>
      </c>
      <c r="S434" s="79"/>
      <c r="T434"/>
      <c r="U434"/>
      <c r="V434"/>
      <c r="W434"/>
      <c r="X434"/>
      <c r="Y434"/>
      <c r="Z434"/>
      <c r="AA434"/>
      <c r="AB434"/>
      <c r="AC434"/>
      <c r="AD434"/>
      <c r="AE434"/>
      <c r="AF434"/>
      <c r="AG434"/>
      <c r="AH434"/>
      <c r="AI434"/>
      <c r="AJ434"/>
      <c r="AK434"/>
      <c r="AL434"/>
      <c r="AM434"/>
      <c r="AN434"/>
      <c r="AO434"/>
      <c r="AP434"/>
      <c r="AQ434"/>
      <c r="AR434"/>
      <c r="AS434"/>
      <c r="AT434"/>
      <c r="AU434"/>
      <c r="AV434"/>
      <c r="AW434"/>
      <c r="AX434"/>
      <c r="AY434"/>
      <c r="AZ434"/>
      <c r="BA434"/>
      <c r="BB434"/>
      <c r="BC434"/>
      <c r="BD434"/>
      <c r="BE434"/>
      <c r="BF434"/>
      <c r="BG434"/>
      <c r="BH434"/>
      <c r="BI434"/>
      <c r="BJ434"/>
      <c r="BK434"/>
      <c r="BL434"/>
      <c r="BM434"/>
      <c r="BN434"/>
      <c r="BO434"/>
      <c r="BP434"/>
      <c r="BQ434"/>
      <c r="BR434"/>
      <c r="BS434"/>
      <c r="BT434"/>
      <c r="BU434"/>
      <c r="BV434"/>
      <c r="BW434"/>
      <c r="BX434"/>
      <c r="BY434"/>
      <c r="BZ434"/>
      <c r="CA434"/>
      <c r="CB434"/>
      <c r="CC434"/>
      <c r="CD434"/>
      <c r="CE434"/>
      <c r="CF434"/>
      <c r="CG434"/>
      <c r="CH434"/>
      <c r="CI434"/>
      <c r="CJ434"/>
      <c r="CK434"/>
      <c r="CL434"/>
      <c r="CM434"/>
      <c r="CN434"/>
      <c r="CO434"/>
      <c r="CP434"/>
      <c r="CQ434"/>
      <c r="CR434"/>
      <c r="CS434"/>
      <c r="CT434"/>
      <c r="CU434"/>
      <c r="CV434"/>
      <c r="CW434"/>
      <c r="CX434"/>
      <c r="CY434"/>
      <c r="CZ434"/>
      <c r="DA434"/>
      <c r="DB434"/>
      <c r="DC434"/>
      <c r="DD434"/>
      <c r="DE434"/>
      <c r="DF434"/>
      <c r="DG434"/>
      <c r="DH434"/>
      <c r="DI434"/>
      <c r="DJ434"/>
      <c r="DK434"/>
      <c r="DL434"/>
      <c r="DM434"/>
      <c r="DN434"/>
      <c r="DO434"/>
      <c r="DP434"/>
      <c r="DQ434"/>
      <c r="DR434"/>
      <c r="DS434"/>
      <c r="DT434"/>
      <c r="DU434"/>
      <c r="DV434"/>
      <c r="DW434"/>
      <c r="DX434"/>
      <c r="DY434"/>
      <c r="DZ434"/>
      <c r="EA434"/>
      <c r="EB434"/>
      <c r="EC434"/>
      <c r="ED434"/>
      <c r="EE434"/>
      <c r="EF434"/>
      <c r="EG434"/>
      <c r="EH434"/>
      <c r="EI434"/>
      <c r="EJ434"/>
      <c r="EK434"/>
      <c r="EL434"/>
      <c r="EM434"/>
      <c r="EN434"/>
      <c r="EO434"/>
      <c r="EP434"/>
      <c r="EQ434"/>
      <c r="ER434"/>
      <c r="ES434"/>
      <c r="ET434"/>
      <c r="EU434"/>
      <c r="EV434"/>
      <c r="EW434"/>
      <c r="EX434"/>
      <c r="EY434"/>
      <c r="EZ434"/>
      <c r="FA434"/>
    </row>
    <row r="435" spans="1:157" ht="11.25" customHeight="1" x14ac:dyDescent="0.25">
      <c r="A435" s="39" t="s">
        <v>1520</v>
      </c>
      <c r="B435" s="13">
        <v>10001434</v>
      </c>
      <c r="C435" s="13" t="s">
        <v>195</v>
      </c>
      <c r="D435" s="13">
        <v>11050041676</v>
      </c>
      <c r="E435" s="40" t="s">
        <v>1628</v>
      </c>
      <c r="F435" s="31">
        <v>249</v>
      </c>
      <c r="G435" s="31">
        <v>2</v>
      </c>
      <c r="H435" s="31">
        <v>1</v>
      </c>
      <c r="I435" s="31">
        <v>0</v>
      </c>
      <c r="J435" s="32">
        <f t="shared" si="50"/>
        <v>1</v>
      </c>
      <c r="K435" s="33">
        <f t="shared" si="51"/>
        <v>7.47</v>
      </c>
      <c r="L435" s="33">
        <f t="shared" si="52"/>
        <v>7.47</v>
      </c>
      <c r="M435" s="33">
        <f t="shared" si="53"/>
        <v>7.47</v>
      </c>
      <c r="N435" s="34">
        <f t="shared" si="54"/>
        <v>7.47</v>
      </c>
      <c r="O435" s="222">
        <f t="shared" si="55"/>
        <v>29.88</v>
      </c>
      <c r="P435" s="224">
        <f t="shared" si="56"/>
        <v>29.88</v>
      </c>
      <c r="Q435" s="8"/>
      <c r="R435" s="78">
        <f t="shared" si="57"/>
        <v>29.88</v>
      </c>
      <c r="S435" s="79"/>
      <c r="T435"/>
      <c r="U435"/>
      <c r="V435"/>
      <c r="W435"/>
      <c r="X435"/>
      <c r="Y435"/>
      <c r="Z435"/>
      <c r="AA435"/>
      <c r="AB435"/>
      <c r="AC435"/>
      <c r="AD435"/>
      <c r="AE435"/>
      <c r="AF435"/>
      <c r="AG435"/>
      <c r="AH435"/>
      <c r="AI435"/>
      <c r="AJ435"/>
      <c r="AK435"/>
      <c r="AL435"/>
      <c r="AM435"/>
      <c r="AN435"/>
      <c r="AO435"/>
      <c r="AP435"/>
      <c r="AQ435"/>
      <c r="AR435"/>
      <c r="AS435"/>
      <c r="AT435"/>
      <c r="AU435"/>
      <c r="AV435"/>
      <c r="AW435"/>
      <c r="AX435"/>
      <c r="AY435"/>
      <c r="AZ435"/>
      <c r="BA435"/>
      <c r="BB435"/>
      <c r="BC435"/>
      <c r="BD435"/>
      <c r="BE435"/>
      <c r="BF435"/>
      <c r="BG435"/>
      <c r="BH435"/>
      <c r="BI435"/>
      <c r="BJ435"/>
      <c r="BK435"/>
      <c r="BL435"/>
      <c r="BM435"/>
      <c r="BN435"/>
      <c r="BO435"/>
      <c r="BP435"/>
      <c r="BQ435"/>
      <c r="BR435"/>
      <c r="BS435"/>
      <c r="BT435"/>
      <c r="BU435"/>
      <c r="BV435"/>
      <c r="BW435"/>
      <c r="BX435"/>
      <c r="BY435"/>
      <c r="BZ435"/>
      <c r="CA435"/>
      <c r="CB435"/>
      <c r="CC435"/>
      <c r="CD435"/>
      <c r="CE435"/>
      <c r="CF435"/>
      <c r="CG435"/>
      <c r="CH435"/>
      <c r="CI435"/>
      <c r="CJ435"/>
      <c r="CK435"/>
      <c r="CL435"/>
      <c r="CM435"/>
      <c r="CN435"/>
      <c r="CO435"/>
      <c r="CP435"/>
      <c r="CQ435"/>
      <c r="CR435"/>
      <c r="CS435"/>
      <c r="CT435"/>
      <c r="CU435"/>
      <c r="CV435"/>
      <c r="CW435"/>
      <c r="CX435"/>
      <c r="CY435"/>
      <c r="CZ435"/>
      <c r="DA435"/>
      <c r="DB435"/>
      <c r="DC435"/>
      <c r="DD435"/>
      <c r="DE435"/>
      <c r="DF435"/>
      <c r="DG435"/>
      <c r="DH435"/>
      <c r="DI435"/>
      <c r="DJ435"/>
      <c r="DK435"/>
      <c r="DL435"/>
      <c r="DM435"/>
      <c r="DN435"/>
      <c r="DO435"/>
      <c r="DP435"/>
      <c r="DQ435"/>
      <c r="DR435"/>
      <c r="DS435"/>
      <c r="DT435"/>
      <c r="DU435"/>
      <c r="DV435"/>
      <c r="DW435"/>
      <c r="DX435"/>
      <c r="DY435"/>
      <c r="DZ435"/>
      <c r="EA435"/>
      <c r="EB435"/>
      <c r="EC435"/>
      <c r="ED435"/>
      <c r="EE435"/>
      <c r="EF435"/>
      <c r="EG435"/>
      <c r="EH435"/>
      <c r="EI435"/>
      <c r="EJ435"/>
      <c r="EK435"/>
      <c r="EL435"/>
      <c r="EM435"/>
      <c r="EN435"/>
      <c r="EO435"/>
      <c r="EP435"/>
      <c r="EQ435"/>
      <c r="ER435"/>
      <c r="ES435"/>
      <c r="ET435"/>
      <c r="EU435"/>
      <c r="EV435"/>
      <c r="EW435"/>
      <c r="EX435"/>
      <c r="EY435"/>
      <c r="EZ435"/>
      <c r="FA435"/>
    </row>
    <row r="436" spans="1:157" ht="11.25" customHeight="1" x14ac:dyDescent="0.25">
      <c r="A436" s="39" t="s">
        <v>1520</v>
      </c>
      <c r="B436" s="13">
        <v>10001435</v>
      </c>
      <c r="C436" s="13" t="s">
        <v>645</v>
      </c>
      <c r="D436" s="13">
        <v>42110042106</v>
      </c>
      <c r="E436" s="40" t="s">
        <v>1629</v>
      </c>
      <c r="F436" s="31">
        <v>137</v>
      </c>
      <c r="G436" s="31">
        <v>2</v>
      </c>
      <c r="H436" s="31">
        <v>1</v>
      </c>
      <c r="I436" s="31">
        <v>0</v>
      </c>
      <c r="J436" s="32">
        <f t="shared" si="50"/>
        <v>1</v>
      </c>
      <c r="K436" s="33">
        <f t="shared" si="51"/>
        <v>4.1099999999999994</v>
      </c>
      <c r="L436" s="33">
        <f t="shared" si="52"/>
        <v>4.1099999999999994</v>
      </c>
      <c r="M436" s="33">
        <f t="shared" si="53"/>
        <v>4.1099999999999994</v>
      </c>
      <c r="N436" s="34">
        <f t="shared" si="54"/>
        <v>4.1099999999999994</v>
      </c>
      <c r="O436" s="222">
        <f t="shared" si="55"/>
        <v>16.440000000000001</v>
      </c>
      <c r="P436" s="224">
        <f t="shared" si="56"/>
        <v>16.440000000000001</v>
      </c>
      <c r="Q436" s="8"/>
      <c r="R436" s="78">
        <f t="shared" si="57"/>
        <v>16.440000000000001</v>
      </c>
      <c r="S436" s="79"/>
      <c r="T436"/>
      <c r="U436"/>
      <c r="V436"/>
      <c r="W436"/>
      <c r="X436"/>
      <c r="Y436"/>
      <c r="Z436"/>
      <c r="AA436"/>
      <c r="AB436"/>
      <c r="AC436"/>
      <c r="AD436"/>
      <c r="AE436"/>
      <c r="AF436"/>
      <c r="AG436"/>
      <c r="AH436"/>
      <c r="AI436"/>
      <c r="AJ436"/>
      <c r="AK436"/>
      <c r="AL436"/>
      <c r="AM436"/>
      <c r="AN436"/>
      <c r="AO436"/>
      <c r="AP436"/>
      <c r="AQ436"/>
      <c r="AR436"/>
      <c r="AS436"/>
      <c r="AT436"/>
      <c r="AU436"/>
      <c r="AV436"/>
      <c r="AW436"/>
      <c r="AX436"/>
      <c r="AY436"/>
      <c r="AZ436"/>
      <c r="BA436"/>
      <c r="BB436"/>
      <c r="BC436"/>
      <c r="BD436"/>
      <c r="BE436"/>
      <c r="BF436"/>
      <c r="BG436"/>
      <c r="BH436"/>
      <c r="BI436"/>
      <c r="BJ436"/>
      <c r="BK436"/>
      <c r="BL436"/>
      <c r="BM436"/>
      <c r="BN436"/>
      <c r="BO436"/>
      <c r="BP436"/>
      <c r="BQ436"/>
      <c r="BR436"/>
      <c r="BS436"/>
      <c r="BT436"/>
      <c r="BU436"/>
      <c r="BV436"/>
      <c r="BW436"/>
      <c r="BX436"/>
      <c r="BY436"/>
      <c r="BZ436"/>
      <c r="CA436"/>
      <c r="CB436"/>
      <c r="CC436"/>
      <c r="CD436"/>
      <c r="CE436"/>
      <c r="CF436"/>
      <c r="CG436"/>
      <c r="CH436"/>
      <c r="CI436"/>
      <c r="CJ436"/>
      <c r="CK436"/>
      <c r="CL436"/>
      <c r="CM436"/>
      <c r="CN436"/>
      <c r="CO436"/>
      <c r="CP436"/>
      <c r="CQ436"/>
      <c r="CR436"/>
      <c r="CS436"/>
      <c r="CT436"/>
      <c r="CU436"/>
      <c r="CV436"/>
      <c r="CW436"/>
      <c r="CX436"/>
      <c r="CY436"/>
      <c r="CZ436"/>
      <c r="DA436"/>
      <c r="DB436"/>
      <c r="DC436"/>
      <c r="DD436"/>
      <c r="DE436"/>
      <c r="DF436"/>
      <c r="DG436"/>
      <c r="DH436"/>
      <c r="DI436"/>
      <c r="DJ436"/>
      <c r="DK436"/>
      <c r="DL436"/>
      <c r="DM436"/>
      <c r="DN436"/>
      <c r="DO436"/>
      <c r="DP436"/>
      <c r="DQ436"/>
      <c r="DR436"/>
      <c r="DS436"/>
      <c r="DT436"/>
      <c r="DU436"/>
      <c r="DV436"/>
      <c r="DW436"/>
      <c r="DX436"/>
      <c r="DY436"/>
      <c r="DZ436"/>
      <c r="EA436"/>
      <c r="EB436"/>
      <c r="EC436"/>
      <c r="ED436"/>
      <c r="EE436"/>
      <c r="EF436"/>
      <c r="EG436"/>
      <c r="EH436"/>
      <c r="EI436"/>
      <c r="EJ436"/>
      <c r="EK436"/>
      <c r="EL436"/>
      <c r="EM436"/>
      <c r="EN436"/>
      <c r="EO436"/>
      <c r="EP436"/>
      <c r="EQ436"/>
      <c r="ER436"/>
      <c r="ES436"/>
      <c r="ET436"/>
      <c r="EU436"/>
      <c r="EV436"/>
      <c r="EW436"/>
      <c r="EX436"/>
      <c r="EY436"/>
      <c r="EZ436"/>
      <c r="FA436"/>
    </row>
    <row r="437" spans="1:157" ht="11.25" customHeight="1" x14ac:dyDescent="0.25">
      <c r="A437" s="39" t="s">
        <v>1520</v>
      </c>
      <c r="B437" s="13">
        <v>10001462</v>
      </c>
      <c r="C437" s="13" t="s">
        <v>646</v>
      </c>
      <c r="D437" s="13">
        <v>61580004651</v>
      </c>
      <c r="E437" s="40" t="s">
        <v>1630</v>
      </c>
      <c r="F437" s="31">
        <v>438</v>
      </c>
      <c r="G437" s="31">
        <v>3</v>
      </c>
      <c r="H437" s="31">
        <v>1</v>
      </c>
      <c r="I437" s="31">
        <v>0</v>
      </c>
      <c r="J437" s="32">
        <f t="shared" si="50"/>
        <v>2</v>
      </c>
      <c r="K437" s="33">
        <f t="shared" si="51"/>
        <v>13.139999999999999</v>
      </c>
      <c r="L437" s="33">
        <f t="shared" si="52"/>
        <v>13.139999999999999</v>
      </c>
      <c r="M437" s="33">
        <f t="shared" si="53"/>
        <v>13.139999999999999</v>
      </c>
      <c r="N437" s="34">
        <f t="shared" si="54"/>
        <v>13.139999999999999</v>
      </c>
      <c r="O437" s="222">
        <f t="shared" si="55"/>
        <v>52.56</v>
      </c>
      <c r="P437" s="224">
        <f t="shared" si="56"/>
        <v>52.56</v>
      </c>
      <c r="Q437" s="8"/>
      <c r="R437" s="78">
        <f t="shared" si="57"/>
        <v>52.56</v>
      </c>
      <c r="S437" s="79"/>
      <c r="T437"/>
      <c r="U437"/>
      <c r="V437"/>
      <c r="W437"/>
      <c r="X437"/>
      <c r="Y437"/>
      <c r="Z437"/>
      <c r="AA437"/>
      <c r="AB437"/>
      <c r="AC437"/>
      <c r="AD437"/>
      <c r="AE437"/>
      <c r="AF437"/>
      <c r="AG437"/>
      <c r="AH437"/>
      <c r="AI437"/>
      <c r="AJ437"/>
      <c r="AK437"/>
      <c r="AL437"/>
      <c r="AM437"/>
      <c r="AN437"/>
      <c r="AO437"/>
      <c r="AP437"/>
      <c r="AQ437"/>
      <c r="AR437"/>
      <c r="AS437"/>
      <c r="AT437"/>
      <c r="AU437"/>
      <c r="AV437"/>
      <c r="AW437"/>
      <c r="AX437"/>
      <c r="AY437"/>
      <c r="AZ437"/>
      <c r="BA437"/>
      <c r="BB437"/>
      <c r="BC437"/>
      <c r="BD437"/>
      <c r="BE437"/>
      <c r="BF437"/>
      <c r="BG437"/>
      <c r="BH437"/>
      <c r="BI437"/>
      <c r="BJ437"/>
      <c r="BK437"/>
      <c r="BL437"/>
      <c r="BM437"/>
      <c r="BN437"/>
      <c r="BO437"/>
      <c r="BP437"/>
      <c r="BQ437"/>
      <c r="BR437"/>
      <c r="BS437"/>
      <c r="BT437"/>
      <c r="BU437"/>
      <c r="BV437"/>
      <c r="BW437"/>
      <c r="BX437"/>
      <c r="BY437"/>
      <c r="BZ437"/>
      <c r="CA437"/>
      <c r="CB437"/>
      <c r="CC437"/>
      <c r="CD437"/>
      <c r="CE437"/>
      <c r="CF437"/>
      <c r="CG437"/>
      <c r="CH437"/>
      <c r="CI437"/>
      <c r="CJ437"/>
      <c r="CK437"/>
      <c r="CL437"/>
      <c r="CM437"/>
      <c r="CN437"/>
      <c r="CO437"/>
      <c r="CP437"/>
      <c r="CQ437"/>
      <c r="CR437"/>
      <c r="CS437"/>
      <c r="CT437"/>
      <c r="CU437"/>
      <c r="CV437"/>
      <c r="CW437"/>
      <c r="CX437"/>
      <c r="CY437"/>
      <c r="CZ437"/>
      <c r="DA437"/>
      <c r="DB437"/>
      <c r="DC437"/>
      <c r="DD437"/>
      <c r="DE437"/>
      <c r="DF437"/>
      <c r="DG437"/>
      <c r="DH437"/>
      <c r="DI437"/>
      <c r="DJ437"/>
      <c r="DK437"/>
      <c r="DL437"/>
      <c r="DM437"/>
      <c r="DN437"/>
      <c r="DO437"/>
      <c r="DP437"/>
      <c r="DQ437"/>
      <c r="DR437"/>
      <c r="DS437"/>
      <c r="DT437"/>
      <c r="DU437"/>
      <c r="DV437"/>
      <c r="DW437"/>
      <c r="DX437"/>
      <c r="DY437"/>
      <c r="DZ437"/>
      <c r="EA437"/>
      <c r="EB437"/>
      <c r="EC437"/>
      <c r="ED437"/>
      <c r="EE437"/>
      <c r="EF437"/>
      <c r="EG437"/>
      <c r="EH437"/>
      <c r="EI437"/>
      <c r="EJ437"/>
      <c r="EK437"/>
      <c r="EL437"/>
      <c r="EM437"/>
      <c r="EN437"/>
      <c r="EO437"/>
      <c r="EP437"/>
      <c r="EQ437"/>
      <c r="ER437"/>
      <c r="ES437"/>
      <c r="ET437"/>
      <c r="EU437"/>
      <c r="EV437"/>
      <c r="EW437"/>
      <c r="EX437"/>
      <c r="EY437"/>
      <c r="EZ437"/>
      <c r="FA437"/>
    </row>
    <row r="438" spans="1:157" ht="11.25" customHeight="1" x14ac:dyDescent="0.25">
      <c r="A438" s="39" t="s">
        <v>1520</v>
      </c>
      <c r="B438" s="13">
        <v>10001476</v>
      </c>
      <c r="C438" s="13" t="s">
        <v>647</v>
      </c>
      <c r="D438" s="13">
        <v>13420038924</v>
      </c>
      <c r="E438" s="40" t="s">
        <v>1631</v>
      </c>
      <c r="F438" s="31">
        <v>292</v>
      </c>
      <c r="G438" s="31">
        <v>3</v>
      </c>
      <c r="H438" s="31">
        <v>1</v>
      </c>
      <c r="I438" s="31">
        <v>0</v>
      </c>
      <c r="J438" s="32">
        <f t="shared" si="50"/>
        <v>2</v>
      </c>
      <c r="K438" s="33">
        <f t="shared" si="51"/>
        <v>8.76</v>
      </c>
      <c r="L438" s="33">
        <f t="shared" si="52"/>
        <v>8.76</v>
      </c>
      <c r="M438" s="33">
        <f t="shared" si="53"/>
        <v>8.76</v>
      </c>
      <c r="N438" s="34">
        <f t="shared" si="54"/>
        <v>8.76</v>
      </c>
      <c r="O438" s="222">
        <f t="shared" si="55"/>
        <v>35.04</v>
      </c>
      <c r="P438" s="224">
        <f t="shared" si="56"/>
        <v>35.04</v>
      </c>
      <c r="Q438" s="8"/>
      <c r="R438" s="78">
        <f t="shared" si="57"/>
        <v>35.04</v>
      </c>
      <c r="S438" s="79"/>
      <c r="T438"/>
      <c r="U438"/>
      <c r="V438"/>
      <c r="W438"/>
      <c r="X438"/>
      <c r="Y438"/>
      <c r="Z438"/>
      <c r="AA438"/>
      <c r="AB438"/>
      <c r="AC438"/>
      <c r="AD438"/>
      <c r="AE438"/>
      <c r="AF438"/>
      <c r="AG438"/>
      <c r="AH438"/>
      <c r="AI438"/>
      <c r="AJ438"/>
      <c r="AK438"/>
      <c r="AL438"/>
      <c r="AM438"/>
      <c r="AN438"/>
      <c r="AO438"/>
      <c r="AP438"/>
      <c r="AQ438"/>
      <c r="AR438"/>
      <c r="AS438"/>
      <c r="AT438"/>
      <c r="AU438"/>
      <c r="AV438"/>
      <c r="AW438"/>
      <c r="AX438"/>
      <c r="AY438"/>
      <c r="AZ438"/>
      <c r="BA438"/>
      <c r="BB438"/>
      <c r="BC438"/>
      <c r="BD438"/>
      <c r="BE438"/>
      <c r="BF438"/>
      <c r="BG438"/>
      <c r="BH438"/>
      <c r="BI438"/>
      <c r="BJ438"/>
      <c r="BK438"/>
      <c r="BL438"/>
      <c r="BM438"/>
      <c r="BN438"/>
      <c r="BO438"/>
      <c r="BP438"/>
      <c r="BQ438"/>
      <c r="BR438"/>
      <c r="BS438"/>
      <c r="BT438"/>
      <c r="BU438"/>
      <c r="BV438"/>
      <c r="BW438"/>
      <c r="BX438"/>
      <c r="BY438"/>
      <c r="BZ438"/>
      <c r="CA438"/>
      <c r="CB438"/>
      <c r="CC438"/>
      <c r="CD438"/>
      <c r="CE438"/>
      <c r="CF438"/>
      <c r="CG438"/>
      <c r="CH438"/>
      <c r="CI438"/>
      <c r="CJ438"/>
      <c r="CK438"/>
      <c r="CL438"/>
      <c r="CM438"/>
      <c r="CN438"/>
      <c r="CO438"/>
      <c r="CP438"/>
      <c r="CQ438"/>
      <c r="CR438"/>
      <c r="CS438"/>
      <c r="CT438"/>
      <c r="CU438"/>
      <c r="CV438"/>
      <c r="CW438"/>
      <c r="CX438"/>
      <c r="CY438"/>
      <c r="CZ438"/>
      <c r="DA438"/>
      <c r="DB438"/>
      <c r="DC438"/>
      <c r="DD438"/>
      <c r="DE438"/>
      <c r="DF438"/>
      <c r="DG438"/>
      <c r="DH438"/>
      <c r="DI438"/>
      <c r="DJ438"/>
      <c r="DK438"/>
      <c r="DL438"/>
      <c r="DM438"/>
      <c r="DN438"/>
      <c r="DO438"/>
      <c r="DP438"/>
      <c r="DQ438"/>
      <c r="DR438"/>
      <c r="DS438"/>
      <c r="DT438"/>
      <c r="DU438"/>
      <c r="DV438"/>
      <c r="DW438"/>
      <c r="DX438"/>
      <c r="DY438"/>
      <c r="DZ438"/>
      <c r="EA438"/>
      <c r="EB438"/>
      <c r="EC438"/>
      <c r="ED438"/>
      <c r="EE438"/>
      <c r="EF438"/>
      <c r="EG438"/>
      <c r="EH438"/>
      <c r="EI438"/>
      <c r="EJ438"/>
      <c r="EK438"/>
      <c r="EL438"/>
      <c r="EM438"/>
      <c r="EN438"/>
      <c r="EO438"/>
      <c r="EP438"/>
      <c r="EQ438"/>
      <c r="ER438"/>
      <c r="ES438"/>
      <c r="ET438"/>
      <c r="EU438"/>
      <c r="EV438"/>
      <c r="EW438"/>
      <c r="EX438"/>
      <c r="EY438"/>
      <c r="EZ438"/>
      <c r="FA438"/>
    </row>
    <row r="439" spans="1:157" ht="11.25" customHeight="1" x14ac:dyDescent="0.25">
      <c r="A439" s="39" t="s">
        <v>1520</v>
      </c>
      <c r="B439" s="13">
        <v>10001485</v>
      </c>
      <c r="C439" s="13" t="s">
        <v>1632</v>
      </c>
      <c r="D439" s="13">
        <v>27460042041</v>
      </c>
      <c r="E439" s="40" t="s">
        <v>1633</v>
      </c>
      <c r="F439" s="31">
        <v>168</v>
      </c>
      <c r="G439" s="31">
        <v>1</v>
      </c>
      <c r="H439" s="31">
        <v>1</v>
      </c>
      <c r="I439" s="31">
        <v>0</v>
      </c>
      <c r="J439" s="32">
        <f t="shared" si="50"/>
        <v>0</v>
      </c>
      <c r="K439" s="33">
        <f t="shared" si="51"/>
        <v>5.04</v>
      </c>
      <c r="L439" s="33">
        <f t="shared" si="52"/>
        <v>5.04</v>
      </c>
      <c r="M439" s="33">
        <f t="shared" si="53"/>
        <v>5.04</v>
      </c>
      <c r="N439" s="34">
        <f t="shared" si="54"/>
        <v>5.04</v>
      </c>
      <c r="O439" s="222">
        <f t="shared" si="55"/>
        <v>20.16</v>
      </c>
      <c r="P439" s="224">
        <f t="shared" si="56"/>
        <v>20.16</v>
      </c>
      <c r="Q439" s="8"/>
      <c r="R439" s="78">
        <f t="shared" si="57"/>
        <v>20.16</v>
      </c>
      <c r="S439" s="79"/>
      <c r="T439"/>
      <c r="U439"/>
      <c r="V439"/>
      <c r="W439"/>
      <c r="X439"/>
      <c r="Y439"/>
      <c r="Z439"/>
      <c r="AA439"/>
      <c r="AB439"/>
      <c r="AC439"/>
      <c r="AD439"/>
      <c r="AE439"/>
      <c r="AF439"/>
      <c r="AG439"/>
      <c r="AH439"/>
      <c r="AI439"/>
      <c r="AJ439"/>
      <c r="AK439"/>
      <c r="AL439"/>
      <c r="AM439"/>
      <c r="AN439"/>
      <c r="AO439"/>
      <c r="AP439"/>
      <c r="AQ439"/>
      <c r="AR439"/>
      <c r="AS439"/>
      <c r="AT439"/>
      <c r="AU439"/>
      <c r="AV439"/>
      <c r="AW439"/>
      <c r="AX439"/>
      <c r="AY439"/>
      <c r="AZ439"/>
      <c r="BA439"/>
      <c r="BB439"/>
      <c r="BC439"/>
      <c r="BD439"/>
      <c r="BE439"/>
      <c r="BF439"/>
      <c r="BG439"/>
      <c r="BH439"/>
      <c r="BI439"/>
      <c r="BJ439"/>
      <c r="BK439"/>
      <c r="BL439"/>
      <c r="BM439"/>
      <c r="BN439"/>
      <c r="BO439"/>
      <c r="BP439"/>
      <c r="BQ439"/>
      <c r="BR439"/>
      <c r="BS439"/>
      <c r="BT439"/>
      <c r="BU439"/>
      <c r="BV439"/>
      <c r="BW439"/>
      <c r="BX439"/>
      <c r="BY439"/>
      <c r="BZ439"/>
      <c r="CA439"/>
      <c r="CB439"/>
      <c r="CC439"/>
      <c r="CD439"/>
      <c r="CE439"/>
      <c r="CF439"/>
      <c r="CG439"/>
      <c r="CH439"/>
      <c r="CI439"/>
      <c r="CJ439"/>
      <c r="CK439"/>
      <c r="CL439"/>
      <c r="CM439"/>
      <c r="CN439"/>
      <c r="CO439"/>
      <c r="CP439"/>
      <c r="CQ439"/>
      <c r="CR439"/>
      <c r="CS439"/>
      <c r="CT439"/>
      <c r="CU439"/>
      <c r="CV439"/>
      <c r="CW439"/>
      <c r="CX439"/>
      <c r="CY439"/>
      <c r="CZ439"/>
      <c r="DA439"/>
      <c r="DB439"/>
      <c r="DC439"/>
      <c r="DD439"/>
      <c r="DE439"/>
      <c r="DF439"/>
      <c r="DG439"/>
      <c r="DH439"/>
      <c r="DI439"/>
      <c r="DJ439"/>
      <c r="DK439"/>
      <c r="DL439"/>
      <c r="DM439"/>
      <c r="DN439"/>
      <c r="DO439"/>
      <c r="DP439"/>
      <c r="DQ439"/>
      <c r="DR439"/>
      <c r="DS439"/>
      <c r="DT439"/>
      <c r="DU439"/>
      <c r="DV439"/>
      <c r="DW439"/>
      <c r="DX439"/>
      <c r="DY439"/>
      <c r="DZ439"/>
      <c r="EA439"/>
      <c r="EB439"/>
      <c r="EC439"/>
      <c r="ED439"/>
      <c r="EE439"/>
      <c r="EF439"/>
      <c r="EG439"/>
      <c r="EH439"/>
      <c r="EI439"/>
      <c r="EJ439"/>
      <c r="EK439"/>
      <c r="EL439"/>
      <c r="EM439"/>
      <c r="EN439"/>
      <c r="EO439"/>
      <c r="EP439"/>
      <c r="EQ439"/>
      <c r="ER439"/>
      <c r="ES439"/>
      <c r="ET439"/>
      <c r="EU439"/>
      <c r="EV439"/>
      <c r="EW439"/>
      <c r="EX439"/>
      <c r="EY439"/>
      <c r="EZ439"/>
      <c r="FA439"/>
    </row>
    <row r="440" spans="1:157" ht="11.25" customHeight="1" x14ac:dyDescent="0.25">
      <c r="A440" s="39" t="s">
        <v>1520</v>
      </c>
      <c r="B440" s="13">
        <v>10001486</v>
      </c>
      <c r="C440" s="13" t="s">
        <v>648</v>
      </c>
      <c r="D440" s="13">
        <v>10320040822</v>
      </c>
      <c r="E440" s="40" t="s">
        <v>1634</v>
      </c>
      <c r="F440" s="31">
        <v>268</v>
      </c>
      <c r="G440" s="31">
        <v>3</v>
      </c>
      <c r="H440" s="31">
        <v>1</v>
      </c>
      <c r="I440" s="31">
        <v>0</v>
      </c>
      <c r="J440" s="32">
        <f t="shared" si="50"/>
        <v>2</v>
      </c>
      <c r="K440" s="33">
        <f t="shared" si="51"/>
        <v>8.0399999999999991</v>
      </c>
      <c r="L440" s="33">
        <f t="shared" si="52"/>
        <v>8.0399999999999991</v>
      </c>
      <c r="M440" s="33">
        <f t="shared" si="53"/>
        <v>8.0399999999999991</v>
      </c>
      <c r="N440" s="34">
        <f t="shared" si="54"/>
        <v>8.0399999999999991</v>
      </c>
      <c r="O440" s="222">
        <f t="shared" si="55"/>
        <v>32.159999999999997</v>
      </c>
      <c r="P440" s="224">
        <f t="shared" si="56"/>
        <v>32.159999999999997</v>
      </c>
      <c r="Q440" s="8"/>
      <c r="R440" s="78">
        <f t="shared" si="57"/>
        <v>32.159999999999997</v>
      </c>
      <c r="S440" s="79"/>
      <c r="T440"/>
      <c r="U440"/>
      <c r="V440"/>
      <c r="W440"/>
      <c r="X440"/>
      <c r="Y440"/>
      <c r="Z440"/>
      <c r="AA440"/>
      <c r="AB440"/>
      <c r="AC440"/>
      <c r="AD440"/>
      <c r="AE440"/>
      <c r="AF440"/>
      <c r="AG440"/>
      <c r="AH440"/>
      <c r="AI440"/>
      <c r="AJ440"/>
      <c r="AK440"/>
      <c r="AL440"/>
      <c r="AM440"/>
      <c r="AN440"/>
      <c r="AO440"/>
      <c r="AP440"/>
      <c r="AQ440"/>
      <c r="AR440"/>
      <c r="AS440"/>
      <c r="AT440"/>
      <c r="AU440"/>
      <c r="AV440"/>
      <c r="AW440"/>
      <c r="AX440"/>
      <c r="AY440"/>
      <c r="AZ440"/>
      <c r="BA440"/>
      <c r="BB440"/>
      <c r="BC440"/>
      <c r="BD440"/>
      <c r="BE440"/>
      <c r="BF440"/>
      <c r="BG440"/>
      <c r="BH440"/>
      <c r="BI440"/>
      <c r="BJ440"/>
      <c r="BK440"/>
      <c r="BL440"/>
      <c r="BM440"/>
      <c r="BN440"/>
      <c r="BO440"/>
      <c r="BP440"/>
      <c r="BQ440"/>
      <c r="BR440"/>
      <c r="BS440"/>
      <c r="BT440"/>
      <c r="BU440"/>
      <c r="BV440"/>
      <c r="BW440"/>
      <c r="BX440"/>
      <c r="BY440"/>
      <c r="BZ440"/>
      <c r="CA440"/>
      <c r="CB440"/>
      <c r="CC440"/>
      <c r="CD440"/>
      <c r="CE440"/>
      <c r="CF440"/>
      <c r="CG440"/>
      <c r="CH440"/>
      <c r="CI440"/>
      <c r="CJ440"/>
      <c r="CK440"/>
      <c r="CL440"/>
      <c r="CM440"/>
      <c r="CN440"/>
      <c r="CO440"/>
      <c r="CP440"/>
      <c r="CQ440"/>
      <c r="CR440"/>
      <c r="CS440"/>
      <c r="CT440"/>
      <c r="CU440"/>
      <c r="CV440"/>
      <c r="CW440"/>
      <c r="CX440"/>
      <c r="CY440"/>
      <c r="CZ440"/>
      <c r="DA440"/>
      <c r="DB440"/>
      <c r="DC440"/>
      <c r="DD440"/>
      <c r="DE440"/>
      <c r="DF440"/>
      <c r="DG440"/>
      <c r="DH440"/>
      <c r="DI440"/>
      <c r="DJ440"/>
      <c r="DK440"/>
      <c r="DL440"/>
      <c r="DM440"/>
      <c r="DN440"/>
      <c r="DO440"/>
      <c r="DP440"/>
      <c r="DQ440"/>
      <c r="DR440"/>
      <c r="DS440"/>
      <c r="DT440"/>
      <c r="DU440"/>
      <c r="DV440"/>
      <c r="DW440"/>
      <c r="DX440"/>
      <c r="DY440"/>
      <c r="DZ440"/>
      <c r="EA440"/>
      <c r="EB440"/>
      <c r="EC440"/>
      <c r="ED440"/>
      <c r="EE440"/>
      <c r="EF440"/>
      <c r="EG440"/>
      <c r="EH440"/>
      <c r="EI440"/>
      <c r="EJ440"/>
      <c r="EK440"/>
      <c r="EL440"/>
      <c r="EM440"/>
      <c r="EN440"/>
      <c r="EO440"/>
      <c r="EP440"/>
      <c r="EQ440"/>
      <c r="ER440"/>
      <c r="ES440"/>
      <c r="ET440"/>
      <c r="EU440"/>
      <c r="EV440"/>
      <c r="EW440"/>
      <c r="EX440"/>
      <c r="EY440"/>
      <c r="EZ440"/>
      <c r="FA440"/>
    </row>
    <row r="441" spans="1:157" ht="11.25" customHeight="1" x14ac:dyDescent="0.25">
      <c r="A441" s="39" t="s">
        <v>1520</v>
      </c>
      <c r="B441" s="13">
        <v>10001488</v>
      </c>
      <c r="C441" s="13" t="s">
        <v>91</v>
      </c>
      <c r="D441" s="13">
        <v>33450001093</v>
      </c>
      <c r="E441" s="40" t="s">
        <v>1635</v>
      </c>
      <c r="F441" s="31">
        <v>285</v>
      </c>
      <c r="G441" s="31">
        <v>2</v>
      </c>
      <c r="H441" s="31">
        <v>1</v>
      </c>
      <c r="I441" s="31">
        <v>0</v>
      </c>
      <c r="J441" s="32">
        <f t="shared" si="50"/>
        <v>1</v>
      </c>
      <c r="K441" s="33">
        <f t="shared" si="51"/>
        <v>8.5499999999999989</v>
      </c>
      <c r="L441" s="33">
        <f t="shared" si="52"/>
        <v>8.5499999999999989</v>
      </c>
      <c r="M441" s="33">
        <f t="shared" si="53"/>
        <v>8.5499999999999989</v>
      </c>
      <c r="N441" s="34">
        <f t="shared" si="54"/>
        <v>8.5499999999999989</v>
      </c>
      <c r="O441" s="222">
        <f t="shared" si="55"/>
        <v>34.200000000000003</v>
      </c>
      <c r="P441" s="224">
        <f t="shared" si="56"/>
        <v>34.200000000000003</v>
      </c>
      <c r="Q441" s="8"/>
      <c r="R441" s="78">
        <f t="shared" si="57"/>
        <v>34.200000000000003</v>
      </c>
      <c r="S441" s="79"/>
      <c r="T441"/>
      <c r="U441"/>
      <c r="V441"/>
      <c r="W441"/>
      <c r="X441"/>
      <c r="Y441"/>
      <c r="Z441"/>
      <c r="AA441"/>
      <c r="AB441"/>
      <c r="AC441"/>
      <c r="AD441"/>
      <c r="AE441"/>
      <c r="AF441"/>
      <c r="AG441"/>
      <c r="AH441"/>
      <c r="AI441"/>
      <c r="AJ441"/>
      <c r="AK441"/>
      <c r="AL441"/>
      <c r="AM441"/>
      <c r="AN441"/>
      <c r="AO441"/>
      <c r="AP441"/>
      <c r="AQ441"/>
      <c r="AR441"/>
      <c r="AS441"/>
      <c r="AT441"/>
      <c r="AU441"/>
      <c r="AV441"/>
      <c r="AW441"/>
      <c r="AX441"/>
      <c r="AY441"/>
      <c r="AZ441"/>
      <c r="BA441"/>
      <c r="BB441"/>
      <c r="BC441"/>
      <c r="BD441"/>
      <c r="BE441"/>
      <c r="BF441"/>
      <c r="BG441"/>
      <c r="BH441"/>
      <c r="BI441"/>
      <c r="BJ441"/>
      <c r="BK441"/>
      <c r="BL441"/>
      <c r="BM441"/>
      <c r="BN441"/>
      <c r="BO441"/>
      <c r="BP441"/>
      <c r="BQ441"/>
      <c r="BR441"/>
      <c r="BS441"/>
      <c r="BT441"/>
      <c r="BU441"/>
      <c r="BV441"/>
      <c r="BW441"/>
      <c r="BX441"/>
      <c r="BY441"/>
      <c r="BZ441"/>
      <c r="CA441"/>
      <c r="CB441"/>
      <c r="CC441"/>
      <c r="CD441"/>
      <c r="CE441"/>
      <c r="CF441"/>
      <c r="CG441"/>
      <c r="CH441"/>
      <c r="CI441"/>
      <c r="CJ441"/>
      <c r="CK441"/>
      <c r="CL441"/>
      <c r="CM441"/>
      <c r="CN441"/>
      <c r="CO441"/>
      <c r="CP441"/>
      <c r="CQ441"/>
      <c r="CR441"/>
      <c r="CS441"/>
      <c r="CT441"/>
      <c r="CU441"/>
      <c r="CV441"/>
      <c r="CW441"/>
      <c r="CX441"/>
      <c r="CY441"/>
      <c r="CZ441"/>
      <c r="DA441"/>
      <c r="DB441"/>
      <c r="DC441"/>
      <c r="DD441"/>
      <c r="DE441"/>
      <c r="DF441"/>
      <c r="DG441"/>
      <c r="DH441"/>
      <c r="DI441"/>
      <c r="DJ441"/>
      <c r="DK441"/>
      <c r="DL441"/>
      <c r="DM441"/>
      <c r="DN441"/>
      <c r="DO441"/>
      <c r="DP441"/>
      <c r="DQ441"/>
      <c r="DR441"/>
      <c r="DS441"/>
      <c r="DT441"/>
      <c r="DU441"/>
      <c r="DV441"/>
      <c r="DW441"/>
      <c r="DX441"/>
      <c r="DY441"/>
      <c r="DZ441"/>
      <c r="EA441"/>
      <c r="EB441"/>
      <c r="EC441"/>
      <c r="ED441"/>
      <c r="EE441"/>
      <c r="EF441"/>
      <c r="EG441"/>
      <c r="EH441"/>
      <c r="EI441"/>
      <c r="EJ441"/>
      <c r="EK441"/>
      <c r="EL441"/>
      <c r="EM441"/>
      <c r="EN441"/>
      <c r="EO441"/>
      <c r="EP441"/>
      <c r="EQ441"/>
      <c r="ER441"/>
      <c r="ES441"/>
      <c r="ET441"/>
      <c r="EU441"/>
      <c r="EV441"/>
      <c r="EW441"/>
      <c r="EX441"/>
      <c r="EY441"/>
      <c r="EZ441"/>
      <c r="FA441"/>
    </row>
    <row r="442" spans="1:157" ht="11.25" customHeight="1" x14ac:dyDescent="0.25">
      <c r="A442" s="39" t="s">
        <v>1520</v>
      </c>
      <c r="B442" s="13">
        <v>10001496</v>
      </c>
      <c r="C442" s="13" t="s">
        <v>649</v>
      </c>
      <c r="D442" s="13">
        <v>80120042745</v>
      </c>
      <c r="E442" s="40" t="s">
        <v>1636</v>
      </c>
      <c r="F442" s="31">
        <v>287</v>
      </c>
      <c r="G442" s="31">
        <v>3</v>
      </c>
      <c r="H442" s="31">
        <v>2</v>
      </c>
      <c r="I442" s="31">
        <v>0</v>
      </c>
      <c r="J442" s="32">
        <f t="shared" si="50"/>
        <v>1</v>
      </c>
      <c r="K442" s="33">
        <f t="shared" si="51"/>
        <v>8.61</v>
      </c>
      <c r="L442" s="33">
        <f t="shared" si="52"/>
        <v>8.61</v>
      </c>
      <c r="M442" s="33">
        <f t="shared" si="53"/>
        <v>8.61</v>
      </c>
      <c r="N442" s="34">
        <f t="shared" si="54"/>
        <v>8.61</v>
      </c>
      <c r="O442" s="222">
        <f t="shared" si="55"/>
        <v>34.44</v>
      </c>
      <c r="P442" s="224">
        <f t="shared" si="56"/>
        <v>34.44</v>
      </c>
      <c r="Q442" s="8"/>
      <c r="R442" s="78">
        <f t="shared" si="57"/>
        <v>34.44</v>
      </c>
      <c r="S442" s="79"/>
      <c r="T442"/>
      <c r="U442"/>
      <c r="V442"/>
      <c r="W442"/>
      <c r="X442"/>
      <c r="Y442"/>
      <c r="Z442"/>
      <c r="AA442"/>
      <c r="AB442"/>
      <c r="AC442"/>
      <c r="AD442"/>
      <c r="AE442"/>
      <c r="AF442"/>
      <c r="AG442"/>
      <c r="AH442"/>
      <c r="AI442"/>
      <c r="AJ442"/>
      <c r="AK442"/>
      <c r="AL442"/>
      <c r="AM442"/>
      <c r="AN442"/>
      <c r="AO442"/>
      <c r="AP442"/>
      <c r="AQ442"/>
      <c r="AR442"/>
      <c r="AS442"/>
      <c r="AT442"/>
      <c r="AU442"/>
      <c r="AV442"/>
      <c r="AW442"/>
      <c r="AX442"/>
      <c r="AY442"/>
      <c r="AZ442"/>
      <c r="BA442"/>
      <c r="BB442"/>
      <c r="BC442"/>
      <c r="BD442"/>
      <c r="BE442"/>
      <c r="BF442"/>
      <c r="BG442"/>
      <c r="BH442"/>
      <c r="BI442"/>
      <c r="BJ442"/>
      <c r="BK442"/>
      <c r="BL442"/>
      <c r="BM442"/>
      <c r="BN442"/>
      <c r="BO442"/>
      <c r="BP442"/>
      <c r="BQ442"/>
      <c r="BR442"/>
      <c r="BS442"/>
      <c r="BT442"/>
      <c r="BU442"/>
      <c r="BV442"/>
      <c r="BW442"/>
      <c r="BX442"/>
      <c r="BY442"/>
      <c r="BZ442"/>
      <c r="CA442"/>
      <c r="CB442"/>
      <c r="CC442"/>
      <c r="CD442"/>
      <c r="CE442"/>
      <c r="CF442"/>
      <c r="CG442"/>
      <c r="CH442"/>
      <c r="CI442"/>
      <c r="CJ442"/>
      <c r="CK442"/>
      <c r="CL442"/>
      <c r="CM442"/>
      <c r="CN442"/>
      <c r="CO442"/>
      <c r="CP442"/>
      <c r="CQ442"/>
      <c r="CR442"/>
      <c r="CS442"/>
      <c r="CT442"/>
      <c r="CU442"/>
      <c r="CV442"/>
      <c r="CW442"/>
      <c r="CX442"/>
      <c r="CY442"/>
      <c r="CZ442"/>
      <c r="DA442"/>
      <c r="DB442"/>
      <c r="DC442"/>
      <c r="DD442"/>
      <c r="DE442"/>
      <c r="DF442"/>
      <c r="DG442"/>
      <c r="DH442"/>
      <c r="DI442"/>
      <c r="DJ442"/>
      <c r="DK442"/>
      <c r="DL442"/>
      <c r="DM442"/>
      <c r="DN442"/>
      <c r="DO442"/>
      <c r="DP442"/>
      <c r="DQ442"/>
      <c r="DR442"/>
      <c r="DS442"/>
      <c r="DT442"/>
      <c r="DU442"/>
      <c r="DV442"/>
      <c r="DW442"/>
      <c r="DX442"/>
      <c r="DY442"/>
      <c r="DZ442"/>
      <c r="EA442"/>
      <c r="EB442"/>
      <c r="EC442"/>
      <c r="ED442"/>
      <c r="EE442"/>
      <c r="EF442"/>
      <c r="EG442"/>
      <c r="EH442"/>
      <c r="EI442"/>
      <c r="EJ442"/>
      <c r="EK442"/>
      <c r="EL442"/>
      <c r="EM442"/>
      <c r="EN442"/>
      <c r="EO442"/>
      <c r="EP442"/>
      <c r="EQ442"/>
      <c r="ER442"/>
      <c r="ES442"/>
      <c r="ET442"/>
      <c r="EU442"/>
      <c r="EV442"/>
      <c r="EW442"/>
      <c r="EX442"/>
      <c r="EY442"/>
      <c r="EZ442"/>
      <c r="FA442"/>
    </row>
    <row r="443" spans="1:157" ht="11.25" customHeight="1" x14ac:dyDescent="0.25">
      <c r="A443" s="39" t="s">
        <v>1520</v>
      </c>
      <c r="B443" s="13">
        <v>10001498</v>
      </c>
      <c r="C443" s="13" t="s">
        <v>650</v>
      </c>
      <c r="D443" s="13">
        <v>80810039213</v>
      </c>
      <c r="E443" s="40" t="s">
        <v>1637</v>
      </c>
      <c r="F443" s="31">
        <v>284</v>
      </c>
      <c r="G443" s="31">
        <v>3</v>
      </c>
      <c r="H443" s="31">
        <v>1</v>
      </c>
      <c r="I443" s="31">
        <v>0</v>
      </c>
      <c r="J443" s="32">
        <f t="shared" si="50"/>
        <v>2</v>
      </c>
      <c r="K443" s="33">
        <f t="shared" si="51"/>
        <v>8.52</v>
      </c>
      <c r="L443" s="33">
        <f t="shared" si="52"/>
        <v>8.52</v>
      </c>
      <c r="M443" s="33">
        <f t="shared" si="53"/>
        <v>8.52</v>
      </c>
      <c r="N443" s="34">
        <f t="shared" si="54"/>
        <v>8.52</v>
      </c>
      <c r="O443" s="222">
        <f t="shared" si="55"/>
        <v>34.08</v>
      </c>
      <c r="P443" s="224">
        <f t="shared" si="56"/>
        <v>34.08</v>
      </c>
      <c r="Q443" s="8"/>
      <c r="R443" s="78">
        <f t="shared" si="57"/>
        <v>34.08</v>
      </c>
      <c r="S443" s="79"/>
      <c r="T443"/>
      <c r="U443"/>
      <c r="V443"/>
      <c r="W443"/>
      <c r="X443"/>
      <c r="Y443"/>
      <c r="Z443"/>
      <c r="AA443"/>
      <c r="AB443"/>
      <c r="AC443"/>
      <c r="AD443"/>
      <c r="AE443"/>
      <c r="AF443"/>
      <c r="AG443"/>
      <c r="AH443"/>
      <c r="AI443"/>
      <c r="AJ443"/>
      <c r="AK443"/>
      <c r="AL443"/>
      <c r="AM443"/>
      <c r="AN443"/>
      <c r="AO443"/>
      <c r="AP443"/>
      <c r="AQ443"/>
      <c r="AR443"/>
      <c r="AS443"/>
      <c r="AT443"/>
      <c r="AU443"/>
      <c r="AV443"/>
      <c r="AW443"/>
      <c r="AX443"/>
      <c r="AY443"/>
      <c r="AZ443"/>
      <c r="BA443"/>
      <c r="BB443"/>
      <c r="BC443"/>
      <c r="BD443"/>
      <c r="BE443"/>
      <c r="BF443"/>
      <c r="BG443"/>
      <c r="BH443"/>
      <c r="BI443"/>
      <c r="BJ443"/>
      <c r="BK443"/>
      <c r="BL443"/>
      <c r="BM443"/>
      <c r="BN443"/>
      <c r="BO443"/>
      <c r="BP443"/>
      <c r="BQ443"/>
      <c r="BR443"/>
      <c r="BS443"/>
      <c r="BT443"/>
      <c r="BU443"/>
      <c r="BV443"/>
      <c r="BW443"/>
      <c r="BX443"/>
      <c r="BY443"/>
      <c r="BZ443"/>
      <c r="CA443"/>
      <c r="CB443"/>
      <c r="CC443"/>
      <c r="CD443"/>
      <c r="CE443"/>
      <c r="CF443"/>
      <c r="CG443"/>
      <c r="CH443"/>
      <c r="CI443"/>
      <c r="CJ443"/>
      <c r="CK443"/>
      <c r="CL443"/>
      <c r="CM443"/>
      <c r="CN443"/>
      <c r="CO443"/>
      <c r="CP443"/>
      <c r="CQ443"/>
      <c r="CR443"/>
      <c r="CS443"/>
      <c r="CT443"/>
      <c r="CU443"/>
      <c r="CV443"/>
      <c r="CW443"/>
      <c r="CX443"/>
      <c r="CY443"/>
      <c r="CZ443"/>
      <c r="DA443"/>
      <c r="DB443"/>
      <c r="DC443"/>
      <c r="DD443"/>
      <c r="DE443"/>
      <c r="DF443"/>
      <c r="DG443"/>
      <c r="DH443"/>
      <c r="DI443"/>
      <c r="DJ443"/>
      <c r="DK443"/>
      <c r="DL443"/>
      <c r="DM443"/>
      <c r="DN443"/>
      <c r="DO443"/>
      <c r="DP443"/>
      <c r="DQ443"/>
      <c r="DR443"/>
      <c r="DS443"/>
      <c r="DT443"/>
      <c r="DU443"/>
      <c r="DV443"/>
      <c r="DW443"/>
      <c r="DX443"/>
      <c r="DY443"/>
      <c r="DZ443"/>
      <c r="EA443"/>
      <c r="EB443"/>
      <c r="EC443"/>
      <c r="ED443"/>
      <c r="EE443"/>
      <c r="EF443"/>
      <c r="EG443"/>
      <c r="EH443"/>
      <c r="EI443"/>
      <c r="EJ443"/>
      <c r="EK443"/>
      <c r="EL443"/>
      <c r="EM443"/>
      <c r="EN443"/>
      <c r="EO443"/>
      <c r="EP443"/>
      <c r="EQ443"/>
      <c r="ER443"/>
      <c r="ES443"/>
      <c r="ET443"/>
      <c r="EU443"/>
      <c r="EV443"/>
      <c r="EW443"/>
      <c r="EX443"/>
      <c r="EY443"/>
      <c r="EZ443"/>
      <c r="FA443"/>
    </row>
    <row r="444" spans="1:157" ht="11.25" customHeight="1" x14ac:dyDescent="0.25">
      <c r="A444" s="39" t="s">
        <v>1520</v>
      </c>
      <c r="B444" s="13">
        <v>10001499</v>
      </c>
      <c r="C444" s="13" t="s">
        <v>651</v>
      </c>
      <c r="D444" s="13">
        <v>81150005111</v>
      </c>
      <c r="E444" s="40" t="s">
        <v>1638</v>
      </c>
      <c r="F444" s="31">
        <v>504</v>
      </c>
      <c r="G444" s="31">
        <v>3</v>
      </c>
      <c r="H444" s="31">
        <v>1</v>
      </c>
      <c r="I444" s="31">
        <v>0</v>
      </c>
      <c r="J444" s="32">
        <f t="shared" si="50"/>
        <v>2</v>
      </c>
      <c r="K444" s="33">
        <f t="shared" si="51"/>
        <v>15.12</v>
      </c>
      <c r="L444" s="33">
        <f t="shared" si="52"/>
        <v>15.12</v>
      </c>
      <c r="M444" s="33">
        <f t="shared" si="53"/>
        <v>15.12</v>
      </c>
      <c r="N444" s="34">
        <f t="shared" si="54"/>
        <v>15.12</v>
      </c>
      <c r="O444" s="222">
        <f t="shared" si="55"/>
        <v>60.48</v>
      </c>
      <c r="P444" s="224">
        <f t="shared" si="56"/>
        <v>60.48</v>
      </c>
      <c r="Q444" s="8"/>
      <c r="R444" s="78">
        <f t="shared" si="57"/>
        <v>60.48</v>
      </c>
      <c r="S444" s="79"/>
      <c r="T444"/>
      <c r="U444"/>
      <c r="V444"/>
      <c r="W444"/>
      <c r="X444"/>
      <c r="Y444"/>
      <c r="Z444"/>
      <c r="AA444"/>
      <c r="AB444"/>
      <c r="AC444"/>
      <c r="AD444"/>
      <c r="AE444"/>
      <c r="AF444"/>
      <c r="AG444"/>
      <c r="AH444"/>
      <c r="AI444"/>
      <c r="AJ444"/>
      <c r="AK444"/>
      <c r="AL444"/>
      <c r="AM444"/>
      <c r="AN444"/>
      <c r="AO444"/>
      <c r="AP444"/>
      <c r="AQ444"/>
      <c r="AR444"/>
      <c r="AS444"/>
      <c r="AT444"/>
      <c r="AU444"/>
      <c r="AV444"/>
      <c r="AW444"/>
      <c r="AX444"/>
      <c r="AY444"/>
      <c r="AZ444"/>
      <c r="BA444"/>
      <c r="BB444"/>
      <c r="BC444"/>
      <c r="BD444"/>
      <c r="BE444"/>
      <c r="BF444"/>
      <c r="BG444"/>
      <c r="BH444"/>
      <c r="BI444"/>
      <c r="BJ444"/>
      <c r="BK444"/>
      <c r="BL444"/>
      <c r="BM444"/>
      <c r="BN444"/>
      <c r="BO444"/>
      <c r="BP444"/>
      <c r="BQ444"/>
      <c r="BR444"/>
      <c r="BS444"/>
      <c r="BT444"/>
      <c r="BU444"/>
      <c r="BV444"/>
      <c r="BW444"/>
      <c r="BX444"/>
      <c r="BY444"/>
      <c r="BZ444"/>
      <c r="CA444"/>
      <c r="CB444"/>
      <c r="CC444"/>
      <c r="CD444"/>
      <c r="CE444"/>
      <c r="CF444"/>
      <c r="CG444"/>
      <c r="CH444"/>
      <c r="CI444"/>
      <c r="CJ444"/>
      <c r="CK444"/>
      <c r="CL444"/>
      <c r="CM444"/>
      <c r="CN444"/>
      <c r="CO444"/>
      <c r="CP444"/>
      <c r="CQ444"/>
      <c r="CR444"/>
      <c r="CS444"/>
      <c r="CT444"/>
      <c r="CU444"/>
      <c r="CV444"/>
      <c r="CW444"/>
      <c r="CX444"/>
      <c r="CY444"/>
      <c r="CZ444"/>
      <c r="DA444"/>
      <c r="DB444"/>
      <c r="DC444"/>
      <c r="DD444"/>
      <c r="DE444"/>
      <c r="DF444"/>
      <c r="DG444"/>
      <c r="DH444"/>
      <c r="DI444"/>
      <c r="DJ444"/>
      <c r="DK444"/>
      <c r="DL444"/>
      <c r="DM444"/>
      <c r="DN444"/>
      <c r="DO444"/>
      <c r="DP444"/>
      <c r="DQ444"/>
      <c r="DR444"/>
      <c r="DS444"/>
      <c r="DT444"/>
      <c r="DU444"/>
      <c r="DV444"/>
      <c r="DW444"/>
      <c r="DX444"/>
      <c r="DY444"/>
      <c r="DZ444"/>
      <c r="EA444"/>
      <c r="EB444"/>
      <c r="EC444"/>
      <c r="ED444"/>
      <c r="EE444"/>
      <c r="EF444"/>
      <c r="EG444"/>
      <c r="EH444"/>
      <c r="EI444"/>
      <c r="EJ444"/>
      <c r="EK444"/>
      <c r="EL444"/>
      <c r="EM444"/>
      <c r="EN444"/>
      <c r="EO444"/>
      <c r="EP444"/>
      <c r="EQ444"/>
      <c r="ER444"/>
      <c r="ES444"/>
      <c r="ET444"/>
      <c r="EU444"/>
      <c r="EV444"/>
      <c r="EW444"/>
      <c r="EX444"/>
      <c r="EY444"/>
      <c r="EZ444"/>
      <c r="FA444"/>
    </row>
    <row r="445" spans="1:157" ht="11.25" customHeight="1" x14ac:dyDescent="0.25">
      <c r="A445" s="39" t="s">
        <v>1520</v>
      </c>
      <c r="B445" s="13">
        <v>10001504</v>
      </c>
      <c r="C445" s="13" t="s">
        <v>652</v>
      </c>
      <c r="D445" s="13">
        <v>45990044324</v>
      </c>
      <c r="E445" s="40" t="s">
        <v>1639</v>
      </c>
      <c r="F445" s="31">
        <v>306</v>
      </c>
      <c r="G445" s="31">
        <v>2</v>
      </c>
      <c r="H445" s="31">
        <v>1</v>
      </c>
      <c r="I445" s="31">
        <v>0</v>
      </c>
      <c r="J445" s="32">
        <f t="shared" si="50"/>
        <v>1</v>
      </c>
      <c r="K445" s="33">
        <f t="shared" si="51"/>
        <v>9.18</v>
      </c>
      <c r="L445" s="33">
        <f t="shared" si="52"/>
        <v>9.18</v>
      </c>
      <c r="M445" s="33">
        <f t="shared" si="53"/>
        <v>9.18</v>
      </c>
      <c r="N445" s="34">
        <f t="shared" si="54"/>
        <v>9.18</v>
      </c>
      <c r="O445" s="222">
        <f t="shared" si="55"/>
        <v>36.72</v>
      </c>
      <c r="P445" s="224">
        <f t="shared" si="56"/>
        <v>36.72</v>
      </c>
      <c r="Q445" s="8"/>
      <c r="R445" s="78">
        <f t="shared" si="57"/>
        <v>36.72</v>
      </c>
      <c r="S445" s="79"/>
      <c r="T445"/>
      <c r="U445"/>
      <c r="V445"/>
      <c r="W445"/>
      <c r="X445"/>
      <c r="Y445"/>
      <c r="Z445"/>
      <c r="AA445"/>
      <c r="AB445"/>
      <c r="AC445"/>
      <c r="AD445"/>
      <c r="AE445"/>
      <c r="AF445"/>
      <c r="AG445"/>
      <c r="AH445"/>
      <c r="AI445"/>
      <c r="AJ445"/>
      <c r="AK445"/>
      <c r="AL445"/>
      <c r="AM445"/>
      <c r="AN445"/>
      <c r="AO445"/>
      <c r="AP445"/>
      <c r="AQ445"/>
      <c r="AR445"/>
      <c r="AS445"/>
      <c r="AT445"/>
      <c r="AU445"/>
      <c r="AV445"/>
      <c r="AW445"/>
      <c r="AX445"/>
      <c r="AY445"/>
      <c r="AZ445"/>
      <c r="BA445"/>
      <c r="BB445"/>
      <c r="BC445"/>
      <c r="BD445"/>
      <c r="BE445"/>
      <c r="BF445"/>
      <c r="BG445"/>
      <c r="BH445"/>
      <c r="BI445"/>
      <c r="BJ445"/>
      <c r="BK445"/>
      <c r="BL445"/>
      <c r="BM445"/>
      <c r="BN445"/>
      <c r="BO445"/>
      <c r="BP445"/>
      <c r="BQ445"/>
      <c r="BR445"/>
      <c r="BS445"/>
      <c r="BT445"/>
      <c r="BU445"/>
      <c r="BV445"/>
      <c r="BW445"/>
      <c r="BX445"/>
      <c r="BY445"/>
      <c r="BZ445"/>
      <c r="CA445"/>
      <c r="CB445"/>
      <c r="CC445"/>
      <c r="CD445"/>
      <c r="CE445"/>
      <c r="CF445"/>
      <c r="CG445"/>
      <c r="CH445"/>
      <c r="CI445"/>
      <c r="CJ445"/>
      <c r="CK445"/>
      <c r="CL445"/>
      <c r="CM445"/>
      <c r="CN445"/>
      <c r="CO445"/>
      <c r="CP445"/>
      <c r="CQ445"/>
      <c r="CR445"/>
      <c r="CS445"/>
      <c r="CT445"/>
      <c r="CU445"/>
      <c r="CV445"/>
      <c r="CW445"/>
      <c r="CX445"/>
      <c r="CY445"/>
      <c r="CZ445"/>
      <c r="DA445"/>
      <c r="DB445"/>
      <c r="DC445"/>
      <c r="DD445"/>
      <c r="DE445"/>
      <c r="DF445"/>
      <c r="DG445"/>
      <c r="DH445"/>
      <c r="DI445"/>
      <c r="DJ445"/>
      <c r="DK445"/>
      <c r="DL445"/>
      <c r="DM445"/>
      <c r="DN445"/>
      <c r="DO445"/>
      <c r="DP445"/>
      <c r="DQ445"/>
      <c r="DR445"/>
      <c r="DS445"/>
      <c r="DT445"/>
      <c r="DU445"/>
      <c r="DV445"/>
      <c r="DW445"/>
      <c r="DX445"/>
      <c r="DY445"/>
      <c r="DZ445"/>
      <c r="EA445"/>
      <c r="EB445"/>
      <c r="EC445"/>
      <c r="ED445"/>
      <c r="EE445"/>
      <c r="EF445"/>
      <c r="EG445"/>
      <c r="EH445"/>
      <c r="EI445"/>
      <c r="EJ445"/>
      <c r="EK445"/>
      <c r="EL445"/>
      <c r="EM445"/>
      <c r="EN445"/>
      <c r="EO445"/>
      <c r="EP445"/>
      <c r="EQ445"/>
      <c r="ER445"/>
      <c r="ES445"/>
      <c r="ET445"/>
      <c r="EU445"/>
      <c r="EV445"/>
      <c r="EW445"/>
      <c r="EX445"/>
      <c r="EY445"/>
      <c r="EZ445"/>
      <c r="FA445"/>
    </row>
    <row r="446" spans="1:157" ht="11.25" customHeight="1" x14ac:dyDescent="0.25">
      <c r="A446" s="39" t="s">
        <v>1520</v>
      </c>
      <c r="B446" s="13">
        <v>10001506</v>
      </c>
      <c r="C446" s="13" t="s">
        <v>92</v>
      </c>
      <c r="D446" s="13">
        <v>46790031551</v>
      </c>
      <c r="E446" s="40" t="s">
        <v>1640</v>
      </c>
      <c r="F446" s="31">
        <v>612</v>
      </c>
      <c r="G446" s="31">
        <v>4</v>
      </c>
      <c r="H446" s="31">
        <v>1</v>
      </c>
      <c r="I446" s="31">
        <v>1</v>
      </c>
      <c r="J446" s="32">
        <f t="shared" si="50"/>
        <v>2</v>
      </c>
      <c r="K446" s="33">
        <f t="shared" si="51"/>
        <v>18.36</v>
      </c>
      <c r="L446" s="33">
        <f t="shared" si="52"/>
        <v>18.36</v>
      </c>
      <c r="M446" s="33">
        <f t="shared" si="53"/>
        <v>18.36</v>
      </c>
      <c r="N446" s="34">
        <f t="shared" si="54"/>
        <v>18.36</v>
      </c>
      <c r="O446" s="222">
        <f t="shared" si="55"/>
        <v>73.44</v>
      </c>
      <c r="P446" s="224">
        <f t="shared" si="56"/>
        <v>73.44</v>
      </c>
      <c r="Q446" s="8"/>
      <c r="R446" s="78">
        <f t="shared" si="57"/>
        <v>73.44</v>
      </c>
      <c r="S446" s="79"/>
      <c r="T446"/>
      <c r="U446"/>
      <c r="V446"/>
      <c r="W446"/>
      <c r="X446"/>
      <c r="Y446"/>
      <c r="Z446"/>
      <c r="AA446"/>
      <c r="AB446"/>
      <c r="AC446"/>
      <c r="AD446"/>
      <c r="AE446"/>
      <c r="AF446"/>
      <c r="AG446"/>
      <c r="AH446"/>
      <c r="AI446"/>
      <c r="AJ446"/>
      <c r="AK446"/>
      <c r="AL446"/>
      <c r="AM446"/>
      <c r="AN446"/>
      <c r="AO446"/>
      <c r="AP446"/>
      <c r="AQ446"/>
      <c r="AR446"/>
      <c r="AS446"/>
      <c r="AT446"/>
      <c r="AU446"/>
      <c r="AV446"/>
      <c r="AW446"/>
      <c r="AX446"/>
      <c r="AY446"/>
      <c r="AZ446"/>
      <c r="BA446"/>
      <c r="BB446"/>
      <c r="BC446"/>
      <c r="BD446"/>
      <c r="BE446"/>
      <c r="BF446"/>
      <c r="BG446"/>
      <c r="BH446"/>
      <c r="BI446"/>
      <c r="BJ446"/>
      <c r="BK446"/>
      <c r="BL446"/>
      <c r="BM446"/>
      <c r="BN446"/>
      <c r="BO446"/>
      <c r="BP446"/>
      <c r="BQ446"/>
      <c r="BR446"/>
      <c r="BS446"/>
      <c r="BT446"/>
      <c r="BU446"/>
      <c r="BV446"/>
      <c r="BW446"/>
      <c r="BX446"/>
      <c r="BY446"/>
      <c r="BZ446"/>
      <c r="CA446"/>
      <c r="CB446"/>
      <c r="CC446"/>
      <c r="CD446"/>
      <c r="CE446"/>
      <c r="CF446"/>
      <c r="CG446"/>
      <c r="CH446"/>
      <c r="CI446"/>
      <c r="CJ446"/>
      <c r="CK446"/>
      <c r="CL446"/>
      <c r="CM446"/>
      <c r="CN446"/>
      <c r="CO446"/>
      <c r="CP446"/>
      <c r="CQ446"/>
      <c r="CR446"/>
      <c r="CS446"/>
      <c r="CT446"/>
      <c r="CU446"/>
      <c r="CV446"/>
      <c r="CW446"/>
      <c r="CX446"/>
      <c r="CY446"/>
      <c r="CZ446"/>
      <c r="DA446"/>
      <c r="DB446"/>
      <c r="DC446"/>
      <c r="DD446"/>
      <c r="DE446"/>
      <c r="DF446"/>
      <c r="DG446"/>
      <c r="DH446"/>
      <c r="DI446"/>
      <c r="DJ446"/>
      <c r="DK446"/>
      <c r="DL446"/>
      <c r="DM446"/>
      <c r="DN446"/>
      <c r="DO446"/>
      <c r="DP446"/>
      <c r="DQ446"/>
      <c r="DR446"/>
      <c r="DS446"/>
      <c r="DT446"/>
      <c r="DU446"/>
      <c r="DV446"/>
      <c r="DW446"/>
      <c r="DX446"/>
      <c r="DY446"/>
      <c r="DZ446"/>
      <c r="EA446"/>
      <c r="EB446"/>
      <c r="EC446"/>
      <c r="ED446"/>
      <c r="EE446"/>
      <c r="EF446"/>
      <c r="EG446"/>
      <c r="EH446"/>
      <c r="EI446"/>
      <c r="EJ446"/>
      <c r="EK446"/>
      <c r="EL446"/>
      <c r="EM446"/>
      <c r="EN446"/>
      <c r="EO446"/>
      <c r="EP446"/>
      <c r="EQ446"/>
      <c r="ER446"/>
      <c r="ES446"/>
      <c r="ET446"/>
      <c r="EU446"/>
      <c r="EV446"/>
      <c r="EW446"/>
      <c r="EX446"/>
      <c r="EY446"/>
      <c r="EZ446"/>
      <c r="FA446"/>
    </row>
    <row r="447" spans="1:157" ht="11.25" customHeight="1" x14ac:dyDescent="0.25">
      <c r="A447" s="39" t="s">
        <v>1520</v>
      </c>
      <c r="B447" s="11">
        <v>10001510</v>
      </c>
      <c r="C447" s="13" t="s">
        <v>1641</v>
      </c>
      <c r="D447" s="13">
        <v>45090007022</v>
      </c>
      <c r="E447" s="40" t="s">
        <v>1642</v>
      </c>
      <c r="F447" s="31">
        <v>599</v>
      </c>
      <c r="G447" s="31">
        <v>3</v>
      </c>
      <c r="H447" s="31">
        <v>1</v>
      </c>
      <c r="I447" s="31">
        <v>0</v>
      </c>
      <c r="J447" s="32">
        <f t="shared" si="50"/>
        <v>2</v>
      </c>
      <c r="K447" s="33">
        <f t="shared" si="51"/>
        <v>17.97</v>
      </c>
      <c r="L447" s="33">
        <f t="shared" si="52"/>
        <v>17.97</v>
      </c>
      <c r="M447" s="33">
        <f t="shared" si="53"/>
        <v>17.97</v>
      </c>
      <c r="N447" s="34">
        <f t="shared" si="54"/>
        <v>17.97</v>
      </c>
      <c r="O447" s="222">
        <f t="shared" si="55"/>
        <v>71.88</v>
      </c>
      <c r="P447" s="224">
        <f t="shared" si="56"/>
        <v>71.88</v>
      </c>
      <c r="Q447" s="8"/>
      <c r="R447" s="78">
        <f t="shared" si="57"/>
        <v>71.88</v>
      </c>
      <c r="S447" s="79"/>
      <c r="T447"/>
      <c r="U447"/>
      <c r="V447"/>
      <c r="W447"/>
      <c r="X447"/>
      <c r="Y447"/>
      <c r="Z447"/>
      <c r="AA447"/>
      <c r="AB447"/>
      <c r="AC447"/>
      <c r="AD447"/>
      <c r="AE447"/>
      <c r="AF447"/>
      <c r="AG447"/>
      <c r="AH447"/>
      <c r="AI447"/>
      <c r="AJ447"/>
      <c r="AK447"/>
      <c r="AL447"/>
      <c r="AM447"/>
      <c r="AN447"/>
      <c r="AO447"/>
      <c r="AP447"/>
      <c r="AQ447"/>
      <c r="AR447"/>
      <c r="AS447"/>
      <c r="AT447"/>
      <c r="AU447"/>
      <c r="AV447"/>
      <c r="AW447"/>
      <c r="AX447"/>
      <c r="AY447"/>
      <c r="AZ447"/>
      <c r="BA447"/>
      <c r="BB447"/>
      <c r="BC447"/>
      <c r="BD447"/>
      <c r="BE447"/>
      <c r="BF447"/>
      <c r="BG447"/>
      <c r="BH447"/>
      <c r="BI447"/>
      <c r="BJ447"/>
      <c r="BK447"/>
      <c r="BL447"/>
      <c r="BM447"/>
      <c r="BN447"/>
      <c r="BO447"/>
      <c r="BP447"/>
      <c r="BQ447"/>
      <c r="BR447"/>
      <c r="BS447"/>
      <c r="BT447"/>
      <c r="BU447"/>
      <c r="BV447"/>
      <c r="BW447"/>
      <c r="BX447"/>
      <c r="BY447"/>
      <c r="BZ447"/>
      <c r="CA447"/>
      <c r="CB447"/>
      <c r="CC447"/>
      <c r="CD447"/>
      <c r="CE447"/>
      <c r="CF447"/>
      <c r="CG447"/>
      <c r="CH447"/>
      <c r="CI447"/>
      <c r="CJ447"/>
      <c r="CK447"/>
      <c r="CL447"/>
      <c r="CM447"/>
      <c r="CN447"/>
      <c r="CO447"/>
      <c r="CP447"/>
      <c r="CQ447"/>
      <c r="CR447"/>
      <c r="CS447"/>
      <c r="CT447"/>
      <c r="CU447"/>
      <c r="CV447"/>
      <c r="CW447"/>
      <c r="CX447"/>
      <c r="CY447"/>
      <c r="CZ447"/>
      <c r="DA447"/>
      <c r="DB447"/>
      <c r="DC447"/>
      <c r="DD447"/>
      <c r="DE447"/>
      <c r="DF447"/>
      <c r="DG447"/>
      <c r="DH447"/>
      <c r="DI447"/>
      <c r="DJ447"/>
      <c r="DK447"/>
      <c r="DL447"/>
      <c r="DM447"/>
      <c r="DN447"/>
      <c r="DO447"/>
      <c r="DP447"/>
      <c r="DQ447"/>
      <c r="DR447"/>
      <c r="DS447"/>
      <c r="DT447"/>
      <c r="DU447"/>
      <c r="DV447"/>
      <c r="DW447"/>
      <c r="DX447"/>
      <c r="DY447"/>
      <c r="DZ447"/>
      <c r="EA447"/>
      <c r="EB447"/>
      <c r="EC447"/>
      <c r="ED447"/>
      <c r="EE447"/>
      <c r="EF447"/>
      <c r="EG447"/>
      <c r="EH447"/>
      <c r="EI447"/>
      <c r="EJ447"/>
      <c r="EK447"/>
      <c r="EL447"/>
      <c r="EM447"/>
      <c r="EN447"/>
      <c r="EO447"/>
      <c r="EP447"/>
      <c r="EQ447"/>
      <c r="ER447"/>
      <c r="ES447"/>
      <c r="ET447"/>
      <c r="EU447"/>
      <c r="EV447"/>
      <c r="EW447"/>
      <c r="EX447"/>
      <c r="EY447"/>
      <c r="EZ447"/>
      <c r="FA447"/>
    </row>
    <row r="448" spans="1:157" ht="11.25" customHeight="1" x14ac:dyDescent="0.25">
      <c r="A448" s="39" t="s">
        <v>1520</v>
      </c>
      <c r="B448" s="11">
        <v>10001527</v>
      </c>
      <c r="C448" s="13" t="s">
        <v>653</v>
      </c>
      <c r="D448" s="13">
        <v>44970044300</v>
      </c>
      <c r="E448" s="40" t="s">
        <v>1643</v>
      </c>
      <c r="F448" s="31">
        <v>394</v>
      </c>
      <c r="G448" s="31">
        <v>3</v>
      </c>
      <c r="H448" s="31">
        <v>1</v>
      </c>
      <c r="I448" s="31">
        <v>0</v>
      </c>
      <c r="J448" s="32">
        <f t="shared" si="50"/>
        <v>2</v>
      </c>
      <c r="K448" s="33">
        <f t="shared" si="51"/>
        <v>11.82</v>
      </c>
      <c r="L448" s="33">
        <f t="shared" si="52"/>
        <v>11.82</v>
      </c>
      <c r="M448" s="33">
        <f t="shared" si="53"/>
        <v>11.82</v>
      </c>
      <c r="N448" s="34">
        <f t="shared" si="54"/>
        <v>11.82</v>
      </c>
      <c r="O448" s="222">
        <f t="shared" si="55"/>
        <v>47.28</v>
      </c>
      <c r="P448" s="224">
        <f t="shared" si="56"/>
        <v>47.28</v>
      </c>
      <c r="Q448" s="8"/>
      <c r="R448" s="78">
        <f t="shared" si="57"/>
        <v>47.28</v>
      </c>
      <c r="S448" s="79"/>
      <c r="T448"/>
      <c r="U448"/>
      <c r="V448"/>
      <c r="W448"/>
      <c r="X448"/>
      <c r="Y448"/>
      <c r="Z448"/>
      <c r="AA448"/>
      <c r="AB448"/>
      <c r="AC448"/>
      <c r="AD448"/>
      <c r="AE448"/>
      <c r="AF448"/>
      <c r="AG448"/>
      <c r="AH448"/>
      <c r="AI448"/>
      <c r="AJ448"/>
      <c r="AK448"/>
      <c r="AL448"/>
      <c r="AM448"/>
      <c r="AN448"/>
      <c r="AO448"/>
      <c r="AP448"/>
      <c r="AQ448"/>
      <c r="AR448"/>
      <c r="AS448"/>
      <c r="AT448"/>
      <c r="AU448"/>
      <c r="AV448"/>
      <c r="AW448"/>
      <c r="AX448"/>
      <c r="AY448"/>
      <c r="AZ448"/>
      <c r="BA448"/>
      <c r="BB448"/>
      <c r="BC448"/>
      <c r="BD448"/>
      <c r="BE448"/>
      <c r="BF448"/>
      <c r="BG448"/>
      <c r="BH448"/>
      <c r="BI448"/>
      <c r="BJ448"/>
      <c r="BK448"/>
      <c r="BL448"/>
      <c r="BM448"/>
      <c r="BN448"/>
      <c r="BO448"/>
      <c r="BP448"/>
      <c r="BQ448"/>
      <c r="BR448"/>
      <c r="BS448"/>
      <c r="BT448"/>
      <c r="BU448"/>
      <c r="BV448"/>
      <c r="BW448"/>
      <c r="BX448"/>
      <c r="BY448"/>
      <c r="BZ448"/>
      <c r="CA448"/>
      <c r="CB448"/>
      <c r="CC448"/>
      <c r="CD448"/>
      <c r="CE448"/>
      <c r="CF448"/>
      <c r="CG448"/>
      <c r="CH448"/>
      <c r="CI448"/>
      <c r="CJ448"/>
      <c r="CK448"/>
      <c r="CL448"/>
      <c r="CM448"/>
      <c r="CN448"/>
      <c r="CO448"/>
      <c r="CP448"/>
      <c r="CQ448"/>
      <c r="CR448"/>
      <c r="CS448"/>
      <c r="CT448"/>
      <c r="CU448"/>
      <c r="CV448"/>
      <c r="CW448"/>
      <c r="CX448"/>
      <c r="CY448"/>
      <c r="CZ448"/>
      <c r="DA448"/>
      <c r="DB448"/>
      <c r="DC448"/>
      <c r="DD448"/>
      <c r="DE448"/>
      <c r="DF448"/>
      <c r="DG448"/>
      <c r="DH448"/>
      <c r="DI448"/>
      <c r="DJ448"/>
      <c r="DK448"/>
      <c r="DL448"/>
      <c r="DM448"/>
      <c r="DN448"/>
      <c r="DO448"/>
      <c r="DP448"/>
      <c r="DQ448"/>
      <c r="DR448"/>
      <c r="DS448"/>
      <c r="DT448"/>
      <c r="DU448"/>
      <c r="DV448"/>
      <c r="DW448"/>
      <c r="DX448"/>
      <c r="DY448"/>
      <c r="DZ448"/>
      <c r="EA448"/>
      <c r="EB448"/>
      <c r="EC448"/>
      <c r="ED448"/>
      <c r="EE448"/>
      <c r="EF448"/>
      <c r="EG448"/>
      <c r="EH448"/>
      <c r="EI448"/>
      <c r="EJ448"/>
      <c r="EK448"/>
      <c r="EL448"/>
      <c r="EM448"/>
      <c r="EN448"/>
      <c r="EO448"/>
      <c r="EP448"/>
      <c r="EQ448"/>
      <c r="ER448"/>
      <c r="ES448"/>
      <c r="ET448"/>
      <c r="EU448"/>
      <c r="EV448"/>
      <c r="EW448"/>
      <c r="EX448"/>
      <c r="EY448"/>
      <c r="EZ448"/>
      <c r="FA448"/>
    </row>
    <row r="449" spans="1:157" ht="11.25" customHeight="1" x14ac:dyDescent="0.25">
      <c r="A449" s="39" t="s">
        <v>1520</v>
      </c>
      <c r="B449" s="11">
        <v>10001535</v>
      </c>
      <c r="C449" s="13" t="s">
        <v>278</v>
      </c>
      <c r="D449" s="13">
        <v>10310009381</v>
      </c>
      <c r="E449" s="40" t="s">
        <v>1644</v>
      </c>
      <c r="F449" s="31">
        <v>322</v>
      </c>
      <c r="G449" s="31">
        <v>3</v>
      </c>
      <c r="H449" s="31">
        <v>1</v>
      </c>
      <c r="I449" s="31">
        <v>0</v>
      </c>
      <c r="J449" s="32">
        <f t="shared" si="50"/>
        <v>2</v>
      </c>
      <c r="K449" s="33">
        <f t="shared" si="51"/>
        <v>9.66</v>
      </c>
      <c r="L449" s="33">
        <f t="shared" si="52"/>
        <v>9.66</v>
      </c>
      <c r="M449" s="33">
        <f t="shared" si="53"/>
        <v>9.66</v>
      </c>
      <c r="N449" s="34">
        <f t="shared" si="54"/>
        <v>9.66</v>
      </c>
      <c r="O449" s="222">
        <f t="shared" si="55"/>
        <v>38.64</v>
      </c>
      <c r="P449" s="224">
        <f t="shared" si="56"/>
        <v>38.64</v>
      </c>
      <c r="Q449" s="8"/>
      <c r="R449" s="78">
        <f t="shared" si="57"/>
        <v>38.64</v>
      </c>
      <c r="S449" s="79"/>
      <c r="T449"/>
      <c r="U449"/>
      <c r="V449"/>
      <c r="W449"/>
      <c r="X449"/>
      <c r="Y449"/>
      <c r="Z449"/>
      <c r="AA449"/>
      <c r="AB449"/>
      <c r="AC449"/>
      <c r="AD449"/>
      <c r="AE449"/>
      <c r="AF449"/>
      <c r="AG449"/>
      <c r="AH449"/>
      <c r="AI449"/>
      <c r="AJ449"/>
      <c r="AK449"/>
      <c r="AL449"/>
      <c r="AM449"/>
      <c r="AN449"/>
      <c r="AO449"/>
      <c r="AP449"/>
      <c r="AQ449"/>
      <c r="AR449"/>
      <c r="AS449"/>
      <c r="AT449"/>
      <c r="AU449"/>
      <c r="AV449"/>
      <c r="AW449"/>
      <c r="AX449"/>
      <c r="AY449"/>
      <c r="AZ449"/>
      <c r="BA449"/>
      <c r="BB449"/>
      <c r="BC449"/>
      <c r="BD449"/>
      <c r="BE449"/>
      <c r="BF449"/>
      <c r="BG449"/>
      <c r="BH449"/>
      <c r="BI449"/>
      <c r="BJ449"/>
      <c r="BK449"/>
      <c r="BL449"/>
      <c r="BM449"/>
      <c r="BN449"/>
      <c r="BO449"/>
      <c r="BP449"/>
      <c r="BQ449"/>
      <c r="BR449"/>
      <c r="BS449"/>
      <c r="BT449"/>
      <c r="BU449"/>
      <c r="BV449"/>
      <c r="BW449"/>
      <c r="BX449"/>
      <c r="BY449"/>
      <c r="BZ449"/>
      <c r="CA449"/>
      <c r="CB449"/>
      <c r="CC449"/>
      <c r="CD449"/>
      <c r="CE449"/>
      <c r="CF449"/>
      <c r="CG449"/>
      <c r="CH449"/>
      <c r="CI449"/>
      <c r="CJ449"/>
      <c r="CK449"/>
      <c r="CL449"/>
      <c r="CM449"/>
      <c r="CN449"/>
      <c r="CO449"/>
      <c r="CP449"/>
      <c r="CQ449"/>
      <c r="CR449"/>
      <c r="CS449"/>
      <c r="CT449"/>
      <c r="CU449"/>
      <c r="CV449"/>
      <c r="CW449"/>
      <c r="CX449"/>
      <c r="CY449"/>
      <c r="CZ449"/>
      <c r="DA449"/>
      <c r="DB449"/>
      <c r="DC449"/>
      <c r="DD449"/>
      <c r="DE449"/>
      <c r="DF449"/>
      <c r="DG449"/>
      <c r="DH449"/>
      <c r="DI449"/>
      <c r="DJ449"/>
      <c r="DK449"/>
      <c r="DL449"/>
      <c r="DM449"/>
      <c r="DN449"/>
      <c r="DO449"/>
      <c r="DP449"/>
      <c r="DQ449"/>
      <c r="DR449"/>
      <c r="DS449"/>
      <c r="DT449"/>
      <c r="DU449"/>
      <c r="DV449"/>
      <c r="DW449"/>
      <c r="DX449"/>
      <c r="DY449"/>
      <c r="DZ449"/>
      <c r="EA449"/>
      <c r="EB449"/>
      <c r="EC449"/>
      <c r="ED449"/>
      <c r="EE449"/>
      <c r="EF449"/>
      <c r="EG449"/>
      <c r="EH449"/>
      <c r="EI449"/>
      <c r="EJ449"/>
      <c r="EK449"/>
      <c r="EL449"/>
      <c r="EM449"/>
      <c r="EN449"/>
      <c r="EO449"/>
      <c r="EP449"/>
      <c r="EQ449"/>
      <c r="ER449"/>
      <c r="ES449"/>
      <c r="ET449"/>
      <c r="EU449"/>
      <c r="EV449"/>
      <c r="EW449"/>
      <c r="EX449"/>
      <c r="EY449"/>
      <c r="EZ449"/>
      <c r="FA449"/>
    </row>
    <row r="450" spans="1:157" ht="11.25" customHeight="1" x14ac:dyDescent="0.25">
      <c r="A450" s="39" t="s">
        <v>1520</v>
      </c>
      <c r="B450" s="11">
        <v>10001535</v>
      </c>
      <c r="C450" s="13" t="s">
        <v>278</v>
      </c>
      <c r="D450" s="13">
        <v>60920045374</v>
      </c>
      <c r="E450" s="40" t="s">
        <v>1645</v>
      </c>
      <c r="F450" s="31">
        <v>702</v>
      </c>
      <c r="G450" s="31">
        <v>3</v>
      </c>
      <c r="H450" s="31">
        <v>1</v>
      </c>
      <c r="I450" s="31">
        <v>0</v>
      </c>
      <c r="J450" s="32">
        <f t="shared" si="50"/>
        <v>2</v>
      </c>
      <c r="K450" s="33">
        <f t="shared" si="51"/>
        <v>21.06</v>
      </c>
      <c r="L450" s="33">
        <f t="shared" si="52"/>
        <v>21.06</v>
      </c>
      <c r="M450" s="33">
        <f t="shared" si="53"/>
        <v>21.06</v>
      </c>
      <c r="N450" s="34">
        <f t="shared" si="54"/>
        <v>21.06</v>
      </c>
      <c r="O450" s="222">
        <f t="shared" si="55"/>
        <v>84.24</v>
      </c>
      <c r="P450" s="224">
        <f t="shared" si="56"/>
        <v>84.24</v>
      </c>
      <c r="Q450" s="14"/>
      <c r="R450" s="78">
        <f t="shared" si="57"/>
        <v>84.24</v>
      </c>
      <c r="S450" s="79"/>
      <c r="T450"/>
      <c r="U450"/>
      <c r="V450"/>
      <c r="W450"/>
      <c r="X450"/>
      <c r="Y450"/>
      <c r="Z450"/>
      <c r="AA450"/>
      <c r="AB450"/>
      <c r="AC450"/>
      <c r="AD450"/>
      <c r="AE450"/>
      <c r="AF450"/>
      <c r="AG450"/>
      <c r="AH450"/>
      <c r="AI450"/>
      <c r="AJ450"/>
      <c r="AK450"/>
      <c r="AL450"/>
      <c r="AM450"/>
      <c r="AN450"/>
      <c r="AO450"/>
      <c r="AP450"/>
      <c r="AQ450"/>
      <c r="AR450"/>
      <c r="AS450"/>
      <c r="AT450"/>
      <c r="AU450"/>
      <c r="AV450"/>
      <c r="AW450"/>
      <c r="AX450"/>
      <c r="AY450"/>
      <c r="AZ450"/>
      <c r="BA450"/>
      <c r="BB450"/>
      <c r="BC450"/>
      <c r="BD450"/>
      <c r="BE450"/>
      <c r="BF450"/>
      <c r="BG450"/>
      <c r="BH450"/>
      <c r="BI450"/>
      <c r="BJ450"/>
      <c r="BK450"/>
      <c r="BL450"/>
      <c r="BM450"/>
      <c r="BN450"/>
      <c r="BO450"/>
      <c r="BP450"/>
      <c r="BQ450"/>
      <c r="BR450"/>
      <c r="BS450"/>
      <c r="BT450"/>
      <c r="BU450"/>
      <c r="BV450"/>
      <c r="BW450"/>
      <c r="BX450"/>
      <c r="BY450"/>
      <c r="BZ450"/>
      <c r="CA450"/>
      <c r="CB450"/>
      <c r="CC450"/>
      <c r="CD450"/>
      <c r="CE450"/>
      <c r="CF450"/>
      <c r="CG450"/>
      <c r="CH450"/>
      <c r="CI450"/>
      <c r="CJ450"/>
      <c r="CK450"/>
      <c r="CL450"/>
      <c r="CM450"/>
      <c r="CN450"/>
      <c r="CO450"/>
      <c r="CP450"/>
      <c r="CQ450"/>
      <c r="CR450"/>
      <c r="CS450"/>
      <c r="CT450"/>
      <c r="CU450"/>
      <c r="CV450"/>
      <c r="CW450"/>
      <c r="CX450"/>
      <c r="CY450"/>
      <c r="CZ450"/>
      <c r="DA450"/>
      <c r="DB450"/>
      <c r="DC450"/>
      <c r="DD450"/>
      <c r="DE450"/>
      <c r="DF450"/>
      <c r="DG450"/>
      <c r="DH450"/>
      <c r="DI450"/>
      <c r="DJ450"/>
      <c r="DK450"/>
      <c r="DL450"/>
      <c r="DM450"/>
      <c r="DN450"/>
      <c r="DO450"/>
      <c r="DP450"/>
      <c r="DQ450"/>
      <c r="DR450"/>
      <c r="DS450"/>
      <c r="DT450"/>
      <c r="DU450"/>
      <c r="DV450"/>
      <c r="DW450"/>
      <c r="DX450"/>
      <c r="DY450"/>
      <c r="DZ450"/>
      <c r="EA450"/>
      <c r="EB450"/>
      <c r="EC450"/>
      <c r="ED450"/>
      <c r="EE450"/>
      <c r="EF450"/>
      <c r="EG450"/>
      <c r="EH450"/>
      <c r="EI450"/>
      <c r="EJ450"/>
      <c r="EK450"/>
      <c r="EL450"/>
      <c r="EM450"/>
      <c r="EN450"/>
      <c r="EO450"/>
      <c r="EP450"/>
      <c r="EQ450"/>
      <c r="ER450"/>
      <c r="ES450"/>
      <c r="ET450"/>
      <c r="EU450"/>
      <c r="EV450"/>
      <c r="EW450"/>
      <c r="EX450"/>
      <c r="EY450"/>
      <c r="EZ450"/>
      <c r="FA450"/>
    </row>
    <row r="451" spans="1:157" ht="11.25" customHeight="1" x14ac:dyDescent="0.25">
      <c r="A451" s="39" t="s">
        <v>1520</v>
      </c>
      <c r="B451" s="11">
        <v>10001535</v>
      </c>
      <c r="C451" s="13" t="s">
        <v>278</v>
      </c>
      <c r="D451" s="13">
        <v>84200054331</v>
      </c>
      <c r="E451" s="40" t="s">
        <v>1646</v>
      </c>
      <c r="F451" s="31">
        <v>234</v>
      </c>
      <c r="G451" s="31">
        <v>2</v>
      </c>
      <c r="H451" s="31">
        <v>1</v>
      </c>
      <c r="I451" s="31">
        <v>0</v>
      </c>
      <c r="J451" s="32">
        <f t="shared" si="50"/>
        <v>1</v>
      </c>
      <c r="K451" s="33">
        <f t="shared" si="51"/>
        <v>7.02</v>
      </c>
      <c r="L451" s="33">
        <f t="shared" si="52"/>
        <v>7.02</v>
      </c>
      <c r="M451" s="33">
        <f t="shared" si="53"/>
        <v>7.02</v>
      </c>
      <c r="N451" s="34">
        <f t="shared" si="54"/>
        <v>7.02</v>
      </c>
      <c r="O451" s="222">
        <f t="shared" si="55"/>
        <v>28.08</v>
      </c>
      <c r="P451" s="224">
        <f t="shared" si="56"/>
        <v>28.08</v>
      </c>
      <c r="Q451" s="8"/>
      <c r="R451" s="78">
        <f t="shared" si="57"/>
        <v>28.08</v>
      </c>
      <c r="S451" s="79"/>
      <c r="T451"/>
      <c r="U451"/>
      <c r="V451"/>
      <c r="W451"/>
      <c r="X451"/>
      <c r="Y451"/>
      <c r="Z451"/>
      <c r="AA451"/>
      <c r="AB451"/>
      <c r="AC451"/>
      <c r="AD451"/>
      <c r="AE451"/>
      <c r="AF451"/>
      <c r="AG451"/>
      <c r="AH451"/>
      <c r="AI451"/>
      <c r="AJ451"/>
      <c r="AK451"/>
      <c r="AL451"/>
      <c r="AM451"/>
      <c r="AN451"/>
      <c r="AO451"/>
      <c r="AP451"/>
      <c r="AQ451"/>
      <c r="AR451"/>
      <c r="AS451"/>
      <c r="AT451"/>
      <c r="AU451"/>
      <c r="AV451"/>
      <c r="AW451"/>
      <c r="AX451"/>
      <c r="AY451"/>
      <c r="AZ451"/>
      <c r="BA451"/>
      <c r="BB451"/>
      <c r="BC451"/>
      <c r="BD451"/>
      <c r="BE451"/>
      <c r="BF451"/>
      <c r="BG451"/>
      <c r="BH451"/>
      <c r="BI451"/>
      <c r="BJ451"/>
      <c r="BK451"/>
      <c r="BL451"/>
      <c r="BM451"/>
      <c r="BN451"/>
      <c r="BO451"/>
      <c r="BP451"/>
      <c r="BQ451"/>
      <c r="BR451"/>
      <c r="BS451"/>
      <c r="BT451"/>
      <c r="BU451"/>
      <c r="BV451"/>
      <c r="BW451"/>
      <c r="BX451"/>
      <c r="BY451"/>
      <c r="BZ451"/>
      <c r="CA451"/>
      <c r="CB451"/>
      <c r="CC451"/>
      <c r="CD451"/>
      <c r="CE451"/>
      <c r="CF451"/>
      <c r="CG451"/>
      <c r="CH451"/>
      <c r="CI451"/>
      <c r="CJ451"/>
      <c r="CK451"/>
      <c r="CL451"/>
      <c r="CM451"/>
      <c r="CN451"/>
      <c r="CO451"/>
      <c r="CP451"/>
      <c r="CQ451"/>
      <c r="CR451"/>
      <c r="CS451"/>
      <c r="CT451"/>
      <c r="CU451"/>
      <c r="CV451"/>
      <c r="CW451"/>
      <c r="CX451"/>
      <c r="CY451"/>
      <c r="CZ451"/>
      <c r="DA451"/>
      <c r="DB451"/>
      <c r="DC451"/>
      <c r="DD451"/>
      <c r="DE451"/>
      <c r="DF451"/>
      <c r="DG451"/>
      <c r="DH451"/>
      <c r="DI451"/>
      <c r="DJ451"/>
      <c r="DK451"/>
      <c r="DL451"/>
      <c r="DM451"/>
      <c r="DN451"/>
      <c r="DO451"/>
      <c r="DP451"/>
      <c r="DQ451"/>
      <c r="DR451"/>
      <c r="DS451"/>
      <c r="DT451"/>
      <c r="DU451"/>
      <c r="DV451"/>
      <c r="DW451"/>
      <c r="DX451"/>
      <c r="DY451"/>
      <c r="DZ451"/>
      <c r="EA451"/>
      <c r="EB451"/>
      <c r="EC451"/>
      <c r="ED451"/>
      <c r="EE451"/>
      <c r="EF451"/>
      <c r="EG451"/>
      <c r="EH451"/>
      <c r="EI451"/>
      <c r="EJ451"/>
      <c r="EK451"/>
      <c r="EL451"/>
      <c r="EM451"/>
      <c r="EN451"/>
      <c r="EO451"/>
      <c r="EP451"/>
      <c r="EQ451"/>
      <c r="ER451"/>
      <c r="ES451"/>
      <c r="ET451"/>
      <c r="EU451"/>
      <c r="EV451"/>
      <c r="EW451"/>
      <c r="EX451"/>
      <c r="EY451"/>
      <c r="EZ451"/>
      <c r="FA451"/>
    </row>
    <row r="452" spans="1:157" ht="11.25" customHeight="1" x14ac:dyDescent="0.25">
      <c r="A452" s="39" t="s">
        <v>1520</v>
      </c>
      <c r="B452" s="11">
        <v>10001535</v>
      </c>
      <c r="C452" s="13" t="s">
        <v>278</v>
      </c>
      <c r="D452" s="13">
        <v>63600003797</v>
      </c>
      <c r="E452" s="40" t="s">
        <v>1647</v>
      </c>
      <c r="F452" s="31">
        <v>268</v>
      </c>
      <c r="G452" s="31">
        <v>3</v>
      </c>
      <c r="H452" s="31">
        <v>1</v>
      </c>
      <c r="I452" s="31">
        <v>0</v>
      </c>
      <c r="J452" s="32">
        <f t="shared" si="50"/>
        <v>2</v>
      </c>
      <c r="K452" s="33">
        <f t="shared" si="51"/>
        <v>8.0399999999999991</v>
      </c>
      <c r="L452" s="33">
        <f t="shared" si="52"/>
        <v>8.0399999999999991</v>
      </c>
      <c r="M452" s="33">
        <f t="shared" si="53"/>
        <v>8.0399999999999991</v>
      </c>
      <c r="N452" s="34">
        <f t="shared" si="54"/>
        <v>8.0399999999999991</v>
      </c>
      <c r="O452" s="222">
        <f t="shared" si="55"/>
        <v>32.159999999999997</v>
      </c>
      <c r="P452" s="224">
        <f t="shared" si="56"/>
        <v>32.159999999999997</v>
      </c>
      <c r="Q452" s="8"/>
      <c r="R452" s="78">
        <f t="shared" si="57"/>
        <v>32.159999999999997</v>
      </c>
      <c r="S452" s="79"/>
      <c r="T452"/>
      <c r="U452"/>
      <c r="V452"/>
      <c r="W452"/>
      <c r="X452"/>
      <c r="Y452"/>
      <c r="Z452"/>
      <c r="AA452"/>
      <c r="AB452"/>
      <c r="AC452"/>
      <c r="AD452"/>
      <c r="AE452"/>
      <c r="AF452"/>
      <c r="AG452"/>
      <c r="AH452"/>
      <c r="AI452"/>
      <c r="AJ452"/>
      <c r="AK452"/>
      <c r="AL452"/>
      <c r="AM452"/>
      <c r="AN452"/>
      <c r="AO452"/>
      <c r="AP452"/>
      <c r="AQ452"/>
      <c r="AR452"/>
      <c r="AS452"/>
      <c r="AT452"/>
      <c r="AU452"/>
      <c r="AV452"/>
      <c r="AW452"/>
      <c r="AX452"/>
      <c r="AY452"/>
      <c r="AZ452"/>
      <c r="BA452"/>
      <c r="BB452"/>
      <c r="BC452"/>
      <c r="BD452"/>
      <c r="BE452"/>
      <c r="BF452"/>
      <c r="BG452"/>
      <c r="BH452"/>
      <c r="BI452"/>
      <c r="BJ452"/>
      <c r="BK452"/>
      <c r="BL452"/>
      <c r="BM452"/>
      <c r="BN452"/>
      <c r="BO452"/>
      <c r="BP452"/>
      <c r="BQ452"/>
      <c r="BR452"/>
      <c r="BS452"/>
      <c r="BT452"/>
      <c r="BU452"/>
      <c r="BV452"/>
      <c r="BW452"/>
      <c r="BX452"/>
      <c r="BY452"/>
      <c r="BZ452"/>
      <c r="CA452"/>
      <c r="CB452"/>
      <c r="CC452"/>
      <c r="CD452"/>
      <c r="CE452"/>
      <c r="CF452"/>
      <c r="CG452"/>
      <c r="CH452"/>
      <c r="CI452"/>
      <c r="CJ452"/>
      <c r="CK452"/>
      <c r="CL452"/>
      <c r="CM452"/>
      <c r="CN452"/>
      <c r="CO452"/>
      <c r="CP452"/>
      <c r="CQ452"/>
      <c r="CR452"/>
      <c r="CS452"/>
      <c r="CT452"/>
      <c r="CU452"/>
      <c r="CV452"/>
      <c r="CW452"/>
      <c r="CX452"/>
      <c r="CY452"/>
      <c r="CZ452"/>
      <c r="DA452"/>
      <c r="DB452"/>
      <c r="DC452"/>
      <c r="DD452"/>
      <c r="DE452"/>
      <c r="DF452"/>
      <c r="DG452"/>
      <c r="DH452"/>
      <c r="DI452"/>
      <c r="DJ452"/>
      <c r="DK452"/>
      <c r="DL452"/>
      <c r="DM452"/>
      <c r="DN452"/>
      <c r="DO452"/>
      <c r="DP452"/>
      <c r="DQ452"/>
      <c r="DR452"/>
      <c r="DS452"/>
      <c r="DT452"/>
      <c r="DU452"/>
      <c r="DV452"/>
      <c r="DW452"/>
      <c r="DX452"/>
      <c r="DY452"/>
      <c r="DZ452"/>
      <c r="EA452"/>
      <c r="EB452"/>
      <c r="EC452"/>
      <c r="ED452"/>
      <c r="EE452"/>
      <c r="EF452"/>
      <c r="EG452"/>
      <c r="EH452"/>
      <c r="EI452"/>
      <c r="EJ452"/>
      <c r="EK452"/>
      <c r="EL452"/>
      <c r="EM452"/>
      <c r="EN452"/>
      <c r="EO452"/>
      <c r="EP452"/>
      <c r="EQ452"/>
      <c r="ER452"/>
      <c r="ES452"/>
      <c r="ET452"/>
      <c r="EU452"/>
      <c r="EV452"/>
      <c r="EW452"/>
      <c r="EX452"/>
      <c r="EY452"/>
      <c r="EZ452"/>
      <c r="FA452"/>
    </row>
    <row r="453" spans="1:157" ht="11.25" customHeight="1" x14ac:dyDescent="0.25">
      <c r="A453" s="39" t="s">
        <v>1520</v>
      </c>
      <c r="B453" s="11">
        <v>10001547</v>
      </c>
      <c r="C453" s="13" t="s">
        <v>655</v>
      </c>
      <c r="D453" s="13">
        <v>10630002338</v>
      </c>
      <c r="E453" s="40" t="s">
        <v>1648</v>
      </c>
      <c r="F453" s="31">
        <v>430</v>
      </c>
      <c r="G453" s="31">
        <v>3</v>
      </c>
      <c r="H453" s="31">
        <v>1</v>
      </c>
      <c r="I453" s="31">
        <v>0</v>
      </c>
      <c r="J453" s="32">
        <f t="shared" si="50"/>
        <v>2</v>
      </c>
      <c r="K453" s="33">
        <f t="shared" si="51"/>
        <v>12.9</v>
      </c>
      <c r="L453" s="33">
        <f t="shared" si="52"/>
        <v>12.9</v>
      </c>
      <c r="M453" s="33">
        <f t="shared" si="53"/>
        <v>12.9</v>
      </c>
      <c r="N453" s="34">
        <f t="shared" si="54"/>
        <v>12.9</v>
      </c>
      <c r="O453" s="222">
        <f t="shared" si="55"/>
        <v>51.6</v>
      </c>
      <c r="P453" s="224">
        <f t="shared" si="56"/>
        <v>51.6</v>
      </c>
      <c r="Q453" s="8"/>
      <c r="R453" s="78">
        <f t="shared" si="57"/>
        <v>51.6</v>
      </c>
      <c r="S453" s="79"/>
      <c r="T453"/>
      <c r="U453"/>
      <c r="V453"/>
      <c r="W453"/>
      <c r="X453"/>
      <c r="Y453"/>
      <c r="Z453"/>
      <c r="AA453"/>
      <c r="AB453"/>
      <c r="AC453"/>
      <c r="AD453"/>
      <c r="AE453"/>
      <c r="AF453"/>
      <c r="AG453"/>
      <c r="AH453"/>
      <c r="AI453"/>
      <c r="AJ453"/>
      <c r="AK453"/>
      <c r="AL453"/>
      <c r="AM453"/>
      <c r="AN453"/>
      <c r="AO453"/>
      <c r="AP453"/>
      <c r="AQ453"/>
      <c r="AR453"/>
      <c r="AS453"/>
      <c r="AT453"/>
      <c r="AU453"/>
      <c r="AV453"/>
      <c r="AW453"/>
      <c r="AX453"/>
      <c r="AY453"/>
      <c r="AZ453"/>
      <c r="BA453"/>
      <c r="BB453"/>
      <c r="BC453"/>
      <c r="BD453"/>
      <c r="BE453"/>
      <c r="BF453"/>
      <c r="BG453"/>
      <c r="BH453"/>
      <c r="BI453"/>
      <c r="BJ453"/>
      <c r="BK453"/>
      <c r="BL453"/>
      <c r="BM453"/>
      <c r="BN453"/>
      <c r="BO453"/>
      <c r="BP453"/>
      <c r="BQ453"/>
      <c r="BR453"/>
      <c r="BS453"/>
      <c r="BT453"/>
      <c r="BU453"/>
      <c r="BV453"/>
      <c r="BW453"/>
      <c r="BX453"/>
      <c r="BY453"/>
      <c r="BZ453"/>
      <c r="CA453"/>
      <c r="CB453"/>
      <c r="CC453"/>
      <c r="CD453"/>
      <c r="CE453"/>
      <c r="CF453"/>
      <c r="CG453"/>
      <c r="CH453"/>
      <c r="CI453"/>
      <c r="CJ453"/>
      <c r="CK453"/>
      <c r="CL453"/>
      <c r="CM453"/>
      <c r="CN453"/>
      <c r="CO453"/>
      <c r="CP453"/>
      <c r="CQ453"/>
      <c r="CR453"/>
      <c r="CS453"/>
      <c r="CT453"/>
      <c r="CU453"/>
      <c r="CV453"/>
      <c r="CW453"/>
      <c r="CX453"/>
      <c r="CY453"/>
      <c r="CZ453"/>
      <c r="DA453"/>
      <c r="DB453"/>
      <c r="DC453"/>
      <c r="DD453"/>
      <c r="DE453"/>
      <c r="DF453"/>
      <c r="DG453"/>
      <c r="DH453"/>
      <c r="DI453"/>
      <c r="DJ453"/>
      <c r="DK453"/>
      <c r="DL453"/>
      <c r="DM453"/>
      <c r="DN453"/>
      <c r="DO453"/>
      <c r="DP453"/>
      <c r="DQ453"/>
      <c r="DR453"/>
      <c r="DS453"/>
      <c r="DT453"/>
      <c r="DU453"/>
      <c r="DV453"/>
      <c r="DW453"/>
      <c r="DX453"/>
      <c r="DY453"/>
      <c r="DZ453"/>
      <c r="EA453"/>
      <c r="EB453"/>
      <c r="EC453"/>
      <c r="ED453"/>
      <c r="EE453"/>
      <c r="EF453"/>
      <c r="EG453"/>
      <c r="EH453"/>
      <c r="EI453"/>
      <c r="EJ453"/>
      <c r="EK453"/>
      <c r="EL453"/>
      <c r="EM453"/>
      <c r="EN453"/>
      <c r="EO453"/>
      <c r="EP453"/>
      <c r="EQ453"/>
      <c r="ER453"/>
      <c r="ES453"/>
      <c r="ET453"/>
      <c r="EU453"/>
      <c r="EV453"/>
      <c r="EW453"/>
      <c r="EX453"/>
      <c r="EY453"/>
      <c r="EZ453"/>
      <c r="FA453"/>
    </row>
    <row r="454" spans="1:157" ht="11.25" customHeight="1" x14ac:dyDescent="0.25">
      <c r="A454" s="39" t="s">
        <v>1520</v>
      </c>
      <c r="B454" s="11">
        <v>10001575</v>
      </c>
      <c r="C454" s="13" t="s">
        <v>656</v>
      </c>
      <c r="D454" s="13">
        <v>57220033163</v>
      </c>
      <c r="E454" s="40" t="s">
        <v>1649</v>
      </c>
      <c r="F454" s="31">
        <v>245</v>
      </c>
      <c r="G454" s="31">
        <v>3</v>
      </c>
      <c r="H454" s="31">
        <v>1</v>
      </c>
      <c r="I454" s="31">
        <v>0</v>
      </c>
      <c r="J454" s="32">
        <f t="shared" si="50"/>
        <v>2</v>
      </c>
      <c r="K454" s="33">
        <f t="shared" si="51"/>
        <v>7.35</v>
      </c>
      <c r="L454" s="33">
        <f t="shared" si="52"/>
        <v>7.35</v>
      </c>
      <c r="M454" s="33">
        <f t="shared" si="53"/>
        <v>7.35</v>
      </c>
      <c r="N454" s="34">
        <f t="shared" si="54"/>
        <v>7.35</v>
      </c>
      <c r="O454" s="222">
        <f t="shared" si="55"/>
        <v>29.4</v>
      </c>
      <c r="P454" s="224">
        <f t="shared" si="56"/>
        <v>29.4</v>
      </c>
      <c r="Q454" s="8"/>
      <c r="R454" s="78">
        <f t="shared" si="57"/>
        <v>29.4</v>
      </c>
      <c r="S454" s="79"/>
      <c r="T454"/>
      <c r="U454"/>
      <c r="V454"/>
      <c r="W454"/>
      <c r="X454"/>
      <c r="Y454"/>
      <c r="Z454"/>
      <c r="AA454"/>
      <c r="AB454"/>
      <c r="AC454"/>
      <c r="AD454"/>
      <c r="AE454"/>
      <c r="AF454"/>
      <c r="AG454"/>
      <c r="AH454"/>
      <c r="AI454"/>
      <c r="AJ454"/>
      <c r="AK454"/>
      <c r="AL454"/>
      <c r="AM454"/>
      <c r="AN454"/>
      <c r="AO454"/>
      <c r="AP454"/>
      <c r="AQ454"/>
      <c r="AR454"/>
      <c r="AS454"/>
      <c r="AT454"/>
      <c r="AU454"/>
      <c r="AV454"/>
      <c r="AW454"/>
      <c r="AX454"/>
      <c r="AY454"/>
      <c r="AZ454"/>
      <c r="BA454"/>
      <c r="BB454"/>
      <c r="BC454"/>
      <c r="BD454"/>
      <c r="BE454"/>
      <c r="BF454"/>
      <c r="BG454"/>
      <c r="BH454"/>
      <c r="BI454"/>
      <c r="BJ454"/>
      <c r="BK454"/>
      <c r="BL454"/>
      <c r="BM454"/>
      <c r="BN454"/>
      <c r="BO454"/>
      <c r="BP454"/>
      <c r="BQ454"/>
      <c r="BR454"/>
      <c r="BS454"/>
      <c r="BT454"/>
      <c r="BU454"/>
      <c r="BV454"/>
      <c r="BW454"/>
      <c r="BX454"/>
      <c r="BY454"/>
      <c r="BZ454"/>
      <c r="CA454"/>
      <c r="CB454"/>
      <c r="CC454"/>
      <c r="CD454"/>
      <c r="CE454"/>
      <c r="CF454"/>
      <c r="CG454"/>
      <c r="CH454"/>
      <c r="CI454"/>
      <c r="CJ454"/>
      <c r="CK454"/>
      <c r="CL454"/>
      <c r="CM454"/>
      <c r="CN454"/>
      <c r="CO454"/>
      <c r="CP454"/>
      <c r="CQ454"/>
      <c r="CR454"/>
      <c r="CS454"/>
      <c r="CT454"/>
      <c r="CU454"/>
      <c r="CV454"/>
      <c r="CW454"/>
      <c r="CX454"/>
      <c r="CY454"/>
      <c r="CZ454"/>
      <c r="DA454"/>
      <c r="DB454"/>
      <c r="DC454"/>
      <c r="DD454"/>
      <c r="DE454"/>
      <c r="DF454"/>
      <c r="DG454"/>
      <c r="DH454"/>
      <c r="DI454"/>
      <c r="DJ454"/>
      <c r="DK454"/>
      <c r="DL454"/>
      <c r="DM454"/>
      <c r="DN454"/>
      <c r="DO454"/>
      <c r="DP454"/>
      <c r="DQ454"/>
      <c r="DR454"/>
      <c r="DS454"/>
      <c r="DT454"/>
      <c r="DU454"/>
      <c r="DV454"/>
      <c r="DW454"/>
      <c r="DX454"/>
      <c r="DY454"/>
      <c r="DZ454"/>
      <c r="EA454"/>
      <c r="EB454"/>
      <c r="EC454"/>
      <c r="ED454"/>
      <c r="EE454"/>
      <c r="EF454"/>
      <c r="EG454"/>
      <c r="EH454"/>
      <c r="EI454"/>
      <c r="EJ454"/>
      <c r="EK454"/>
      <c r="EL454"/>
      <c r="EM454"/>
      <c r="EN454"/>
      <c r="EO454"/>
      <c r="EP454"/>
      <c r="EQ454"/>
      <c r="ER454"/>
      <c r="ES454"/>
      <c r="ET454"/>
      <c r="EU454"/>
      <c r="EV454"/>
      <c r="EW454"/>
      <c r="EX454"/>
      <c r="EY454"/>
      <c r="EZ454"/>
      <c r="FA454"/>
    </row>
    <row r="455" spans="1:157" ht="11.25" customHeight="1" x14ac:dyDescent="0.25">
      <c r="A455" s="39" t="s">
        <v>1520</v>
      </c>
      <c r="B455" s="11">
        <v>10001586</v>
      </c>
      <c r="C455" s="13" t="s">
        <v>657</v>
      </c>
      <c r="D455" s="13">
        <v>21020045303</v>
      </c>
      <c r="E455" s="40" t="s">
        <v>3143</v>
      </c>
      <c r="F455" s="31">
        <v>34</v>
      </c>
      <c r="G455" s="31">
        <v>2</v>
      </c>
      <c r="H455" s="31">
        <v>1</v>
      </c>
      <c r="I455" s="31">
        <v>0</v>
      </c>
      <c r="J455" s="32">
        <f t="shared" ref="J455:J518" si="58">G455-H455-I455</f>
        <v>1</v>
      </c>
      <c r="K455" s="33">
        <f t="shared" ref="K455:K518" si="59">F455*$K$5</f>
        <v>1.02</v>
      </c>
      <c r="L455" s="33">
        <f t="shared" ref="L455:L518" si="60">F455*$L$5</f>
        <v>1.02</v>
      </c>
      <c r="M455" s="33">
        <f t="shared" ref="M455:M518" si="61">F455*$M$5</f>
        <v>1.02</v>
      </c>
      <c r="N455" s="34">
        <f t="shared" ref="N455:N518" si="62">F455*$N$5</f>
        <v>1.02</v>
      </c>
      <c r="O455" s="222">
        <f t="shared" si="55"/>
        <v>4.08</v>
      </c>
      <c r="P455" s="224">
        <f t="shared" si="56"/>
        <v>4.08</v>
      </c>
      <c r="Q455" s="8"/>
      <c r="R455" s="78">
        <f t="shared" si="57"/>
        <v>4.08</v>
      </c>
      <c r="S455" s="79"/>
      <c r="T455"/>
      <c r="U455"/>
      <c r="V455"/>
      <c r="W455"/>
      <c r="X455"/>
      <c r="Y455"/>
      <c r="Z455"/>
      <c r="AA455"/>
      <c r="AB455"/>
      <c r="AC455"/>
      <c r="AD455"/>
      <c r="AE455"/>
      <c r="AF455"/>
      <c r="AG455"/>
      <c r="AH455"/>
      <c r="AI455"/>
      <c r="AJ455"/>
      <c r="AK455"/>
      <c r="AL455"/>
      <c r="AM455"/>
      <c r="AN455"/>
      <c r="AO455"/>
      <c r="AP455"/>
      <c r="AQ455"/>
      <c r="AR455"/>
      <c r="AS455"/>
      <c r="AT455"/>
      <c r="AU455"/>
      <c r="AV455"/>
      <c r="AW455"/>
      <c r="AX455"/>
      <c r="AY455"/>
      <c r="AZ455"/>
      <c r="BA455"/>
      <c r="BB455"/>
      <c r="BC455"/>
      <c r="BD455"/>
      <c r="BE455"/>
      <c r="BF455"/>
      <c r="BG455"/>
      <c r="BH455"/>
      <c r="BI455"/>
      <c r="BJ455"/>
      <c r="BK455"/>
      <c r="BL455"/>
      <c r="BM455"/>
      <c r="BN455"/>
      <c r="BO455"/>
      <c r="BP455"/>
      <c r="BQ455"/>
      <c r="BR455"/>
      <c r="BS455"/>
      <c r="BT455"/>
      <c r="BU455"/>
      <c r="BV455"/>
      <c r="BW455"/>
      <c r="BX455"/>
      <c r="BY455"/>
      <c r="BZ455"/>
      <c r="CA455"/>
      <c r="CB455"/>
      <c r="CC455"/>
      <c r="CD455"/>
      <c r="CE455"/>
      <c r="CF455"/>
      <c r="CG455"/>
      <c r="CH455"/>
      <c r="CI455"/>
      <c r="CJ455"/>
      <c r="CK455"/>
      <c r="CL455"/>
      <c r="CM455"/>
      <c r="CN455"/>
      <c r="CO455"/>
      <c r="CP455"/>
      <c r="CQ455"/>
      <c r="CR455"/>
      <c r="CS455"/>
      <c r="CT455"/>
      <c r="CU455"/>
      <c r="CV455"/>
      <c r="CW455"/>
      <c r="CX455"/>
      <c r="CY455"/>
      <c r="CZ455"/>
      <c r="DA455"/>
      <c r="DB455"/>
      <c r="DC455"/>
      <c r="DD455"/>
      <c r="DE455"/>
      <c r="DF455"/>
      <c r="DG455"/>
      <c r="DH455"/>
      <c r="DI455"/>
      <c r="DJ455"/>
      <c r="DK455"/>
      <c r="DL455"/>
      <c r="DM455"/>
      <c r="DN455"/>
      <c r="DO455"/>
      <c r="DP455"/>
      <c r="DQ455"/>
      <c r="DR455"/>
      <c r="DS455"/>
      <c r="DT455"/>
      <c r="DU455"/>
      <c r="DV455"/>
      <c r="DW455"/>
      <c r="DX455"/>
      <c r="DY455"/>
      <c r="DZ455"/>
      <c r="EA455"/>
      <c r="EB455"/>
      <c r="EC455"/>
      <c r="ED455"/>
      <c r="EE455"/>
      <c r="EF455"/>
      <c r="EG455"/>
      <c r="EH455"/>
      <c r="EI455"/>
      <c r="EJ455"/>
      <c r="EK455"/>
      <c r="EL455"/>
      <c r="EM455"/>
      <c r="EN455"/>
      <c r="EO455"/>
      <c r="EP455"/>
      <c r="EQ455"/>
      <c r="ER455"/>
      <c r="ES455"/>
      <c r="ET455"/>
      <c r="EU455"/>
      <c r="EV455"/>
      <c r="EW455"/>
      <c r="EX455"/>
      <c r="EY455"/>
      <c r="EZ455"/>
      <c r="FA455"/>
    </row>
    <row r="456" spans="1:157" ht="11.25" customHeight="1" x14ac:dyDescent="0.25">
      <c r="A456" s="39" t="s">
        <v>1520</v>
      </c>
      <c r="B456" s="11">
        <v>10001588</v>
      </c>
      <c r="C456" s="13" t="s">
        <v>658</v>
      </c>
      <c r="D456" s="13">
        <v>72160042760</v>
      </c>
      <c r="E456" s="40" t="s">
        <v>1650</v>
      </c>
      <c r="F456" s="31">
        <v>232</v>
      </c>
      <c r="G456" s="31">
        <v>3</v>
      </c>
      <c r="H456" s="31">
        <v>1</v>
      </c>
      <c r="I456" s="31">
        <v>0</v>
      </c>
      <c r="J456" s="32">
        <f t="shared" si="58"/>
        <v>2</v>
      </c>
      <c r="K456" s="33">
        <f t="shared" si="59"/>
        <v>6.96</v>
      </c>
      <c r="L456" s="33">
        <f t="shared" si="60"/>
        <v>6.96</v>
      </c>
      <c r="M456" s="33">
        <f t="shared" si="61"/>
        <v>6.96</v>
      </c>
      <c r="N456" s="34">
        <f t="shared" si="62"/>
        <v>6.96</v>
      </c>
      <c r="O456" s="222">
        <f t="shared" ref="O456:O519" si="63">ROUND((SUM(K456:N456)),2)</f>
        <v>27.84</v>
      </c>
      <c r="P456" s="224">
        <f t="shared" ref="P456:P519" si="64">ROUND((O456),2)</f>
        <v>27.84</v>
      </c>
      <c r="Q456" s="8"/>
      <c r="R456" s="78">
        <f t="shared" ref="R456:R519" si="65">P456</f>
        <v>27.84</v>
      </c>
      <c r="S456" s="79"/>
      <c r="T456"/>
      <c r="U456"/>
      <c r="V456"/>
      <c r="W456"/>
      <c r="X456"/>
      <c r="Y456"/>
      <c r="Z456"/>
      <c r="AA456"/>
      <c r="AB456"/>
      <c r="AC456"/>
      <c r="AD456"/>
      <c r="AE456"/>
      <c r="AF456"/>
      <c r="AG456"/>
      <c r="AH456"/>
      <c r="AI456"/>
      <c r="AJ456"/>
      <c r="AK456"/>
      <c r="AL456"/>
      <c r="AM456"/>
      <c r="AN456"/>
      <c r="AO456"/>
      <c r="AP456"/>
      <c r="AQ456"/>
      <c r="AR456"/>
      <c r="AS456"/>
      <c r="AT456"/>
      <c r="AU456"/>
      <c r="AV456"/>
      <c r="AW456"/>
      <c r="AX456"/>
      <c r="AY456"/>
      <c r="AZ456"/>
      <c r="BA456"/>
      <c r="BB456"/>
      <c r="BC456"/>
      <c r="BD456"/>
      <c r="BE456"/>
      <c r="BF456"/>
      <c r="BG456"/>
      <c r="BH456"/>
      <c r="BI456"/>
      <c r="BJ456"/>
      <c r="BK456"/>
      <c r="BL456"/>
      <c r="BM456"/>
      <c r="BN456"/>
      <c r="BO456"/>
      <c r="BP456"/>
      <c r="BQ456"/>
      <c r="BR456"/>
      <c r="BS456"/>
      <c r="BT456"/>
      <c r="BU456"/>
      <c r="BV456"/>
      <c r="BW456"/>
      <c r="BX456"/>
      <c r="BY456"/>
      <c r="BZ456"/>
      <c r="CA456"/>
      <c r="CB456"/>
      <c r="CC456"/>
      <c r="CD456"/>
      <c r="CE456"/>
      <c r="CF456"/>
      <c r="CG456"/>
      <c r="CH456"/>
      <c r="CI456"/>
      <c r="CJ456"/>
      <c r="CK456"/>
      <c r="CL456"/>
      <c r="CM456"/>
      <c r="CN456"/>
      <c r="CO456"/>
      <c r="CP456"/>
      <c r="CQ456"/>
      <c r="CR456"/>
      <c r="CS456"/>
      <c r="CT456"/>
      <c r="CU456"/>
      <c r="CV456"/>
      <c r="CW456"/>
      <c r="CX456"/>
      <c r="CY456"/>
      <c r="CZ456"/>
      <c r="DA456"/>
      <c r="DB456"/>
      <c r="DC456"/>
      <c r="DD456"/>
      <c r="DE456"/>
      <c r="DF456"/>
      <c r="DG456"/>
      <c r="DH456"/>
      <c r="DI456"/>
      <c r="DJ456"/>
      <c r="DK456"/>
      <c r="DL456"/>
      <c r="DM456"/>
      <c r="DN456"/>
      <c r="DO456"/>
      <c r="DP456"/>
      <c r="DQ456"/>
      <c r="DR456"/>
      <c r="DS456"/>
      <c r="DT456"/>
      <c r="DU456"/>
      <c r="DV456"/>
      <c r="DW456"/>
      <c r="DX456"/>
      <c r="DY456"/>
      <c r="DZ456"/>
      <c r="EA456"/>
      <c r="EB456"/>
      <c r="EC456"/>
      <c r="ED456"/>
      <c r="EE456"/>
      <c r="EF456"/>
      <c r="EG456"/>
      <c r="EH456"/>
      <c r="EI456"/>
      <c r="EJ456"/>
      <c r="EK456"/>
      <c r="EL456"/>
      <c r="EM456"/>
      <c r="EN456"/>
      <c r="EO456"/>
      <c r="EP456"/>
      <c r="EQ456"/>
      <c r="ER456"/>
      <c r="ES456"/>
      <c r="ET456"/>
      <c r="EU456"/>
      <c r="EV456"/>
      <c r="EW456"/>
      <c r="EX456"/>
      <c r="EY456"/>
      <c r="EZ456"/>
      <c r="FA456"/>
    </row>
    <row r="457" spans="1:157" ht="11.25" customHeight="1" x14ac:dyDescent="0.25">
      <c r="A457" s="39" t="s">
        <v>1520</v>
      </c>
      <c r="B457" s="13">
        <v>10001593</v>
      </c>
      <c r="C457" s="13" t="s">
        <v>659</v>
      </c>
      <c r="D457" s="13">
        <v>10100005317</v>
      </c>
      <c r="E457" s="40" t="s">
        <v>1651</v>
      </c>
      <c r="F457" s="31">
        <v>264</v>
      </c>
      <c r="G457" s="31">
        <v>2</v>
      </c>
      <c r="H457" s="31">
        <v>1</v>
      </c>
      <c r="I457" s="31">
        <v>0</v>
      </c>
      <c r="J457" s="32">
        <f t="shared" si="58"/>
        <v>1</v>
      </c>
      <c r="K457" s="33">
        <f t="shared" si="59"/>
        <v>7.92</v>
      </c>
      <c r="L457" s="33">
        <f t="shared" si="60"/>
        <v>7.92</v>
      </c>
      <c r="M457" s="33">
        <f t="shared" si="61"/>
        <v>7.92</v>
      </c>
      <c r="N457" s="34">
        <f t="shared" si="62"/>
        <v>7.92</v>
      </c>
      <c r="O457" s="222">
        <f t="shared" si="63"/>
        <v>31.68</v>
      </c>
      <c r="P457" s="224">
        <f t="shared" si="64"/>
        <v>31.68</v>
      </c>
      <c r="Q457" s="8"/>
      <c r="R457" s="78">
        <f t="shared" si="65"/>
        <v>31.68</v>
      </c>
      <c r="S457" s="79"/>
      <c r="T457"/>
      <c r="U457"/>
      <c r="V457"/>
      <c r="W457"/>
      <c r="X457"/>
      <c r="Y457"/>
      <c r="Z457"/>
      <c r="AA457"/>
      <c r="AB457"/>
      <c r="AC457"/>
      <c r="AD457"/>
      <c r="AE457"/>
      <c r="AF457"/>
      <c r="AG457"/>
      <c r="AH457"/>
      <c r="AI457"/>
      <c r="AJ457"/>
      <c r="AK457"/>
      <c r="AL457"/>
      <c r="AM457"/>
      <c r="AN457"/>
      <c r="AO457"/>
      <c r="AP457"/>
      <c r="AQ457"/>
      <c r="AR457"/>
      <c r="AS457"/>
      <c r="AT457"/>
      <c r="AU457"/>
      <c r="AV457"/>
      <c r="AW457"/>
      <c r="AX457"/>
      <c r="AY457"/>
      <c r="AZ457"/>
      <c r="BA457"/>
      <c r="BB457"/>
      <c r="BC457"/>
      <c r="BD457"/>
      <c r="BE457"/>
      <c r="BF457"/>
      <c r="BG457"/>
      <c r="BH457"/>
      <c r="BI457"/>
      <c r="BJ457"/>
      <c r="BK457"/>
      <c r="BL457"/>
      <c r="BM457"/>
      <c r="BN457"/>
      <c r="BO457"/>
      <c r="BP457"/>
      <c r="BQ457"/>
      <c r="BR457"/>
      <c r="BS457"/>
      <c r="BT457"/>
      <c r="BU457"/>
      <c r="BV457"/>
      <c r="BW457"/>
      <c r="BX457"/>
      <c r="BY457"/>
      <c r="BZ457"/>
      <c r="CA457"/>
      <c r="CB457"/>
      <c r="CC457"/>
      <c r="CD457"/>
      <c r="CE457"/>
      <c r="CF457"/>
      <c r="CG457"/>
      <c r="CH457"/>
      <c r="CI457"/>
      <c r="CJ457"/>
      <c r="CK457"/>
      <c r="CL457"/>
      <c r="CM457"/>
      <c r="CN457"/>
      <c r="CO457"/>
      <c r="CP457"/>
      <c r="CQ457"/>
      <c r="CR457"/>
      <c r="CS457"/>
      <c r="CT457"/>
      <c r="CU457"/>
      <c r="CV457"/>
      <c r="CW457"/>
      <c r="CX457"/>
      <c r="CY457"/>
      <c r="CZ457"/>
      <c r="DA457"/>
      <c r="DB457"/>
      <c r="DC457"/>
      <c r="DD457"/>
      <c r="DE457"/>
      <c r="DF457"/>
      <c r="DG457"/>
      <c r="DH457"/>
      <c r="DI457"/>
      <c r="DJ457"/>
      <c r="DK457"/>
      <c r="DL457"/>
      <c r="DM457"/>
      <c r="DN457"/>
      <c r="DO457"/>
      <c r="DP457"/>
      <c r="DQ457"/>
      <c r="DR457"/>
      <c r="DS457"/>
      <c r="DT457"/>
      <c r="DU457"/>
      <c r="DV457"/>
      <c r="DW457"/>
      <c r="DX457"/>
      <c r="DY457"/>
      <c r="DZ457"/>
      <c r="EA457"/>
      <c r="EB457"/>
      <c r="EC457"/>
      <c r="ED457"/>
      <c r="EE457"/>
      <c r="EF457"/>
      <c r="EG457"/>
      <c r="EH457"/>
      <c r="EI457"/>
      <c r="EJ457"/>
      <c r="EK457"/>
      <c r="EL457"/>
      <c r="EM457"/>
      <c r="EN457"/>
      <c r="EO457"/>
      <c r="EP457"/>
      <c r="EQ457"/>
      <c r="ER457"/>
      <c r="ES457"/>
      <c r="ET457"/>
      <c r="EU457"/>
      <c r="EV457"/>
      <c r="EW457"/>
      <c r="EX457"/>
      <c r="EY457"/>
      <c r="EZ457"/>
      <c r="FA457"/>
    </row>
    <row r="458" spans="1:157" ht="11.25" customHeight="1" x14ac:dyDescent="0.25">
      <c r="A458" s="39" t="s">
        <v>1520</v>
      </c>
      <c r="B458" s="13">
        <v>10001603</v>
      </c>
      <c r="C458" s="13" t="s">
        <v>660</v>
      </c>
      <c r="D458" s="13">
        <v>21120033778</v>
      </c>
      <c r="E458" s="40" t="s">
        <v>1652</v>
      </c>
      <c r="F458" s="31">
        <v>302</v>
      </c>
      <c r="G458" s="31">
        <v>3</v>
      </c>
      <c r="H458" s="31">
        <v>1</v>
      </c>
      <c r="I458" s="31">
        <v>0</v>
      </c>
      <c r="J458" s="32">
        <f t="shared" si="58"/>
        <v>2</v>
      </c>
      <c r="K458" s="33">
        <f t="shared" si="59"/>
        <v>9.06</v>
      </c>
      <c r="L458" s="33">
        <f t="shared" si="60"/>
        <v>9.06</v>
      </c>
      <c r="M458" s="33">
        <f t="shared" si="61"/>
        <v>9.06</v>
      </c>
      <c r="N458" s="34">
        <f t="shared" si="62"/>
        <v>9.06</v>
      </c>
      <c r="O458" s="222">
        <f t="shared" si="63"/>
        <v>36.24</v>
      </c>
      <c r="P458" s="224">
        <f t="shared" si="64"/>
        <v>36.24</v>
      </c>
      <c r="Q458" s="8"/>
      <c r="R458" s="78">
        <f t="shared" si="65"/>
        <v>36.24</v>
      </c>
      <c r="S458" s="79"/>
      <c r="T458"/>
      <c r="U458"/>
      <c r="V458"/>
      <c r="W458"/>
      <c r="X458"/>
      <c r="Y458"/>
      <c r="Z458"/>
      <c r="AA458"/>
      <c r="AB458"/>
      <c r="AC458"/>
      <c r="AD458"/>
      <c r="AE458"/>
      <c r="AF458"/>
      <c r="AG458"/>
      <c r="AH458"/>
      <c r="AI458"/>
      <c r="AJ458"/>
      <c r="AK458"/>
      <c r="AL458"/>
      <c r="AM458"/>
      <c r="AN458"/>
      <c r="AO458"/>
      <c r="AP458"/>
      <c r="AQ458"/>
      <c r="AR458"/>
      <c r="AS458"/>
      <c r="AT458"/>
      <c r="AU458"/>
      <c r="AV458"/>
      <c r="AW458"/>
      <c r="AX458"/>
      <c r="AY458"/>
      <c r="AZ458"/>
      <c r="BA458"/>
      <c r="BB458"/>
      <c r="BC458"/>
      <c r="BD458"/>
      <c r="BE458"/>
      <c r="BF458"/>
      <c r="BG458"/>
      <c r="BH458"/>
      <c r="BI458"/>
      <c r="BJ458"/>
      <c r="BK458"/>
      <c r="BL458"/>
      <c r="BM458"/>
      <c r="BN458"/>
      <c r="BO458"/>
      <c r="BP458"/>
      <c r="BQ458"/>
      <c r="BR458"/>
      <c r="BS458"/>
      <c r="BT458"/>
      <c r="BU458"/>
      <c r="BV458"/>
      <c r="BW458"/>
      <c r="BX458"/>
      <c r="BY458"/>
      <c r="BZ458"/>
      <c r="CA458"/>
      <c r="CB458"/>
      <c r="CC458"/>
      <c r="CD458"/>
      <c r="CE458"/>
      <c r="CF458"/>
      <c r="CG458"/>
      <c r="CH458"/>
      <c r="CI458"/>
      <c r="CJ458"/>
      <c r="CK458"/>
      <c r="CL458"/>
      <c r="CM458"/>
      <c r="CN458"/>
      <c r="CO458"/>
      <c r="CP458"/>
      <c r="CQ458"/>
      <c r="CR458"/>
      <c r="CS458"/>
      <c r="CT458"/>
      <c r="CU458"/>
      <c r="CV458"/>
      <c r="CW458"/>
      <c r="CX458"/>
      <c r="CY458"/>
      <c r="CZ458"/>
      <c r="DA458"/>
      <c r="DB458"/>
      <c r="DC458"/>
      <c r="DD458"/>
      <c r="DE458"/>
      <c r="DF458"/>
      <c r="DG458"/>
      <c r="DH458"/>
      <c r="DI458"/>
      <c r="DJ458"/>
      <c r="DK458"/>
      <c r="DL458"/>
      <c r="DM458"/>
      <c r="DN458"/>
      <c r="DO458"/>
      <c r="DP458"/>
      <c r="DQ458"/>
      <c r="DR458"/>
      <c r="DS458"/>
      <c r="DT458"/>
      <c r="DU458"/>
      <c r="DV458"/>
      <c r="DW458"/>
      <c r="DX458"/>
      <c r="DY458"/>
      <c r="DZ458"/>
      <c r="EA458"/>
      <c r="EB458"/>
      <c r="EC458"/>
      <c r="ED458"/>
      <c r="EE458"/>
      <c r="EF458"/>
      <c r="EG458"/>
      <c r="EH458"/>
      <c r="EI458"/>
      <c r="EJ458"/>
      <c r="EK458"/>
      <c r="EL458"/>
      <c r="EM458"/>
      <c r="EN458"/>
      <c r="EO458"/>
      <c r="EP458"/>
      <c r="EQ458"/>
      <c r="ER458"/>
      <c r="ES458"/>
      <c r="ET458"/>
      <c r="EU458"/>
      <c r="EV458"/>
      <c r="EW458"/>
      <c r="EX458"/>
      <c r="EY458"/>
      <c r="EZ458"/>
      <c r="FA458"/>
    </row>
    <row r="459" spans="1:157" ht="11.25" customHeight="1" x14ac:dyDescent="0.25">
      <c r="A459" s="39" t="s">
        <v>1520</v>
      </c>
      <c r="B459" s="13">
        <v>10001631</v>
      </c>
      <c r="C459" s="13" t="s">
        <v>661</v>
      </c>
      <c r="D459" s="13">
        <v>35400001213</v>
      </c>
      <c r="E459" s="40" t="s">
        <v>1653</v>
      </c>
      <c r="F459" s="31">
        <v>204</v>
      </c>
      <c r="G459" s="31">
        <v>2</v>
      </c>
      <c r="H459" s="31">
        <v>1</v>
      </c>
      <c r="I459" s="31">
        <v>0</v>
      </c>
      <c r="J459" s="32">
        <f t="shared" si="58"/>
        <v>1</v>
      </c>
      <c r="K459" s="33">
        <f t="shared" si="59"/>
        <v>6.12</v>
      </c>
      <c r="L459" s="33">
        <f t="shared" si="60"/>
        <v>6.12</v>
      </c>
      <c r="M459" s="33">
        <f t="shared" si="61"/>
        <v>6.12</v>
      </c>
      <c r="N459" s="34">
        <f t="shared" si="62"/>
        <v>6.12</v>
      </c>
      <c r="O459" s="222">
        <f t="shared" si="63"/>
        <v>24.48</v>
      </c>
      <c r="P459" s="224">
        <f t="shared" si="64"/>
        <v>24.48</v>
      </c>
      <c r="Q459" s="8"/>
      <c r="R459" s="78">
        <f t="shared" si="65"/>
        <v>24.48</v>
      </c>
      <c r="S459" s="79"/>
      <c r="T459"/>
      <c r="U459"/>
      <c r="V459"/>
      <c r="W459"/>
      <c r="X459"/>
      <c r="Y459"/>
      <c r="Z459"/>
      <c r="AA459"/>
      <c r="AB459"/>
      <c r="AC459"/>
      <c r="AD459"/>
      <c r="AE459"/>
      <c r="AF459"/>
      <c r="AG459"/>
      <c r="AH459"/>
      <c r="AI459"/>
      <c r="AJ459"/>
      <c r="AK459"/>
      <c r="AL459"/>
      <c r="AM459"/>
      <c r="AN459"/>
      <c r="AO459"/>
      <c r="AP459"/>
      <c r="AQ459"/>
      <c r="AR459"/>
      <c r="AS459"/>
      <c r="AT459"/>
      <c r="AU459"/>
      <c r="AV459"/>
      <c r="AW459"/>
      <c r="AX459"/>
      <c r="AY459"/>
      <c r="AZ459"/>
      <c r="BA459"/>
      <c r="BB459"/>
      <c r="BC459"/>
      <c r="BD459"/>
      <c r="BE459"/>
      <c r="BF459"/>
      <c r="BG459"/>
      <c r="BH459"/>
      <c r="BI459"/>
      <c r="BJ459"/>
      <c r="BK459"/>
      <c r="BL459"/>
      <c r="BM459"/>
      <c r="BN459"/>
      <c r="BO459"/>
      <c r="BP459"/>
      <c r="BQ459"/>
      <c r="BR459"/>
      <c r="BS459"/>
      <c r="BT459"/>
      <c r="BU459"/>
      <c r="BV459"/>
      <c r="BW459"/>
      <c r="BX459"/>
      <c r="BY459"/>
      <c r="BZ459"/>
      <c r="CA459"/>
      <c r="CB459"/>
      <c r="CC459"/>
      <c r="CD459"/>
      <c r="CE459"/>
      <c r="CF459"/>
      <c r="CG459"/>
      <c r="CH459"/>
      <c r="CI459"/>
      <c r="CJ459"/>
      <c r="CK459"/>
      <c r="CL459"/>
      <c r="CM459"/>
      <c r="CN459"/>
      <c r="CO459"/>
      <c r="CP459"/>
      <c r="CQ459"/>
      <c r="CR459"/>
      <c r="CS459"/>
      <c r="CT459"/>
      <c r="CU459"/>
      <c r="CV459"/>
      <c r="CW459"/>
      <c r="CX459"/>
      <c r="CY459"/>
      <c r="CZ459"/>
      <c r="DA459"/>
      <c r="DB459"/>
      <c r="DC459"/>
      <c r="DD459"/>
      <c r="DE459"/>
      <c r="DF459"/>
      <c r="DG459"/>
      <c r="DH459"/>
      <c r="DI459"/>
      <c r="DJ459"/>
      <c r="DK459"/>
      <c r="DL459"/>
      <c r="DM459"/>
      <c r="DN459"/>
      <c r="DO459"/>
      <c r="DP459"/>
      <c r="DQ459"/>
      <c r="DR459"/>
      <c r="DS459"/>
      <c r="DT459"/>
      <c r="DU459"/>
      <c r="DV459"/>
      <c r="DW459"/>
      <c r="DX459"/>
      <c r="DY459"/>
      <c r="DZ459"/>
      <c r="EA459"/>
      <c r="EB459"/>
      <c r="EC459"/>
      <c r="ED459"/>
      <c r="EE459"/>
      <c r="EF459"/>
      <c r="EG459"/>
      <c r="EH459"/>
      <c r="EI459"/>
      <c r="EJ459"/>
      <c r="EK459"/>
      <c r="EL459"/>
      <c r="EM459"/>
      <c r="EN459"/>
      <c r="EO459"/>
      <c r="EP459"/>
      <c r="EQ459"/>
      <c r="ER459"/>
      <c r="ES459"/>
      <c r="ET459"/>
      <c r="EU459"/>
      <c r="EV459"/>
      <c r="EW459"/>
      <c r="EX459"/>
      <c r="EY459"/>
      <c r="EZ459"/>
      <c r="FA459"/>
    </row>
    <row r="460" spans="1:157" ht="11.25" customHeight="1" x14ac:dyDescent="0.25">
      <c r="A460" s="39" t="s">
        <v>1520</v>
      </c>
      <c r="B460" s="13">
        <v>10001640</v>
      </c>
      <c r="C460" s="13" t="s">
        <v>93</v>
      </c>
      <c r="D460" s="13">
        <v>23780042672</v>
      </c>
      <c r="E460" s="40" t="s">
        <v>1654</v>
      </c>
      <c r="F460" s="31">
        <v>562</v>
      </c>
      <c r="G460" s="31">
        <v>2</v>
      </c>
      <c r="H460" s="31">
        <v>1</v>
      </c>
      <c r="I460" s="31">
        <v>0</v>
      </c>
      <c r="J460" s="32">
        <f t="shared" si="58"/>
        <v>1</v>
      </c>
      <c r="K460" s="33">
        <f t="shared" si="59"/>
        <v>16.86</v>
      </c>
      <c r="L460" s="33">
        <f t="shared" si="60"/>
        <v>16.86</v>
      </c>
      <c r="M460" s="33">
        <f t="shared" si="61"/>
        <v>16.86</v>
      </c>
      <c r="N460" s="34">
        <f t="shared" si="62"/>
        <v>16.86</v>
      </c>
      <c r="O460" s="222">
        <f t="shared" si="63"/>
        <v>67.44</v>
      </c>
      <c r="P460" s="224">
        <f t="shared" si="64"/>
        <v>67.44</v>
      </c>
      <c r="Q460" s="8"/>
      <c r="R460" s="78">
        <f t="shared" si="65"/>
        <v>67.44</v>
      </c>
      <c r="S460" s="79"/>
      <c r="T460"/>
      <c r="U460"/>
      <c r="V460"/>
      <c r="W460"/>
      <c r="X460"/>
      <c r="Y460"/>
      <c r="Z460"/>
      <c r="AA460"/>
      <c r="AB460"/>
      <c r="AC460"/>
      <c r="AD460"/>
      <c r="AE460"/>
      <c r="AF460"/>
      <c r="AG460"/>
      <c r="AH460"/>
      <c r="AI460"/>
      <c r="AJ460"/>
      <c r="AK460"/>
      <c r="AL460"/>
      <c r="AM460"/>
      <c r="AN460"/>
      <c r="AO460"/>
      <c r="AP460"/>
      <c r="AQ460"/>
      <c r="AR460"/>
      <c r="AS460"/>
      <c r="AT460"/>
      <c r="AU460"/>
      <c r="AV460"/>
      <c r="AW460"/>
      <c r="AX460"/>
      <c r="AY460"/>
      <c r="AZ460"/>
      <c r="BA460"/>
      <c r="BB460"/>
      <c r="BC460"/>
      <c r="BD460"/>
      <c r="BE460"/>
      <c r="BF460"/>
      <c r="BG460"/>
      <c r="BH460"/>
      <c r="BI460"/>
      <c r="BJ460"/>
      <c r="BK460"/>
      <c r="BL460"/>
      <c r="BM460"/>
      <c r="BN460"/>
      <c r="BO460"/>
      <c r="BP460"/>
      <c r="BQ460"/>
      <c r="BR460"/>
      <c r="BS460"/>
      <c r="BT460"/>
      <c r="BU460"/>
      <c r="BV460"/>
      <c r="BW460"/>
      <c r="BX460"/>
      <c r="BY460"/>
      <c r="BZ460"/>
      <c r="CA460"/>
      <c r="CB460"/>
      <c r="CC460"/>
      <c r="CD460"/>
      <c r="CE460"/>
      <c r="CF460"/>
      <c r="CG460"/>
      <c r="CH460"/>
      <c r="CI460"/>
      <c r="CJ460"/>
      <c r="CK460"/>
      <c r="CL460"/>
      <c r="CM460"/>
      <c r="CN460"/>
      <c r="CO460"/>
      <c r="CP460"/>
      <c r="CQ460"/>
      <c r="CR460"/>
      <c r="CS460"/>
      <c r="CT460"/>
      <c r="CU460"/>
      <c r="CV460"/>
      <c r="CW460"/>
      <c r="CX460"/>
      <c r="CY460"/>
      <c r="CZ460"/>
      <c r="DA460"/>
      <c r="DB460"/>
      <c r="DC460"/>
      <c r="DD460"/>
      <c r="DE460"/>
      <c r="DF460"/>
      <c r="DG460"/>
      <c r="DH460"/>
      <c r="DI460"/>
      <c r="DJ460"/>
      <c r="DK460"/>
      <c r="DL460"/>
      <c r="DM460"/>
      <c r="DN460"/>
      <c r="DO460"/>
      <c r="DP460"/>
      <c r="DQ460"/>
      <c r="DR460"/>
      <c r="DS460"/>
      <c r="DT460"/>
      <c r="DU460"/>
      <c r="DV460"/>
      <c r="DW460"/>
      <c r="DX460"/>
      <c r="DY460"/>
      <c r="DZ460"/>
      <c r="EA460"/>
      <c r="EB460"/>
      <c r="EC460"/>
      <c r="ED460"/>
      <c r="EE460"/>
      <c r="EF460"/>
      <c r="EG460"/>
      <c r="EH460"/>
      <c r="EI460"/>
      <c r="EJ460"/>
      <c r="EK460"/>
      <c r="EL460"/>
      <c r="EM460"/>
      <c r="EN460"/>
      <c r="EO460"/>
      <c r="EP460"/>
      <c r="EQ460"/>
      <c r="ER460"/>
      <c r="ES460"/>
      <c r="ET460"/>
      <c r="EU460"/>
      <c r="EV460"/>
      <c r="EW460"/>
      <c r="EX460"/>
      <c r="EY460"/>
      <c r="EZ460"/>
      <c r="FA460"/>
    </row>
    <row r="461" spans="1:157" ht="11.25" customHeight="1" x14ac:dyDescent="0.25">
      <c r="A461" s="39" t="s">
        <v>1520</v>
      </c>
      <c r="B461" s="13">
        <v>10001643</v>
      </c>
      <c r="C461" s="13" t="s">
        <v>662</v>
      </c>
      <c r="D461" s="13">
        <v>76890044991</v>
      </c>
      <c r="E461" s="40" t="s">
        <v>1655</v>
      </c>
      <c r="F461" s="31">
        <v>183</v>
      </c>
      <c r="G461" s="31">
        <v>3</v>
      </c>
      <c r="H461" s="31">
        <v>1</v>
      </c>
      <c r="I461" s="31">
        <v>0</v>
      </c>
      <c r="J461" s="32">
        <f t="shared" si="58"/>
        <v>2</v>
      </c>
      <c r="K461" s="33">
        <f t="shared" si="59"/>
        <v>5.49</v>
      </c>
      <c r="L461" s="33">
        <f t="shared" si="60"/>
        <v>5.49</v>
      </c>
      <c r="M461" s="33">
        <f t="shared" si="61"/>
        <v>5.49</v>
      </c>
      <c r="N461" s="34">
        <f t="shared" si="62"/>
        <v>5.49</v>
      </c>
      <c r="O461" s="222">
        <f t="shared" si="63"/>
        <v>21.96</v>
      </c>
      <c r="P461" s="224">
        <f t="shared" si="64"/>
        <v>21.96</v>
      </c>
      <c r="Q461" s="8"/>
      <c r="R461" s="78">
        <f t="shared" si="65"/>
        <v>21.96</v>
      </c>
      <c r="S461" s="79"/>
      <c r="T461"/>
      <c r="U461"/>
      <c r="V461"/>
      <c r="W461"/>
      <c r="X461"/>
      <c r="Y461"/>
      <c r="Z461"/>
      <c r="AA461"/>
      <c r="AB461"/>
      <c r="AC461"/>
      <c r="AD461"/>
      <c r="AE461"/>
      <c r="AF461"/>
      <c r="AG461"/>
      <c r="AH461"/>
      <c r="AI461"/>
      <c r="AJ461"/>
      <c r="AK461"/>
      <c r="AL461"/>
      <c r="AM461"/>
      <c r="AN461"/>
      <c r="AO461"/>
      <c r="AP461"/>
      <c r="AQ461"/>
      <c r="AR461"/>
      <c r="AS461"/>
      <c r="AT461"/>
      <c r="AU461"/>
      <c r="AV461"/>
      <c r="AW461"/>
      <c r="AX461"/>
      <c r="AY461"/>
      <c r="AZ461"/>
      <c r="BA461"/>
      <c r="BB461"/>
      <c r="BC461"/>
      <c r="BD461"/>
      <c r="BE461"/>
      <c r="BF461"/>
      <c r="BG461"/>
      <c r="BH461"/>
      <c r="BI461"/>
      <c r="BJ461"/>
      <c r="BK461"/>
      <c r="BL461"/>
      <c r="BM461"/>
      <c r="BN461"/>
      <c r="BO461"/>
      <c r="BP461"/>
      <c r="BQ461"/>
      <c r="BR461"/>
      <c r="BS461"/>
      <c r="BT461"/>
      <c r="BU461"/>
      <c r="BV461"/>
      <c r="BW461"/>
      <c r="BX461"/>
      <c r="BY461"/>
      <c r="BZ461"/>
      <c r="CA461"/>
      <c r="CB461"/>
      <c r="CC461"/>
      <c r="CD461"/>
      <c r="CE461"/>
      <c r="CF461"/>
      <c r="CG461"/>
      <c r="CH461"/>
      <c r="CI461"/>
      <c r="CJ461"/>
      <c r="CK461"/>
      <c r="CL461"/>
      <c r="CM461"/>
      <c r="CN461"/>
      <c r="CO461"/>
      <c r="CP461"/>
      <c r="CQ461"/>
      <c r="CR461"/>
      <c r="CS461"/>
      <c r="CT461"/>
      <c r="CU461"/>
      <c r="CV461"/>
      <c r="CW461"/>
      <c r="CX461"/>
      <c r="CY461"/>
      <c r="CZ461"/>
      <c r="DA461"/>
      <c r="DB461"/>
      <c r="DC461"/>
      <c r="DD461"/>
      <c r="DE461"/>
      <c r="DF461"/>
      <c r="DG461"/>
      <c r="DH461"/>
      <c r="DI461"/>
      <c r="DJ461"/>
      <c r="DK461"/>
      <c r="DL461"/>
      <c r="DM461"/>
      <c r="DN461"/>
      <c r="DO461"/>
      <c r="DP461"/>
      <c r="DQ461"/>
      <c r="DR461"/>
      <c r="DS461"/>
      <c r="DT461"/>
      <c r="DU461"/>
      <c r="DV461"/>
      <c r="DW461"/>
      <c r="DX461"/>
      <c r="DY461"/>
      <c r="DZ461"/>
      <c r="EA461"/>
      <c r="EB461"/>
      <c r="EC461"/>
      <c r="ED461"/>
      <c r="EE461"/>
      <c r="EF461"/>
      <c r="EG461"/>
      <c r="EH461"/>
      <c r="EI461"/>
      <c r="EJ461"/>
      <c r="EK461"/>
      <c r="EL461"/>
      <c r="EM461"/>
      <c r="EN461"/>
      <c r="EO461"/>
      <c r="EP461"/>
      <c r="EQ461"/>
      <c r="ER461"/>
      <c r="ES461"/>
      <c r="ET461"/>
      <c r="EU461"/>
      <c r="EV461"/>
      <c r="EW461"/>
      <c r="EX461"/>
      <c r="EY461"/>
      <c r="EZ461"/>
      <c r="FA461"/>
    </row>
    <row r="462" spans="1:157" ht="11.25" customHeight="1" x14ac:dyDescent="0.25">
      <c r="A462" s="39" t="s">
        <v>1520</v>
      </c>
      <c r="B462" s="13">
        <v>10001649</v>
      </c>
      <c r="C462" s="13" t="s">
        <v>3130</v>
      </c>
      <c r="D462" s="13">
        <v>50600047409</v>
      </c>
      <c r="E462" s="40" t="s">
        <v>1656</v>
      </c>
      <c r="F462" s="31">
        <v>189</v>
      </c>
      <c r="G462" s="31">
        <v>2</v>
      </c>
      <c r="H462" s="31">
        <v>1</v>
      </c>
      <c r="I462" s="31">
        <v>0</v>
      </c>
      <c r="J462" s="32">
        <f t="shared" si="58"/>
        <v>1</v>
      </c>
      <c r="K462" s="33">
        <f t="shared" si="59"/>
        <v>5.67</v>
      </c>
      <c r="L462" s="33">
        <f t="shared" si="60"/>
        <v>5.67</v>
      </c>
      <c r="M462" s="33">
        <f t="shared" si="61"/>
        <v>5.67</v>
      </c>
      <c r="N462" s="34">
        <f t="shared" si="62"/>
        <v>5.67</v>
      </c>
      <c r="O462" s="222">
        <f t="shared" si="63"/>
        <v>22.68</v>
      </c>
      <c r="P462" s="224">
        <f t="shared" si="64"/>
        <v>22.68</v>
      </c>
      <c r="Q462" s="8"/>
      <c r="R462" s="78">
        <f t="shared" si="65"/>
        <v>22.68</v>
      </c>
      <c r="S462" s="79"/>
      <c r="T462"/>
      <c r="U462"/>
      <c r="V462"/>
      <c r="W462"/>
      <c r="X462"/>
      <c r="Y462"/>
      <c r="Z462"/>
      <c r="AA462"/>
      <c r="AB462"/>
      <c r="AC462"/>
      <c r="AD462"/>
      <c r="AE462"/>
      <c r="AF462"/>
      <c r="AG462"/>
      <c r="AH462"/>
      <c r="AI462"/>
      <c r="AJ462"/>
      <c r="AK462"/>
      <c r="AL462"/>
      <c r="AM462"/>
      <c r="AN462"/>
      <c r="AO462"/>
      <c r="AP462"/>
      <c r="AQ462"/>
      <c r="AR462"/>
      <c r="AS462"/>
      <c r="AT462"/>
      <c r="AU462"/>
      <c r="AV462"/>
      <c r="AW462"/>
      <c r="AX462"/>
      <c r="AY462"/>
      <c r="AZ462"/>
      <c r="BA462"/>
      <c r="BB462"/>
      <c r="BC462"/>
      <c r="BD462"/>
      <c r="BE462"/>
      <c r="BF462"/>
      <c r="BG462"/>
      <c r="BH462"/>
      <c r="BI462"/>
      <c r="BJ462"/>
      <c r="BK462"/>
      <c r="BL462"/>
      <c r="BM462"/>
      <c r="BN462"/>
      <c r="BO462"/>
      <c r="BP462"/>
      <c r="BQ462"/>
      <c r="BR462"/>
      <c r="BS462"/>
      <c r="BT462"/>
      <c r="BU462"/>
      <c r="BV462"/>
      <c r="BW462"/>
      <c r="BX462"/>
      <c r="BY462"/>
      <c r="BZ462"/>
      <c r="CA462"/>
      <c r="CB462"/>
      <c r="CC462"/>
      <c r="CD462"/>
      <c r="CE462"/>
      <c r="CF462"/>
      <c r="CG462"/>
      <c r="CH462"/>
      <c r="CI462"/>
      <c r="CJ462"/>
      <c r="CK462"/>
      <c r="CL462"/>
      <c r="CM462"/>
      <c r="CN462"/>
      <c r="CO462"/>
      <c r="CP462"/>
      <c r="CQ462"/>
      <c r="CR462"/>
      <c r="CS462"/>
      <c r="CT462"/>
      <c r="CU462"/>
      <c r="CV462"/>
      <c r="CW462"/>
      <c r="CX462"/>
      <c r="CY462"/>
      <c r="CZ462"/>
      <c r="DA462"/>
      <c r="DB462"/>
      <c r="DC462"/>
      <c r="DD462"/>
      <c r="DE462"/>
      <c r="DF462"/>
      <c r="DG462"/>
      <c r="DH462"/>
      <c r="DI462"/>
      <c r="DJ462"/>
      <c r="DK462"/>
      <c r="DL462"/>
      <c r="DM462"/>
      <c r="DN462"/>
      <c r="DO462"/>
      <c r="DP462"/>
      <c r="DQ462"/>
      <c r="DR462"/>
      <c r="DS462"/>
      <c r="DT462"/>
      <c r="DU462"/>
      <c r="DV462"/>
      <c r="DW462"/>
      <c r="DX462"/>
      <c r="DY462"/>
      <c r="DZ462"/>
      <c r="EA462"/>
      <c r="EB462"/>
      <c r="EC462"/>
      <c r="ED462"/>
      <c r="EE462"/>
      <c r="EF462"/>
      <c r="EG462"/>
      <c r="EH462"/>
      <c r="EI462"/>
      <c r="EJ462"/>
      <c r="EK462"/>
      <c r="EL462"/>
      <c r="EM462"/>
      <c r="EN462"/>
      <c r="EO462"/>
      <c r="EP462"/>
      <c r="EQ462"/>
      <c r="ER462"/>
      <c r="ES462"/>
      <c r="ET462"/>
      <c r="EU462"/>
      <c r="EV462"/>
      <c r="EW462"/>
      <c r="EX462"/>
      <c r="EY462"/>
      <c r="EZ462"/>
      <c r="FA462"/>
    </row>
    <row r="463" spans="1:157" ht="11.25" customHeight="1" x14ac:dyDescent="0.25">
      <c r="A463" s="39" t="s">
        <v>1520</v>
      </c>
      <c r="B463" s="13">
        <v>10001654</v>
      </c>
      <c r="C463" s="13" t="s">
        <v>663</v>
      </c>
      <c r="D463" s="13">
        <v>31430043298</v>
      </c>
      <c r="E463" s="40" t="s">
        <v>1657</v>
      </c>
      <c r="F463" s="31">
        <v>414</v>
      </c>
      <c r="G463" s="31">
        <v>3</v>
      </c>
      <c r="H463" s="31">
        <v>1</v>
      </c>
      <c r="I463" s="31">
        <v>0</v>
      </c>
      <c r="J463" s="32">
        <f t="shared" si="58"/>
        <v>2</v>
      </c>
      <c r="K463" s="33">
        <f t="shared" si="59"/>
        <v>12.42</v>
      </c>
      <c r="L463" s="33">
        <f t="shared" si="60"/>
        <v>12.42</v>
      </c>
      <c r="M463" s="33">
        <f t="shared" si="61"/>
        <v>12.42</v>
      </c>
      <c r="N463" s="34">
        <f t="shared" si="62"/>
        <v>12.42</v>
      </c>
      <c r="O463" s="222">
        <f t="shared" si="63"/>
        <v>49.68</v>
      </c>
      <c r="P463" s="224">
        <f t="shared" si="64"/>
        <v>49.68</v>
      </c>
      <c r="Q463" s="8"/>
      <c r="R463" s="78">
        <f t="shared" si="65"/>
        <v>49.68</v>
      </c>
      <c r="S463" s="79"/>
      <c r="T463"/>
      <c r="U463"/>
      <c r="V463"/>
      <c r="W463"/>
      <c r="X463"/>
      <c r="Y463"/>
      <c r="Z463"/>
      <c r="AA463"/>
      <c r="AB463"/>
      <c r="AC463"/>
      <c r="AD463"/>
      <c r="AE463"/>
      <c r="AF463"/>
      <c r="AG463"/>
      <c r="AH463"/>
      <c r="AI463"/>
      <c r="AJ463"/>
      <c r="AK463"/>
      <c r="AL463"/>
      <c r="AM463"/>
      <c r="AN463"/>
      <c r="AO463"/>
      <c r="AP463"/>
      <c r="AQ463"/>
      <c r="AR463"/>
      <c r="AS463"/>
      <c r="AT463"/>
      <c r="AU463"/>
      <c r="AV463"/>
      <c r="AW463"/>
      <c r="AX463"/>
      <c r="AY463"/>
      <c r="AZ463"/>
      <c r="BA463"/>
      <c r="BB463"/>
      <c r="BC463"/>
      <c r="BD463"/>
      <c r="BE463"/>
      <c r="BF463"/>
      <c r="BG463"/>
      <c r="BH463"/>
      <c r="BI463"/>
      <c r="BJ463"/>
      <c r="BK463"/>
      <c r="BL463"/>
      <c r="BM463"/>
      <c r="BN463"/>
      <c r="BO463"/>
      <c r="BP463"/>
      <c r="BQ463"/>
      <c r="BR463"/>
      <c r="BS463"/>
      <c r="BT463"/>
      <c r="BU463"/>
      <c r="BV463"/>
      <c r="BW463"/>
      <c r="BX463"/>
      <c r="BY463"/>
      <c r="BZ463"/>
      <c r="CA463"/>
      <c r="CB463"/>
      <c r="CC463"/>
      <c r="CD463"/>
      <c r="CE463"/>
      <c r="CF463"/>
      <c r="CG463"/>
      <c r="CH463"/>
      <c r="CI463"/>
      <c r="CJ463"/>
      <c r="CK463"/>
      <c r="CL463"/>
      <c r="CM463"/>
      <c r="CN463"/>
      <c r="CO463"/>
      <c r="CP463"/>
      <c r="CQ463"/>
      <c r="CR463"/>
      <c r="CS463"/>
      <c r="CT463"/>
      <c r="CU463"/>
      <c r="CV463"/>
      <c r="CW463"/>
      <c r="CX463"/>
      <c r="CY463"/>
      <c r="CZ463"/>
      <c r="DA463"/>
      <c r="DB463"/>
      <c r="DC463"/>
      <c r="DD463"/>
      <c r="DE463"/>
      <c r="DF463"/>
      <c r="DG463"/>
      <c r="DH463"/>
      <c r="DI463"/>
      <c r="DJ463"/>
      <c r="DK463"/>
      <c r="DL463"/>
      <c r="DM463"/>
      <c r="DN463"/>
      <c r="DO463"/>
      <c r="DP463"/>
      <c r="DQ463"/>
      <c r="DR463"/>
      <c r="DS463"/>
      <c r="DT463"/>
      <c r="DU463"/>
      <c r="DV463"/>
      <c r="DW463"/>
      <c r="DX463"/>
      <c r="DY463"/>
      <c r="DZ463"/>
      <c r="EA463"/>
      <c r="EB463"/>
      <c r="EC463"/>
      <c r="ED463"/>
      <c r="EE463"/>
      <c r="EF463"/>
      <c r="EG463"/>
      <c r="EH463"/>
      <c r="EI463"/>
      <c r="EJ463"/>
      <c r="EK463"/>
      <c r="EL463"/>
      <c r="EM463"/>
      <c r="EN463"/>
      <c r="EO463"/>
      <c r="EP463"/>
      <c r="EQ463"/>
      <c r="ER463"/>
      <c r="ES463"/>
      <c r="ET463"/>
      <c r="EU463"/>
      <c r="EV463"/>
      <c r="EW463"/>
      <c r="EX463"/>
      <c r="EY463"/>
      <c r="EZ463"/>
      <c r="FA463"/>
    </row>
    <row r="464" spans="1:157" ht="11.25" customHeight="1" x14ac:dyDescent="0.25">
      <c r="A464" s="39" t="s">
        <v>1520</v>
      </c>
      <c r="B464" s="13">
        <v>10001667</v>
      </c>
      <c r="C464" s="13" t="s">
        <v>94</v>
      </c>
      <c r="D464" s="13">
        <v>10190047106</v>
      </c>
      <c r="E464" s="40" t="s">
        <v>1658</v>
      </c>
      <c r="F464" s="31">
        <v>535</v>
      </c>
      <c r="G464" s="31">
        <v>2</v>
      </c>
      <c r="H464" s="31">
        <v>1</v>
      </c>
      <c r="I464" s="31">
        <v>0</v>
      </c>
      <c r="J464" s="32">
        <f t="shared" si="58"/>
        <v>1</v>
      </c>
      <c r="K464" s="33">
        <f t="shared" si="59"/>
        <v>16.05</v>
      </c>
      <c r="L464" s="33">
        <f t="shared" si="60"/>
        <v>16.05</v>
      </c>
      <c r="M464" s="33">
        <f t="shared" si="61"/>
        <v>16.05</v>
      </c>
      <c r="N464" s="34">
        <f t="shared" si="62"/>
        <v>16.05</v>
      </c>
      <c r="O464" s="222">
        <f t="shared" si="63"/>
        <v>64.2</v>
      </c>
      <c r="P464" s="224">
        <f t="shared" si="64"/>
        <v>64.2</v>
      </c>
      <c r="Q464" s="8"/>
      <c r="R464" s="78">
        <f t="shared" si="65"/>
        <v>64.2</v>
      </c>
      <c r="S464" s="79"/>
      <c r="T464"/>
      <c r="U464"/>
      <c r="V464"/>
      <c r="W464"/>
      <c r="X464"/>
      <c r="Y464"/>
      <c r="Z464"/>
      <c r="AA464"/>
      <c r="AB464"/>
      <c r="AC464"/>
      <c r="AD464"/>
      <c r="AE464"/>
      <c r="AF464"/>
      <c r="AG464"/>
      <c r="AH464"/>
      <c r="AI464"/>
      <c r="AJ464"/>
      <c r="AK464"/>
      <c r="AL464"/>
      <c r="AM464"/>
      <c r="AN464"/>
      <c r="AO464"/>
      <c r="AP464"/>
      <c r="AQ464"/>
      <c r="AR464"/>
      <c r="AS464"/>
      <c r="AT464"/>
      <c r="AU464"/>
      <c r="AV464"/>
      <c r="AW464"/>
      <c r="AX464"/>
      <c r="AY464"/>
      <c r="AZ464"/>
      <c r="BA464"/>
      <c r="BB464"/>
      <c r="BC464"/>
      <c r="BD464"/>
      <c r="BE464"/>
      <c r="BF464"/>
      <c r="BG464"/>
      <c r="BH464"/>
      <c r="BI464"/>
      <c r="BJ464"/>
      <c r="BK464"/>
      <c r="BL464"/>
      <c r="BM464"/>
      <c r="BN464"/>
      <c r="BO464"/>
      <c r="BP464"/>
      <c r="BQ464"/>
      <c r="BR464"/>
      <c r="BS464"/>
      <c r="BT464"/>
      <c r="BU464"/>
      <c r="BV464"/>
      <c r="BW464"/>
      <c r="BX464"/>
      <c r="BY464"/>
      <c r="BZ464"/>
      <c r="CA464"/>
      <c r="CB464"/>
      <c r="CC464"/>
      <c r="CD464"/>
      <c r="CE464"/>
      <c r="CF464"/>
      <c r="CG464"/>
      <c r="CH464"/>
      <c r="CI464"/>
      <c r="CJ464"/>
      <c r="CK464"/>
      <c r="CL464"/>
      <c r="CM464"/>
      <c r="CN464"/>
      <c r="CO464"/>
      <c r="CP464"/>
      <c r="CQ464"/>
      <c r="CR464"/>
      <c r="CS464"/>
      <c r="CT464"/>
      <c r="CU464"/>
      <c r="CV464"/>
      <c r="CW464"/>
      <c r="CX464"/>
      <c r="CY464"/>
      <c r="CZ464"/>
      <c r="DA464"/>
      <c r="DB464"/>
      <c r="DC464"/>
      <c r="DD464"/>
      <c r="DE464"/>
      <c r="DF464"/>
      <c r="DG464"/>
      <c r="DH464"/>
      <c r="DI464"/>
      <c r="DJ464"/>
      <c r="DK464"/>
      <c r="DL464"/>
      <c r="DM464"/>
      <c r="DN464"/>
      <c r="DO464"/>
      <c r="DP464"/>
      <c r="DQ464"/>
      <c r="DR464"/>
      <c r="DS464"/>
      <c r="DT464"/>
      <c r="DU464"/>
      <c r="DV464"/>
      <c r="DW464"/>
      <c r="DX464"/>
      <c r="DY464"/>
      <c r="DZ464"/>
      <c r="EA464"/>
      <c r="EB464"/>
      <c r="EC464"/>
      <c r="ED464"/>
      <c r="EE464"/>
      <c r="EF464"/>
      <c r="EG464"/>
      <c r="EH464"/>
      <c r="EI464"/>
      <c r="EJ464"/>
      <c r="EK464"/>
      <c r="EL464"/>
      <c r="EM464"/>
      <c r="EN464"/>
      <c r="EO464"/>
      <c r="EP464"/>
      <c r="EQ464"/>
      <c r="ER464"/>
      <c r="ES464"/>
      <c r="ET464"/>
      <c r="EU464"/>
      <c r="EV464"/>
      <c r="EW464"/>
      <c r="EX464"/>
      <c r="EY464"/>
      <c r="EZ464"/>
      <c r="FA464"/>
    </row>
    <row r="465" spans="1:157" ht="11.25" customHeight="1" x14ac:dyDescent="0.25">
      <c r="A465" s="39" t="s">
        <v>1520</v>
      </c>
      <c r="B465" s="13">
        <v>10001673</v>
      </c>
      <c r="C465" s="13" t="s">
        <v>3158</v>
      </c>
      <c r="D465" s="13">
        <v>48720040739</v>
      </c>
      <c r="E465" s="40" t="s">
        <v>3435</v>
      </c>
      <c r="F465" s="31">
        <v>360</v>
      </c>
      <c r="G465" s="31">
        <v>3</v>
      </c>
      <c r="H465" s="31">
        <v>1</v>
      </c>
      <c r="I465" s="31">
        <v>0</v>
      </c>
      <c r="J465" s="32">
        <f t="shared" si="58"/>
        <v>2</v>
      </c>
      <c r="K465" s="33">
        <f t="shared" si="59"/>
        <v>10.799999999999999</v>
      </c>
      <c r="L465" s="33">
        <f t="shared" si="60"/>
        <v>10.799999999999999</v>
      </c>
      <c r="M465" s="33">
        <f t="shared" si="61"/>
        <v>10.799999999999999</v>
      </c>
      <c r="N465" s="34">
        <f t="shared" si="62"/>
        <v>10.799999999999999</v>
      </c>
      <c r="O465" s="222">
        <f t="shared" si="63"/>
        <v>43.2</v>
      </c>
      <c r="P465" s="224">
        <f t="shared" si="64"/>
        <v>43.2</v>
      </c>
      <c r="Q465" s="14"/>
      <c r="R465" s="78">
        <f t="shared" si="65"/>
        <v>43.2</v>
      </c>
      <c r="S465" s="79"/>
      <c r="T465"/>
      <c r="U465"/>
      <c r="V465"/>
      <c r="W465"/>
      <c r="X465"/>
      <c r="Y465"/>
      <c r="Z465"/>
      <c r="AA465"/>
      <c r="AB465"/>
      <c r="AC465"/>
      <c r="AD465"/>
      <c r="AE465"/>
      <c r="AF465"/>
      <c r="AG465"/>
      <c r="AH465"/>
      <c r="AI465"/>
      <c r="AJ465"/>
      <c r="AK465"/>
      <c r="AL465"/>
      <c r="AM465"/>
      <c r="AN465"/>
      <c r="AO465"/>
      <c r="AP465"/>
      <c r="AQ465"/>
      <c r="AR465"/>
      <c r="AS465"/>
      <c r="AT465"/>
      <c r="AU465"/>
      <c r="AV465"/>
      <c r="AW465"/>
      <c r="AX465"/>
      <c r="AY465"/>
      <c r="AZ465"/>
      <c r="BA465"/>
      <c r="BB465"/>
      <c r="BC465"/>
      <c r="BD465"/>
      <c r="BE465"/>
      <c r="BF465"/>
      <c r="BG465"/>
      <c r="BH465"/>
      <c r="BI465"/>
      <c r="BJ465"/>
      <c r="BK465"/>
      <c r="BL465"/>
      <c r="BM465"/>
      <c r="BN465"/>
      <c r="BO465"/>
      <c r="BP465"/>
      <c r="BQ465"/>
      <c r="BR465"/>
      <c r="BS465"/>
      <c r="BT465"/>
      <c r="BU465"/>
      <c r="BV465"/>
      <c r="BW465"/>
      <c r="BX465"/>
      <c r="BY465"/>
      <c r="BZ465"/>
      <c r="CA465"/>
      <c r="CB465"/>
      <c r="CC465"/>
      <c r="CD465"/>
      <c r="CE465"/>
      <c r="CF465"/>
      <c r="CG465"/>
      <c r="CH465"/>
      <c r="CI465"/>
      <c r="CJ465"/>
      <c r="CK465"/>
      <c r="CL465"/>
      <c r="CM465"/>
      <c r="CN465"/>
      <c r="CO465"/>
      <c r="CP465"/>
      <c r="CQ465"/>
      <c r="CR465"/>
      <c r="CS465"/>
      <c r="CT465"/>
      <c r="CU465"/>
      <c r="CV465"/>
      <c r="CW465"/>
      <c r="CX465"/>
      <c r="CY465"/>
      <c r="CZ465"/>
      <c r="DA465"/>
      <c r="DB465"/>
      <c r="DC465"/>
      <c r="DD465"/>
      <c r="DE465"/>
      <c r="DF465"/>
      <c r="DG465"/>
      <c r="DH465"/>
      <c r="DI465"/>
      <c r="DJ465"/>
      <c r="DK465"/>
      <c r="DL465"/>
      <c r="DM465"/>
      <c r="DN465"/>
      <c r="DO465"/>
      <c r="DP465"/>
      <c r="DQ465"/>
      <c r="DR465"/>
      <c r="DS465"/>
      <c r="DT465"/>
      <c r="DU465"/>
      <c r="DV465"/>
      <c r="DW465"/>
      <c r="DX465"/>
      <c r="DY465"/>
      <c r="DZ465"/>
      <c r="EA465"/>
      <c r="EB465"/>
      <c r="EC465"/>
      <c r="ED465"/>
      <c r="EE465"/>
      <c r="EF465"/>
      <c r="EG465"/>
      <c r="EH465"/>
      <c r="EI465"/>
      <c r="EJ465"/>
      <c r="EK465"/>
      <c r="EL465"/>
      <c r="EM465"/>
      <c r="EN465"/>
      <c r="EO465"/>
      <c r="EP465"/>
      <c r="EQ465"/>
      <c r="ER465"/>
      <c r="ES465"/>
      <c r="ET465"/>
      <c r="EU465"/>
      <c r="EV465"/>
      <c r="EW465"/>
      <c r="EX465"/>
      <c r="EY465"/>
      <c r="EZ465"/>
      <c r="FA465"/>
    </row>
    <row r="466" spans="1:157" ht="11.25" customHeight="1" x14ac:dyDescent="0.25">
      <c r="A466" s="39" t="s">
        <v>1520</v>
      </c>
      <c r="B466" s="13">
        <v>10001676</v>
      </c>
      <c r="C466" s="13" t="s">
        <v>95</v>
      </c>
      <c r="D466" s="13">
        <v>43770042278</v>
      </c>
      <c r="E466" s="40" t="s">
        <v>1659</v>
      </c>
      <c r="F466" s="31">
        <v>471</v>
      </c>
      <c r="G466" s="31">
        <v>2</v>
      </c>
      <c r="H466" s="31">
        <v>1</v>
      </c>
      <c r="I466" s="31">
        <v>0</v>
      </c>
      <c r="J466" s="32">
        <f t="shared" si="58"/>
        <v>1</v>
      </c>
      <c r="K466" s="33">
        <f t="shared" si="59"/>
        <v>14.129999999999999</v>
      </c>
      <c r="L466" s="33">
        <f t="shared" si="60"/>
        <v>14.129999999999999</v>
      </c>
      <c r="M466" s="33">
        <f t="shared" si="61"/>
        <v>14.129999999999999</v>
      </c>
      <c r="N466" s="34">
        <f t="shared" si="62"/>
        <v>14.129999999999999</v>
      </c>
      <c r="O466" s="222">
        <f t="shared" si="63"/>
        <v>56.52</v>
      </c>
      <c r="P466" s="224">
        <f t="shared" si="64"/>
        <v>56.52</v>
      </c>
      <c r="Q466" s="8"/>
      <c r="R466" s="78">
        <f t="shared" si="65"/>
        <v>56.52</v>
      </c>
      <c r="S466" s="79"/>
      <c r="T466"/>
      <c r="U466"/>
      <c r="V466"/>
      <c r="W466"/>
      <c r="X466"/>
      <c r="Y466"/>
      <c r="Z466"/>
      <c r="AA466"/>
      <c r="AB466"/>
      <c r="AC466"/>
      <c r="AD466"/>
      <c r="AE466"/>
      <c r="AF466"/>
      <c r="AG466"/>
      <c r="AH466"/>
      <c r="AI466"/>
      <c r="AJ466"/>
      <c r="AK466"/>
      <c r="AL466"/>
      <c r="AM466"/>
      <c r="AN466"/>
      <c r="AO466"/>
      <c r="AP466"/>
      <c r="AQ466"/>
      <c r="AR466"/>
      <c r="AS466"/>
      <c r="AT466"/>
      <c r="AU466"/>
      <c r="AV466"/>
      <c r="AW466"/>
      <c r="AX466"/>
      <c r="AY466"/>
      <c r="AZ466"/>
      <c r="BA466"/>
      <c r="BB466"/>
      <c r="BC466"/>
      <c r="BD466"/>
      <c r="BE466"/>
      <c r="BF466"/>
      <c r="BG466"/>
      <c r="BH466"/>
      <c r="BI466"/>
      <c r="BJ466"/>
      <c r="BK466"/>
      <c r="BL466"/>
      <c r="BM466"/>
      <c r="BN466"/>
      <c r="BO466"/>
      <c r="BP466"/>
      <c r="BQ466"/>
      <c r="BR466"/>
      <c r="BS466"/>
      <c r="BT466"/>
      <c r="BU466"/>
      <c r="BV466"/>
      <c r="BW466"/>
      <c r="BX466"/>
      <c r="BY466"/>
      <c r="BZ466"/>
      <c r="CA466"/>
      <c r="CB466"/>
      <c r="CC466"/>
      <c r="CD466"/>
      <c r="CE466"/>
      <c r="CF466"/>
      <c r="CG466"/>
      <c r="CH466"/>
      <c r="CI466"/>
      <c r="CJ466"/>
      <c r="CK466"/>
      <c r="CL466"/>
      <c r="CM466"/>
      <c r="CN466"/>
      <c r="CO466"/>
      <c r="CP466"/>
      <c r="CQ466"/>
      <c r="CR466"/>
      <c r="CS466"/>
      <c r="CT466"/>
      <c r="CU466"/>
      <c r="CV466"/>
      <c r="CW466"/>
      <c r="CX466"/>
      <c r="CY466"/>
      <c r="CZ466"/>
      <c r="DA466"/>
      <c r="DB466"/>
      <c r="DC466"/>
      <c r="DD466"/>
      <c r="DE466"/>
      <c r="DF466"/>
      <c r="DG466"/>
      <c r="DH466"/>
      <c r="DI466"/>
      <c r="DJ466"/>
      <c r="DK466"/>
      <c r="DL466"/>
      <c r="DM466"/>
      <c r="DN466"/>
      <c r="DO466"/>
      <c r="DP466"/>
      <c r="DQ466"/>
      <c r="DR466"/>
      <c r="DS466"/>
      <c r="DT466"/>
      <c r="DU466"/>
      <c r="DV466"/>
      <c r="DW466"/>
      <c r="DX466"/>
      <c r="DY466"/>
      <c r="DZ466"/>
      <c r="EA466"/>
      <c r="EB466"/>
      <c r="EC466"/>
      <c r="ED466"/>
      <c r="EE466"/>
      <c r="EF466"/>
      <c r="EG466"/>
      <c r="EH466"/>
      <c r="EI466"/>
      <c r="EJ466"/>
      <c r="EK466"/>
      <c r="EL466"/>
      <c r="EM466"/>
      <c r="EN466"/>
      <c r="EO466"/>
      <c r="EP466"/>
      <c r="EQ466"/>
      <c r="ER466"/>
      <c r="ES466"/>
      <c r="ET466"/>
      <c r="EU466"/>
      <c r="EV466"/>
      <c r="EW466"/>
      <c r="EX466"/>
      <c r="EY466"/>
      <c r="EZ466"/>
      <c r="FA466"/>
    </row>
    <row r="467" spans="1:157" ht="11.25" customHeight="1" x14ac:dyDescent="0.25">
      <c r="A467" s="39" t="s">
        <v>1520</v>
      </c>
      <c r="B467" s="13">
        <v>10001681</v>
      </c>
      <c r="C467" s="13" t="s">
        <v>664</v>
      </c>
      <c r="D467" s="13">
        <v>77560040600</v>
      </c>
      <c r="E467" s="40" t="s">
        <v>1660</v>
      </c>
      <c r="F467" s="31">
        <v>250</v>
      </c>
      <c r="G467" s="31">
        <v>4</v>
      </c>
      <c r="H467" s="31">
        <v>1</v>
      </c>
      <c r="I467" s="31">
        <v>1</v>
      </c>
      <c r="J467" s="32">
        <f t="shared" si="58"/>
        <v>2</v>
      </c>
      <c r="K467" s="33">
        <f t="shared" si="59"/>
        <v>7.5</v>
      </c>
      <c r="L467" s="33">
        <f t="shared" si="60"/>
        <v>7.5</v>
      </c>
      <c r="M467" s="33">
        <f t="shared" si="61"/>
        <v>7.5</v>
      </c>
      <c r="N467" s="34">
        <f t="shared" si="62"/>
        <v>7.5</v>
      </c>
      <c r="O467" s="222">
        <f t="shared" si="63"/>
        <v>30</v>
      </c>
      <c r="P467" s="224">
        <f t="shared" si="64"/>
        <v>30</v>
      </c>
      <c r="Q467" s="8"/>
      <c r="R467" s="78">
        <f t="shared" si="65"/>
        <v>30</v>
      </c>
      <c r="S467" s="79"/>
      <c r="T467"/>
      <c r="U467"/>
      <c r="V467"/>
      <c r="W467"/>
      <c r="X467"/>
      <c r="Y467"/>
      <c r="Z467"/>
      <c r="AA467"/>
      <c r="AB467"/>
      <c r="AC467"/>
      <c r="AD467"/>
      <c r="AE467"/>
      <c r="AF467"/>
      <c r="AG467"/>
      <c r="AH467"/>
      <c r="AI467"/>
      <c r="AJ467"/>
      <c r="AK467"/>
      <c r="AL467"/>
      <c r="AM467"/>
      <c r="AN467"/>
      <c r="AO467"/>
      <c r="AP467"/>
      <c r="AQ467"/>
      <c r="AR467"/>
      <c r="AS467"/>
      <c r="AT467"/>
      <c r="AU467"/>
      <c r="AV467"/>
      <c r="AW467"/>
      <c r="AX467"/>
      <c r="AY467"/>
      <c r="AZ467"/>
      <c r="BA467"/>
      <c r="BB467"/>
      <c r="BC467"/>
      <c r="BD467"/>
      <c r="BE467"/>
      <c r="BF467"/>
      <c r="BG467"/>
      <c r="BH467"/>
      <c r="BI467"/>
      <c r="BJ467"/>
      <c r="BK467"/>
      <c r="BL467"/>
      <c r="BM467"/>
      <c r="BN467"/>
      <c r="BO467"/>
      <c r="BP467"/>
      <c r="BQ467"/>
      <c r="BR467"/>
      <c r="BS467"/>
      <c r="BT467"/>
      <c r="BU467"/>
      <c r="BV467"/>
      <c r="BW467"/>
      <c r="BX467"/>
      <c r="BY467"/>
      <c r="BZ467"/>
      <c r="CA467"/>
      <c r="CB467"/>
      <c r="CC467"/>
      <c r="CD467"/>
      <c r="CE467"/>
      <c r="CF467"/>
      <c r="CG467"/>
      <c r="CH467"/>
      <c r="CI467"/>
      <c r="CJ467"/>
      <c r="CK467"/>
      <c r="CL467"/>
      <c r="CM467"/>
      <c r="CN467"/>
      <c r="CO467"/>
      <c r="CP467"/>
      <c r="CQ467"/>
      <c r="CR467"/>
      <c r="CS467"/>
      <c r="CT467"/>
      <c r="CU467"/>
      <c r="CV467"/>
      <c r="CW467"/>
      <c r="CX467"/>
      <c r="CY467"/>
      <c r="CZ467"/>
      <c r="DA467"/>
      <c r="DB467"/>
      <c r="DC467"/>
      <c r="DD467"/>
      <c r="DE467"/>
      <c r="DF467"/>
      <c r="DG467"/>
      <c r="DH467"/>
      <c r="DI467"/>
      <c r="DJ467"/>
      <c r="DK467"/>
      <c r="DL467"/>
      <c r="DM467"/>
      <c r="DN467"/>
      <c r="DO467"/>
      <c r="DP467"/>
      <c r="DQ467"/>
      <c r="DR467"/>
      <c r="DS467"/>
      <c r="DT467"/>
      <c r="DU467"/>
      <c r="DV467"/>
      <c r="DW467"/>
      <c r="DX467"/>
      <c r="DY467"/>
      <c r="DZ467"/>
      <c r="EA467"/>
      <c r="EB467"/>
      <c r="EC467"/>
      <c r="ED467"/>
      <c r="EE467"/>
      <c r="EF467"/>
      <c r="EG467"/>
      <c r="EH467"/>
      <c r="EI467"/>
      <c r="EJ467"/>
      <c r="EK467"/>
      <c r="EL467"/>
      <c r="EM467"/>
      <c r="EN467"/>
      <c r="EO467"/>
      <c r="EP467"/>
      <c r="EQ467"/>
      <c r="ER467"/>
      <c r="ES467"/>
      <c r="ET467"/>
      <c r="EU467"/>
      <c r="EV467"/>
      <c r="EW467"/>
      <c r="EX467"/>
      <c r="EY467"/>
      <c r="EZ467"/>
      <c r="FA467"/>
    </row>
    <row r="468" spans="1:157" ht="11.25" customHeight="1" x14ac:dyDescent="0.25">
      <c r="A468" s="39" t="s">
        <v>1520</v>
      </c>
      <c r="B468" s="13">
        <v>10001683</v>
      </c>
      <c r="C468" s="13" t="s">
        <v>665</v>
      </c>
      <c r="D468" s="13">
        <v>86960045233</v>
      </c>
      <c r="E468" s="40" t="s">
        <v>1661</v>
      </c>
      <c r="F468" s="31">
        <v>146</v>
      </c>
      <c r="G468" s="31">
        <v>2</v>
      </c>
      <c r="H468" s="31">
        <v>1</v>
      </c>
      <c r="I468" s="31">
        <v>0</v>
      </c>
      <c r="J468" s="32">
        <f t="shared" si="58"/>
        <v>1</v>
      </c>
      <c r="K468" s="33">
        <f t="shared" si="59"/>
        <v>4.38</v>
      </c>
      <c r="L468" s="33">
        <f t="shared" si="60"/>
        <v>4.38</v>
      </c>
      <c r="M468" s="33">
        <f t="shared" si="61"/>
        <v>4.38</v>
      </c>
      <c r="N468" s="34">
        <f t="shared" si="62"/>
        <v>4.38</v>
      </c>
      <c r="O468" s="222">
        <f t="shared" si="63"/>
        <v>17.52</v>
      </c>
      <c r="P468" s="224">
        <f t="shared" si="64"/>
        <v>17.52</v>
      </c>
      <c r="Q468" s="8"/>
      <c r="R468" s="78">
        <f t="shared" si="65"/>
        <v>17.52</v>
      </c>
      <c r="S468" s="79"/>
      <c r="T468"/>
      <c r="U468"/>
      <c r="V468"/>
      <c r="W468"/>
      <c r="X468"/>
      <c r="Y468"/>
      <c r="Z468"/>
      <c r="AA468"/>
      <c r="AB468"/>
      <c r="AC468"/>
      <c r="AD468"/>
      <c r="AE468"/>
      <c r="AF468"/>
      <c r="AG468"/>
      <c r="AH468"/>
      <c r="AI468"/>
      <c r="AJ468"/>
      <c r="AK468"/>
      <c r="AL468"/>
      <c r="AM468"/>
      <c r="AN468"/>
      <c r="AO468"/>
      <c r="AP468"/>
      <c r="AQ468"/>
      <c r="AR468"/>
      <c r="AS468"/>
      <c r="AT468"/>
      <c r="AU468"/>
      <c r="AV468"/>
      <c r="AW468"/>
      <c r="AX468"/>
      <c r="AY468"/>
      <c r="AZ468"/>
      <c r="BA468"/>
      <c r="BB468"/>
      <c r="BC468"/>
      <c r="BD468"/>
      <c r="BE468"/>
      <c r="BF468"/>
      <c r="BG468"/>
      <c r="BH468"/>
      <c r="BI468"/>
      <c r="BJ468"/>
      <c r="BK468"/>
      <c r="BL468"/>
      <c r="BM468"/>
      <c r="BN468"/>
      <c r="BO468"/>
      <c r="BP468"/>
      <c r="BQ468"/>
      <c r="BR468"/>
      <c r="BS468"/>
      <c r="BT468"/>
      <c r="BU468"/>
      <c r="BV468"/>
      <c r="BW468"/>
      <c r="BX468"/>
      <c r="BY468"/>
      <c r="BZ468"/>
      <c r="CA468"/>
      <c r="CB468"/>
      <c r="CC468"/>
      <c r="CD468"/>
      <c r="CE468"/>
      <c r="CF468"/>
      <c r="CG468"/>
      <c r="CH468"/>
      <c r="CI468"/>
      <c r="CJ468"/>
      <c r="CK468"/>
      <c r="CL468"/>
      <c r="CM468"/>
      <c r="CN468"/>
      <c r="CO468"/>
      <c r="CP468"/>
      <c r="CQ468"/>
      <c r="CR468"/>
      <c r="CS468"/>
      <c r="CT468"/>
      <c r="CU468"/>
      <c r="CV468"/>
      <c r="CW468"/>
      <c r="CX468"/>
      <c r="CY468"/>
      <c r="CZ468"/>
      <c r="DA468"/>
      <c r="DB468"/>
      <c r="DC468"/>
      <c r="DD468"/>
      <c r="DE468"/>
      <c r="DF468"/>
      <c r="DG468"/>
      <c r="DH468"/>
      <c r="DI468"/>
      <c r="DJ468"/>
      <c r="DK468"/>
      <c r="DL468"/>
      <c r="DM468"/>
      <c r="DN468"/>
      <c r="DO468"/>
      <c r="DP468"/>
      <c r="DQ468"/>
      <c r="DR468"/>
      <c r="DS468"/>
      <c r="DT468"/>
      <c r="DU468"/>
      <c r="DV468"/>
      <c r="DW468"/>
      <c r="DX468"/>
      <c r="DY468"/>
      <c r="DZ468"/>
      <c r="EA468"/>
      <c r="EB468"/>
      <c r="EC468"/>
      <c r="ED468"/>
      <c r="EE468"/>
      <c r="EF468"/>
      <c r="EG468"/>
      <c r="EH468"/>
      <c r="EI468"/>
      <c r="EJ468"/>
      <c r="EK468"/>
      <c r="EL468"/>
      <c r="EM468"/>
      <c r="EN468"/>
      <c r="EO468"/>
      <c r="EP468"/>
      <c r="EQ468"/>
      <c r="ER468"/>
      <c r="ES468"/>
      <c r="ET468"/>
      <c r="EU468"/>
      <c r="EV468"/>
      <c r="EW468"/>
      <c r="EX468"/>
      <c r="EY468"/>
      <c r="EZ468"/>
      <c r="FA468"/>
    </row>
    <row r="469" spans="1:157" ht="11.25" customHeight="1" x14ac:dyDescent="0.25">
      <c r="A469" s="39" t="s">
        <v>1520</v>
      </c>
      <c r="B469" s="13">
        <v>10001684</v>
      </c>
      <c r="C469" s="13" t="s">
        <v>666</v>
      </c>
      <c r="D469" s="13">
        <v>36760047225</v>
      </c>
      <c r="E469" s="40" t="s">
        <v>1662</v>
      </c>
      <c r="F469" s="31">
        <v>230</v>
      </c>
      <c r="G469" s="31">
        <v>3</v>
      </c>
      <c r="H469" s="31">
        <v>1</v>
      </c>
      <c r="I469" s="31">
        <v>0</v>
      </c>
      <c r="J469" s="32">
        <f t="shared" si="58"/>
        <v>2</v>
      </c>
      <c r="K469" s="33">
        <f t="shared" si="59"/>
        <v>6.8999999999999995</v>
      </c>
      <c r="L469" s="33">
        <f t="shared" si="60"/>
        <v>6.8999999999999995</v>
      </c>
      <c r="M469" s="33">
        <f t="shared" si="61"/>
        <v>6.8999999999999995</v>
      </c>
      <c r="N469" s="34">
        <f t="shared" si="62"/>
        <v>6.8999999999999995</v>
      </c>
      <c r="O469" s="222">
        <f t="shared" si="63"/>
        <v>27.6</v>
      </c>
      <c r="P469" s="224">
        <f t="shared" si="64"/>
        <v>27.6</v>
      </c>
      <c r="Q469" s="8"/>
      <c r="R469" s="78">
        <f t="shared" si="65"/>
        <v>27.6</v>
      </c>
      <c r="S469" s="79"/>
      <c r="T469"/>
      <c r="U469"/>
      <c r="V469"/>
      <c r="W469"/>
      <c r="X469"/>
      <c r="Y469"/>
      <c r="Z469"/>
      <c r="AA469"/>
      <c r="AB469"/>
      <c r="AC469"/>
      <c r="AD469"/>
      <c r="AE469"/>
      <c r="AF469"/>
      <c r="AG469"/>
      <c r="AH469"/>
      <c r="AI469"/>
      <c r="AJ469"/>
      <c r="AK469"/>
      <c r="AL469"/>
      <c r="AM469"/>
      <c r="AN469"/>
      <c r="AO469"/>
      <c r="AP469"/>
      <c r="AQ469"/>
      <c r="AR469"/>
      <c r="AS469"/>
      <c r="AT469"/>
      <c r="AU469"/>
      <c r="AV469"/>
      <c r="AW469"/>
      <c r="AX469"/>
      <c r="AY469"/>
      <c r="AZ469"/>
      <c r="BA469"/>
      <c r="BB469"/>
      <c r="BC469"/>
      <c r="BD469"/>
      <c r="BE469"/>
      <c r="BF469"/>
      <c r="BG469"/>
      <c r="BH469"/>
      <c r="BI469"/>
      <c r="BJ469"/>
      <c r="BK469"/>
      <c r="BL469"/>
      <c r="BM469"/>
      <c r="BN469"/>
      <c r="BO469"/>
      <c r="BP469"/>
      <c r="BQ469"/>
      <c r="BR469"/>
      <c r="BS469"/>
      <c r="BT469"/>
      <c r="BU469"/>
      <c r="BV469"/>
      <c r="BW469"/>
      <c r="BX469"/>
      <c r="BY469"/>
      <c r="BZ469"/>
      <c r="CA469"/>
      <c r="CB469"/>
      <c r="CC469"/>
      <c r="CD469"/>
      <c r="CE469"/>
      <c r="CF469"/>
      <c r="CG469"/>
      <c r="CH469"/>
      <c r="CI469"/>
      <c r="CJ469"/>
      <c r="CK469"/>
      <c r="CL469"/>
      <c r="CM469"/>
      <c r="CN469"/>
      <c r="CO469"/>
      <c r="CP469"/>
      <c r="CQ469"/>
      <c r="CR469"/>
      <c r="CS469"/>
      <c r="CT469"/>
      <c r="CU469"/>
      <c r="CV469"/>
      <c r="CW469"/>
      <c r="CX469"/>
      <c r="CY469"/>
      <c r="CZ469"/>
      <c r="DA469"/>
      <c r="DB469"/>
      <c r="DC469"/>
      <c r="DD469"/>
      <c r="DE469"/>
      <c r="DF469"/>
      <c r="DG469"/>
      <c r="DH469"/>
      <c r="DI469"/>
      <c r="DJ469"/>
      <c r="DK469"/>
      <c r="DL469"/>
      <c r="DM469"/>
      <c r="DN469"/>
      <c r="DO469"/>
      <c r="DP469"/>
      <c r="DQ469"/>
      <c r="DR469"/>
      <c r="DS469"/>
      <c r="DT469"/>
      <c r="DU469"/>
      <c r="DV469"/>
      <c r="DW469"/>
      <c r="DX469"/>
      <c r="DY469"/>
      <c r="DZ469"/>
      <c r="EA469"/>
      <c r="EB469"/>
      <c r="EC469"/>
      <c r="ED469"/>
      <c r="EE469"/>
      <c r="EF469"/>
      <c r="EG469"/>
      <c r="EH469"/>
      <c r="EI469"/>
      <c r="EJ469"/>
      <c r="EK469"/>
      <c r="EL469"/>
      <c r="EM469"/>
      <c r="EN469"/>
      <c r="EO469"/>
      <c r="EP469"/>
      <c r="EQ469"/>
      <c r="ER469"/>
      <c r="ES469"/>
      <c r="ET469"/>
      <c r="EU469"/>
      <c r="EV469"/>
      <c r="EW469"/>
      <c r="EX469"/>
      <c r="EY469"/>
      <c r="EZ469"/>
      <c r="FA469"/>
    </row>
    <row r="470" spans="1:157" ht="11.25" customHeight="1" x14ac:dyDescent="0.25">
      <c r="A470" s="39" t="s">
        <v>1520</v>
      </c>
      <c r="B470" s="13">
        <v>10001691</v>
      </c>
      <c r="C470" s="13" t="s">
        <v>667</v>
      </c>
      <c r="D470" s="13">
        <v>79960039906</v>
      </c>
      <c r="E470" s="40" t="s">
        <v>1663</v>
      </c>
      <c r="F470" s="31">
        <v>172</v>
      </c>
      <c r="G470" s="31">
        <v>2</v>
      </c>
      <c r="H470" s="31">
        <v>1</v>
      </c>
      <c r="I470" s="31">
        <v>0</v>
      </c>
      <c r="J470" s="32">
        <f t="shared" si="58"/>
        <v>1</v>
      </c>
      <c r="K470" s="33">
        <f t="shared" si="59"/>
        <v>5.16</v>
      </c>
      <c r="L470" s="33">
        <f t="shared" si="60"/>
        <v>5.16</v>
      </c>
      <c r="M470" s="33">
        <f t="shared" si="61"/>
        <v>5.16</v>
      </c>
      <c r="N470" s="34">
        <f t="shared" si="62"/>
        <v>5.16</v>
      </c>
      <c r="O470" s="222">
        <f t="shared" si="63"/>
        <v>20.64</v>
      </c>
      <c r="P470" s="224">
        <f t="shared" si="64"/>
        <v>20.64</v>
      </c>
      <c r="Q470" s="8"/>
      <c r="R470" s="78">
        <f t="shared" si="65"/>
        <v>20.64</v>
      </c>
      <c r="S470" s="79"/>
      <c r="T470"/>
      <c r="U470"/>
      <c r="V470"/>
      <c r="W470"/>
      <c r="X470"/>
      <c r="Y470"/>
      <c r="Z470"/>
      <c r="AA470"/>
      <c r="AB470"/>
      <c r="AC470"/>
      <c r="AD470"/>
      <c r="AE470"/>
      <c r="AF470"/>
      <c r="AG470"/>
      <c r="AH470"/>
      <c r="AI470"/>
      <c r="AJ470"/>
      <c r="AK470"/>
      <c r="AL470"/>
      <c r="AM470"/>
      <c r="AN470"/>
      <c r="AO470"/>
      <c r="AP470"/>
      <c r="AQ470"/>
      <c r="AR470"/>
      <c r="AS470"/>
      <c r="AT470"/>
      <c r="AU470"/>
      <c r="AV470"/>
      <c r="AW470"/>
      <c r="AX470"/>
      <c r="AY470"/>
      <c r="AZ470"/>
      <c r="BA470"/>
      <c r="BB470"/>
      <c r="BC470"/>
      <c r="BD470"/>
      <c r="BE470"/>
      <c r="BF470"/>
      <c r="BG470"/>
      <c r="BH470"/>
      <c r="BI470"/>
      <c r="BJ470"/>
      <c r="BK470"/>
      <c r="BL470"/>
      <c r="BM470"/>
      <c r="BN470"/>
      <c r="BO470"/>
      <c r="BP470"/>
      <c r="BQ470"/>
      <c r="BR470"/>
      <c r="BS470"/>
      <c r="BT470"/>
      <c r="BU470"/>
      <c r="BV470"/>
      <c r="BW470"/>
      <c r="BX470"/>
      <c r="BY470"/>
      <c r="BZ470"/>
      <c r="CA470"/>
      <c r="CB470"/>
      <c r="CC470"/>
      <c r="CD470"/>
      <c r="CE470"/>
      <c r="CF470"/>
      <c r="CG470"/>
      <c r="CH470"/>
      <c r="CI470"/>
      <c r="CJ470"/>
      <c r="CK470"/>
      <c r="CL470"/>
      <c r="CM470"/>
      <c r="CN470"/>
      <c r="CO470"/>
      <c r="CP470"/>
      <c r="CQ470"/>
      <c r="CR470"/>
      <c r="CS470"/>
      <c r="CT470"/>
      <c r="CU470"/>
      <c r="CV470"/>
      <c r="CW470"/>
      <c r="CX470"/>
      <c r="CY470"/>
      <c r="CZ470"/>
      <c r="DA470"/>
      <c r="DB470"/>
      <c r="DC470"/>
      <c r="DD470"/>
      <c r="DE470"/>
      <c r="DF470"/>
      <c r="DG470"/>
      <c r="DH470"/>
      <c r="DI470"/>
      <c r="DJ470"/>
      <c r="DK470"/>
      <c r="DL470"/>
      <c r="DM470"/>
      <c r="DN470"/>
      <c r="DO470"/>
      <c r="DP470"/>
      <c r="DQ470"/>
      <c r="DR470"/>
      <c r="DS470"/>
      <c r="DT470"/>
      <c r="DU470"/>
      <c r="DV470"/>
      <c r="DW470"/>
      <c r="DX470"/>
      <c r="DY470"/>
      <c r="DZ470"/>
      <c r="EA470"/>
      <c r="EB470"/>
      <c r="EC470"/>
      <c r="ED470"/>
      <c r="EE470"/>
      <c r="EF470"/>
      <c r="EG470"/>
      <c r="EH470"/>
      <c r="EI470"/>
      <c r="EJ470"/>
      <c r="EK470"/>
      <c r="EL470"/>
      <c r="EM470"/>
      <c r="EN470"/>
      <c r="EO470"/>
      <c r="EP470"/>
      <c r="EQ470"/>
      <c r="ER470"/>
      <c r="ES470"/>
      <c r="ET470"/>
      <c r="EU470"/>
      <c r="EV470"/>
      <c r="EW470"/>
      <c r="EX470"/>
      <c r="EY470"/>
      <c r="EZ470"/>
      <c r="FA470"/>
    </row>
    <row r="471" spans="1:157" ht="11.25" customHeight="1" x14ac:dyDescent="0.25">
      <c r="A471" s="39" t="s">
        <v>1520</v>
      </c>
      <c r="B471" s="13">
        <v>10001731</v>
      </c>
      <c r="C471" s="13" t="s">
        <v>2659</v>
      </c>
      <c r="D471" s="13">
        <v>82790048491</v>
      </c>
      <c r="E471" s="40" t="s">
        <v>2642</v>
      </c>
      <c r="F471" s="31">
        <v>331</v>
      </c>
      <c r="G471" s="31">
        <v>3</v>
      </c>
      <c r="H471" s="31">
        <v>1</v>
      </c>
      <c r="I471" s="31">
        <v>0</v>
      </c>
      <c r="J471" s="32">
        <f t="shared" si="58"/>
        <v>2</v>
      </c>
      <c r="K471" s="33">
        <f t="shared" si="59"/>
        <v>9.93</v>
      </c>
      <c r="L471" s="33">
        <f t="shared" si="60"/>
        <v>9.93</v>
      </c>
      <c r="M471" s="33">
        <f t="shared" si="61"/>
        <v>9.93</v>
      </c>
      <c r="N471" s="34">
        <f t="shared" si="62"/>
        <v>9.93</v>
      </c>
      <c r="O471" s="222">
        <f t="shared" si="63"/>
        <v>39.72</v>
      </c>
      <c r="P471" s="224">
        <f t="shared" si="64"/>
        <v>39.72</v>
      </c>
      <c r="Q471" s="8"/>
      <c r="R471" s="78">
        <f t="shared" si="65"/>
        <v>39.72</v>
      </c>
      <c r="S471" s="79"/>
      <c r="T471"/>
      <c r="U471"/>
      <c r="V471"/>
      <c r="W471"/>
      <c r="X471"/>
      <c r="Y471"/>
      <c r="Z471"/>
      <c r="AA471"/>
      <c r="AB471"/>
      <c r="AC471"/>
      <c r="AD471"/>
      <c r="AE471"/>
      <c r="AF471"/>
      <c r="AG471"/>
      <c r="AH471"/>
      <c r="AI471"/>
      <c r="AJ471"/>
      <c r="AK471"/>
      <c r="AL471"/>
      <c r="AM471"/>
      <c r="AN471"/>
      <c r="AO471"/>
      <c r="AP471"/>
      <c r="AQ471"/>
      <c r="AR471"/>
      <c r="AS471"/>
      <c r="AT471"/>
      <c r="AU471"/>
      <c r="AV471"/>
      <c r="AW471"/>
      <c r="AX471"/>
      <c r="AY471"/>
      <c r="AZ471"/>
      <c r="BA471"/>
      <c r="BB471"/>
      <c r="BC471"/>
      <c r="BD471"/>
      <c r="BE471"/>
      <c r="BF471"/>
      <c r="BG471"/>
      <c r="BH471"/>
      <c r="BI471"/>
      <c r="BJ471"/>
      <c r="BK471"/>
      <c r="BL471"/>
      <c r="BM471"/>
      <c r="BN471"/>
      <c r="BO471"/>
      <c r="BP471"/>
      <c r="BQ471"/>
      <c r="BR471"/>
      <c r="BS471"/>
      <c r="BT471"/>
      <c r="BU471"/>
      <c r="BV471"/>
      <c r="BW471"/>
      <c r="BX471"/>
      <c r="BY471"/>
      <c r="BZ471"/>
      <c r="CA471"/>
      <c r="CB471"/>
      <c r="CC471"/>
      <c r="CD471"/>
      <c r="CE471"/>
      <c r="CF471"/>
      <c r="CG471"/>
      <c r="CH471"/>
      <c r="CI471"/>
      <c r="CJ471"/>
      <c r="CK471"/>
      <c r="CL471"/>
      <c r="CM471"/>
      <c r="CN471"/>
      <c r="CO471"/>
      <c r="CP471"/>
      <c r="CQ471"/>
      <c r="CR471"/>
      <c r="CS471"/>
      <c r="CT471"/>
      <c r="CU471"/>
      <c r="CV471"/>
      <c r="CW471"/>
      <c r="CX471"/>
      <c r="CY471"/>
      <c r="CZ471"/>
      <c r="DA471"/>
      <c r="DB471"/>
      <c r="DC471"/>
      <c r="DD471"/>
      <c r="DE471"/>
      <c r="DF471"/>
      <c r="DG471"/>
      <c r="DH471"/>
      <c r="DI471"/>
      <c r="DJ471"/>
      <c r="DK471"/>
      <c r="DL471"/>
      <c r="DM471"/>
      <c r="DN471"/>
      <c r="DO471"/>
      <c r="DP471"/>
      <c r="DQ471"/>
      <c r="DR471"/>
      <c r="DS471"/>
      <c r="DT471"/>
      <c r="DU471"/>
      <c r="DV471"/>
      <c r="DW471"/>
      <c r="DX471"/>
      <c r="DY471"/>
      <c r="DZ471"/>
      <c r="EA471"/>
      <c r="EB471"/>
      <c r="EC471"/>
      <c r="ED471"/>
      <c r="EE471"/>
      <c r="EF471"/>
      <c r="EG471"/>
      <c r="EH471"/>
      <c r="EI471"/>
      <c r="EJ471"/>
      <c r="EK471"/>
      <c r="EL471"/>
      <c r="EM471"/>
      <c r="EN471"/>
      <c r="EO471"/>
      <c r="EP471"/>
      <c r="EQ471"/>
      <c r="ER471"/>
      <c r="ES471"/>
      <c r="ET471"/>
      <c r="EU471"/>
      <c r="EV471"/>
      <c r="EW471"/>
      <c r="EX471"/>
      <c r="EY471"/>
      <c r="EZ471"/>
      <c r="FA471"/>
    </row>
    <row r="472" spans="1:157" ht="11.25" customHeight="1" x14ac:dyDescent="0.25">
      <c r="A472" s="39" t="s">
        <v>1520</v>
      </c>
      <c r="B472" s="13">
        <v>10001765</v>
      </c>
      <c r="C472" s="13" t="s">
        <v>96</v>
      </c>
      <c r="D472" s="13">
        <v>25890048892</v>
      </c>
      <c r="E472" s="40" t="s">
        <v>1664</v>
      </c>
      <c r="F472" s="31">
        <v>379</v>
      </c>
      <c r="G472" s="31">
        <v>3</v>
      </c>
      <c r="H472" s="31">
        <v>1</v>
      </c>
      <c r="I472" s="31">
        <v>0</v>
      </c>
      <c r="J472" s="32">
        <f t="shared" si="58"/>
        <v>2</v>
      </c>
      <c r="K472" s="33">
        <f t="shared" si="59"/>
        <v>11.37</v>
      </c>
      <c r="L472" s="33">
        <f t="shared" si="60"/>
        <v>11.37</v>
      </c>
      <c r="M472" s="33">
        <f t="shared" si="61"/>
        <v>11.37</v>
      </c>
      <c r="N472" s="34">
        <f t="shared" si="62"/>
        <v>11.37</v>
      </c>
      <c r="O472" s="222">
        <f t="shared" si="63"/>
        <v>45.48</v>
      </c>
      <c r="P472" s="224">
        <f t="shared" si="64"/>
        <v>45.48</v>
      </c>
      <c r="Q472" s="8"/>
      <c r="R472" s="78">
        <f t="shared" si="65"/>
        <v>45.48</v>
      </c>
      <c r="S472" s="79"/>
      <c r="T472"/>
      <c r="U472"/>
      <c r="V472"/>
      <c r="W472"/>
      <c r="X472"/>
      <c r="Y472"/>
      <c r="Z472"/>
      <c r="AA472"/>
      <c r="AB472"/>
      <c r="AC472"/>
      <c r="AD472"/>
      <c r="AE472"/>
      <c r="AF472"/>
      <c r="AG472"/>
      <c r="AH472"/>
      <c r="AI472"/>
      <c r="AJ472"/>
      <c r="AK472"/>
      <c r="AL472"/>
      <c r="AM472"/>
      <c r="AN472"/>
      <c r="AO472"/>
      <c r="AP472"/>
      <c r="AQ472"/>
      <c r="AR472"/>
      <c r="AS472"/>
      <c r="AT472"/>
      <c r="AU472"/>
      <c r="AV472"/>
      <c r="AW472"/>
      <c r="AX472"/>
      <c r="AY472"/>
      <c r="AZ472"/>
      <c r="BA472"/>
      <c r="BB472"/>
      <c r="BC472"/>
      <c r="BD472"/>
      <c r="BE472"/>
      <c r="BF472"/>
      <c r="BG472"/>
      <c r="BH472"/>
      <c r="BI472"/>
      <c r="BJ472"/>
      <c r="BK472"/>
      <c r="BL472"/>
      <c r="BM472"/>
      <c r="BN472"/>
      <c r="BO472"/>
      <c r="BP472"/>
      <c r="BQ472"/>
      <c r="BR472"/>
      <c r="BS472"/>
      <c r="BT472"/>
      <c r="BU472"/>
      <c r="BV472"/>
      <c r="BW472"/>
      <c r="BX472"/>
      <c r="BY472"/>
      <c r="BZ472"/>
      <c r="CA472"/>
      <c r="CB472"/>
      <c r="CC472"/>
      <c r="CD472"/>
      <c r="CE472"/>
      <c r="CF472"/>
      <c r="CG472"/>
      <c r="CH472"/>
      <c r="CI472"/>
      <c r="CJ472"/>
      <c r="CK472"/>
      <c r="CL472"/>
      <c r="CM472"/>
      <c r="CN472"/>
      <c r="CO472"/>
      <c r="CP472"/>
      <c r="CQ472"/>
      <c r="CR472"/>
      <c r="CS472"/>
      <c r="CT472"/>
      <c r="CU472"/>
      <c r="CV472"/>
      <c r="CW472"/>
      <c r="CX472"/>
      <c r="CY472"/>
      <c r="CZ472"/>
      <c r="DA472"/>
      <c r="DB472"/>
      <c r="DC472"/>
      <c r="DD472"/>
      <c r="DE472"/>
      <c r="DF472"/>
      <c r="DG472"/>
      <c r="DH472"/>
      <c r="DI472"/>
      <c r="DJ472"/>
      <c r="DK472"/>
      <c r="DL472"/>
      <c r="DM472"/>
      <c r="DN472"/>
      <c r="DO472"/>
      <c r="DP472"/>
      <c r="DQ472"/>
      <c r="DR472"/>
      <c r="DS472"/>
      <c r="DT472"/>
      <c r="DU472"/>
      <c r="DV472"/>
      <c r="DW472"/>
      <c r="DX472"/>
      <c r="DY472"/>
      <c r="DZ472"/>
      <c r="EA472"/>
      <c r="EB472"/>
      <c r="EC472"/>
      <c r="ED472"/>
      <c r="EE472"/>
      <c r="EF472"/>
      <c r="EG472"/>
      <c r="EH472"/>
      <c r="EI472"/>
      <c r="EJ472"/>
      <c r="EK472"/>
      <c r="EL472"/>
      <c r="EM472"/>
      <c r="EN472"/>
      <c r="EO472"/>
      <c r="EP472"/>
      <c r="EQ472"/>
      <c r="ER472"/>
      <c r="ES472"/>
      <c r="ET472"/>
      <c r="EU472"/>
      <c r="EV472"/>
      <c r="EW472"/>
      <c r="EX472"/>
      <c r="EY472"/>
      <c r="EZ472"/>
      <c r="FA472"/>
    </row>
    <row r="473" spans="1:157" ht="11.25" customHeight="1" x14ac:dyDescent="0.25">
      <c r="A473" s="39" t="s">
        <v>1520</v>
      </c>
      <c r="B473" s="13">
        <v>10001769</v>
      </c>
      <c r="C473" s="13" t="s">
        <v>279</v>
      </c>
      <c r="D473" s="13">
        <v>30810011049</v>
      </c>
      <c r="E473" s="40" t="s">
        <v>1665</v>
      </c>
      <c r="F473" s="31">
        <v>870</v>
      </c>
      <c r="G473" s="31">
        <v>2</v>
      </c>
      <c r="H473" s="31">
        <v>1</v>
      </c>
      <c r="I473" s="31">
        <v>0</v>
      </c>
      <c r="J473" s="32">
        <f t="shared" si="58"/>
        <v>1</v>
      </c>
      <c r="K473" s="33">
        <f t="shared" si="59"/>
        <v>26.099999999999998</v>
      </c>
      <c r="L473" s="33">
        <f t="shared" si="60"/>
        <v>26.099999999999998</v>
      </c>
      <c r="M473" s="33">
        <f t="shared" si="61"/>
        <v>26.099999999999998</v>
      </c>
      <c r="N473" s="34">
        <f t="shared" si="62"/>
        <v>26.099999999999998</v>
      </c>
      <c r="O473" s="222">
        <f t="shared" si="63"/>
        <v>104.4</v>
      </c>
      <c r="P473" s="224">
        <f t="shared" si="64"/>
        <v>104.4</v>
      </c>
      <c r="Q473" s="8"/>
      <c r="R473" s="78">
        <f t="shared" si="65"/>
        <v>104.4</v>
      </c>
      <c r="S473" s="79"/>
      <c r="T473"/>
      <c r="U473"/>
      <c r="V473"/>
      <c r="W473"/>
      <c r="X473"/>
      <c r="Y473"/>
      <c r="Z473"/>
      <c r="AA473"/>
      <c r="AB473"/>
      <c r="AC473"/>
      <c r="AD473"/>
      <c r="AE473"/>
      <c r="AF473"/>
      <c r="AG473"/>
      <c r="AH473"/>
      <c r="AI473"/>
      <c r="AJ473"/>
      <c r="AK473"/>
      <c r="AL473"/>
      <c r="AM473"/>
      <c r="AN473"/>
      <c r="AO473"/>
      <c r="AP473"/>
      <c r="AQ473"/>
      <c r="AR473"/>
      <c r="AS473"/>
      <c r="AT473"/>
      <c r="AU473"/>
      <c r="AV473"/>
      <c r="AW473"/>
      <c r="AX473"/>
      <c r="AY473"/>
      <c r="AZ473"/>
      <c r="BA473"/>
      <c r="BB473"/>
      <c r="BC473"/>
      <c r="BD473"/>
      <c r="BE473"/>
      <c r="BF473"/>
      <c r="BG473"/>
      <c r="BH473"/>
      <c r="BI473"/>
      <c r="BJ473"/>
      <c r="BK473"/>
      <c r="BL473"/>
      <c r="BM473"/>
      <c r="BN473"/>
      <c r="BO473"/>
      <c r="BP473"/>
      <c r="BQ473"/>
      <c r="BR473"/>
      <c r="BS473"/>
      <c r="BT473"/>
      <c r="BU473"/>
      <c r="BV473"/>
      <c r="BW473"/>
      <c r="BX473"/>
      <c r="BY473"/>
      <c r="BZ473"/>
      <c r="CA473"/>
      <c r="CB473"/>
      <c r="CC473"/>
      <c r="CD473"/>
      <c r="CE473"/>
      <c r="CF473"/>
      <c r="CG473"/>
      <c r="CH473"/>
      <c r="CI473"/>
      <c r="CJ473"/>
      <c r="CK473"/>
      <c r="CL473"/>
      <c r="CM473"/>
      <c r="CN473"/>
      <c r="CO473"/>
      <c r="CP473"/>
      <c r="CQ473"/>
      <c r="CR473"/>
      <c r="CS473"/>
      <c r="CT473"/>
      <c r="CU473"/>
      <c r="CV473"/>
      <c r="CW473"/>
      <c r="CX473"/>
      <c r="CY473"/>
      <c r="CZ473"/>
      <c r="DA473"/>
      <c r="DB473"/>
      <c r="DC473"/>
      <c r="DD473"/>
      <c r="DE473"/>
      <c r="DF473"/>
      <c r="DG473"/>
      <c r="DH473"/>
      <c r="DI473"/>
      <c r="DJ473"/>
      <c r="DK473"/>
      <c r="DL473"/>
      <c r="DM473"/>
      <c r="DN473"/>
      <c r="DO473"/>
      <c r="DP473"/>
      <c r="DQ473"/>
      <c r="DR473"/>
      <c r="DS473"/>
      <c r="DT473"/>
      <c r="DU473"/>
      <c r="DV473"/>
      <c r="DW473"/>
      <c r="DX473"/>
      <c r="DY473"/>
      <c r="DZ473"/>
      <c r="EA473"/>
      <c r="EB473"/>
      <c r="EC473"/>
      <c r="ED473"/>
      <c r="EE473"/>
      <c r="EF473"/>
      <c r="EG473"/>
      <c r="EH473"/>
      <c r="EI473"/>
      <c r="EJ473"/>
      <c r="EK473"/>
      <c r="EL473"/>
      <c r="EM473"/>
      <c r="EN473"/>
      <c r="EO473"/>
      <c r="EP473"/>
      <c r="EQ473"/>
      <c r="ER473"/>
      <c r="ES473"/>
      <c r="ET473"/>
      <c r="EU473"/>
      <c r="EV473"/>
      <c r="EW473"/>
      <c r="EX473"/>
      <c r="EY473"/>
      <c r="EZ473"/>
      <c r="FA473"/>
    </row>
    <row r="474" spans="1:157" ht="11.25" customHeight="1" x14ac:dyDescent="0.25">
      <c r="A474" s="39" t="s">
        <v>1520</v>
      </c>
      <c r="B474" s="13">
        <v>10001781</v>
      </c>
      <c r="C474" s="13" t="s">
        <v>668</v>
      </c>
      <c r="D474" s="13">
        <v>77260002171</v>
      </c>
      <c r="E474" s="40" t="s">
        <v>1666</v>
      </c>
      <c r="F474" s="31">
        <v>427</v>
      </c>
      <c r="G474" s="31">
        <v>3</v>
      </c>
      <c r="H474" s="31">
        <v>1</v>
      </c>
      <c r="I474" s="31">
        <v>0</v>
      </c>
      <c r="J474" s="32">
        <f t="shared" si="58"/>
        <v>2</v>
      </c>
      <c r="K474" s="33">
        <f t="shared" si="59"/>
        <v>12.809999999999999</v>
      </c>
      <c r="L474" s="33">
        <f t="shared" si="60"/>
        <v>12.809999999999999</v>
      </c>
      <c r="M474" s="33">
        <f t="shared" si="61"/>
        <v>12.809999999999999</v>
      </c>
      <c r="N474" s="34">
        <f t="shared" si="62"/>
        <v>12.809999999999999</v>
      </c>
      <c r="O474" s="222">
        <f t="shared" si="63"/>
        <v>51.24</v>
      </c>
      <c r="P474" s="224">
        <f t="shared" si="64"/>
        <v>51.24</v>
      </c>
      <c r="Q474" s="8"/>
      <c r="R474" s="78">
        <f t="shared" si="65"/>
        <v>51.24</v>
      </c>
      <c r="S474" s="79"/>
      <c r="T474"/>
      <c r="U474"/>
      <c r="V474"/>
      <c r="W474"/>
      <c r="X474"/>
      <c r="Y474"/>
      <c r="Z474"/>
      <c r="AA474"/>
      <c r="AB474"/>
      <c r="AC474"/>
      <c r="AD474"/>
      <c r="AE474"/>
      <c r="AF474"/>
      <c r="AG474"/>
      <c r="AH474"/>
      <c r="AI474"/>
      <c r="AJ474"/>
      <c r="AK474"/>
      <c r="AL474"/>
      <c r="AM474"/>
      <c r="AN474"/>
      <c r="AO474"/>
      <c r="AP474"/>
      <c r="AQ474"/>
      <c r="AR474"/>
      <c r="AS474"/>
      <c r="AT474"/>
      <c r="AU474"/>
      <c r="AV474"/>
      <c r="AW474"/>
      <c r="AX474"/>
      <c r="AY474"/>
      <c r="AZ474"/>
      <c r="BA474"/>
      <c r="BB474"/>
      <c r="BC474"/>
      <c r="BD474"/>
      <c r="BE474"/>
      <c r="BF474"/>
      <c r="BG474"/>
      <c r="BH474"/>
      <c r="BI474"/>
      <c r="BJ474"/>
      <c r="BK474"/>
      <c r="BL474"/>
      <c r="BM474"/>
      <c r="BN474"/>
      <c r="BO474"/>
      <c r="BP474"/>
      <c r="BQ474"/>
      <c r="BR474"/>
      <c r="BS474"/>
      <c r="BT474"/>
      <c r="BU474"/>
      <c r="BV474"/>
      <c r="BW474"/>
      <c r="BX474"/>
      <c r="BY474"/>
      <c r="BZ474"/>
      <c r="CA474"/>
      <c r="CB474"/>
      <c r="CC474"/>
      <c r="CD474"/>
      <c r="CE474"/>
      <c r="CF474"/>
      <c r="CG474"/>
      <c r="CH474"/>
      <c r="CI474"/>
      <c r="CJ474"/>
      <c r="CK474"/>
      <c r="CL474"/>
      <c r="CM474"/>
      <c r="CN474"/>
      <c r="CO474"/>
      <c r="CP474"/>
      <c r="CQ474"/>
      <c r="CR474"/>
      <c r="CS474"/>
      <c r="CT474"/>
      <c r="CU474"/>
      <c r="CV474"/>
      <c r="CW474"/>
      <c r="CX474"/>
      <c r="CY474"/>
      <c r="CZ474"/>
      <c r="DA474"/>
      <c r="DB474"/>
      <c r="DC474"/>
      <c r="DD474"/>
      <c r="DE474"/>
      <c r="DF474"/>
      <c r="DG474"/>
      <c r="DH474"/>
      <c r="DI474"/>
      <c r="DJ474"/>
      <c r="DK474"/>
      <c r="DL474"/>
      <c r="DM474"/>
      <c r="DN474"/>
      <c r="DO474"/>
      <c r="DP474"/>
      <c r="DQ474"/>
      <c r="DR474"/>
      <c r="DS474"/>
      <c r="DT474"/>
      <c r="DU474"/>
      <c r="DV474"/>
      <c r="DW474"/>
      <c r="DX474"/>
      <c r="DY474"/>
      <c r="DZ474"/>
      <c r="EA474"/>
      <c r="EB474"/>
      <c r="EC474"/>
      <c r="ED474"/>
      <c r="EE474"/>
      <c r="EF474"/>
      <c r="EG474"/>
      <c r="EH474"/>
      <c r="EI474"/>
      <c r="EJ474"/>
      <c r="EK474"/>
      <c r="EL474"/>
      <c r="EM474"/>
      <c r="EN474"/>
      <c r="EO474"/>
      <c r="EP474"/>
      <c r="EQ474"/>
      <c r="ER474"/>
      <c r="ES474"/>
      <c r="ET474"/>
      <c r="EU474"/>
      <c r="EV474"/>
      <c r="EW474"/>
      <c r="EX474"/>
      <c r="EY474"/>
      <c r="EZ474"/>
      <c r="FA474"/>
    </row>
    <row r="475" spans="1:157" ht="11.25" customHeight="1" x14ac:dyDescent="0.25">
      <c r="A475" s="39" t="s">
        <v>1520</v>
      </c>
      <c r="B475" s="13">
        <v>10001784</v>
      </c>
      <c r="C475" s="13" t="s">
        <v>669</v>
      </c>
      <c r="D475" s="13">
        <v>12610045220</v>
      </c>
      <c r="E475" s="40" t="s">
        <v>1667</v>
      </c>
      <c r="F475" s="31">
        <v>264</v>
      </c>
      <c r="G475" s="31">
        <v>3</v>
      </c>
      <c r="H475" s="31">
        <v>1</v>
      </c>
      <c r="I475" s="31">
        <v>0</v>
      </c>
      <c r="J475" s="32">
        <f t="shared" si="58"/>
        <v>2</v>
      </c>
      <c r="K475" s="33">
        <f t="shared" si="59"/>
        <v>7.92</v>
      </c>
      <c r="L475" s="33">
        <f t="shared" si="60"/>
        <v>7.92</v>
      </c>
      <c r="M475" s="33">
        <f t="shared" si="61"/>
        <v>7.92</v>
      </c>
      <c r="N475" s="34">
        <f t="shared" si="62"/>
        <v>7.92</v>
      </c>
      <c r="O475" s="222">
        <f t="shared" si="63"/>
        <v>31.68</v>
      </c>
      <c r="P475" s="224">
        <f t="shared" si="64"/>
        <v>31.68</v>
      </c>
      <c r="Q475" s="8"/>
      <c r="R475" s="78">
        <f t="shared" si="65"/>
        <v>31.68</v>
      </c>
      <c r="S475" s="79"/>
      <c r="T475"/>
      <c r="U475"/>
      <c r="V475"/>
      <c r="W475"/>
      <c r="X475"/>
      <c r="Y475"/>
      <c r="Z475"/>
      <c r="AA475"/>
      <c r="AB475"/>
      <c r="AC475"/>
      <c r="AD475"/>
      <c r="AE475"/>
      <c r="AF475"/>
      <c r="AG475"/>
      <c r="AH475"/>
      <c r="AI475"/>
      <c r="AJ475"/>
      <c r="AK475"/>
      <c r="AL475"/>
      <c r="AM475"/>
      <c r="AN475"/>
      <c r="AO475"/>
      <c r="AP475"/>
      <c r="AQ475"/>
      <c r="AR475"/>
      <c r="AS475"/>
      <c r="AT475"/>
      <c r="AU475"/>
      <c r="AV475"/>
      <c r="AW475"/>
      <c r="AX475"/>
      <c r="AY475"/>
      <c r="AZ475"/>
      <c r="BA475"/>
      <c r="BB475"/>
      <c r="BC475"/>
      <c r="BD475"/>
      <c r="BE475"/>
      <c r="BF475"/>
      <c r="BG475"/>
      <c r="BH475"/>
      <c r="BI475"/>
      <c r="BJ475"/>
      <c r="BK475"/>
      <c r="BL475"/>
      <c r="BM475"/>
      <c r="BN475"/>
      <c r="BO475"/>
      <c r="BP475"/>
      <c r="BQ475"/>
      <c r="BR475"/>
      <c r="BS475"/>
      <c r="BT475"/>
      <c r="BU475"/>
      <c r="BV475"/>
      <c r="BW475"/>
      <c r="BX475"/>
      <c r="BY475"/>
      <c r="BZ475"/>
      <c r="CA475"/>
      <c r="CB475"/>
      <c r="CC475"/>
      <c r="CD475"/>
      <c r="CE475"/>
      <c r="CF475"/>
      <c r="CG475"/>
      <c r="CH475"/>
      <c r="CI475"/>
      <c r="CJ475"/>
      <c r="CK475"/>
      <c r="CL475"/>
      <c r="CM475"/>
      <c r="CN475"/>
      <c r="CO475"/>
      <c r="CP475"/>
      <c r="CQ475"/>
      <c r="CR475"/>
      <c r="CS475"/>
      <c r="CT475"/>
      <c r="CU475"/>
      <c r="CV475"/>
      <c r="CW475"/>
      <c r="CX475"/>
      <c r="CY475"/>
      <c r="CZ475"/>
      <c r="DA475"/>
      <c r="DB475"/>
      <c r="DC475"/>
      <c r="DD475"/>
      <c r="DE475"/>
      <c r="DF475"/>
      <c r="DG475"/>
      <c r="DH475"/>
      <c r="DI475"/>
      <c r="DJ475"/>
      <c r="DK475"/>
      <c r="DL475"/>
      <c r="DM475"/>
      <c r="DN475"/>
      <c r="DO475"/>
      <c r="DP475"/>
      <c r="DQ475"/>
      <c r="DR475"/>
      <c r="DS475"/>
      <c r="DT475"/>
      <c r="DU475"/>
      <c r="DV475"/>
      <c r="DW475"/>
      <c r="DX475"/>
      <c r="DY475"/>
      <c r="DZ475"/>
      <c r="EA475"/>
      <c r="EB475"/>
      <c r="EC475"/>
      <c r="ED475"/>
      <c r="EE475"/>
      <c r="EF475"/>
      <c r="EG475"/>
      <c r="EH475"/>
      <c r="EI475"/>
      <c r="EJ475"/>
      <c r="EK475"/>
      <c r="EL475"/>
      <c r="EM475"/>
      <c r="EN475"/>
      <c r="EO475"/>
      <c r="EP475"/>
      <c r="EQ475"/>
      <c r="ER475"/>
      <c r="ES475"/>
      <c r="ET475"/>
      <c r="EU475"/>
      <c r="EV475"/>
      <c r="EW475"/>
      <c r="EX475"/>
      <c r="EY475"/>
      <c r="EZ475"/>
      <c r="FA475"/>
    </row>
    <row r="476" spans="1:157" ht="11.25" customHeight="1" x14ac:dyDescent="0.25">
      <c r="A476" s="39" t="s">
        <v>1520</v>
      </c>
      <c r="B476" s="13">
        <v>10001787</v>
      </c>
      <c r="C476" s="13" t="s">
        <v>670</v>
      </c>
      <c r="D476" s="13">
        <v>17600051025</v>
      </c>
      <c r="E476" s="40" t="s">
        <v>3159</v>
      </c>
      <c r="F476" s="31">
        <v>188</v>
      </c>
      <c r="G476" s="31">
        <v>3</v>
      </c>
      <c r="H476" s="31">
        <v>1</v>
      </c>
      <c r="I476" s="31">
        <v>0</v>
      </c>
      <c r="J476" s="32">
        <f t="shared" si="58"/>
        <v>2</v>
      </c>
      <c r="K476" s="33">
        <f t="shared" si="59"/>
        <v>5.64</v>
      </c>
      <c r="L476" s="33">
        <f t="shared" si="60"/>
        <v>5.64</v>
      </c>
      <c r="M476" s="33">
        <f t="shared" si="61"/>
        <v>5.64</v>
      </c>
      <c r="N476" s="34">
        <f t="shared" si="62"/>
        <v>5.64</v>
      </c>
      <c r="O476" s="222">
        <f t="shared" si="63"/>
        <v>22.56</v>
      </c>
      <c r="P476" s="224">
        <f t="shared" si="64"/>
        <v>22.56</v>
      </c>
      <c r="Q476" s="14"/>
      <c r="R476" s="78">
        <f t="shared" si="65"/>
        <v>22.56</v>
      </c>
      <c r="S476" s="79"/>
      <c r="T476"/>
      <c r="U476"/>
      <c r="V476"/>
      <c r="W476"/>
      <c r="X476"/>
      <c r="Y476"/>
      <c r="Z476"/>
      <c r="AA476"/>
      <c r="AB476"/>
      <c r="AC476"/>
      <c r="AD476"/>
      <c r="AE476"/>
      <c r="AF476"/>
      <c r="AG476"/>
      <c r="AH476"/>
      <c r="AI476"/>
      <c r="AJ476"/>
      <c r="AK476"/>
      <c r="AL476"/>
      <c r="AM476"/>
      <c r="AN476"/>
      <c r="AO476"/>
      <c r="AP476"/>
      <c r="AQ476"/>
      <c r="AR476"/>
      <c r="AS476"/>
      <c r="AT476"/>
      <c r="AU476"/>
      <c r="AV476"/>
      <c r="AW476"/>
      <c r="AX476"/>
      <c r="AY476"/>
      <c r="AZ476"/>
      <c r="BA476"/>
      <c r="BB476"/>
      <c r="BC476"/>
      <c r="BD476"/>
      <c r="BE476"/>
      <c r="BF476"/>
      <c r="BG476"/>
      <c r="BH476"/>
      <c r="BI476"/>
      <c r="BJ476"/>
      <c r="BK476"/>
      <c r="BL476"/>
      <c r="BM476"/>
      <c r="BN476"/>
      <c r="BO476"/>
      <c r="BP476"/>
      <c r="BQ476"/>
      <c r="BR476"/>
      <c r="BS476"/>
      <c r="BT476"/>
      <c r="BU476"/>
      <c r="BV476"/>
      <c r="BW476"/>
      <c r="BX476"/>
      <c r="BY476"/>
      <c r="BZ476"/>
      <c r="CA476"/>
      <c r="CB476"/>
      <c r="CC476"/>
      <c r="CD476"/>
      <c r="CE476"/>
      <c r="CF476"/>
      <c r="CG476"/>
      <c r="CH476"/>
      <c r="CI476"/>
      <c r="CJ476"/>
      <c r="CK476"/>
      <c r="CL476"/>
      <c r="CM476"/>
      <c r="CN476"/>
      <c r="CO476"/>
      <c r="CP476"/>
      <c r="CQ476"/>
      <c r="CR476"/>
      <c r="CS476"/>
      <c r="CT476"/>
      <c r="CU476"/>
      <c r="CV476"/>
      <c r="CW476"/>
      <c r="CX476"/>
      <c r="CY476"/>
      <c r="CZ476"/>
      <c r="DA476"/>
      <c r="DB476"/>
      <c r="DC476"/>
      <c r="DD476"/>
      <c r="DE476"/>
      <c r="DF476"/>
      <c r="DG476"/>
      <c r="DH476"/>
      <c r="DI476"/>
      <c r="DJ476"/>
      <c r="DK476"/>
      <c r="DL476"/>
      <c r="DM476"/>
      <c r="DN476"/>
      <c r="DO476"/>
      <c r="DP476"/>
      <c r="DQ476"/>
      <c r="DR476"/>
      <c r="DS476"/>
      <c r="DT476"/>
      <c r="DU476"/>
      <c r="DV476"/>
      <c r="DW476"/>
      <c r="DX476"/>
      <c r="DY476"/>
      <c r="DZ476"/>
      <c r="EA476"/>
      <c r="EB476"/>
      <c r="EC476"/>
      <c r="ED476"/>
      <c r="EE476"/>
      <c r="EF476"/>
      <c r="EG476"/>
      <c r="EH476"/>
      <c r="EI476"/>
      <c r="EJ476"/>
      <c r="EK476"/>
      <c r="EL476"/>
      <c r="EM476"/>
      <c r="EN476"/>
      <c r="EO476"/>
      <c r="EP476"/>
      <c r="EQ476"/>
      <c r="ER476"/>
      <c r="ES476"/>
      <c r="ET476"/>
      <c r="EU476"/>
      <c r="EV476"/>
      <c r="EW476"/>
      <c r="EX476"/>
      <c r="EY476"/>
      <c r="EZ476"/>
      <c r="FA476"/>
    </row>
    <row r="477" spans="1:157" ht="11.25" customHeight="1" x14ac:dyDescent="0.25">
      <c r="A477" s="39" t="s">
        <v>1520</v>
      </c>
      <c r="B477" s="13">
        <v>10001788</v>
      </c>
      <c r="C477" s="13" t="s">
        <v>671</v>
      </c>
      <c r="D477" s="13">
        <v>57300041041</v>
      </c>
      <c r="E477" s="40" t="s">
        <v>1668</v>
      </c>
      <c r="F477" s="31">
        <v>326</v>
      </c>
      <c r="G477" s="31">
        <v>3</v>
      </c>
      <c r="H477" s="31">
        <v>1</v>
      </c>
      <c r="I477" s="31">
        <v>0</v>
      </c>
      <c r="J477" s="32">
        <f t="shared" si="58"/>
        <v>2</v>
      </c>
      <c r="K477" s="33">
        <f t="shared" si="59"/>
        <v>9.7799999999999994</v>
      </c>
      <c r="L477" s="33">
        <f t="shared" si="60"/>
        <v>9.7799999999999994</v>
      </c>
      <c r="M477" s="33">
        <f t="shared" si="61"/>
        <v>9.7799999999999994</v>
      </c>
      <c r="N477" s="34">
        <f t="shared" si="62"/>
        <v>9.7799999999999994</v>
      </c>
      <c r="O477" s="222">
        <f t="shared" si="63"/>
        <v>39.119999999999997</v>
      </c>
      <c r="P477" s="224">
        <f t="shared" si="64"/>
        <v>39.119999999999997</v>
      </c>
      <c r="Q477" s="8"/>
      <c r="R477" s="78">
        <f t="shared" si="65"/>
        <v>39.119999999999997</v>
      </c>
      <c r="S477" s="79"/>
      <c r="T477"/>
      <c r="U477"/>
      <c r="V477"/>
      <c r="W477"/>
      <c r="X477"/>
      <c r="Y477"/>
      <c r="Z477"/>
      <c r="AA477"/>
      <c r="AB477"/>
      <c r="AC477"/>
      <c r="AD477"/>
      <c r="AE477"/>
      <c r="AF477"/>
      <c r="AG477"/>
      <c r="AH477"/>
      <c r="AI477"/>
      <c r="AJ477"/>
      <c r="AK477"/>
      <c r="AL477"/>
      <c r="AM477"/>
      <c r="AN477"/>
      <c r="AO477"/>
      <c r="AP477"/>
      <c r="AQ477"/>
      <c r="AR477"/>
      <c r="AS477"/>
      <c r="AT477"/>
      <c r="AU477"/>
      <c r="AV477"/>
      <c r="AW477"/>
      <c r="AX477"/>
      <c r="AY477"/>
      <c r="AZ477"/>
      <c r="BA477"/>
      <c r="BB477"/>
      <c r="BC477"/>
      <c r="BD477"/>
      <c r="BE477"/>
      <c r="BF477"/>
      <c r="BG477"/>
      <c r="BH477"/>
      <c r="BI477"/>
      <c r="BJ477"/>
      <c r="BK477"/>
      <c r="BL477"/>
      <c r="BM477"/>
      <c r="BN477"/>
      <c r="BO477"/>
      <c r="BP477"/>
      <c r="BQ477"/>
      <c r="BR477"/>
      <c r="BS477"/>
      <c r="BT477"/>
      <c r="BU477"/>
      <c r="BV477"/>
      <c r="BW477"/>
      <c r="BX477"/>
      <c r="BY477"/>
      <c r="BZ477"/>
      <c r="CA477"/>
      <c r="CB477"/>
      <c r="CC477"/>
      <c r="CD477"/>
      <c r="CE477"/>
      <c r="CF477"/>
      <c r="CG477"/>
      <c r="CH477"/>
      <c r="CI477"/>
      <c r="CJ477"/>
      <c r="CK477"/>
      <c r="CL477"/>
      <c r="CM477"/>
      <c r="CN477"/>
      <c r="CO477"/>
      <c r="CP477"/>
      <c r="CQ477"/>
      <c r="CR477"/>
      <c r="CS477"/>
      <c r="CT477"/>
      <c r="CU477"/>
      <c r="CV477"/>
      <c r="CW477"/>
      <c r="CX477"/>
      <c r="CY477"/>
      <c r="CZ477"/>
      <c r="DA477"/>
      <c r="DB477"/>
      <c r="DC477"/>
      <c r="DD477"/>
      <c r="DE477"/>
      <c r="DF477"/>
      <c r="DG477"/>
      <c r="DH477"/>
      <c r="DI477"/>
      <c r="DJ477"/>
      <c r="DK477"/>
      <c r="DL477"/>
      <c r="DM477"/>
      <c r="DN477"/>
      <c r="DO477"/>
      <c r="DP477"/>
      <c r="DQ477"/>
      <c r="DR477"/>
      <c r="DS477"/>
      <c r="DT477"/>
      <c r="DU477"/>
      <c r="DV477"/>
      <c r="DW477"/>
      <c r="DX477"/>
      <c r="DY477"/>
      <c r="DZ477"/>
      <c r="EA477"/>
      <c r="EB477"/>
      <c r="EC477"/>
      <c r="ED477"/>
      <c r="EE477"/>
      <c r="EF477"/>
      <c r="EG477"/>
      <c r="EH477"/>
      <c r="EI477"/>
      <c r="EJ477"/>
      <c r="EK477"/>
      <c r="EL477"/>
      <c r="EM477"/>
      <c r="EN477"/>
      <c r="EO477"/>
      <c r="EP477"/>
      <c r="EQ477"/>
      <c r="ER477"/>
      <c r="ES477"/>
      <c r="ET477"/>
      <c r="EU477"/>
      <c r="EV477"/>
      <c r="EW477"/>
      <c r="EX477"/>
      <c r="EY477"/>
      <c r="EZ477"/>
      <c r="FA477"/>
    </row>
    <row r="478" spans="1:157" ht="11.25" customHeight="1" x14ac:dyDescent="0.25">
      <c r="A478" s="39" t="s">
        <v>1520</v>
      </c>
      <c r="B478" s="13">
        <v>10001794</v>
      </c>
      <c r="C478" s="13" t="s">
        <v>672</v>
      </c>
      <c r="D478" s="13">
        <v>10210048911</v>
      </c>
      <c r="E478" s="40" t="s">
        <v>1669</v>
      </c>
      <c r="F478" s="31">
        <v>210</v>
      </c>
      <c r="G478" s="31">
        <v>3</v>
      </c>
      <c r="H478" s="31">
        <v>1</v>
      </c>
      <c r="I478" s="31">
        <v>0</v>
      </c>
      <c r="J478" s="32">
        <f t="shared" si="58"/>
        <v>2</v>
      </c>
      <c r="K478" s="33">
        <f t="shared" si="59"/>
        <v>6.3</v>
      </c>
      <c r="L478" s="33">
        <f t="shared" si="60"/>
        <v>6.3</v>
      </c>
      <c r="M478" s="33">
        <f t="shared" si="61"/>
        <v>6.3</v>
      </c>
      <c r="N478" s="34">
        <f t="shared" si="62"/>
        <v>6.3</v>
      </c>
      <c r="O478" s="222">
        <f t="shared" si="63"/>
        <v>25.2</v>
      </c>
      <c r="P478" s="224">
        <f t="shared" si="64"/>
        <v>25.2</v>
      </c>
      <c r="Q478" s="8"/>
      <c r="R478" s="78">
        <f t="shared" si="65"/>
        <v>25.2</v>
      </c>
      <c r="S478" s="79"/>
      <c r="T478"/>
      <c r="U478"/>
      <c r="V478"/>
      <c r="W478"/>
      <c r="X478"/>
      <c r="Y478"/>
      <c r="Z478"/>
      <c r="AA478"/>
      <c r="AB478"/>
      <c r="AC478"/>
      <c r="AD478"/>
      <c r="AE478"/>
      <c r="AF478"/>
      <c r="AG478"/>
      <c r="AH478"/>
      <c r="AI478"/>
      <c r="AJ478"/>
      <c r="AK478"/>
      <c r="AL478"/>
      <c r="AM478"/>
      <c r="AN478"/>
      <c r="AO478"/>
      <c r="AP478"/>
      <c r="AQ478"/>
      <c r="AR478"/>
      <c r="AS478"/>
      <c r="AT478"/>
      <c r="AU478"/>
      <c r="AV478"/>
      <c r="AW478"/>
      <c r="AX478"/>
      <c r="AY478"/>
      <c r="AZ478"/>
      <c r="BA478"/>
      <c r="BB478"/>
      <c r="BC478"/>
      <c r="BD478"/>
      <c r="BE478"/>
      <c r="BF478"/>
      <c r="BG478"/>
      <c r="BH478"/>
      <c r="BI478"/>
      <c r="BJ478"/>
      <c r="BK478"/>
      <c r="BL478"/>
      <c r="BM478"/>
      <c r="BN478"/>
      <c r="BO478"/>
      <c r="BP478"/>
      <c r="BQ478"/>
      <c r="BR478"/>
      <c r="BS478"/>
      <c r="BT478"/>
      <c r="BU478"/>
      <c r="BV478"/>
      <c r="BW478"/>
      <c r="BX478"/>
      <c r="BY478"/>
      <c r="BZ478"/>
      <c r="CA478"/>
      <c r="CB478"/>
      <c r="CC478"/>
      <c r="CD478"/>
      <c r="CE478"/>
      <c r="CF478"/>
      <c r="CG478"/>
      <c r="CH478"/>
      <c r="CI478"/>
      <c r="CJ478"/>
      <c r="CK478"/>
      <c r="CL478"/>
      <c r="CM478"/>
      <c r="CN478"/>
      <c r="CO478"/>
      <c r="CP478"/>
      <c r="CQ478"/>
      <c r="CR478"/>
      <c r="CS478"/>
      <c r="CT478"/>
      <c r="CU478"/>
      <c r="CV478"/>
      <c r="CW478"/>
      <c r="CX478"/>
      <c r="CY478"/>
      <c r="CZ478"/>
      <c r="DA478"/>
      <c r="DB478"/>
      <c r="DC478"/>
      <c r="DD478"/>
      <c r="DE478"/>
      <c r="DF478"/>
      <c r="DG478"/>
      <c r="DH478"/>
      <c r="DI478"/>
      <c r="DJ478"/>
      <c r="DK478"/>
      <c r="DL478"/>
      <c r="DM478"/>
      <c r="DN478"/>
      <c r="DO478"/>
      <c r="DP478"/>
      <c r="DQ478"/>
      <c r="DR478"/>
      <c r="DS478"/>
      <c r="DT478"/>
      <c r="DU478"/>
      <c r="DV478"/>
      <c r="DW478"/>
      <c r="DX478"/>
      <c r="DY478"/>
      <c r="DZ478"/>
      <c r="EA478"/>
      <c r="EB478"/>
      <c r="EC478"/>
      <c r="ED478"/>
      <c r="EE478"/>
      <c r="EF478"/>
      <c r="EG478"/>
      <c r="EH478"/>
      <c r="EI478"/>
      <c r="EJ478"/>
      <c r="EK478"/>
      <c r="EL478"/>
      <c r="EM478"/>
      <c r="EN478"/>
      <c r="EO478"/>
      <c r="EP478"/>
      <c r="EQ478"/>
      <c r="ER478"/>
      <c r="ES478"/>
      <c r="ET478"/>
      <c r="EU478"/>
      <c r="EV478"/>
      <c r="EW478"/>
      <c r="EX478"/>
      <c r="EY478"/>
      <c r="EZ478"/>
      <c r="FA478"/>
    </row>
    <row r="479" spans="1:157" ht="11.25" customHeight="1" x14ac:dyDescent="0.25">
      <c r="A479" s="39" t="s">
        <v>1520</v>
      </c>
      <c r="B479" s="13">
        <v>10001804</v>
      </c>
      <c r="C479" s="13" t="s">
        <v>2502</v>
      </c>
      <c r="D479" s="13">
        <v>66900046669</v>
      </c>
      <c r="E479" s="40" t="s">
        <v>3144</v>
      </c>
      <c r="F479" s="31">
        <v>502</v>
      </c>
      <c r="G479" s="31">
        <v>3</v>
      </c>
      <c r="H479" s="31">
        <v>1</v>
      </c>
      <c r="I479" s="31">
        <v>0</v>
      </c>
      <c r="J479" s="32">
        <f t="shared" si="58"/>
        <v>2</v>
      </c>
      <c r="K479" s="33">
        <f t="shared" si="59"/>
        <v>15.059999999999999</v>
      </c>
      <c r="L479" s="33">
        <f t="shared" si="60"/>
        <v>15.059999999999999</v>
      </c>
      <c r="M479" s="33">
        <f t="shared" si="61"/>
        <v>15.059999999999999</v>
      </c>
      <c r="N479" s="34">
        <f t="shared" si="62"/>
        <v>15.059999999999999</v>
      </c>
      <c r="O479" s="222">
        <f t="shared" si="63"/>
        <v>60.24</v>
      </c>
      <c r="P479" s="224">
        <f t="shared" si="64"/>
        <v>60.24</v>
      </c>
      <c r="Q479" s="13"/>
      <c r="R479" s="78">
        <f t="shared" si="65"/>
        <v>60.24</v>
      </c>
      <c r="S479" s="79"/>
      <c r="T479"/>
      <c r="U479"/>
      <c r="V479"/>
      <c r="W479"/>
      <c r="X479"/>
      <c r="Y479"/>
      <c r="Z479"/>
      <c r="AA479"/>
      <c r="AB479"/>
      <c r="AC479"/>
      <c r="AD479"/>
      <c r="AE479"/>
      <c r="AF479"/>
      <c r="AG479"/>
      <c r="AH479"/>
      <c r="AI479"/>
      <c r="AJ479"/>
      <c r="AK479"/>
      <c r="AL479"/>
      <c r="AM479"/>
      <c r="AN479"/>
      <c r="AO479"/>
      <c r="AP479"/>
      <c r="AQ479"/>
      <c r="AR479"/>
      <c r="AS479"/>
      <c r="AT479"/>
      <c r="AU479"/>
      <c r="AV479"/>
      <c r="AW479"/>
      <c r="AX479"/>
      <c r="AY479"/>
      <c r="AZ479"/>
      <c r="BA479"/>
      <c r="BB479"/>
      <c r="BC479"/>
      <c r="BD479"/>
      <c r="BE479"/>
      <c r="BF479"/>
      <c r="BG479"/>
      <c r="BH479"/>
      <c r="BI479"/>
      <c r="BJ479"/>
      <c r="BK479"/>
      <c r="BL479"/>
      <c r="BM479"/>
      <c r="BN479"/>
      <c r="BO479"/>
      <c r="BP479"/>
      <c r="BQ479"/>
      <c r="BR479"/>
      <c r="BS479"/>
      <c r="BT479"/>
      <c r="BU479"/>
      <c r="BV479"/>
      <c r="BW479"/>
      <c r="BX479"/>
      <c r="BY479"/>
      <c r="BZ479"/>
      <c r="CA479"/>
      <c r="CB479"/>
      <c r="CC479"/>
      <c r="CD479"/>
      <c r="CE479"/>
      <c r="CF479"/>
      <c r="CG479"/>
      <c r="CH479"/>
      <c r="CI479"/>
      <c r="CJ479"/>
      <c r="CK479"/>
      <c r="CL479"/>
      <c r="CM479"/>
      <c r="CN479"/>
      <c r="CO479"/>
      <c r="CP479"/>
      <c r="CQ479"/>
      <c r="CR479"/>
      <c r="CS479"/>
      <c r="CT479"/>
      <c r="CU479"/>
      <c r="CV479"/>
      <c r="CW479"/>
      <c r="CX479"/>
      <c r="CY479"/>
      <c r="CZ479"/>
      <c r="DA479"/>
      <c r="DB479"/>
      <c r="DC479"/>
      <c r="DD479"/>
      <c r="DE479"/>
      <c r="DF479"/>
      <c r="DG479"/>
      <c r="DH479"/>
      <c r="DI479"/>
      <c r="DJ479"/>
      <c r="DK479"/>
      <c r="DL479"/>
      <c r="DM479"/>
      <c r="DN479"/>
      <c r="DO479"/>
      <c r="DP479"/>
      <c r="DQ479"/>
      <c r="DR479"/>
      <c r="DS479"/>
      <c r="DT479"/>
      <c r="DU479"/>
      <c r="DV479"/>
      <c r="DW479"/>
      <c r="DX479"/>
      <c r="DY479"/>
      <c r="DZ479"/>
      <c r="EA479"/>
      <c r="EB479"/>
      <c r="EC479"/>
      <c r="ED479"/>
      <c r="EE479"/>
      <c r="EF479"/>
      <c r="EG479"/>
      <c r="EH479"/>
      <c r="EI479"/>
      <c r="EJ479"/>
      <c r="EK479"/>
      <c r="EL479"/>
      <c r="EM479"/>
      <c r="EN479"/>
      <c r="EO479"/>
      <c r="EP479"/>
      <c r="EQ479"/>
      <c r="ER479"/>
      <c r="ES479"/>
      <c r="ET479"/>
      <c r="EU479"/>
      <c r="EV479"/>
      <c r="EW479"/>
      <c r="EX479"/>
      <c r="EY479"/>
      <c r="EZ479"/>
      <c r="FA479"/>
    </row>
    <row r="480" spans="1:157" ht="11.25" customHeight="1" x14ac:dyDescent="0.25">
      <c r="A480" s="39" t="s">
        <v>1520</v>
      </c>
      <c r="B480" s="13">
        <v>10001805</v>
      </c>
      <c r="C480" s="13" t="s">
        <v>673</v>
      </c>
      <c r="D480" s="13">
        <v>77520049939</v>
      </c>
      <c r="E480" s="40" t="s">
        <v>1670</v>
      </c>
      <c r="F480" s="31">
        <v>187</v>
      </c>
      <c r="G480" s="31">
        <v>2</v>
      </c>
      <c r="H480" s="31">
        <v>1</v>
      </c>
      <c r="I480" s="31">
        <v>0</v>
      </c>
      <c r="J480" s="32">
        <f t="shared" si="58"/>
        <v>1</v>
      </c>
      <c r="K480" s="33">
        <f t="shared" si="59"/>
        <v>5.6099999999999994</v>
      </c>
      <c r="L480" s="33">
        <f t="shared" si="60"/>
        <v>5.6099999999999994</v>
      </c>
      <c r="M480" s="33">
        <f t="shared" si="61"/>
        <v>5.6099999999999994</v>
      </c>
      <c r="N480" s="34">
        <f t="shared" si="62"/>
        <v>5.6099999999999994</v>
      </c>
      <c r="O480" s="222">
        <f t="shared" si="63"/>
        <v>22.44</v>
      </c>
      <c r="P480" s="224">
        <f t="shared" si="64"/>
        <v>22.44</v>
      </c>
      <c r="Q480" s="8"/>
      <c r="R480" s="78">
        <f t="shared" si="65"/>
        <v>22.44</v>
      </c>
      <c r="S480" s="79"/>
      <c r="T480"/>
      <c r="U480"/>
      <c r="V480"/>
      <c r="W480"/>
      <c r="X480"/>
      <c r="Y480"/>
      <c r="Z480"/>
      <c r="AA480"/>
      <c r="AB480"/>
      <c r="AC480"/>
      <c r="AD480"/>
      <c r="AE480"/>
      <c r="AF480"/>
      <c r="AG480"/>
      <c r="AH480"/>
      <c r="AI480"/>
      <c r="AJ480"/>
      <c r="AK480"/>
      <c r="AL480"/>
      <c r="AM480"/>
      <c r="AN480"/>
      <c r="AO480"/>
      <c r="AP480"/>
      <c r="AQ480"/>
      <c r="AR480"/>
      <c r="AS480"/>
      <c r="AT480"/>
      <c r="AU480"/>
      <c r="AV480"/>
      <c r="AW480"/>
      <c r="AX480"/>
      <c r="AY480"/>
      <c r="AZ480"/>
      <c r="BA480"/>
      <c r="BB480"/>
      <c r="BC480"/>
      <c r="BD480"/>
      <c r="BE480"/>
      <c r="BF480"/>
      <c r="BG480"/>
      <c r="BH480"/>
      <c r="BI480"/>
      <c r="BJ480"/>
      <c r="BK480"/>
      <c r="BL480"/>
      <c r="BM480"/>
      <c r="BN480"/>
      <c r="BO480"/>
      <c r="BP480"/>
      <c r="BQ480"/>
      <c r="BR480"/>
      <c r="BS480"/>
      <c r="BT480"/>
      <c r="BU480"/>
      <c r="BV480"/>
      <c r="BW480"/>
      <c r="BX480"/>
      <c r="BY480"/>
      <c r="BZ480"/>
      <c r="CA480"/>
      <c r="CB480"/>
      <c r="CC480"/>
      <c r="CD480"/>
      <c r="CE480"/>
      <c r="CF480"/>
      <c r="CG480"/>
      <c r="CH480"/>
      <c r="CI480"/>
      <c r="CJ480"/>
      <c r="CK480"/>
      <c r="CL480"/>
      <c r="CM480"/>
      <c r="CN480"/>
      <c r="CO480"/>
      <c r="CP480"/>
      <c r="CQ480"/>
      <c r="CR480"/>
      <c r="CS480"/>
      <c r="CT480"/>
      <c r="CU480"/>
      <c r="CV480"/>
      <c r="CW480"/>
      <c r="CX480"/>
      <c r="CY480"/>
      <c r="CZ480"/>
      <c r="DA480"/>
      <c r="DB480"/>
      <c r="DC480"/>
      <c r="DD480"/>
      <c r="DE480"/>
      <c r="DF480"/>
      <c r="DG480"/>
      <c r="DH480"/>
      <c r="DI480"/>
      <c r="DJ480"/>
      <c r="DK480"/>
      <c r="DL480"/>
      <c r="DM480"/>
      <c r="DN480"/>
      <c r="DO480"/>
      <c r="DP480"/>
      <c r="DQ480"/>
      <c r="DR480"/>
      <c r="DS480"/>
      <c r="DT480"/>
      <c r="DU480"/>
      <c r="DV480"/>
      <c r="DW480"/>
      <c r="DX480"/>
      <c r="DY480"/>
      <c r="DZ480"/>
      <c r="EA480"/>
      <c r="EB480"/>
      <c r="EC480"/>
      <c r="ED480"/>
      <c r="EE480"/>
      <c r="EF480"/>
      <c r="EG480"/>
      <c r="EH480"/>
      <c r="EI480"/>
      <c r="EJ480"/>
      <c r="EK480"/>
      <c r="EL480"/>
      <c r="EM480"/>
      <c r="EN480"/>
      <c r="EO480"/>
      <c r="EP480"/>
      <c r="EQ480"/>
      <c r="ER480"/>
      <c r="ES480"/>
      <c r="ET480"/>
      <c r="EU480"/>
      <c r="EV480"/>
      <c r="EW480"/>
      <c r="EX480"/>
      <c r="EY480"/>
      <c r="EZ480"/>
      <c r="FA480"/>
    </row>
    <row r="481" spans="1:157" ht="11.25" customHeight="1" x14ac:dyDescent="0.25">
      <c r="A481" s="39" t="s">
        <v>1520</v>
      </c>
      <c r="B481" s="13">
        <v>10001808</v>
      </c>
      <c r="C481" s="13" t="s">
        <v>674</v>
      </c>
      <c r="D481" s="13">
        <v>10550051505</v>
      </c>
      <c r="E481" s="40" t="s">
        <v>1671</v>
      </c>
      <c r="F481" s="31">
        <v>168</v>
      </c>
      <c r="G481" s="31">
        <v>2</v>
      </c>
      <c r="H481" s="31">
        <v>1</v>
      </c>
      <c r="I481" s="31">
        <v>0</v>
      </c>
      <c r="J481" s="32">
        <f t="shared" si="58"/>
        <v>1</v>
      </c>
      <c r="K481" s="33">
        <f t="shared" si="59"/>
        <v>5.04</v>
      </c>
      <c r="L481" s="33">
        <f t="shared" si="60"/>
        <v>5.04</v>
      </c>
      <c r="M481" s="33">
        <f t="shared" si="61"/>
        <v>5.04</v>
      </c>
      <c r="N481" s="34">
        <f t="shared" si="62"/>
        <v>5.04</v>
      </c>
      <c r="O481" s="222">
        <f t="shared" si="63"/>
        <v>20.16</v>
      </c>
      <c r="P481" s="224">
        <f t="shared" si="64"/>
        <v>20.16</v>
      </c>
      <c r="Q481" s="8"/>
      <c r="R481" s="78">
        <f t="shared" si="65"/>
        <v>20.16</v>
      </c>
      <c r="S481" s="79"/>
      <c r="T481"/>
      <c r="U481"/>
      <c r="V481"/>
      <c r="W481"/>
      <c r="X481"/>
      <c r="Y481"/>
      <c r="Z481"/>
      <c r="AA481"/>
      <c r="AB481"/>
      <c r="AC481"/>
      <c r="AD481"/>
      <c r="AE481"/>
      <c r="AF481"/>
      <c r="AG481"/>
      <c r="AH481"/>
      <c r="AI481"/>
      <c r="AJ481"/>
      <c r="AK481"/>
      <c r="AL481"/>
      <c r="AM481"/>
      <c r="AN481"/>
      <c r="AO481"/>
      <c r="AP481"/>
      <c r="AQ481"/>
      <c r="AR481"/>
      <c r="AS481"/>
      <c r="AT481"/>
      <c r="AU481"/>
      <c r="AV481"/>
      <c r="AW481"/>
      <c r="AX481"/>
      <c r="AY481"/>
      <c r="AZ481"/>
      <c r="BA481"/>
      <c r="BB481"/>
      <c r="BC481"/>
      <c r="BD481"/>
      <c r="BE481"/>
      <c r="BF481"/>
      <c r="BG481"/>
      <c r="BH481"/>
      <c r="BI481"/>
      <c r="BJ481"/>
      <c r="BK481"/>
      <c r="BL481"/>
      <c r="BM481"/>
      <c r="BN481"/>
      <c r="BO481"/>
      <c r="BP481"/>
      <c r="BQ481"/>
      <c r="BR481"/>
      <c r="BS481"/>
      <c r="BT481"/>
      <c r="BU481"/>
      <c r="BV481"/>
      <c r="BW481"/>
      <c r="BX481"/>
      <c r="BY481"/>
      <c r="BZ481"/>
      <c r="CA481"/>
      <c r="CB481"/>
      <c r="CC481"/>
      <c r="CD481"/>
      <c r="CE481"/>
      <c r="CF481"/>
      <c r="CG481"/>
      <c r="CH481"/>
      <c r="CI481"/>
      <c r="CJ481"/>
      <c r="CK481"/>
      <c r="CL481"/>
      <c r="CM481"/>
      <c r="CN481"/>
      <c r="CO481"/>
      <c r="CP481"/>
      <c r="CQ481"/>
      <c r="CR481"/>
      <c r="CS481"/>
      <c r="CT481"/>
      <c r="CU481"/>
      <c r="CV481"/>
      <c r="CW481"/>
      <c r="CX481"/>
      <c r="CY481"/>
      <c r="CZ481"/>
      <c r="DA481"/>
      <c r="DB481"/>
      <c r="DC481"/>
      <c r="DD481"/>
      <c r="DE481"/>
      <c r="DF481"/>
      <c r="DG481"/>
      <c r="DH481"/>
      <c r="DI481"/>
      <c r="DJ481"/>
      <c r="DK481"/>
      <c r="DL481"/>
      <c r="DM481"/>
      <c r="DN481"/>
      <c r="DO481"/>
      <c r="DP481"/>
      <c r="DQ481"/>
      <c r="DR481"/>
      <c r="DS481"/>
      <c r="DT481"/>
      <c r="DU481"/>
      <c r="DV481"/>
      <c r="DW481"/>
      <c r="DX481"/>
      <c r="DY481"/>
      <c r="DZ481"/>
      <c r="EA481"/>
      <c r="EB481"/>
      <c r="EC481"/>
      <c r="ED481"/>
      <c r="EE481"/>
      <c r="EF481"/>
      <c r="EG481"/>
      <c r="EH481"/>
      <c r="EI481"/>
      <c r="EJ481"/>
      <c r="EK481"/>
      <c r="EL481"/>
      <c r="EM481"/>
      <c r="EN481"/>
      <c r="EO481"/>
      <c r="EP481"/>
      <c r="EQ481"/>
      <c r="ER481"/>
      <c r="ES481"/>
      <c r="ET481"/>
      <c r="EU481"/>
      <c r="EV481"/>
      <c r="EW481"/>
      <c r="EX481"/>
      <c r="EY481"/>
      <c r="EZ481"/>
      <c r="FA481"/>
    </row>
    <row r="482" spans="1:157" ht="11.25" customHeight="1" x14ac:dyDescent="0.25">
      <c r="A482" s="39" t="s">
        <v>1520</v>
      </c>
      <c r="B482" s="13">
        <v>10001809</v>
      </c>
      <c r="C482" s="13" t="s">
        <v>675</v>
      </c>
      <c r="D482" s="13">
        <v>22550000382</v>
      </c>
      <c r="E482" s="40" t="s">
        <v>1672</v>
      </c>
      <c r="F482" s="31">
        <v>323</v>
      </c>
      <c r="G482" s="31">
        <v>2</v>
      </c>
      <c r="H482" s="31">
        <v>1</v>
      </c>
      <c r="I482" s="31">
        <v>0</v>
      </c>
      <c r="J482" s="32">
        <f t="shared" si="58"/>
        <v>1</v>
      </c>
      <c r="K482" s="33">
        <f t="shared" si="59"/>
        <v>9.69</v>
      </c>
      <c r="L482" s="33">
        <f t="shared" si="60"/>
        <v>9.69</v>
      </c>
      <c r="M482" s="33">
        <f t="shared" si="61"/>
        <v>9.69</v>
      </c>
      <c r="N482" s="34">
        <f t="shared" si="62"/>
        <v>9.69</v>
      </c>
      <c r="O482" s="222">
        <f t="shared" si="63"/>
        <v>38.76</v>
      </c>
      <c r="P482" s="224">
        <f t="shared" si="64"/>
        <v>38.76</v>
      </c>
      <c r="Q482" s="8"/>
      <c r="R482" s="78">
        <f t="shared" si="65"/>
        <v>38.76</v>
      </c>
      <c r="S482" s="79"/>
      <c r="T482"/>
      <c r="U482"/>
      <c r="V482"/>
      <c r="W482"/>
      <c r="X482"/>
      <c r="Y482"/>
      <c r="Z482"/>
      <c r="AA482"/>
      <c r="AB482"/>
      <c r="AC482"/>
      <c r="AD482"/>
      <c r="AE482"/>
      <c r="AF482"/>
      <c r="AG482"/>
      <c r="AH482"/>
      <c r="AI482"/>
      <c r="AJ482"/>
      <c r="AK482"/>
      <c r="AL482"/>
      <c r="AM482"/>
      <c r="AN482"/>
      <c r="AO482"/>
      <c r="AP482"/>
      <c r="AQ482"/>
      <c r="AR482"/>
      <c r="AS482"/>
      <c r="AT482"/>
      <c r="AU482"/>
      <c r="AV482"/>
      <c r="AW482"/>
      <c r="AX482"/>
      <c r="AY482"/>
      <c r="AZ482"/>
      <c r="BA482"/>
      <c r="BB482"/>
      <c r="BC482"/>
      <c r="BD482"/>
      <c r="BE482"/>
      <c r="BF482"/>
      <c r="BG482"/>
      <c r="BH482"/>
      <c r="BI482"/>
      <c r="BJ482"/>
      <c r="BK482"/>
      <c r="BL482"/>
      <c r="BM482"/>
      <c r="BN482"/>
      <c r="BO482"/>
      <c r="BP482"/>
      <c r="BQ482"/>
      <c r="BR482"/>
      <c r="BS482"/>
      <c r="BT482"/>
      <c r="BU482"/>
      <c r="BV482"/>
      <c r="BW482"/>
      <c r="BX482"/>
      <c r="BY482"/>
      <c r="BZ482"/>
      <c r="CA482"/>
      <c r="CB482"/>
      <c r="CC482"/>
      <c r="CD482"/>
      <c r="CE482"/>
      <c r="CF482"/>
      <c r="CG482"/>
      <c r="CH482"/>
      <c r="CI482"/>
      <c r="CJ482"/>
      <c r="CK482"/>
      <c r="CL482"/>
      <c r="CM482"/>
      <c r="CN482"/>
      <c r="CO482"/>
      <c r="CP482"/>
      <c r="CQ482"/>
      <c r="CR482"/>
      <c r="CS482"/>
      <c r="CT482"/>
      <c r="CU482"/>
      <c r="CV482"/>
      <c r="CW482"/>
      <c r="CX482"/>
      <c r="CY482"/>
      <c r="CZ482"/>
      <c r="DA482"/>
      <c r="DB482"/>
      <c r="DC482"/>
      <c r="DD482"/>
      <c r="DE482"/>
      <c r="DF482"/>
      <c r="DG482"/>
      <c r="DH482"/>
      <c r="DI482"/>
      <c r="DJ482"/>
      <c r="DK482"/>
      <c r="DL482"/>
      <c r="DM482"/>
      <c r="DN482"/>
      <c r="DO482"/>
      <c r="DP482"/>
      <c r="DQ482"/>
      <c r="DR482"/>
      <c r="DS482"/>
      <c r="DT482"/>
      <c r="DU482"/>
      <c r="DV482"/>
      <c r="DW482"/>
      <c r="DX482"/>
      <c r="DY482"/>
      <c r="DZ482"/>
      <c r="EA482"/>
      <c r="EB482"/>
      <c r="EC482"/>
      <c r="ED482"/>
      <c r="EE482"/>
      <c r="EF482"/>
      <c r="EG482"/>
      <c r="EH482"/>
      <c r="EI482"/>
      <c r="EJ482"/>
      <c r="EK482"/>
      <c r="EL482"/>
      <c r="EM482"/>
      <c r="EN482"/>
      <c r="EO482"/>
      <c r="EP482"/>
      <c r="EQ482"/>
      <c r="ER482"/>
      <c r="ES482"/>
      <c r="ET482"/>
      <c r="EU482"/>
      <c r="EV482"/>
      <c r="EW482"/>
      <c r="EX482"/>
      <c r="EY482"/>
      <c r="EZ482"/>
      <c r="FA482"/>
    </row>
    <row r="483" spans="1:157" ht="11.25" customHeight="1" x14ac:dyDescent="0.25">
      <c r="A483" s="39" t="s">
        <v>1520</v>
      </c>
      <c r="B483" s="13">
        <v>10001814</v>
      </c>
      <c r="C483" s="13" t="s">
        <v>676</v>
      </c>
      <c r="D483" s="13">
        <v>35980045445</v>
      </c>
      <c r="E483" s="40" t="s">
        <v>1673</v>
      </c>
      <c r="F483" s="31">
        <v>200</v>
      </c>
      <c r="G483" s="31">
        <v>3</v>
      </c>
      <c r="H483" s="31">
        <v>1</v>
      </c>
      <c r="I483" s="31">
        <v>0</v>
      </c>
      <c r="J483" s="32">
        <f t="shared" si="58"/>
        <v>2</v>
      </c>
      <c r="K483" s="33">
        <f t="shared" si="59"/>
        <v>6</v>
      </c>
      <c r="L483" s="33">
        <f t="shared" si="60"/>
        <v>6</v>
      </c>
      <c r="M483" s="33">
        <f t="shared" si="61"/>
        <v>6</v>
      </c>
      <c r="N483" s="34">
        <f t="shared" si="62"/>
        <v>6</v>
      </c>
      <c r="O483" s="222">
        <f t="shared" si="63"/>
        <v>24</v>
      </c>
      <c r="P483" s="224">
        <f t="shared" si="64"/>
        <v>24</v>
      </c>
      <c r="Q483" s="8"/>
      <c r="R483" s="78">
        <f t="shared" si="65"/>
        <v>24</v>
      </c>
      <c r="S483" s="79"/>
      <c r="T483"/>
      <c r="U483"/>
      <c r="V483"/>
      <c r="W483"/>
      <c r="X483"/>
      <c r="Y483"/>
      <c r="Z483"/>
      <c r="AA483"/>
      <c r="AB483"/>
      <c r="AC483"/>
      <c r="AD483"/>
      <c r="AE483"/>
      <c r="AF483"/>
      <c r="AG483"/>
      <c r="AH483"/>
      <c r="AI483"/>
      <c r="AJ483"/>
      <c r="AK483"/>
      <c r="AL483"/>
      <c r="AM483"/>
      <c r="AN483"/>
      <c r="AO483"/>
      <c r="AP483"/>
      <c r="AQ483"/>
      <c r="AR483"/>
      <c r="AS483"/>
      <c r="AT483"/>
      <c r="AU483"/>
      <c r="AV483"/>
      <c r="AW483"/>
      <c r="AX483"/>
      <c r="AY483"/>
      <c r="AZ483"/>
      <c r="BA483"/>
      <c r="BB483"/>
      <c r="BC483"/>
      <c r="BD483"/>
      <c r="BE483"/>
      <c r="BF483"/>
      <c r="BG483"/>
      <c r="BH483"/>
      <c r="BI483"/>
      <c r="BJ483"/>
      <c r="BK483"/>
      <c r="BL483"/>
      <c r="BM483"/>
      <c r="BN483"/>
      <c r="BO483"/>
      <c r="BP483"/>
      <c r="BQ483"/>
      <c r="BR483"/>
      <c r="BS483"/>
      <c r="BT483"/>
      <c r="BU483"/>
      <c r="BV483"/>
      <c r="BW483"/>
      <c r="BX483"/>
      <c r="BY483"/>
      <c r="BZ483"/>
      <c r="CA483"/>
      <c r="CB483"/>
      <c r="CC483"/>
      <c r="CD483"/>
      <c r="CE483"/>
      <c r="CF483"/>
      <c r="CG483"/>
      <c r="CH483"/>
      <c r="CI483"/>
      <c r="CJ483"/>
      <c r="CK483"/>
      <c r="CL483"/>
      <c r="CM483"/>
      <c r="CN483"/>
      <c r="CO483"/>
      <c r="CP483"/>
      <c r="CQ483"/>
      <c r="CR483"/>
      <c r="CS483"/>
      <c r="CT483"/>
      <c r="CU483"/>
      <c r="CV483"/>
      <c r="CW483"/>
      <c r="CX483"/>
      <c r="CY483"/>
      <c r="CZ483"/>
      <c r="DA483"/>
      <c r="DB483"/>
      <c r="DC483"/>
      <c r="DD483"/>
      <c r="DE483"/>
      <c r="DF483"/>
      <c r="DG483"/>
      <c r="DH483"/>
      <c r="DI483"/>
      <c r="DJ483"/>
      <c r="DK483"/>
      <c r="DL483"/>
      <c r="DM483"/>
      <c r="DN483"/>
      <c r="DO483"/>
      <c r="DP483"/>
      <c r="DQ483"/>
      <c r="DR483"/>
      <c r="DS483"/>
      <c r="DT483"/>
      <c r="DU483"/>
      <c r="DV483"/>
      <c r="DW483"/>
      <c r="DX483"/>
      <c r="DY483"/>
      <c r="DZ483"/>
      <c r="EA483"/>
      <c r="EB483"/>
      <c r="EC483"/>
      <c r="ED483"/>
      <c r="EE483"/>
      <c r="EF483"/>
      <c r="EG483"/>
      <c r="EH483"/>
      <c r="EI483"/>
      <c r="EJ483"/>
      <c r="EK483"/>
      <c r="EL483"/>
      <c r="EM483"/>
      <c r="EN483"/>
      <c r="EO483"/>
      <c r="EP483"/>
      <c r="EQ483"/>
      <c r="ER483"/>
      <c r="ES483"/>
      <c r="ET483"/>
      <c r="EU483"/>
      <c r="EV483"/>
      <c r="EW483"/>
      <c r="EX483"/>
      <c r="EY483"/>
      <c r="EZ483"/>
      <c r="FA483"/>
    </row>
    <row r="484" spans="1:157" ht="11.25" customHeight="1" x14ac:dyDescent="0.25">
      <c r="A484" s="39" t="s">
        <v>1520</v>
      </c>
      <c r="B484" s="13">
        <v>10001816</v>
      </c>
      <c r="C484" s="13" t="s">
        <v>677</v>
      </c>
      <c r="D484" s="13">
        <v>11570049727</v>
      </c>
      <c r="E484" s="40" t="s">
        <v>1674</v>
      </c>
      <c r="F484" s="31">
        <v>613</v>
      </c>
      <c r="G484" s="31">
        <v>3</v>
      </c>
      <c r="H484" s="31">
        <v>1</v>
      </c>
      <c r="I484" s="31">
        <v>0</v>
      </c>
      <c r="J484" s="32">
        <f t="shared" si="58"/>
        <v>2</v>
      </c>
      <c r="K484" s="33">
        <f t="shared" si="59"/>
        <v>18.39</v>
      </c>
      <c r="L484" s="33">
        <f t="shared" si="60"/>
        <v>18.39</v>
      </c>
      <c r="M484" s="33">
        <f t="shared" si="61"/>
        <v>18.39</v>
      </c>
      <c r="N484" s="34">
        <f t="shared" si="62"/>
        <v>18.39</v>
      </c>
      <c r="O484" s="222">
        <f t="shared" si="63"/>
        <v>73.56</v>
      </c>
      <c r="P484" s="224">
        <f t="shared" si="64"/>
        <v>73.56</v>
      </c>
      <c r="Q484" s="8"/>
      <c r="R484" s="78">
        <f t="shared" si="65"/>
        <v>73.56</v>
      </c>
      <c r="S484" s="79"/>
      <c r="T484"/>
      <c r="U484"/>
      <c r="V484"/>
      <c r="W484"/>
      <c r="X484"/>
      <c r="Y484"/>
      <c r="Z484"/>
      <c r="AA484"/>
      <c r="AB484"/>
      <c r="AC484"/>
      <c r="AD484"/>
      <c r="AE484"/>
      <c r="AF484"/>
      <c r="AG484"/>
      <c r="AH484"/>
      <c r="AI484"/>
      <c r="AJ484"/>
      <c r="AK484"/>
      <c r="AL484"/>
      <c r="AM484"/>
      <c r="AN484"/>
      <c r="AO484"/>
      <c r="AP484"/>
      <c r="AQ484"/>
      <c r="AR484"/>
      <c r="AS484"/>
      <c r="AT484"/>
      <c r="AU484"/>
      <c r="AV484"/>
      <c r="AW484"/>
      <c r="AX484"/>
      <c r="AY484"/>
      <c r="AZ484"/>
      <c r="BA484"/>
      <c r="BB484"/>
      <c r="BC484"/>
      <c r="BD484"/>
      <c r="BE484"/>
      <c r="BF484"/>
      <c r="BG484"/>
      <c r="BH484"/>
      <c r="BI484"/>
      <c r="BJ484"/>
      <c r="BK484"/>
      <c r="BL484"/>
      <c r="BM484"/>
      <c r="BN484"/>
      <c r="BO484"/>
      <c r="BP484"/>
      <c r="BQ484"/>
      <c r="BR484"/>
      <c r="BS484"/>
      <c r="BT484"/>
      <c r="BU484"/>
      <c r="BV484"/>
      <c r="BW484"/>
      <c r="BX484"/>
      <c r="BY484"/>
      <c r="BZ484"/>
      <c r="CA484"/>
      <c r="CB484"/>
      <c r="CC484"/>
      <c r="CD484"/>
      <c r="CE484"/>
      <c r="CF484"/>
      <c r="CG484"/>
      <c r="CH484"/>
      <c r="CI484"/>
      <c r="CJ484"/>
      <c r="CK484"/>
      <c r="CL484"/>
      <c r="CM484"/>
      <c r="CN484"/>
      <c r="CO484"/>
      <c r="CP484"/>
      <c r="CQ484"/>
      <c r="CR484"/>
      <c r="CS484"/>
      <c r="CT484"/>
      <c r="CU484"/>
      <c r="CV484"/>
      <c r="CW484"/>
      <c r="CX484"/>
      <c r="CY484"/>
      <c r="CZ484"/>
      <c r="DA484"/>
      <c r="DB484"/>
      <c r="DC484"/>
      <c r="DD484"/>
      <c r="DE484"/>
      <c r="DF484"/>
      <c r="DG484"/>
      <c r="DH484"/>
      <c r="DI484"/>
      <c r="DJ484"/>
      <c r="DK484"/>
      <c r="DL484"/>
      <c r="DM484"/>
      <c r="DN484"/>
      <c r="DO484"/>
      <c r="DP484"/>
      <c r="DQ484"/>
      <c r="DR484"/>
      <c r="DS484"/>
      <c r="DT484"/>
      <c r="DU484"/>
      <c r="DV484"/>
      <c r="DW484"/>
      <c r="DX484"/>
      <c r="DY484"/>
      <c r="DZ484"/>
      <c r="EA484"/>
      <c r="EB484"/>
      <c r="EC484"/>
      <c r="ED484"/>
      <c r="EE484"/>
      <c r="EF484"/>
      <c r="EG484"/>
      <c r="EH484"/>
      <c r="EI484"/>
      <c r="EJ484"/>
      <c r="EK484"/>
      <c r="EL484"/>
      <c r="EM484"/>
      <c r="EN484"/>
      <c r="EO484"/>
      <c r="EP484"/>
      <c r="EQ484"/>
      <c r="ER484"/>
      <c r="ES484"/>
      <c r="ET484"/>
      <c r="EU484"/>
      <c r="EV484"/>
      <c r="EW484"/>
      <c r="EX484"/>
      <c r="EY484"/>
      <c r="EZ484"/>
      <c r="FA484"/>
    </row>
    <row r="485" spans="1:157" ht="11.25" customHeight="1" x14ac:dyDescent="0.25">
      <c r="A485" s="39" t="s">
        <v>1520</v>
      </c>
      <c r="B485" s="13">
        <v>10001819</v>
      </c>
      <c r="C485" s="13" t="s">
        <v>678</v>
      </c>
      <c r="D485" s="54">
        <v>36670051278</v>
      </c>
      <c r="E485" s="40" t="s">
        <v>3176</v>
      </c>
      <c r="F485" s="31">
        <v>203</v>
      </c>
      <c r="G485" s="31">
        <v>3</v>
      </c>
      <c r="H485" s="31">
        <v>1</v>
      </c>
      <c r="I485" s="31">
        <v>0</v>
      </c>
      <c r="J485" s="32">
        <f t="shared" si="58"/>
        <v>2</v>
      </c>
      <c r="K485" s="33">
        <f t="shared" si="59"/>
        <v>6.09</v>
      </c>
      <c r="L485" s="33">
        <f t="shared" si="60"/>
        <v>6.09</v>
      </c>
      <c r="M485" s="33">
        <f t="shared" si="61"/>
        <v>6.09</v>
      </c>
      <c r="N485" s="34">
        <f t="shared" si="62"/>
        <v>6.09</v>
      </c>
      <c r="O485" s="222">
        <f t="shared" si="63"/>
        <v>24.36</v>
      </c>
      <c r="P485" s="224">
        <f t="shared" si="64"/>
        <v>24.36</v>
      </c>
      <c r="Q485" s="8"/>
      <c r="R485" s="78">
        <f t="shared" si="65"/>
        <v>24.36</v>
      </c>
      <c r="S485" s="79"/>
      <c r="T485"/>
      <c r="U485"/>
      <c r="V485"/>
      <c r="W485"/>
      <c r="X485"/>
      <c r="Y485"/>
      <c r="Z485"/>
      <c r="AA485"/>
      <c r="AB485"/>
      <c r="AC485"/>
      <c r="AD485"/>
      <c r="AE485"/>
      <c r="AF485"/>
      <c r="AG485"/>
      <c r="AH485"/>
      <c r="AI485"/>
      <c r="AJ485"/>
      <c r="AK485"/>
      <c r="AL485"/>
      <c r="AM485"/>
      <c r="AN485"/>
      <c r="AO485"/>
      <c r="AP485"/>
      <c r="AQ485"/>
      <c r="AR485"/>
      <c r="AS485"/>
      <c r="AT485"/>
      <c r="AU485"/>
      <c r="AV485"/>
      <c r="AW485"/>
      <c r="AX485"/>
      <c r="AY485"/>
      <c r="AZ485"/>
      <c r="BA485"/>
      <c r="BB485"/>
      <c r="BC485"/>
      <c r="BD485"/>
      <c r="BE485"/>
      <c r="BF485"/>
      <c r="BG485"/>
      <c r="BH485"/>
      <c r="BI485"/>
      <c r="BJ485"/>
      <c r="BK485"/>
      <c r="BL485"/>
      <c r="BM485"/>
      <c r="BN485"/>
      <c r="BO485"/>
      <c r="BP485"/>
      <c r="BQ485"/>
      <c r="BR485"/>
      <c r="BS485"/>
      <c r="BT485"/>
      <c r="BU485"/>
      <c r="BV485"/>
      <c r="BW485"/>
      <c r="BX485"/>
      <c r="BY485"/>
      <c r="BZ485"/>
      <c r="CA485"/>
      <c r="CB485"/>
      <c r="CC485"/>
      <c r="CD485"/>
      <c r="CE485"/>
      <c r="CF485"/>
      <c r="CG485"/>
      <c r="CH485"/>
      <c r="CI485"/>
      <c r="CJ485"/>
      <c r="CK485"/>
      <c r="CL485"/>
      <c r="CM485"/>
      <c r="CN485"/>
      <c r="CO485"/>
      <c r="CP485"/>
      <c r="CQ485"/>
      <c r="CR485"/>
      <c r="CS485"/>
      <c r="CT485"/>
      <c r="CU485"/>
      <c r="CV485"/>
      <c r="CW485"/>
      <c r="CX485"/>
      <c r="CY485"/>
      <c r="CZ485"/>
      <c r="DA485"/>
      <c r="DB485"/>
      <c r="DC485"/>
      <c r="DD485"/>
      <c r="DE485"/>
      <c r="DF485"/>
      <c r="DG485"/>
      <c r="DH485"/>
      <c r="DI485"/>
      <c r="DJ485"/>
      <c r="DK485"/>
      <c r="DL485"/>
      <c r="DM485"/>
      <c r="DN485"/>
      <c r="DO485"/>
      <c r="DP485"/>
      <c r="DQ485"/>
      <c r="DR485"/>
      <c r="DS485"/>
      <c r="DT485"/>
      <c r="DU485"/>
      <c r="DV485"/>
      <c r="DW485"/>
      <c r="DX485"/>
      <c r="DY485"/>
      <c r="DZ485"/>
      <c r="EA485"/>
      <c r="EB485"/>
      <c r="EC485"/>
      <c r="ED485"/>
      <c r="EE485"/>
      <c r="EF485"/>
      <c r="EG485"/>
      <c r="EH485"/>
      <c r="EI485"/>
      <c r="EJ485"/>
      <c r="EK485"/>
      <c r="EL485"/>
      <c r="EM485"/>
      <c r="EN485"/>
      <c r="EO485"/>
      <c r="EP485"/>
      <c r="EQ485"/>
      <c r="ER485"/>
      <c r="ES485"/>
      <c r="ET485"/>
      <c r="EU485"/>
      <c r="EV485"/>
      <c r="EW485"/>
      <c r="EX485"/>
      <c r="EY485"/>
      <c r="EZ485"/>
      <c r="FA485"/>
    </row>
    <row r="486" spans="1:157" ht="11.25" customHeight="1" x14ac:dyDescent="0.25">
      <c r="A486" s="39" t="s">
        <v>1520</v>
      </c>
      <c r="B486" s="13">
        <v>10001826</v>
      </c>
      <c r="C486" s="13" t="s">
        <v>679</v>
      </c>
      <c r="D486" s="13">
        <v>27190043408</v>
      </c>
      <c r="E486" s="40" t="s">
        <v>1675</v>
      </c>
      <c r="F486" s="31">
        <v>312</v>
      </c>
      <c r="G486" s="31">
        <v>2</v>
      </c>
      <c r="H486" s="31">
        <v>1</v>
      </c>
      <c r="I486" s="31">
        <v>0</v>
      </c>
      <c r="J486" s="32">
        <f t="shared" si="58"/>
        <v>1</v>
      </c>
      <c r="K486" s="33">
        <f t="shared" si="59"/>
        <v>9.36</v>
      </c>
      <c r="L486" s="33">
        <f t="shared" si="60"/>
        <v>9.36</v>
      </c>
      <c r="M486" s="33">
        <f t="shared" si="61"/>
        <v>9.36</v>
      </c>
      <c r="N486" s="34">
        <f t="shared" si="62"/>
        <v>9.36</v>
      </c>
      <c r="O486" s="222">
        <f t="shared" si="63"/>
        <v>37.44</v>
      </c>
      <c r="P486" s="224">
        <f t="shared" si="64"/>
        <v>37.44</v>
      </c>
      <c r="Q486" s="8"/>
      <c r="R486" s="78">
        <f t="shared" si="65"/>
        <v>37.44</v>
      </c>
      <c r="S486" s="79"/>
      <c r="T486"/>
      <c r="U486"/>
      <c r="V486"/>
      <c r="W486"/>
      <c r="X486"/>
      <c r="Y486"/>
      <c r="Z486"/>
      <c r="AA486"/>
      <c r="AB486"/>
      <c r="AC486"/>
      <c r="AD486"/>
      <c r="AE486"/>
      <c r="AF486"/>
      <c r="AG486"/>
      <c r="AH486"/>
      <c r="AI486"/>
      <c r="AJ486"/>
      <c r="AK486"/>
      <c r="AL486"/>
      <c r="AM486"/>
      <c r="AN486"/>
      <c r="AO486"/>
      <c r="AP486"/>
      <c r="AQ486"/>
      <c r="AR486"/>
      <c r="AS486"/>
      <c r="AT486"/>
      <c r="AU486"/>
      <c r="AV486"/>
      <c r="AW486"/>
      <c r="AX486"/>
      <c r="AY486"/>
      <c r="AZ486"/>
      <c r="BA486"/>
      <c r="BB486"/>
      <c r="BC486"/>
      <c r="BD486"/>
      <c r="BE486"/>
      <c r="BF486"/>
      <c r="BG486"/>
      <c r="BH486"/>
      <c r="BI486"/>
      <c r="BJ486"/>
      <c r="BK486"/>
      <c r="BL486"/>
      <c r="BM486"/>
      <c r="BN486"/>
      <c r="BO486"/>
      <c r="BP486"/>
      <c r="BQ486"/>
      <c r="BR486"/>
      <c r="BS486"/>
      <c r="BT486"/>
      <c r="BU486"/>
      <c r="BV486"/>
      <c r="BW486"/>
      <c r="BX486"/>
      <c r="BY486"/>
      <c r="BZ486"/>
      <c r="CA486"/>
      <c r="CB486"/>
      <c r="CC486"/>
      <c r="CD486"/>
      <c r="CE486"/>
      <c r="CF486"/>
      <c r="CG486"/>
      <c r="CH486"/>
      <c r="CI486"/>
      <c r="CJ486"/>
      <c r="CK486"/>
      <c r="CL486"/>
      <c r="CM486"/>
      <c r="CN486"/>
      <c r="CO486"/>
      <c r="CP486"/>
      <c r="CQ486"/>
      <c r="CR486"/>
      <c r="CS486"/>
      <c r="CT486"/>
      <c r="CU486"/>
      <c r="CV486"/>
      <c r="CW486"/>
      <c r="CX486"/>
      <c r="CY486"/>
      <c r="CZ486"/>
      <c r="DA486"/>
      <c r="DB486"/>
      <c r="DC486"/>
      <c r="DD486"/>
      <c r="DE486"/>
      <c r="DF486"/>
      <c r="DG486"/>
      <c r="DH486"/>
      <c r="DI486"/>
      <c r="DJ486"/>
      <c r="DK486"/>
      <c r="DL486"/>
      <c r="DM486"/>
      <c r="DN486"/>
      <c r="DO486"/>
      <c r="DP486"/>
      <c r="DQ486"/>
      <c r="DR486"/>
      <c r="DS486"/>
      <c r="DT486"/>
      <c r="DU486"/>
      <c r="DV486"/>
      <c r="DW486"/>
      <c r="DX486"/>
      <c r="DY486"/>
      <c r="DZ486"/>
      <c r="EA486"/>
      <c r="EB486"/>
      <c r="EC486"/>
      <c r="ED486"/>
      <c r="EE486"/>
      <c r="EF486"/>
      <c r="EG486"/>
      <c r="EH486"/>
      <c r="EI486"/>
      <c r="EJ486"/>
      <c r="EK486"/>
      <c r="EL486"/>
      <c r="EM486"/>
      <c r="EN486"/>
      <c r="EO486"/>
      <c r="EP486"/>
      <c r="EQ486"/>
      <c r="ER486"/>
      <c r="ES486"/>
      <c r="ET486"/>
      <c r="EU486"/>
      <c r="EV486"/>
      <c r="EW486"/>
      <c r="EX486"/>
      <c r="EY486"/>
      <c r="EZ486"/>
      <c r="FA486"/>
    </row>
    <row r="487" spans="1:157" ht="11.25" customHeight="1" x14ac:dyDescent="0.25">
      <c r="A487" s="39" t="s">
        <v>1520</v>
      </c>
      <c r="B487" s="13">
        <v>10001833</v>
      </c>
      <c r="C487" s="13" t="s">
        <v>680</v>
      </c>
      <c r="D487" s="13">
        <v>96730051379</v>
      </c>
      <c r="E487" s="40" t="s">
        <v>1676</v>
      </c>
      <c r="F487" s="31">
        <v>477</v>
      </c>
      <c r="G487" s="31">
        <v>3</v>
      </c>
      <c r="H487" s="31">
        <v>1</v>
      </c>
      <c r="I487" s="31">
        <v>0</v>
      </c>
      <c r="J487" s="32">
        <f t="shared" si="58"/>
        <v>2</v>
      </c>
      <c r="K487" s="33">
        <f t="shared" si="59"/>
        <v>14.309999999999999</v>
      </c>
      <c r="L487" s="33">
        <f t="shared" si="60"/>
        <v>14.309999999999999</v>
      </c>
      <c r="M487" s="33">
        <f t="shared" si="61"/>
        <v>14.309999999999999</v>
      </c>
      <c r="N487" s="34">
        <f t="shared" si="62"/>
        <v>14.309999999999999</v>
      </c>
      <c r="O487" s="222">
        <f t="shared" si="63"/>
        <v>57.24</v>
      </c>
      <c r="P487" s="224">
        <f t="shared" si="64"/>
        <v>57.24</v>
      </c>
      <c r="Q487" s="8"/>
      <c r="R487" s="78">
        <f t="shared" si="65"/>
        <v>57.24</v>
      </c>
      <c r="S487" s="79"/>
      <c r="T487"/>
      <c r="U487"/>
      <c r="V487"/>
      <c r="W487"/>
      <c r="X487"/>
      <c r="Y487"/>
      <c r="Z487"/>
      <c r="AA487"/>
      <c r="AB487"/>
      <c r="AC487"/>
      <c r="AD487"/>
      <c r="AE487"/>
      <c r="AF487"/>
      <c r="AG487"/>
      <c r="AH487"/>
      <c r="AI487"/>
      <c r="AJ487"/>
      <c r="AK487"/>
      <c r="AL487"/>
      <c r="AM487"/>
      <c r="AN487"/>
      <c r="AO487"/>
      <c r="AP487"/>
      <c r="AQ487"/>
      <c r="AR487"/>
      <c r="AS487"/>
      <c r="AT487"/>
      <c r="AU487"/>
      <c r="AV487"/>
      <c r="AW487"/>
      <c r="AX487"/>
      <c r="AY487"/>
      <c r="AZ487"/>
      <c r="BA487"/>
      <c r="BB487"/>
      <c r="BC487"/>
      <c r="BD487"/>
      <c r="BE487"/>
      <c r="BF487"/>
      <c r="BG487"/>
      <c r="BH487"/>
      <c r="BI487"/>
      <c r="BJ487"/>
      <c r="BK487"/>
      <c r="BL487"/>
      <c r="BM487"/>
      <c r="BN487"/>
      <c r="BO487"/>
      <c r="BP487"/>
      <c r="BQ487"/>
      <c r="BR487"/>
      <c r="BS487"/>
      <c r="BT487"/>
      <c r="BU487"/>
      <c r="BV487"/>
      <c r="BW487"/>
      <c r="BX487"/>
      <c r="BY487"/>
      <c r="BZ487"/>
      <c r="CA487"/>
      <c r="CB487"/>
      <c r="CC487"/>
      <c r="CD487"/>
      <c r="CE487"/>
      <c r="CF487"/>
      <c r="CG487"/>
      <c r="CH487"/>
      <c r="CI487"/>
      <c r="CJ487"/>
      <c r="CK487"/>
      <c r="CL487"/>
      <c r="CM487"/>
      <c r="CN487"/>
      <c r="CO487"/>
      <c r="CP487"/>
      <c r="CQ487"/>
      <c r="CR487"/>
      <c r="CS487"/>
      <c r="CT487"/>
      <c r="CU487"/>
      <c r="CV487"/>
      <c r="CW487"/>
      <c r="CX487"/>
      <c r="CY487"/>
      <c r="CZ487"/>
      <c r="DA487"/>
      <c r="DB487"/>
      <c r="DC487"/>
      <c r="DD487"/>
      <c r="DE487"/>
      <c r="DF487"/>
      <c r="DG487"/>
      <c r="DH487"/>
      <c r="DI487"/>
      <c r="DJ487"/>
      <c r="DK487"/>
      <c r="DL487"/>
      <c r="DM487"/>
      <c r="DN487"/>
      <c r="DO487"/>
      <c r="DP487"/>
      <c r="DQ487"/>
      <c r="DR487"/>
      <c r="DS487"/>
      <c r="DT487"/>
      <c r="DU487"/>
      <c r="DV487"/>
      <c r="DW487"/>
      <c r="DX487"/>
      <c r="DY487"/>
      <c r="DZ487"/>
      <c r="EA487"/>
      <c r="EB487"/>
      <c r="EC487"/>
      <c r="ED487"/>
      <c r="EE487"/>
      <c r="EF487"/>
      <c r="EG487"/>
      <c r="EH487"/>
      <c r="EI487"/>
      <c r="EJ487"/>
      <c r="EK487"/>
      <c r="EL487"/>
      <c r="EM487"/>
      <c r="EN487"/>
      <c r="EO487"/>
      <c r="EP487"/>
      <c r="EQ487"/>
      <c r="ER487"/>
      <c r="ES487"/>
      <c r="ET487"/>
      <c r="EU487"/>
      <c r="EV487"/>
      <c r="EW487"/>
      <c r="EX487"/>
      <c r="EY487"/>
      <c r="EZ487"/>
      <c r="FA487"/>
    </row>
    <row r="488" spans="1:157" ht="11.25" customHeight="1" x14ac:dyDescent="0.25">
      <c r="A488" s="39" t="s">
        <v>1520</v>
      </c>
      <c r="B488" s="13">
        <v>10001837</v>
      </c>
      <c r="C488" s="13" t="s">
        <v>196</v>
      </c>
      <c r="D488" s="13">
        <v>89650006515</v>
      </c>
      <c r="E488" s="40" t="s">
        <v>1677</v>
      </c>
      <c r="F488" s="31">
        <v>565</v>
      </c>
      <c r="G488" s="31">
        <v>3</v>
      </c>
      <c r="H488" s="31">
        <v>1</v>
      </c>
      <c r="I488" s="31">
        <v>0</v>
      </c>
      <c r="J488" s="32">
        <f t="shared" si="58"/>
        <v>2</v>
      </c>
      <c r="K488" s="33">
        <f t="shared" si="59"/>
        <v>16.95</v>
      </c>
      <c r="L488" s="33">
        <f t="shared" si="60"/>
        <v>16.95</v>
      </c>
      <c r="M488" s="33">
        <f t="shared" si="61"/>
        <v>16.95</v>
      </c>
      <c r="N488" s="34">
        <f t="shared" si="62"/>
        <v>16.95</v>
      </c>
      <c r="O488" s="222">
        <f t="shared" si="63"/>
        <v>67.8</v>
      </c>
      <c r="P488" s="224">
        <f t="shared" si="64"/>
        <v>67.8</v>
      </c>
      <c r="Q488" s="8"/>
      <c r="R488" s="78">
        <f t="shared" si="65"/>
        <v>67.8</v>
      </c>
      <c r="S488" s="79"/>
      <c r="T488"/>
      <c r="U488"/>
      <c r="V488"/>
      <c r="W488"/>
      <c r="X488"/>
      <c r="Y488"/>
      <c r="Z488"/>
      <c r="AA488"/>
      <c r="AB488"/>
      <c r="AC488"/>
      <c r="AD488"/>
      <c r="AE488"/>
      <c r="AF488"/>
      <c r="AG488"/>
      <c r="AH488"/>
      <c r="AI488"/>
      <c r="AJ488"/>
      <c r="AK488"/>
      <c r="AL488"/>
      <c r="AM488"/>
      <c r="AN488"/>
      <c r="AO488"/>
      <c r="AP488"/>
      <c r="AQ488"/>
      <c r="AR488"/>
      <c r="AS488"/>
      <c r="AT488"/>
      <c r="AU488"/>
      <c r="AV488"/>
      <c r="AW488"/>
      <c r="AX488"/>
      <c r="AY488"/>
      <c r="AZ488"/>
      <c r="BA488"/>
      <c r="BB488"/>
      <c r="BC488"/>
      <c r="BD488"/>
      <c r="BE488"/>
      <c r="BF488"/>
      <c r="BG488"/>
      <c r="BH488"/>
      <c r="BI488"/>
      <c r="BJ488"/>
      <c r="BK488"/>
      <c r="BL488"/>
      <c r="BM488"/>
      <c r="BN488"/>
      <c r="BO488"/>
      <c r="BP488"/>
      <c r="BQ488"/>
      <c r="BR488"/>
      <c r="BS488"/>
      <c r="BT488"/>
      <c r="BU488"/>
      <c r="BV488"/>
      <c r="BW488"/>
      <c r="BX488"/>
      <c r="BY488"/>
      <c r="BZ488"/>
      <c r="CA488"/>
      <c r="CB488"/>
      <c r="CC488"/>
      <c r="CD488"/>
      <c r="CE488"/>
      <c r="CF488"/>
      <c r="CG488"/>
      <c r="CH488"/>
      <c r="CI488"/>
      <c r="CJ488"/>
      <c r="CK488"/>
      <c r="CL488"/>
      <c r="CM488"/>
      <c r="CN488"/>
      <c r="CO488"/>
      <c r="CP488"/>
      <c r="CQ488"/>
      <c r="CR488"/>
      <c r="CS488"/>
      <c r="CT488"/>
      <c r="CU488"/>
      <c r="CV488"/>
      <c r="CW488"/>
      <c r="CX488"/>
      <c r="CY488"/>
      <c r="CZ488"/>
      <c r="DA488"/>
      <c r="DB488"/>
      <c r="DC488"/>
      <c r="DD488"/>
      <c r="DE488"/>
      <c r="DF488"/>
      <c r="DG488"/>
      <c r="DH488"/>
      <c r="DI488"/>
      <c r="DJ488"/>
      <c r="DK488"/>
      <c r="DL488"/>
      <c r="DM488"/>
      <c r="DN488"/>
      <c r="DO488"/>
      <c r="DP488"/>
      <c r="DQ488"/>
      <c r="DR488"/>
      <c r="DS488"/>
      <c r="DT488"/>
      <c r="DU488"/>
      <c r="DV488"/>
      <c r="DW488"/>
      <c r="DX488"/>
      <c r="DY488"/>
      <c r="DZ488"/>
      <c r="EA488"/>
      <c r="EB488"/>
      <c r="EC488"/>
      <c r="ED488"/>
      <c r="EE488"/>
      <c r="EF488"/>
      <c r="EG488"/>
      <c r="EH488"/>
      <c r="EI488"/>
      <c r="EJ488"/>
      <c r="EK488"/>
      <c r="EL488"/>
      <c r="EM488"/>
      <c r="EN488"/>
      <c r="EO488"/>
      <c r="EP488"/>
      <c r="EQ488"/>
      <c r="ER488"/>
      <c r="ES488"/>
      <c r="ET488"/>
      <c r="EU488"/>
      <c r="EV488"/>
      <c r="EW488"/>
      <c r="EX488"/>
      <c r="EY488"/>
      <c r="EZ488"/>
      <c r="FA488"/>
    </row>
    <row r="489" spans="1:157" ht="11.25" customHeight="1" x14ac:dyDescent="0.25">
      <c r="A489" s="39" t="s">
        <v>1520</v>
      </c>
      <c r="B489" s="13">
        <v>10001847</v>
      </c>
      <c r="C489" s="13" t="s">
        <v>2995</v>
      </c>
      <c r="D489" s="13">
        <v>93510049029</v>
      </c>
      <c r="E489" s="40" t="s">
        <v>1679</v>
      </c>
      <c r="F489" s="31">
        <v>347</v>
      </c>
      <c r="G489" s="31">
        <v>2</v>
      </c>
      <c r="H489" s="31">
        <v>1</v>
      </c>
      <c r="I489" s="31">
        <v>0</v>
      </c>
      <c r="J489" s="32">
        <f t="shared" si="58"/>
        <v>1</v>
      </c>
      <c r="K489" s="33">
        <f t="shared" si="59"/>
        <v>10.41</v>
      </c>
      <c r="L489" s="33">
        <f t="shared" si="60"/>
        <v>10.41</v>
      </c>
      <c r="M489" s="33">
        <f t="shared" si="61"/>
        <v>10.41</v>
      </c>
      <c r="N489" s="34">
        <f t="shared" si="62"/>
        <v>10.41</v>
      </c>
      <c r="O489" s="222">
        <f t="shared" si="63"/>
        <v>41.64</v>
      </c>
      <c r="P489" s="224">
        <f t="shared" si="64"/>
        <v>41.64</v>
      </c>
      <c r="Q489" s="8"/>
      <c r="R489" s="78">
        <f t="shared" si="65"/>
        <v>41.64</v>
      </c>
      <c r="S489" s="79"/>
      <c r="T489"/>
      <c r="U489"/>
      <c r="V489"/>
      <c r="W489"/>
      <c r="X489"/>
      <c r="Y489"/>
      <c r="Z489"/>
      <c r="AA489"/>
      <c r="AB489"/>
      <c r="AC489"/>
      <c r="AD489"/>
      <c r="AE489"/>
      <c r="AF489"/>
      <c r="AG489"/>
      <c r="AH489"/>
      <c r="AI489"/>
      <c r="AJ489"/>
      <c r="AK489"/>
      <c r="AL489"/>
      <c r="AM489"/>
      <c r="AN489"/>
      <c r="AO489"/>
      <c r="AP489"/>
      <c r="AQ489"/>
      <c r="AR489"/>
      <c r="AS489"/>
      <c r="AT489"/>
      <c r="AU489"/>
      <c r="AV489"/>
      <c r="AW489"/>
      <c r="AX489"/>
      <c r="AY489"/>
      <c r="AZ489"/>
      <c r="BA489"/>
      <c r="BB489"/>
      <c r="BC489"/>
      <c r="BD489"/>
      <c r="BE489"/>
      <c r="BF489"/>
      <c r="BG489"/>
      <c r="BH489"/>
      <c r="BI489"/>
      <c r="BJ489"/>
      <c r="BK489"/>
      <c r="BL489"/>
      <c r="BM489"/>
      <c r="BN489"/>
      <c r="BO489"/>
      <c r="BP489"/>
      <c r="BQ489"/>
      <c r="BR489"/>
      <c r="BS489"/>
      <c r="BT489"/>
      <c r="BU489"/>
      <c r="BV489"/>
      <c r="BW489"/>
      <c r="BX489"/>
      <c r="BY489"/>
      <c r="BZ489"/>
      <c r="CA489"/>
      <c r="CB489"/>
      <c r="CC489"/>
      <c r="CD489"/>
      <c r="CE489"/>
      <c r="CF489"/>
      <c r="CG489"/>
      <c r="CH489"/>
      <c r="CI489"/>
      <c r="CJ489"/>
      <c r="CK489"/>
      <c r="CL489"/>
      <c r="CM489"/>
      <c r="CN489"/>
      <c r="CO489"/>
      <c r="CP489"/>
      <c r="CQ489"/>
      <c r="CR489"/>
      <c r="CS489"/>
      <c r="CT489"/>
      <c r="CU489"/>
      <c r="CV489"/>
      <c r="CW489"/>
      <c r="CX489"/>
      <c r="CY489"/>
      <c r="CZ489"/>
      <c r="DA489"/>
      <c r="DB489"/>
      <c r="DC489"/>
      <c r="DD489"/>
      <c r="DE489"/>
      <c r="DF489"/>
      <c r="DG489"/>
      <c r="DH489"/>
      <c r="DI489"/>
      <c r="DJ489"/>
      <c r="DK489"/>
      <c r="DL489"/>
      <c r="DM489"/>
      <c r="DN489"/>
      <c r="DO489"/>
      <c r="DP489"/>
      <c r="DQ489"/>
      <c r="DR489"/>
      <c r="DS489"/>
      <c r="DT489"/>
      <c r="DU489"/>
      <c r="DV489"/>
      <c r="DW489"/>
      <c r="DX489"/>
      <c r="DY489"/>
      <c r="DZ489"/>
      <c r="EA489"/>
      <c r="EB489"/>
      <c r="EC489"/>
      <c r="ED489"/>
      <c r="EE489"/>
      <c r="EF489"/>
      <c r="EG489"/>
      <c r="EH489"/>
      <c r="EI489"/>
      <c r="EJ489"/>
      <c r="EK489"/>
      <c r="EL489"/>
      <c r="EM489"/>
      <c r="EN489"/>
      <c r="EO489"/>
      <c r="EP489"/>
      <c r="EQ489"/>
      <c r="ER489"/>
      <c r="ES489"/>
      <c r="ET489"/>
      <c r="EU489"/>
      <c r="EV489"/>
      <c r="EW489"/>
      <c r="EX489"/>
      <c r="EY489"/>
      <c r="EZ489"/>
      <c r="FA489"/>
    </row>
    <row r="490" spans="1:157" ht="11.25" customHeight="1" x14ac:dyDescent="0.25">
      <c r="A490" s="39" t="s">
        <v>1520</v>
      </c>
      <c r="B490" s="13">
        <v>10001878</v>
      </c>
      <c r="C490" s="13" t="s">
        <v>2730</v>
      </c>
      <c r="D490" s="13">
        <v>75540053662</v>
      </c>
      <c r="E490" s="40" t="s">
        <v>2737</v>
      </c>
      <c r="F490" s="31">
        <v>169</v>
      </c>
      <c r="G490" s="31">
        <v>2</v>
      </c>
      <c r="H490" s="31">
        <v>1</v>
      </c>
      <c r="I490" s="31">
        <v>0</v>
      </c>
      <c r="J490" s="32">
        <f t="shared" si="58"/>
        <v>1</v>
      </c>
      <c r="K490" s="33">
        <f t="shared" si="59"/>
        <v>5.0699999999999994</v>
      </c>
      <c r="L490" s="33">
        <f t="shared" si="60"/>
        <v>5.0699999999999994</v>
      </c>
      <c r="M490" s="33">
        <f t="shared" si="61"/>
        <v>5.0699999999999994</v>
      </c>
      <c r="N490" s="34">
        <f t="shared" si="62"/>
        <v>5.0699999999999994</v>
      </c>
      <c r="O490" s="222">
        <f t="shared" si="63"/>
        <v>20.28</v>
      </c>
      <c r="P490" s="224">
        <f t="shared" si="64"/>
        <v>20.28</v>
      </c>
      <c r="Q490" s="8"/>
      <c r="R490" s="78">
        <f t="shared" si="65"/>
        <v>20.28</v>
      </c>
      <c r="S490" s="79"/>
      <c r="T490"/>
      <c r="U490"/>
      <c r="V490"/>
      <c r="W490"/>
      <c r="X490"/>
      <c r="Y490"/>
      <c r="Z490"/>
      <c r="AA490"/>
      <c r="AB490"/>
      <c r="AC490"/>
      <c r="AD490"/>
      <c r="AE490"/>
      <c r="AF490"/>
      <c r="AG490"/>
      <c r="AH490"/>
      <c r="AI490"/>
      <c r="AJ490"/>
      <c r="AK490"/>
      <c r="AL490"/>
      <c r="AM490"/>
      <c r="AN490"/>
      <c r="AO490"/>
      <c r="AP490"/>
      <c r="AQ490"/>
      <c r="AR490"/>
      <c r="AS490"/>
      <c r="AT490"/>
      <c r="AU490"/>
      <c r="AV490"/>
      <c r="AW490"/>
      <c r="AX490"/>
      <c r="AY490"/>
      <c r="AZ490"/>
      <c r="BA490"/>
      <c r="BB490"/>
      <c r="BC490"/>
      <c r="BD490"/>
      <c r="BE490"/>
      <c r="BF490"/>
      <c r="BG490"/>
      <c r="BH490"/>
      <c r="BI490"/>
      <c r="BJ490"/>
      <c r="BK490"/>
      <c r="BL490"/>
      <c r="BM490"/>
      <c r="BN490"/>
      <c r="BO490"/>
      <c r="BP490"/>
      <c r="BQ490"/>
      <c r="BR490"/>
      <c r="BS490"/>
      <c r="BT490"/>
      <c r="BU490"/>
      <c r="BV490"/>
      <c r="BW490"/>
      <c r="BX490"/>
      <c r="BY490"/>
      <c r="BZ490"/>
      <c r="CA490"/>
      <c r="CB490"/>
      <c r="CC490"/>
      <c r="CD490"/>
      <c r="CE490"/>
      <c r="CF490"/>
      <c r="CG490"/>
      <c r="CH490"/>
      <c r="CI490"/>
      <c r="CJ490"/>
      <c r="CK490"/>
      <c r="CL490"/>
      <c r="CM490"/>
      <c r="CN490"/>
      <c r="CO490"/>
      <c r="CP490"/>
      <c r="CQ490"/>
      <c r="CR490"/>
      <c r="CS490"/>
      <c r="CT490"/>
      <c r="CU490"/>
      <c r="CV490"/>
      <c r="CW490"/>
      <c r="CX490"/>
      <c r="CY490"/>
      <c r="CZ490"/>
      <c r="DA490"/>
      <c r="DB490"/>
      <c r="DC490"/>
      <c r="DD490"/>
      <c r="DE490"/>
      <c r="DF490"/>
      <c r="DG490"/>
      <c r="DH490"/>
      <c r="DI490"/>
      <c r="DJ490"/>
      <c r="DK490"/>
      <c r="DL490"/>
      <c r="DM490"/>
      <c r="DN490"/>
      <c r="DO490"/>
      <c r="DP490"/>
      <c r="DQ490"/>
      <c r="DR490"/>
      <c r="DS490"/>
      <c r="DT490"/>
      <c r="DU490"/>
      <c r="DV490"/>
      <c r="DW490"/>
      <c r="DX490"/>
      <c r="DY490"/>
      <c r="DZ490"/>
      <c r="EA490"/>
      <c r="EB490"/>
      <c r="EC490"/>
      <c r="ED490"/>
      <c r="EE490"/>
      <c r="EF490"/>
      <c r="EG490"/>
      <c r="EH490"/>
      <c r="EI490"/>
      <c r="EJ490"/>
      <c r="EK490"/>
      <c r="EL490"/>
      <c r="EM490"/>
      <c r="EN490"/>
      <c r="EO490"/>
      <c r="EP490"/>
      <c r="EQ490"/>
      <c r="ER490"/>
      <c r="ES490"/>
      <c r="ET490"/>
      <c r="EU490"/>
      <c r="EV490"/>
      <c r="EW490"/>
      <c r="EX490"/>
      <c r="EY490"/>
      <c r="EZ490"/>
      <c r="FA490"/>
    </row>
    <row r="491" spans="1:157" ht="11.25" customHeight="1" x14ac:dyDescent="0.25">
      <c r="A491" s="39" t="s">
        <v>1520</v>
      </c>
      <c r="B491" s="13">
        <v>10001899</v>
      </c>
      <c r="C491" s="13" t="s">
        <v>681</v>
      </c>
      <c r="D491" s="13">
        <v>93020046294</v>
      </c>
      <c r="E491" s="40" t="s">
        <v>1680</v>
      </c>
      <c r="F491" s="31">
        <v>448</v>
      </c>
      <c r="G491" s="31">
        <v>3</v>
      </c>
      <c r="H491" s="31">
        <v>1</v>
      </c>
      <c r="I491" s="31">
        <v>0</v>
      </c>
      <c r="J491" s="32">
        <f t="shared" si="58"/>
        <v>2</v>
      </c>
      <c r="K491" s="33">
        <f t="shared" si="59"/>
        <v>13.44</v>
      </c>
      <c r="L491" s="33">
        <f t="shared" si="60"/>
        <v>13.44</v>
      </c>
      <c r="M491" s="33">
        <f t="shared" si="61"/>
        <v>13.44</v>
      </c>
      <c r="N491" s="34">
        <f t="shared" si="62"/>
        <v>13.44</v>
      </c>
      <c r="O491" s="222">
        <f t="shared" si="63"/>
        <v>53.76</v>
      </c>
      <c r="P491" s="224">
        <f t="shared" si="64"/>
        <v>53.76</v>
      </c>
      <c r="Q491" s="8"/>
      <c r="R491" s="78">
        <f t="shared" si="65"/>
        <v>53.76</v>
      </c>
      <c r="S491" s="79"/>
      <c r="T491"/>
      <c r="U491"/>
      <c r="V491"/>
      <c r="W491"/>
      <c r="X491"/>
      <c r="Y491"/>
      <c r="Z491"/>
      <c r="AA491"/>
      <c r="AB491"/>
      <c r="AC491"/>
      <c r="AD491"/>
      <c r="AE491"/>
      <c r="AF491"/>
      <c r="AG491"/>
      <c r="AH491"/>
      <c r="AI491"/>
      <c r="AJ491"/>
      <c r="AK491"/>
      <c r="AL491"/>
      <c r="AM491"/>
      <c r="AN491"/>
      <c r="AO491"/>
      <c r="AP491"/>
      <c r="AQ491"/>
      <c r="AR491"/>
      <c r="AS491"/>
      <c r="AT491"/>
      <c r="AU491"/>
      <c r="AV491"/>
      <c r="AW491"/>
      <c r="AX491"/>
      <c r="AY491"/>
      <c r="AZ491"/>
      <c r="BA491"/>
      <c r="BB491"/>
      <c r="BC491"/>
      <c r="BD491"/>
      <c r="BE491"/>
      <c r="BF491"/>
      <c r="BG491"/>
      <c r="BH491"/>
      <c r="BI491"/>
      <c r="BJ491"/>
      <c r="BK491"/>
      <c r="BL491"/>
      <c r="BM491"/>
      <c r="BN491"/>
      <c r="BO491"/>
      <c r="BP491"/>
      <c r="BQ491"/>
      <c r="BR491"/>
      <c r="BS491"/>
      <c r="BT491"/>
      <c r="BU491"/>
      <c r="BV491"/>
      <c r="BW491"/>
      <c r="BX491"/>
      <c r="BY491"/>
      <c r="BZ491"/>
      <c r="CA491"/>
      <c r="CB491"/>
      <c r="CC491"/>
      <c r="CD491"/>
      <c r="CE491"/>
      <c r="CF491"/>
      <c r="CG491"/>
      <c r="CH491"/>
      <c r="CI491"/>
      <c r="CJ491"/>
      <c r="CK491"/>
      <c r="CL491"/>
      <c r="CM491"/>
      <c r="CN491"/>
      <c r="CO491"/>
      <c r="CP491"/>
      <c r="CQ491"/>
      <c r="CR491"/>
      <c r="CS491"/>
      <c r="CT491"/>
      <c r="CU491"/>
      <c r="CV491"/>
      <c r="CW491"/>
      <c r="CX491"/>
      <c r="CY491"/>
      <c r="CZ491"/>
      <c r="DA491"/>
      <c r="DB491"/>
      <c r="DC491"/>
      <c r="DD491"/>
      <c r="DE491"/>
      <c r="DF491"/>
      <c r="DG491"/>
      <c r="DH491"/>
      <c r="DI491"/>
      <c r="DJ491"/>
      <c r="DK491"/>
      <c r="DL491"/>
      <c r="DM491"/>
      <c r="DN491"/>
      <c r="DO491"/>
      <c r="DP491"/>
      <c r="DQ491"/>
      <c r="DR491"/>
      <c r="DS491"/>
      <c r="DT491"/>
      <c r="DU491"/>
      <c r="DV491"/>
      <c r="DW491"/>
      <c r="DX491"/>
      <c r="DY491"/>
      <c r="DZ491"/>
      <c r="EA491"/>
      <c r="EB491"/>
      <c r="EC491"/>
      <c r="ED491"/>
      <c r="EE491"/>
      <c r="EF491"/>
      <c r="EG491"/>
      <c r="EH491"/>
      <c r="EI491"/>
      <c r="EJ491"/>
      <c r="EK491"/>
      <c r="EL491"/>
      <c r="EM491"/>
      <c r="EN491"/>
      <c r="EO491"/>
      <c r="EP491"/>
      <c r="EQ491"/>
      <c r="ER491"/>
      <c r="ES491"/>
      <c r="ET491"/>
      <c r="EU491"/>
      <c r="EV491"/>
      <c r="EW491"/>
      <c r="EX491"/>
      <c r="EY491"/>
      <c r="EZ491"/>
      <c r="FA491"/>
    </row>
    <row r="492" spans="1:157" ht="11.25" customHeight="1" x14ac:dyDescent="0.25">
      <c r="A492" s="39" t="s">
        <v>1520</v>
      </c>
      <c r="B492" s="11">
        <v>10001900</v>
      </c>
      <c r="C492" s="14" t="s">
        <v>682</v>
      </c>
      <c r="D492" s="13">
        <v>33810047109</v>
      </c>
      <c r="E492" s="40" t="s">
        <v>1681</v>
      </c>
      <c r="F492" s="31">
        <v>320</v>
      </c>
      <c r="G492" s="31">
        <v>2</v>
      </c>
      <c r="H492" s="31">
        <v>1</v>
      </c>
      <c r="I492" s="31">
        <v>0</v>
      </c>
      <c r="J492" s="32">
        <f t="shared" si="58"/>
        <v>1</v>
      </c>
      <c r="K492" s="33">
        <f t="shared" si="59"/>
        <v>9.6</v>
      </c>
      <c r="L492" s="33">
        <f t="shared" si="60"/>
        <v>9.6</v>
      </c>
      <c r="M492" s="33">
        <f t="shared" si="61"/>
        <v>9.6</v>
      </c>
      <c r="N492" s="34">
        <f t="shared" si="62"/>
        <v>9.6</v>
      </c>
      <c r="O492" s="222">
        <f t="shared" si="63"/>
        <v>38.4</v>
      </c>
      <c r="P492" s="224">
        <f t="shared" si="64"/>
        <v>38.4</v>
      </c>
      <c r="Q492" s="8"/>
      <c r="R492" s="78">
        <f t="shared" si="65"/>
        <v>38.4</v>
      </c>
      <c r="S492" s="79"/>
      <c r="T492"/>
      <c r="U492"/>
      <c r="V492"/>
      <c r="W492"/>
      <c r="X492"/>
      <c r="Y492"/>
      <c r="Z492"/>
      <c r="AA492"/>
      <c r="AB492"/>
      <c r="AC492"/>
      <c r="AD492"/>
      <c r="AE492"/>
      <c r="AF492"/>
      <c r="AG492"/>
      <c r="AH492"/>
      <c r="AI492"/>
      <c r="AJ492"/>
      <c r="AK492"/>
      <c r="AL492"/>
      <c r="AM492"/>
      <c r="AN492"/>
      <c r="AO492"/>
      <c r="AP492"/>
      <c r="AQ492"/>
      <c r="AR492"/>
      <c r="AS492"/>
      <c r="AT492"/>
      <c r="AU492"/>
      <c r="AV492"/>
      <c r="AW492"/>
      <c r="AX492"/>
      <c r="AY492"/>
      <c r="AZ492"/>
      <c r="BA492"/>
      <c r="BB492"/>
      <c r="BC492"/>
      <c r="BD492"/>
      <c r="BE492"/>
      <c r="BF492"/>
      <c r="BG492"/>
      <c r="BH492"/>
      <c r="BI492"/>
      <c r="BJ492"/>
      <c r="BK492"/>
      <c r="BL492"/>
      <c r="BM492"/>
      <c r="BN492"/>
      <c r="BO492"/>
      <c r="BP492"/>
      <c r="BQ492"/>
      <c r="BR492"/>
      <c r="BS492"/>
      <c r="BT492"/>
      <c r="BU492"/>
      <c r="BV492"/>
      <c r="BW492"/>
      <c r="BX492"/>
      <c r="BY492"/>
      <c r="BZ492"/>
      <c r="CA492"/>
      <c r="CB492"/>
      <c r="CC492"/>
      <c r="CD492"/>
      <c r="CE492"/>
      <c r="CF492"/>
      <c r="CG492"/>
      <c r="CH492"/>
      <c r="CI492"/>
      <c r="CJ492"/>
      <c r="CK492"/>
      <c r="CL492"/>
      <c r="CM492"/>
      <c r="CN492"/>
      <c r="CO492"/>
      <c r="CP492"/>
      <c r="CQ492"/>
      <c r="CR492"/>
      <c r="CS492"/>
      <c r="CT492"/>
      <c r="CU492"/>
      <c r="CV492"/>
      <c r="CW492"/>
      <c r="CX492"/>
      <c r="CY492"/>
      <c r="CZ492"/>
      <c r="DA492"/>
      <c r="DB492"/>
      <c r="DC492"/>
      <c r="DD492"/>
      <c r="DE492"/>
      <c r="DF492"/>
      <c r="DG492"/>
      <c r="DH492"/>
      <c r="DI492"/>
      <c r="DJ492"/>
      <c r="DK492"/>
      <c r="DL492"/>
      <c r="DM492"/>
      <c r="DN492"/>
      <c r="DO492"/>
      <c r="DP492"/>
      <c r="DQ492"/>
      <c r="DR492"/>
      <c r="DS492"/>
      <c r="DT492"/>
      <c r="DU492"/>
      <c r="DV492"/>
      <c r="DW492"/>
      <c r="DX492"/>
      <c r="DY492"/>
      <c r="DZ492"/>
      <c r="EA492"/>
      <c r="EB492"/>
      <c r="EC492"/>
      <c r="ED492"/>
      <c r="EE492"/>
      <c r="EF492"/>
      <c r="EG492"/>
      <c r="EH492"/>
      <c r="EI492"/>
      <c r="EJ492"/>
      <c r="EK492"/>
      <c r="EL492"/>
      <c r="EM492"/>
      <c r="EN492"/>
      <c r="EO492"/>
      <c r="EP492"/>
      <c r="EQ492"/>
      <c r="ER492"/>
      <c r="ES492"/>
      <c r="ET492"/>
      <c r="EU492"/>
      <c r="EV492"/>
      <c r="EW492"/>
      <c r="EX492"/>
      <c r="EY492"/>
      <c r="EZ492"/>
      <c r="FA492"/>
    </row>
    <row r="493" spans="1:157" ht="11.25" customHeight="1" x14ac:dyDescent="0.25">
      <c r="A493" s="39" t="s">
        <v>1520</v>
      </c>
      <c r="B493" s="11">
        <v>10001904</v>
      </c>
      <c r="C493" s="14" t="s">
        <v>683</v>
      </c>
      <c r="D493" s="13">
        <v>57020053023</v>
      </c>
      <c r="E493" s="40" t="s">
        <v>1682</v>
      </c>
      <c r="F493" s="31">
        <v>751</v>
      </c>
      <c r="G493" s="31">
        <v>3</v>
      </c>
      <c r="H493" s="31">
        <v>1</v>
      </c>
      <c r="I493" s="31">
        <v>0</v>
      </c>
      <c r="J493" s="32">
        <f t="shared" si="58"/>
        <v>2</v>
      </c>
      <c r="K493" s="33">
        <f t="shared" si="59"/>
        <v>22.529999999999998</v>
      </c>
      <c r="L493" s="33">
        <f t="shared" si="60"/>
        <v>22.529999999999998</v>
      </c>
      <c r="M493" s="33">
        <f t="shared" si="61"/>
        <v>22.529999999999998</v>
      </c>
      <c r="N493" s="34">
        <f t="shared" si="62"/>
        <v>22.529999999999998</v>
      </c>
      <c r="O493" s="222">
        <f t="shared" si="63"/>
        <v>90.12</v>
      </c>
      <c r="P493" s="224">
        <f t="shared" si="64"/>
        <v>90.12</v>
      </c>
      <c r="Q493" s="8"/>
      <c r="R493" s="78">
        <f t="shared" si="65"/>
        <v>90.12</v>
      </c>
      <c r="S493" s="79"/>
      <c r="T493"/>
      <c r="U493"/>
      <c r="V493"/>
      <c r="W493"/>
      <c r="X493"/>
      <c r="Y493"/>
      <c r="Z493"/>
      <c r="AA493"/>
      <c r="AB493"/>
      <c r="AC493"/>
      <c r="AD493"/>
      <c r="AE493"/>
      <c r="AF493"/>
      <c r="AG493"/>
      <c r="AH493"/>
      <c r="AI493"/>
      <c r="AJ493"/>
      <c r="AK493"/>
      <c r="AL493"/>
      <c r="AM493"/>
      <c r="AN493"/>
      <c r="AO493"/>
      <c r="AP493"/>
      <c r="AQ493"/>
      <c r="AR493"/>
      <c r="AS493"/>
      <c r="AT493"/>
      <c r="AU493"/>
      <c r="AV493"/>
      <c r="AW493"/>
      <c r="AX493"/>
      <c r="AY493"/>
      <c r="AZ493"/>
      <c r="BA493"/>
      <c r="BB493"/>
      <c r="BC493"/>
      <c r="BD493"/>
      <c r="BE493"/>
      <c r="BF493"/>
      <c r="BG493"/>
      <c r="BH493"/>
      <c r="BI493"/>
      <c r="BJ493"/>
      <c r="BK493"/>
      <c r="BL493"/>
      <c r="BM493"/>
      <c r="BN493"/>
      <c r="BO493"/>
      <c r="BP493"/>
      <c r="BQ493"/>
      <c r="BR493"/>
      <c r="BS493"/>
      <c r="BT493"/>
      <c r="BU493"/>
      <c r="BV493"/>
      <c r="BW493"/>
      <c r="BX493"/>
      <c r="BY493"/>
      <c r="BZ493"/>
      <c r="CA493"/>
      <c r="CB493"/>
      <c r="CC493"/>
      <c r="CD493"/>
      <c r="CE493"/>
      <c r="CF493"/>
      <c r="CG493"/>
      <c r="CH493"/>
      <c r="CI493"/>
      <c r="CJ493"/>
      <c r="CK493"/>
      <c r="CL493"/>
      <c r="CM493"/>
      <c r="CN493"/>
      <c r="CO493"/>
      <c r="CP493"/>
      <c r="CQ493"/>
      <c r="CR493"/>
      <c r="CS493"/>
      <c r="CT493"/>
      <c r="CU493"/>
      <c r="CV493"/>
      <c r="CW493"/>
      <c r="CX493"/>
      <c r="CY493"/>
      <c r="CZ493"/>
      <c r="DA493"/>
      <c r="DB493"/>
      <c r="DC493"/>
      <c r="DD493"/>
      <c r="DE493"/>
      <c r="DF493"/>
      <c r="DG493"/>
      <c r="DH493"/>
      <c r="DI493"/>
      <c r="DJ493"/>
      <c r="DK493"/>
      <c r="DL493"/>
      <c r="DM493"/>
      <c r="DN493"/>
      <c r="DO493"/>
      <c r="DP493"/>
      <c r="DQ493"/>
      <c r="DR493"/>
      <c r="DS493"/>
      <c r="DT493"/>
      <c r="DU493"/>
      <c r="DV493"/>
      <c r="DW493"/>
      <c r="DX493"/>
      <c r="DY493"/>
      <c r="DZ493"/>
      <c r="EA493"/>
      <c r="EB493"/>
      <c r="EC493"/>
      <c r="ED493"/>
      <c r="EE493"/>
      <c r="EF493"/>
      <c r="EG493"/>
      <c r="EH493"/>
      <c r="EI493"/>
      <c r="EJ493"/>
      <c r="EK493"/>
      <c r="EL493"/>
      <c r="EM493"/>
      <c r="EN493"/>
      <c r="EO493"/>
      <c r="EP493"/>
      <c r="EQ493"/>
      <c r="ER493"/>
      <c r="ES493"/>
      <c r="ET493"/>
      <c r="EU493"/>
      <c r="EV493"/>
      <c r="EW493"/>
      <c r="EX493"/>
      <c r="EY493"/>
      <c r="EZ493"/>
      <c r="FA493"/>
    </row>
    <row r="494" spans="1:157" ht="11.25" customHeight="1" x14ac:dyDescent="0.25">
      <c r="A494" s="39" t="s">
        <v>1520</v>
      </c>
      <c r="B494" s="11">
        <v>10001925</v>
      </c>
      <c r="C494" s="14" t="s">
        <v>684</v>
      </c>
      <c r="D494" s="13">
        <v>22570053568</v>
      </c>
      <c r="E494" s="40" t="s">
        <v>1683</v>
      </c>
      <c r="F494" s="31">
        <v>349</v>
      </c>
      <c r="G494" s="31">
        <v>3</v>
      </c>
      <c r="H494" s="31">
        <v>1</v>
      </c>
      <c r="I494" s="31">
        <v>0</v>
      </c>
      <c r="J494" s="32">
        <f t="shared" si="58"/>
        <v>2</v>
      </c>
      <c r="K494" s="33">
        <f t="shared" si="59"/>
        <v>10.469999999999999</v>
      </c>
      <c r="L494" s="33">
        <f t="shared" si="60"/>
        <v>10.469999999999999</v>
      </c>
      <c r="M494" s="33">
        <f t="shared" si="61"/>
        <v>10.469999999999999</v>
      </c>
      <c r="N494" s="34">
        <f t="shared" si="62"/>
        <v>10.469999999999999</v>
      </c>
      <c r="O494" s="222">
        <f t="shared" si="63"/>
        <v>41.88</v>
      </c>
      <c r="P494" s="224">
        <f t="shared" si="64"/>
        <v>41.88</v>
      </c>
      <c r="Q494" s="8"/>
      <c r="R494" s="78">
        <f t="shared" si="65"/>
        <v>41.88</v>
      </c>
      <c r="S494" s="79"/>
      <c r="T494"/>
      <c r="U494"/>
      <c r="V494"/>
      <c r="W494"/>
      <c r="X494"/>
      <c r="Y494"/>
      <c r="Z494"/>
      <c r="AA494"/>
      <c r="AB494"/>
      <c r="AC494"/>
      <c r="AD494"/>
      <c r="AE494"/>
      <c r="AF494"/>
      <c r="AG494"/>
      <c r="AH494"/>
      <c r="AI494"/>
      <c r="AJ494"/>
      <c r="AK494"/>
      <c r="AL494"/>
      <c r="AM494"/>
      <c r="AN494"/>
      <c r="AO494"/>
      <c r="AP494"/>
      <c r="AQ494"/>
      <c r="AR494"/>
      <c r="AS494"/>
      <c r="AT494"/>
      <c r="AU494"/>
      <c r="AV494"/>
      <c r="AW494"/>
      <c r="AX494"/>
      <c r="AY494"/>
      <c r="AZ494"/>
      <c r="BA494"/>
      <c r="BB494"/>
      <c r="BC494"/>
      <c r="BD494"/>
      <c r="BE494"/>
      <c r="BF494"/>
      <c r="BG494"/>
      <c r="BH494"/>
      <c r="BI494"/>
      <c r="BJ494"/>
      <c r="BK494"/>
      <c r="BL494"/>
      <c r="BM494"/>
      <c r="BN494"/>
      <c r="BO494"/>
      <c r="BP494"/>
      <c r="BQ494"/>
      <c r="BR494"/>
      <c r="BS494"/>
      <c r="BT494"/>
      <c r="BU494"/>
      <c r="BV494"/>
      <c r="BW494"/>
      <c r="BX494"/>
      <c r="BY494"/>
      <c r="BZ494"/>
      <c r="CA494"/>
      <c r="CB494"/>
      <c r="CC494"/>
      <c r="CD494"/>
      <c r="CE494"/>
      <c r="CF494"/>
      <c r="CG494"/>
      <c r="CH494"/>
      <c r="CI494"/>
      <c r="CJ494"/>
      <c r="CK494"/>
      <c r="CL494"/>
      <c r="CM494"/>
      <c r="CN494"/>
      <c r="CO494"/>
      <c r="CP494"/>
      <c r="CQ494"/>
      <c r="CR494"/>
      <c r="CS494"/>
      <c r="CT494"/>
      <c r="CU494"/>
      <c r="CV494"/>
      <c r="CW494"/>
      <c r="CX494"/>
      <c r="CY494"/>
      <c r="CZ494"/>
      <c r="DA494"/>
      <c r="DB494"/>
      <c r="DC494"/>
      <c r="DD494"/>
      <c r="DE494"/>
      <c r="DF494"/>
      <c r="DG494"/>
      <c r="DH494"/>
      <c r="DI494"/>
      <c r="DJ494"/>
      <c r="DK494"/>
      <c r="DL494"/>
      <c r="DM494"/>
      <c r="DN494"/>
      <c r="DO494"/>
      <c r="DP494"/>
      <c r="DQ494"/>
      <c r="DR494"/>
      <c r="DS494"/>
      <c r="DT494"/>
      <c r="DU494"/>
      <c r="DV494"/>
      <c r="DW494"/>
      <c r="DX494"/>
      <c r="DY494"/>
      <c r="DZ494"/>
      <c r="EA494"/>
      <c r="EB494"/>
      <c r="EC494"/>
      <c r="ED494"/>
      <c r="EE494"/>
      <c r="EF494"/>
      <c r="EG494"/>
      <c r="EH494"/>
      <c r="EI494"/>
      <c r="EJ494"/>
      <c r="EK494"/>
      <c r="EL494"/>
      <c r="EM494"/>
      <c r="EN494"/>
      <c r="EO494"/>
      <c r="EP494"/>
      <c r="EQ494"/>
      <c r="ER494"/>
      <c r="ES494"/>
      <c r="ET494"/>
      <c r="EU494"/>
      <c r="EV494"/>
      <c r="EW494"/>
      <c r="EX494"/>
      <c r="EY494"/>
      <c r="EZ494"/>
      <c r="FA494"/>
    </row>
    <row r="495" spans="1:157" ht="11.25" customHeight="1" x14ac:dyDescent="0.25">
      <c r="A495" s="39" t="s">
        <v>1520</v>
      </c>
      <c r="B495" s="13">
        <v>10001931</v>
      </c>
      <c r="C495" s="13" t="s">
        <v>2046</v>
      </c>
      <c r="D495" s="13">
        <v>98700047267</v>
      </c>
      <c r="E495" s="40" t="s">
        <v>2047</v>
      </c>
      <c r="F495" s="31">
        <v>570</v>
      </c>
      <c r="G495" s="31">
        <v>3</v>
      </c>
      <c r="H495" s="31">
        <v>1</v>
      </c>
      <c r="I495" s="31">
        <v>0</v>
      </c>
      <c r="J495" s="32">
        <f t="shared" si="58"/>
        <v>2</v>
      </c>
      <c r="K495" s="33">
        <f t="shared" si="59"/>
        <v>17.099999999999998</v>
      </c>
      <c r="L495" s="33">
        <f t="shared" si="60"/>
        <v>17.099999999999998</v>
      </c>
      <c r="M495" s="33">
        <f t="shared" si="61"/>
        <v>17.099999999999998</v>
      </c>
      <c r="N495" s="34">
        <f t="shared" si="62"/>
        <v>17.099999999999998</v>
      </c>
      <c r="O495" s="222">
        <f t="shared" si="63"/>
        <v>68.400000000000006</v>
      </c>
      <c r="P495" s="224">
        <f t="shared" si="64"/>
        <v>68.400000000000006</v>
      </c>
      <c r="Q495" s="8"/>
      <c r="R495" s="78">
        <f t="shared" si="65"/>
        <v>68.400000000000006</v>
      </c>
      <c r="S495" s="79"/>
      <c r="T495"/>
      <c r="U495"/>
      <c r="V495"/>
      <c r="W495"/>
      <c r="X495"/>
      <c r="Y495"/>
      <c r="Z495"/>
      <c r="AA495"/>
      <c r="AB495"/>
      <c r="AC495"/>
      <c r="AD495"/>
      <c r="AE495"/>
      <c r="AF495"/>
      <c r="AG495"/>
      <c r="AH495"/>
      <c r="AI495"/>
      <c r="AJ495"/>
      <c r="AK495"/>
      <c r="AL495"/>
      <c r="AM495"/>
      <c r="AN495"/>
      <c r="AO495"/>
      <c r="AP495"/>
      <c r="AQ495"/>
      <c r="AR495"/>
      <c r="AS495"/>
      <c r="AT495"/>
      <c r="AU495"/>
      <c r="AV495"/>
      <c r="AW495"/>
      <c r="AX495"/>
      <c r="AY495"/>
      <c r="AZ495"/>
      <c r="BA495"/>
      <c r="BB495"/>
      <c r="BC495"/>
      <c r="BD495"/>
      <c r="BE495"/>
      <c r="BF495"/>
      <c r="BG495"/>
      <c r="BH495"/>
      <c r="BI495"/>
      <c r="BJ495"/>
      <c r="BK495"/>
      <c r="BL495"/>
      <c r="BM495"/>
      <c r="BN495"/>
      <c r="BO495"/>
      <c r="BP495"/>
      <c r="BQ495"/>
      <c r="BR495"/>
      <c r="BS495"/>
      <c r="BT495"/>
      <c r="BU495"/>
      <c r="BV495"/>
      <c r="BW495"/>
      <c r="BX495"/>
      <c r="BY495"/>
      <c r="BZ495"/>
      <c r="CA495"/>
      <c r="CB495"/>
      <c r="CC495"/>
      <c r="CD495"/>
      <c r="CE495"/>
      <c r="CF495"/>
      <c r="CG495"/>
      <c r="CH495"/>
      <c r="CI495"/>
      <c r="CJ495"/>
      <c r="CK495"/>
      <c r="CL495"/>
      <c r="CM495"/>
      <c r="CN495"/>
      <c r="CO495"/>
      <c r="CP495"/>
      <c r="CQ495"/>
      <c r="CR495"/>
      <c r="CS495"/>
      <c r="CT495"/>
      <c r="CU495"/>
      <c r="CV495"/>
      <c r="CW495"/>
      <c r="CX495"/>
      <c r="CY495"/>
      <c r="CZ495"/>
      <c r="DA495"/>
      <c r="DB495"/>
      <c r="DC495"/>
      <c r="DD495"/>
      <c r="DE495"/>
      <c r="DF495"/>
      <c r="DG495"/>
      <c r="DH495"/>
      <c r="DI495"/>
      <c r="DJ495"/>
      <c r="DK495"/>
      <c r="DL495"/>
      <c r="DM495"/>
      <c r="DN495"/>
      <c r="DO495"/>
      <c r="DP495"/>
      <c r="DQ495"/>
      <c r="DR495"/>
      <c r="DS495"/>
      <c r="DT495"/>
      <c r="DU495"/>
      <c r="DV495"/>
      <c r="DW495"/>
      <c r="DX495"/>
      <c r="DY495"/>
      <c r="DZ495"/>
      <c r="EA495"/>
      <c r="EB495"/>
      <c r="EC495"/>
      <c r="ED495"/>
      <c r="EE495"/>
      <c r="EF495"/>
      <c r="EG495"/>
      <c r="EH495"/>
      <c r="EI495"/>
      <c r="EJ495"/>
      <c r="EK495"/>
      <c r="EL495"/>
      <c r="EM495"/>
      <c r="EN495"/>
      <c r="EO495"/>
      <c r="EP495"/>
      <c r="EQ495"/>
      <c r="ER495"/>
      <c r="ES495"/>
      <c r="ET495"/>
      <c r="EU495"/>
      <c r="EV495"/>
      <c r="EW495"/>
      <c r="EX495"/>
      <c r="EY495"/>
      <c r="EZ495"/>
      <c r="FA495"/>
    </row>
    <row r="496" spans="1:157" ht="11.25" customHeight="1" x14ac:dyDescent="0.25">
      <c r="A496" s="39" t="s">
        <v>1520</v>
      </c>
      <c r="B496" s="11">
        <v>10001933</v>
      </c>
      <c r="C496" s="14" t="s">
        <v>685</v>
      </c>
      <c r="D496" s="13">
        <v>38330002666</v>
      </c>
      <c r="E496" s="40" t="s">
        <v>1700</v>
      </c>
      <c r="F496" s="31">
        <v>371</v>
      </c>
      <c r="G496" s="31">
        <v>4</v>
      </c>
      <c r="H496" s="31">
        <v>2</v>
      </c>
      <c r="I496" s="31">
        <v>0</v>
      </c>
      <c r="J496" s="32">
        <f t="shared" si="58"/>
        <v>2</v>
      </c>
      <c r="K496" s="33">
        <f t="shared" si="59"/>
        <v>11.129999999999999</v>
      </c>
      <c r="L496" s="33">
        <f t="shared" si="60"/>
        <v>11.129999999999999</v>
      </c>
      <c r="M496" s="33">
        <f t="shared" si="61"/>
        <v>11.129999999999999</v>
      </c>
      <c r="N496" s="34">
        <f t="shared" si="62"/>
        <v>11.129999999999999</v>
      </c>
      <c r="O496" s="222">
        <f t="shared" si="63"/>
        <v>44.52</v>
      </c>
      <c r="P496" s="224">
        <f t="shared" si="64"/>
        <v>44.52</v>
      </c>
      <c r="Q496" s="8"/>
      <c r="R496" s="78">
        <f t="shared" si="65"/>
        <v>44.52</v>
      </c>
      <c r="S496" s="79"/>
      <c r="T496"/>
      <c r="U496"/>
      <c r="V496"/>
      <c r="W496"/>
      <c r="X496"/>
      <c r="Y496"/>
      <c r="Z496"/>
      <c r="AA496"/>
      <c r="AB496"/>
      <c r="AC496"/>
      <c r="AD496"/>
      <c r="AE496"/>
      <c r="AF496"/>
      <c r="AG496"/>
      <c r="AH496"/>
      <c r="AI496"/>
      <c r="AJ496"/>
      <c r="AK496"/>
      <c r="AL496"/>
      <c r="AM496"/>
      <c r="AN496"/>
      <c r="AO496"/>
      <c r="AP496"/>
      <c r="AQ496"/>
      <c r="AR496"/>
      <c r="AS496"/>
      <c r="AT496"/>
      <c r="AU496"/>
      <c r="AV496"/>
      <c r="AW496"/>
      <c r="AX496"/>
      <c r="AY496"/>
      <c r="AZ496"/>
      <c r="BA496"/>
      <c r="BB496"/>
      <c r="BC496"/>
      <c r="BD496"/>
      <c r="BE496"/>
      <c r="BF496"/>
      <c r="BG496"/>
      <c r="BH496"/>
      <c r="BI496"/>
      <c r="BJ496"/>
      <c r="BK496"/>
      <c r="BL496"/>
      <c r="BM496"/>
      <c r="BN496"/>
      <c r="BO496"/>
      <c r="BP496"/>
      <c r="BQ496"/>
      <c r="BR496"/>
      <c r="BS496"/>
      <c r="BT496"/>
      <c r="BU496"/>
      <c r="BV496"/>
      <c r="BW496"/>
      <c r="BX496"/>
      <c r="BY496"/>
      <c r="BZ496"/>
      <c r="CA496"/>
      <c r="CB496"/>
      <c r="CC496"/>
      <c r="CD496"/>
      <c r="CE496"/>
      <c r="CF496"/>
      <c r="CG496"/>
      <c r="CH496"/>
      <c r="CI496"/>
      <c r="CJ496"/>
      <c r="CK496"/>
      <c r="CL496"/>
      <c r="CM496"/>
      <c r="CN496"/>
      <c r="CO496"/>
      <c r="CP496"/>
      <c r="CQ496"/>
      <c r="CR496"/>
      <c r="CS496"/>
      <c r="CT496"/>
      <c r="CU496"/>
      <c r="CV496"/>
      <c r="CW496"/>
      <c r="CX496"/>
      <c r="CY496"/>
      <c r="CZ496"/>
      <c r="DA496"/>
      <c r="DB496"/>
      <c r="DC496"/>
      <c r="DD496"/>
      <c r="DE496"/>
      <c r="DF496"/>
      <c r="DG496"/>
      <c r="DH496"/>
      <c r="DI496"/>
      <c r="DJ496"/>
      <c r="DK496"/>
      <c r="DL496"/>
      <c r="DM496"/>
      <c r="DN496"/>
      <c r="DO496"/>
      <c r="DP496"/>
      <c r="DQ496"/>
      <c r="DR496"/>
      <c r="DS496"/>
      <c r="DT496"/>
      <c r="DU496"/>
      <c r="DV496"/>
      <c r="DW496"/>
      <c r="DX496"/>
      <c r="DY496"/>
      <c r="DZ496"/>
      <c r="EA496"/>
      <c r="EB496"/>
      <c r="EC496"/>
      <c r="ED496"/>
      <c r="EE496"/>
      <c r="EF496"/>
      <c r="EG496"/>
      <c r="EH496"/>
      <c r="EI496"/>
      <c r="EJ496"/>
      <c r="EK496"/>
      <c r="EL496"/>
      <c r="EM496"/>
      <c r="EN496"/>
      <c r="EO496"/>
      <c r="EP496"/>
      <c r="EQ496"/>
      <c r="ER496"/>
      <c r="ES496"/>
      <c r="ET496"/>
      <c r="EU496"/>
      <c r="EV496"/>
      <c r="EW496"/>
      <c r="EX496"/>
      <c r="EY496"/>
      <c r="EZ496"/>
      <c r="FA496"/>
    </row>
    <row r="497" spans="1:157" ht="11.25" customHeight="1" x14ac:dyDescent="0.25">
      <c r="A497" s="39" t="s">
        <v>1520</v>
      </c>
      <c r="B497" s="11">
        <v>10001954</v>
      </c>
      <c r="C497" s="14" t="s">
        <v>280</v>
      </c>
      <c r="D497" s="13">
        <v>18370046855</v>
      </c>
      <c r="E497" s="40" t="s">
        <v>1706</v>
      </c>
      <c r="F497" s="31">
        <v>325</v>
      </c>
      <c r="G497" s="31">
        <v>3</v>
      </c>
      <c r="H497" s="31">
        <v>1</v>
      </c>
      <c r="I497" s="31">
        <v>0</v>
      </c>
      <c r="J497" s="32">
        <f t="shared" si="58"/>
        <v>2</v>
      </c>
      <c r="K497" s="33">
        <f t="shared" si="59"/>
        <v>9.75</v>
      </c>
      <c r="L497" s="33">
        <f t="shared" si="60"/>
        <v>9.75</v>
      </c>
      <c r="M497" s="33">
        <f t="shared" si="61"/>
        <v>9.75</v>
      </c>
      <c r="N497" s="34">
        <f t="shared" si="62"/>
        <v>9.75</v>
      </c>
      <c r="O497" s="222">
        <f t="shared" si="63"/>
        <v>39</v>
      </c>
      <c r="P497" s="224">
        <f t="shared" si="64"/>
        <v>39</v>
      </c>
      <c r="Q497" s="8"/>
      <c r="R497" s="78">
        <f t="shared" si="65"/>
        <v>39</v>
      </c>
      <c r="S497" s="79"/>
      <c r="T497"/>
      <c r="U497"/>
      <c r="V497"/>
      <c r="W497"/>
      <c r="X497"/>
      <c r="Y497"/>
      <c r="Z497"/>
      <c r="AA497"/>
      <c r="AB497"/>
      <c r="AC497"/>
      <c r="AD497"/>
      <c r="AE497"/>
      <c r="AF497"/>
      <c r="AG497"/>
      <c r="AH497"/>
      <c r="AI497"/>
      <c r="AJ497"/>
      <c r="AK497"/>
      <c r="AL497"/>
      <c r="AM497"/>
      <c r="AN497"/>
      <c r="AO497"/>
      <c r="AP497"/>
      <c r="AQ497"/>
      <c r="AR497"/>
      <c r="AS497"/>
      <c r="AT497"/>
      <c r="AU497"/>
      <c r="AV497"/>
      <c r="AW497"/>
      <c r="AX497"/>
      <c r="AY497"/>
      <c r="AZ497"/>
      <c r="BA497"/>
      <c r="BB497"/>
      <c r="BC497"/>
      <c r="BD497"/>
      <c r="BE497"/>
      <c r="BF497"/>
      <c r="BG497"/>
      <c r="BH497"/>
      <c r="BI497"/>
      <c r="BJ497"/>
      <c r="BK497"/>
      <c r="BL497"/>
      <c r="BM497"/>
      <c r="BN497"/>
      <c r="BO497"/>
      <c r="BP497"/>
      <c r="BQ497"/>
      <c r="BR497"/>
      <c r="BS497"/>
      <c r="BT497"/>
      <c r="BU497"/>
      <c r="BV497"/>
      <c r="BW497"/>
      <c r="BX497"/>
      <c r="BY497"/>
      <c r="BZ497"/>
      <c r="CA497"/>
      <c r="CB497"/>
      <c r="CC497"/>
      <c r="CD497"/>
      <c r="CE497"/>
      <c r="CF497"/>
      <c r="CG497"/>
      <c r="CH497"/>
      <c r="CI497"/>
      <c r="CJ497"/>
      <c r="CK497"/>
      <c r="CL497"/>
      <c r="CM497"/>
      <c r="CN497"/>
      <c r="CO497"/>
      <c r="CP497"/>
      <c r="CQ497"/>
      <c r="CR497"/>
      <c r="CS497"/>
      <c r="CT497"/>
      <c r="CU497"/>
      <c r="CV497"/>
      <c r="CW497"/>
      <c r="CX497"/>
      <c r="CY497"/>
      <c r="CZ497"/>
      <c r="DA497"/>
      <c r="DB497"/>
      <c r="DC497"/>
      <c r="DD497"/>
      <c r="DE497"/>
      <c r="DF497"/>
      <c r="DG497"/>
      <c r="DH497"/>
      <c r="DI497"/>
      <c r="DJ497"/>
      <c r="DK497"/>
      <c r="DL497"/>
      <c r="DM497"/>
      <c r="DN497"/>
      <c r="DO497"/>
      <c r="DP497"/>
      <c r="DQ497"/>
      <c r="DR497"/>
      <c r="DS497"/>
      <c r="DT497"/>
      <c r="DU497"/>
      <c r="DV497"/>
      <c r="DW497"/>
      <c r="DX497"/>
      <c r="DY497"/>
      <c r="DZ497"/>
      <c r="EA497"/>
      <c r="EB497"/>
      <c r="EC497"/>
      <c r="ED497"/>
      <c r="EE497"/>
      <c r="EF497"/>
      <c r="EG497"/>
      <c r="EH497"/>
      <c r="EI497"/>
      <c r="EJ497"/>
      <c r="EK497"/>
      <c r="EL497"/>
      <c r="EM497"/>
      <c r="EN497"/>
      <c r="EO497"/>
      <c r="EP497"/>
      <c r="EQ497"/>
      <c r="ER497"/>
      <c r="ES497"/>
      <c r="ET497"/>
      <c r="EU497"/>
      <c r="EV497"/>
      <c r="EW497"/>
      <c r="EX497"/>
      <c r="EY497"/>
      <c r="EZ497"/>
      <c r="FA497"/>
    </row>
    <row r="498" spans="1:157" ht="11.25" customHeight="1" x14ac:dyDescent="0.25">
      <c r="A498" s="39" t="s">
        <v>1520</v>
      </c>
      <c r="B498" s="13">
        <v>10001958</v>
      </c>
      <c r="C498" s="13" t="s">
        <v>686</v>
      </c>
      <c r="D498" s="13">
        <v>88390007759</v>
      </c>
      <c r="E498" s="40" t="s">
        <v>1742</v>
      </c>
      <c r="F498" s="31">
        <v>252</v>
      </c>
      <c r="G498" s="31">
        <v>2</v>
      </c>
      <c r="H498" s="31">
        <v>1</v>
      </c>
      <c r="I498" s="31">
        <v>0</v>
      </c>
      <c r="J498" s="32">
        <f t="shared" si="58"/>
        <v>1</v>
      </c>
      <c r="K498" s="33">
        <f t="shared" si="59"/>
        <v>7.56</v>
      </c>
      <c r="L498" s="33">
        <f t="shared" si="60"/>
        <v>7.56</v>
      </c>
      <c r="M498" s="33">
        <f t="shared" si="61"/>
        <v>7.56</v>
      </c>
      <c r="N498" s="34">
        <f t="shared" si="62"/>
        <v>7.56</v>
      </c>
      <c r="O498" s="222">
        <f t="shared" si="63"/>
        <v>30.24</v>
      </c>
      <c r="P498" s="224">
        <f t="shared" si="64"/>
        <v>30.24</v>
      </c>
      <c r="Q498" s="8"/>
      <c r="R498" s="78">
        <f t="shared" si="65"/>
        <v>30.24</v>
      </c>
      <c r="S498" s="79"/>
      <c r="T498"/>
      <c r="U498"/>
      <c r="V498"/>
      <c r="W498"/>
      <c r="X498"/>
      <c r="Y498"/>
      <c r="Z498"/>
      <c r="AA498"/>
      <c r="AB498"/>
      <c r="AC498"/>
      <c r="AD498"/>
      <c r="AE498"/>
      <c r="AF498"/>
      <c r="AG498"/>
      <c r="AH498"/>
      <c r="AI498"/>
      <c r="AJ498"/>
      <c r="AK498"/>
      <c r="AL498"/>
      <c r="AM498"/>
      <c r="AN498"/>
      <c r="AO498"/>
      <c r="AP498"/>
      <c r="AQ498"/>
      <c r="AR498"/>
      <c r="AS498"/>
      <c r="AT498"/>
      <c r="AU498"/>
      <c r="AV498"/>
      <c r="AW498"/>
      <c r="AX498"/>
      <c r="AY498"/>
      <c r="AZ498"/>
      <c r="BA498"/>
      <c r="BB498"/>
      <c r="BC498"/>
      <c r="BD498"/>
      <c r="BE498"/>
      <c r="BF498"/>
      <c r="BG498"/>
      <c r="BH498"/>
      <c r="BI498"/>
      <c r="BJ498"/>
      <c r="BK498"/>
      <c r="BL498"/>
      <c r="BM498"/>
      <c r="BN498"/>
      <c r="BO498"/>
      <c r="BP498"/>
      <c r="BQ498"/>
      <c r="BR498"/>
      <c r="BS498"/>
      <c r="BT498"/>
      <c r="BU498"/>
      <c r="BV498"/>
      <c r="BW498"/>
      <c r="BX498"/>
      <c r="BY498"/>
      <c r="BZ498"/>
      <c r="CA498"/>
      <c r="CB498"/>
      <c r="CC498"/>
      <c r="CD498"/>
      <c r="CE498"/>
      <c r="CF498"/>
      <c r="CG498"/>
      <c r="CH498"/>
      <c r="CI498"/>
      <c r="CJ498"/>
      <c r="CK498"/>
      <c r="CL498"/>
      <c r="CM498"/>
      <c r="CN498"/>
      <c r="CO498"/>
      <c r="CP498"/>
      <c r="CQ498"/>
      <c r="CR498"/>
      <c r="CS498"/>
      <c r="CT498"/>
      <c r="CU498"/>
      <c r="CV498"/>
      <c r="CW498"/>
      <c r="CX498"/>
      <c r="CY498"/>
      <c r="CZ498"/>
      <c r="DA498"/>
      <c r="DB498"/>
      <c r="DC498"/>
      <c r="DD498"/>
      <c r="DE498"/>
      <c r="DF498"/>
      <c r="DG498"/>
      <c r="DH498"/>
      <c r="DI498"/>
      <c r="DJ498"/>
      <c r="DK498"/>
      <c r="DL498"/>
      <c r="DM498"/>
      <c r="DN498"/>
      <c r="DO498"/>
      <c r="DP498"/>
      <c r="DQ498"/>
      <c r="DR498"/>
      <c r="DS498"/>
      <c r="DT498"/>
      <c r="DU498"/>
      <c r="DV498"/>
      <c r="DW498"/>
      <c r="DX498"/>
      <c r="DY498"/>
      <c r="DZ498"/>
      <c r="EA498"/>
      <c r="EB498"/>
      <c r="EC498"/>
      <c r="ED498"/>
      <c r="EE498"/>
      <c r="EF498"/>
      <c r="EG498"/>
      <c r="EH498"/>
      <c r="EI498"/>
      <c r="EJ498"/>
      <c r="EK498"/>
      <c r="EL498"/>
      <c r="EM498"/>
      <c r="EN498"/>
      <c r="EO498"/>
      <c r="EP498"/>
      <c r="EQ498"/>
      <c r="ER498"/>
      <c r="ES498"/>
      <c r="ET498"/>
      <c r="EU498"/>
      <c r="EV498"/>
      <c r="EW498"/>
      <c r="EX498"/>
      <c r="EY498"/>
      <c r="EZ498"/>
      <c r="FA498"/>
    </row>
    <row r="499" spans="1:157" ht="11.25" customHeight="1" x14ac:dyDescent="0.25">
      <c r="A499" s="39" t="s">
        <v>1520</v>
      </c>
      <c r="B499" s="13">
        <v>10001962</v>
      </c>
      <c r="C499" s="13" t="s">
        <v>687</v>
      </c>
      <c r="D499" s="13">
        <v>59070050517</v>
      </c>
      <c r="E499" s="40" t="s">
        <v>2050</v>
      </c>
      <c r="F499" s="55">
        <v>229</v>
      </c>
      <c r="G499" s="31">
        <v>2</v>
      </c>
      <c r="H499" s="31">
        <v>1</v>
      </c>
      <c r="I499" s="31">
        <v>0</v>
      </c>
      <c r="J499" s="32">
        <f t="shared" si="58"/>
        <v>1</v>
      </c>
      <c r="K499" s="33">
        <f t="shared" si="59"/>
        <v>6.87</v>
      </c>
      <c r="L499" s="33">
        <f t="shared" si="60"/>
        <v>6.87</v>
      </c>
      <c r="M499" s="33">
        <f t="shared" si="61"/>
        <v>6.87</v>
      </c>
      <c r="N499" s="34">
        <f t="shared" si="62"/>
        <v>6.87</v>
      </c>
      <c r="O499" s="222">
        <f t="shared" si="63"/>
        <v>27.48</v>
      </c>
      <c r="P499" s="224">
        <f t="shared" si="64"/>
        <v>27.48</v>
      </c>
      <c r="Q499" s="8"/>
      <c r="R499" s="78">
        <f t="shared" si="65"/>
        <v>27.48</v>
      </c>
      <c r="S499" s="79"/>
      <c r="T499"/>
      <c r="U499"/>
      <c r="V499"/>
      <c r="W499"/>
      <c r="X499"/>
      <c r="Y499"/>
      <c r="Z499"/>
      <c r="AA499"/>
      <c r="AB499"/>
      <c r="AC499"/>
      <c r="AD499"/>
      <c r="AE499"/>
      <c r="AF499"/>
      <c r="AG499"/>
      <c r="AH499"/>
      <c r="AI499"/>
      <c r="AJ499"/>
      <c r="AK499"/>
      <c r="AL499"/>
      <c r="AM499"/>
      <c r="AN499"/>
      <c r="AO499"/>
      <c r="AP499"/>
      <c r="AQ499"/>
      <c r="AR499"/>
      <c r="AS499"/>
      <c r="AT499"/>
      <c r="AU499"/>
      <c r="AV499"/>
      <c r="AW499"/>
      <c r="AX499"/>
      <c r="AY499"/>
      <c r="AZ499"/>
      <c r="BA499"/>
      <c r="BB499"/>
      <c r="BC499"/>
      <c r="BD499"/>
      <c r="BE499"/>
      <c r="BF499"/>
      <c r="BG499"/>
      <c r="BH499"/>
      <c r="BI499"/>
      <c r="BJ499"/>
      <c r="BK499"/>
      <c r="BL499"/>
      <c r="BM499"/>
      <c r="BN499"/>
      <c r="BO499"/>
      <c r="BP499"/>
      <c r="BQ499"/>
      <c r="BR499"/>
      <c r="BS499"/>
      <c r="BT499"/>
      <c r="BU499"/>
      <c r="BV499"/>
      <c r="BW499"/>
      <c r="BX499"/>
      <c r="BY499"/>
      <c r="BZ499"/>
      <c r="CA499"/>
      <c r="CB499"/>
      <c r="CC499"/>
      <c r="CD499"/>
      <c r="CE499"/>
      <c r="CF499"/>
      <c r="CG499"/>
      <c r="CH499"/>
      <c r="CI499"/>
      <c r="CJ499"/>
      <c r="CK499"/>
      <c r="CL499"/>
      <c r="CM499"/>
      <c r="CN499"/>
      <c r="CO499"/>
      <c r="CP499"/>
      <c r="CQ499"/>
      <c r="CR499"/>
      <c r="CS499"/>
      <c r="CT499"/>
      <c r="CU499"/>
      <c r="CV499"/>
      <c r="CW499"/>
      <c r="CX499"/>
      <c r="CY499"/>
      <c r="CZ499"/>
      <c r="DA499"/>
      <c r="DB499"/>
      <c r="DC499"/>
      <c r="DD499"/>
      <c r="DE499"/>
      <c r="DF499"/>
      <c r="DG499"/>
      <c r="DH499"/>
      <c r="DI499"/>
      <c r="DJ499"/>
      <c r="DK499"/>
      <c r="DL499"/>
      <c r="DM499"/>
      <c r="DN499"/>
      <c r="DO499"/>
      <c r="DP499"/>
      <c r="DQ499"/>
      <c r="DR499"/>
      <c r="DS499"/>
      <c r="DT499"/>
      <c r="DU499"/>
      <c r="DV499"/>
      <c r="DW499"/>
      <c r="DX499"/>
      <c r="DY499"/>
      <c r="DZ499"/>
      <c r="EA499"/>
      <c r="EB499"/>
      <c r="EC499"/>
      <c r="ED499"/>
      <c r="EE499"/>
      <c r="EF499"/>
      <c r="EG499"/>
      <c r="EH499"/>
      <c r="EI499"/>
      <c r="EJ499"/>
      <c r="EK499"/>
      <c r="EL499"/>
      <c r="EM499"/>
      <c r="EN499"/>
      <c r="EO499"/>
      <c r="EP499"/>
      <c r="EQ499"/>
      <c r="ER499"/>
      <c r="ES499"/>
      <c r="ET499"/>
      <c r="EU499"/>
      <c r="EV499"/>
      <c r="EW499"/>
      <c r="EX499"/>
      <c r="EY499"/>
      <c r="EZ499"/>
      <c r="FA499"/>
    </row>
    <row r="500" spans="1:157" ht="11.25" customHeight="1" x14ac:dyDescent="0.25">
      <c r="A500" s="39" t="s">
        <v>1520</v>
      </c>
      <c r="B500" s="13">
        <v>10001966</v>
      </c>
      <c r="C500" s="13" t="s">
        <v>2517</v>
      </c>
      <c r="D500" s="13">
        <v>42900041168</v>
      </c>
      <c r="E500" s="40" t="s">
        <v>1606</v>
      </c>
      <c r="F500" s="31">
        <v>575</v>
      </c>
      <c r="G500" s="31">
        <v>3</v>
      </c>
      <c r="H500" s="31">
        <v>1</v>
      </c>
      <c r="I500" s="31">
        <v>0</v>
      </c>
      <c r="J500" s="32">
        <f t="shared" si="58"/>
        <v>2</v>
      </c>
      <c r="K500" s="33">
        <f t="shared" si="59"/>
        <v>17.25</v>
      </c>
      <c r="L500" s="33">
        <f t="shared" si="60"/>
        <v>17.25</v>
      </c>
      <c r="M500" s="33">
        <f t="shared" si="61"/>
        <v>17.25</v>
      </c>
      <c r="N500" s="34">
        <f t="shared" si="62"/>
        <v>17.25</v>
      </c>
      <c r="O500" s="222">
        <f t="shared" si="63"/>
        <v>69</v>
      </c>
      <c r="P500" s="224">
        <f t="shared" si="64"/>
        <v>69</v>
      </c>
      <c r="Q500" s="8"/>
      <c r="R500" s="78">
        <f t="shared" si="65"/>
        <v>69</v>
      </c>
      <c r="S500" s="79"/>
      <c r="T500"/>
      <c r="U500"/>
      <c r="V500"/>
      <c r="W500"/>
      <c r="X500"/>
      <c r="Y500"/>
      <c r="Z500"/>
      <c r="AA500"/>
      <c r="AB500"/>
      <c r="AC500"/>
      <c r="AD500"/>
      <c r="AE500"/>
      <c r="AF500"/>
      <c r="AG500"/>
      <c r="AH500"/>
      <c r="AI500"/>
      <c r="AJ500"/>
      <c r="AK500"/>
      <c r="AL500"/>
      <c r="AM500"/>
      <c r="AN500"/>
      <c r="AO500"/>
      <c r="AP500"/>
      <c r="AQ500"/>
      <c r="AR500"/>
      <c r="AS500"/>
      <c r="AT500"/>
      <c r="AU500"/>
      <c r="AV500"/>
      <c r="AW500"/>
      <c r="AX500"/>
      <c r="AY500"/>
      <c r="AZ500"/>
      <c r="BA500"/>
      <c r="BB500"/>
      <c r="BC500"/>
      <c r="BD500"/>
      <c r="BE500"/>
      <c r="BF500"/>
      <c r="BG500"/>
      <c r="BH500"/>
      <c r="BI500"/>
      <c r="BJ500"/>
      <c r="BK500"/>
      <c r="BL500"/>
      <c r="BM500"/>
      <c r="BN500"/>
      <c r="BO500"/>
      <c r="BP500"/>
      <c r="BQ500"/>
      <c r="BR500"/>
      <c r="BS500"/>
      <c r="BT500"/>
      <c r="BU500"/>
      <c r="BV500"/>
      <c r="BW500"/>
      <c r="BX500"/>
      <c r="BY500"/>
      <c r="BZ500"/>
      <c r="CA500"/>
      <c r="CB500"/>
      <c r="CC500"/>
      <c r="CD500"/>
      <c r="CE500"/>
      <c r="CF500"/>
      <c r="CG500"/>
      <c r="CH500"/>
      <c r="CI500"/>
      <c r="CJ500"/>
      <c r="CK500"/>
      <c r="CL500"/>
      <c r="CM500"/>
      <c r="CN500"/>
      <c r="CO500"/>
      <c r="CP500"/>
      <c r="CQ500"/>
      <c r="CR500"/>
      <c r="CS500"/>
      <c r="CT500"/>
      <c r="CU500"/>
      <c r="CV500"/>
      <c r="CW500"/>
      <c r="CX500"/>
      <c r="CY500"/>
      <c r="CZ500"/>
      <c r="DA500"/>
      <c r="DB500"/>
      <c r="DC500"/>
      <c r="DD500"/>
      <c r="DE500"/>
      <c r="DF500"/>
      <c r="DG500"/>
      <c r="DH500"/>
      <c r="DI500"/>
      <c r="DJ500"/>
      <c r="DK500"/>
      <c r="DL500"/>
      <c r="DM500"/>
      <c r="DN500"/>
      <c r="DO500"/>
      <c r="DP500"/>
      <c r="DQ500"/>
      <c r="DR500"/>
      <c r="DS500"/>
      <c r="DT500"/>
      <c r="DU500"/>
      <c r="DV500"/>
      <c r="DW500"/>
      <c r="DX500"/>
      <c r="DY500"/>
      <c r="DZ500"/>
      <c r="EA500"/>
      <c r="EB500"/>
      <c r="EC500"/>
      <c r="ED500"/>
      <c r="EE500"/>
      <c r="EF500"/>
      <c r="EG500"/>
      <c r="EH500"/>
      <c r="EI500"/>
      <c r="EJ500"/>
      <c r="EK500"/>
      <c r="EL500"/>
      <c r="EM500"/>
      <c r="EN500"/>
      <c r="EO500"/>
      <c r="EP500"/>
      <c r="EQ500"/>
      <c r="ER500"/>
      <c r="ES500"/>
      <c r="ET500"/>
      <c r="EU500"/>
      <c r="EV500"/>
      <c r="EW500"/>
      <c r="EX500"/>
      <c r="EY500"/>
      <c r="EZ500"/>
      <c r="FA500"/>
    </row>
    <row r="501" spans="1:157" ht="11.25" customHeight="1" x14ac:dyDescent="0.25">
      <c r="A501" s="39" t="s">
        <v>1520</v>
      </c>
      <c r="B501" s="13">
        <v>10001967</v>
      </c>
      <c r="C501" s="13" t="s">
        <v>2053</v>
      </c>
      <c r="D501" s="13">
        <v>39510050006</v>
      </c>
      <c r="E501" s="40" t="s">
        <v>2054</v>
      </c>
      <c r="F501" s="31">
        <v>110</v>
      </c>
      <c r="G501" s="31">
        <v>4</v>
      </c>
      <c r="H501" s="31">
        <v>2</v>
      </c>
      <c r="I501" s="31">
        <v>0</v>
      </c>
      <c r="J501" s="32">
        <f t="shared" si="58"/>
        <v>2</v>
      </c>
      <c r="K501" s="33">
        <f t="shared" si="59"/>
        <v>3.3</v>
      </c>
      <c r="L501" s="33">
        <f t="shared" si="60"/>
        <v>3.3</v>
      </c>
      <c r="M501" s="33">
        <f t="shared" si="61"/>
        <v>3.3</v>
      </c>
      <c r="N501" s="34">
        <f t="shared" si="62"/>
        <v>3.3</v>
      </c>
      <c r="O501" s="222">
        <f t="shared" si="63"/>
        <v>13.2</v>
      </c>
      <c r="P501" s="224">
        <f t="shared" si="64"/>
        <v>13.2</v>
      </c>
      <c r="Q501" s="8"/>
      <c r="R501" s="78">
        <f t="shared" si="65"/>
        <v>13.2</v>
      </c>
      <c r="S501" s="79"/>
      <c r="T501"/>
      <c r="U501"/>
      <c r="V501"/>
      <c r="W501"/>
      <c r="X501"/>
      <c r="Y501"/>
      <c r="Z501"/>
      <c r="AA501"/>
      <c r="AB501"/>
      <c r="AC501"/>
      <c r="AD501"/>
      <c r="AE501"/>
      <c r="AF501"/>
      <c r="AG501"/>
      <c r="AH501"/>
      <c r="AI501"/>
      <c r="AJ501"/>
      <c r="AK501"/>
      <c r="AL501"/>
      <c r="AM501"/>
      <c r="AN501"/>
      <c r="AO501"/>
      <c r="AP501"/>
      <c r="AQ501"/>
      <c r="AR501"/>
      <c r="AS501"/>
      <c r="AT501"/>
      <c r="AU501"/>
      <c r="AV501"/>
      <c r="AW501"/>
      <c r="AX501"/>
      <c r="AY501"/>
      <c r="AZ501"/>
      <c r="BA501"/>
      <c r="BB501"/>
      <c r="BC501"/>
      <c r="BD501"/>
      <c r="BE501"/>
      <c r="BF501"/>
      <c r="BG501"/>
      <c r="BH501"/>
      <c r="BI501"/>
      <c r="BJ501"/>
      <c r="BK501"/>
      <c r="BL501"/>
      <c r="BM501"/>
      <c r="BN501"/>
      <c r="BO501"/>
      <c r="BP501"/>
      <c r="BQ501"/>
      <c r="BR501"/>
      <c r="BS501"/>
      <c r="BT501"/>
      <c r="BU501"/>
      <c r="BV501"/>
      <c r="BW501"/>
      <c r="BX501"/>
      <c r="BY501"/>
      <c r="BZ501"/>
      <c r="CA501"/>
      <c r="CB501"/>
      <c r="CC501"/>
      <c r="CD501"/>
      <c r="CE501"/>
      <c r="CF501"/>
      <c r="CG501"/>
      <c r="CH501"/>
      <c r="CI501"/>
      <c r="CJ501"/>
      <c r="CK501"/>
      <c r="CL501"/>
      <c r="CM501"/>
      <c r="CN501"/>
      <c r="CO501"/>
      <c r="CP501"/>
      <c r="CQ501"/>
      <c r="CR501"/>
      <c r="CS501"/>
      <c r="CT501"/>
      <c r="CU501"/>
      <c r="CV501"/>
      <c r="CW501"/>
      <c r="CX501"/>
      <c r="CY501"/>
      <c r="CZ501"/>
      <c r="DA501"/>
      <c r="DB501"/>
      <c r="DC501"/>
      <c r="DD501"/>
      <c r="DE501"/>
      <c r="DF501"/>
      <c r="DG501"/>
      <c r="DH501"/>
      <c r="DI501"/>
      <c r="DJ501"/>
      <c r="DK501"/>
      <c r="DL501"/>
      <c r="DM501"/>
      <c r="DN501"/>
      <c r="DO501"/>
      <c r="DP501"/>
      <c r="DQ501"/>
      <c r="DR501"/>
      <c r="DS501"/>
      <c r="DT501"/>
      <c r="DU501"/>
      <c r="DV501"/>
      <c r="DW501"/>
      <c r="DX501"/>
      <c r="DY501"/>
      <c r="DZ501"/>
      <c r="EA501"/>
      <c r="EB501"/>
      <c r="EC501"/>
      <c r="ED501"/>
      <c r="EE501"/>
      <c r="EF501"/>
      <c r="EG501"/>
      <c r="EH501"/>
      <c r="EI501"/>
      <c r="EJ501"/>
      <c r="EK501"/>
      <c r="EL501"/>
      <c r="EM501"/>
      <c r="EN501"/>
      <c r="EO501"/>
      <c r="EP501"/>
      <c r="EQ501"/>
      <c r="ER501"/>
      <c r="ES501"/>
      <c r="ET501"/>
      <c r="EU501"/>
      <c r="EV501"/>
      <c r="EW501"/>
      <c r="EX501"/>
      <c r="EY501"/>
      <c r="EZ501"/>
      <c r="FA501"/>
    </row>
    <row r="502" spans="1:157" ht="11.25" customHeight="1" x14ac:dyDescent="0.25">
      <c r="A502" s="39" t="s">
        <v>1520</v>
      </c>
      <c r="B502" s="11">
        <v>10020301</v>
      </c>
      <c r="C502" s="14" t="s">
        <v>283</v>
      </c>
      <c r="D502" s="13">
        <v>10130005340</v>
      </c>
      <c r="E502" s="40" t="s">
        <v>1684</v>
      </c>
      <c r="F502" s="31">
        <v>261</v>
      </c>
      <c r="G502" s="31">
        <v>2</v>
      </c>
      <c r="H502" s="31">
        <v>1</v>
      </c>
      <c r="I502" s="31">
        <v>0</v>
      </c>
      <c r="J502" s="32">
        <f t="shared" si="58"/>
        <v>1</v>
      </c>
      <c r="K502" s="33">
        <f t="shared" si="59"/>
        <v>7.83</v>
      </c>
      <c r="L502" s="33">
        <f t="shared" si="60"/>
        <v>7.83</v>
      </c>
      <c r="M502" s="33">
        <f t="shared" si="61"/>
        <v>7.83</v>
      </c>
      <c r="N502" s="34">
        <f t="shared" si="62"/>
        <v>7.83</v>
      </c>
      <c r="O502" s="222">
        <f t="shared" si="63"/>
        <v>31.32</v>
      </c>
      <c r="P502" s="224">
        <f t="shared" si="64"/>
        <v>31.32</v>
      </c>
      <c r="Q502" s="8"/>
      <c r="R502" s="78">
        <f t="shared" si="65"/>
        <v>31.32</v>
      </c>
      <c r="S502" s="79"/>
      <c r="T502"/>
      <c r="U502"/>
      <c r="V502"/>
      <c r="W502"/>
      <c r="X502"/>
      <c r="Y502"/>
      <c r="Z502"/>
      <c r="AA502"/>
      <c r="AB502"/>
      <c r="AC502"/>
      <c r="AD502"/>
      <c r="AE502"/>
      <c r="AF502"/>
      <c r="AG502"/>
      <c r="AH502"/>
      <c r="AI502"/>
      <c r="AJ502"/>
      <c r="AK502"/>
      <c r="AL502"/>
      <c r="AM502"/>
      <c r="AN502"/>
      <c r="AO502"/>
      <c r="AP502"/>
      <c r="AQ502"/>
      <c r="AR502"/>
      <c r="AS502"/>
      <c r="AT502"/>
      <c r="AU502"/>
      <c r="AV502"/>
      <c r="AW502"/>
      <c r="AX502"/>
      <c r="AY502"/>
      <c r="AZ502"/>
      <c r="BA502"/>
      <c r="BB502"/>
      <c r="BC502"/>
      <c r="BD502"/>
      <c r="BE502"/>
      <c r="BF502"/>
      <c r="BG502"/>
      <c r="BH502"/>
      <c r="BI502"/>
      <c r="BJ502"/>
      <c r="BK502"/>
      <c r="BL502"/>
      <c r="BM502"/>
      <c r="BN502"/>
      <c r="BO502"/>
      <c r="BP502"/>
      <c r="BQ502"/>
      <c r="BR502"/>
      <c r="BS502"/>
      <c r="BT502"/>
      <c r="BU502"/>
      <c r="BV502"/>
      <c r="BW502"/>
      <c r="BX502"/>
      <c r="BY502"/>
      <c r="BZ502"/>
      <c r="CA502"/>
      <c r="CB502"/>
      <c r="CC502"/>
      <c r="CD502"/>
      <c r="CE502"/>
      <c r="CF502"/>
      <c r="CG502"/>
      <c r="CH502"/>
      <c r="CI502"/>
      <c r="CJ502"/>
      <c r="CK502"/>
      <c r="CL502"/>
      <c r="CM502"/>
      <c r="CN502"/>
      <c r="CO502"/>
      <c r="CP502"/>
      <c r="CQ502"/>
      <c r="CR502"/>
      <c r="CS502"/>
      <c r="CT502"/>
      <c r="CU502"/>
      <c r="CV502"/>
      <c r="CW502"/>
      <c r="CX502"/>
      <c r="CY502"/>
      <c r="CZ502"/>
      <c r="DA502"/>
      <c r="DB502"/>
      <c r="DC502"/>
      <c r="DD502"/>
      <c r="DE502"/>
      <c r="DF502"/>
      <c r="DG502"/>
      <c r="DH502"/>
      <c r="DI502"/>
      <c r="DJ502"/>
      <c r="DK502"/>
      <c r="DL502"/>
      <c r="DM502"/>
      <c r="DN502"/>
      <c r="DO502"/>
      <c r="DP502"/>
      <c r="DQ502"/>
      <c r="DR502"/>
      <c r="DS502"/>
      <c r="DT502"/>
      <c r="DU502"/>
      <c r="DV502"/>
      <c r="DW502"/>
      <c r="DX502"/>
      <c r="DY502"/>
      <c r="DZ502"/>
      <c r="EA502"/>
      <c r="EB502"/>
      <c r="EC502"/>
      <c r="ED502"/>
      <c r="EE502"/>
      <c r="EF502"/>
      <c r="EG502"/>
      <c r="EH502"/>
      <c r="EI502"/>
      <c r="EJ502"/>
      <c r="EK502"/>
      <c r="EL502"/>
      <c r="EM502"/>
      <c r="EN502"/>
      <c r="EO502"/>
      <c r="EP502"/>
      <c r="EQ502"/>
      <c r="ER502"/>
      <c r="ES502"/>
      <c r="ET502"/>
      <c r="EU502"/>
      <c r="EV502"/>
      <c r="EW502"/>
      <c r="EX502"/>
      <c r="EY502"/>
      <c r="EZ502"/>
      <c r="FA502"/>
    </row>
    <row r="503" spans="1:157" ht="11.25" customHeight="1" x14ac:dyDescent="0.25">
      <c r="A503" s="39" t="s">
        <v>1520</v>
      </c>
      <c r="B503" s="13">
        <v>10020301</v>
      </c>
      <c r="C503" s="13" t="s">
        <v>283</v>
      </c>
      <c r="D503" s="13">
        <v>10460052836</v>
      </c>
      <c r="E503" s="40" t="s">
        <v>2048</v>
      </c>
      <c r="F503" s="31">
        <v>245</v>
      </c>
      <c r="G503" s="31">
        <v>2</v>
      </c>
      <c r="H503" s="31">
        <v>1</v>
      </c>
      <c r="I503" s="31">
        <v>0</v>
      </c>
      <c r="J503" s="32">
        <f t="shared" si="58"/>
        <v>1</v>
      </c>
      <c r="K503" s="33">
        <f t="shared" si="59"/>
        <v>7.35</v>
      </c>
      <c r="L503" s="33">
        <f t="shared" si="60"/>
        <v>7.35</v>
      </c>
      <c r="M503" s="33">
        <f t="shared" si="61"/>
        <v>7.35</v>
      </c>
      <c r="N503" s="34">
        <f t="shared" si="62"/>
        <v>7.35</v>
      </c>
      <c r="O503" s="222">
        <f t="shared" si="63"/>
        <v>29.4</v>
      </c>
      <c r="P503" s="224">
        <f t="shared" si="64"/>
        <v>29.4</v>
      </c>
      <c r="Q503" s="13"/>
      <c r="R503" s="78">
        <f t="shared" si="65"/>
        <v>29.4</v>
      </c>
      <c r="S503" s="79"/>
      <c r="T503"/>
      <c r="U503"/>
      <c r="V503"/>
      <c r="W503"/>
      <c r="X503"/>
      <c r="Y503"/>
      <c r="Z503"/>
      <c r="AA503"/>
      <c r="AB503"/>
      <c r="AC503"/>
      <c r="AD503"/>
      <c r="AE503"/>
      <c r="AF503"/>
      <c r="AG503"/>
      <c r="AH503"/>
      <c r="AI503"/>
      <c r="AJ503"/>
      <c r="AK503"/>
      <c r="AL503"/>
      <c r="AM503"/>
      <c r="AN503"/>
      <c r="AO503"/>
      <c r="AP503"/>
      <c r="AQ503"/>
      <c r="AR503"/>
      <c r="AS503"/>
      <c r="AT503"/>
      <c r="AU503"/>
      <c r="AV503"/>
      <c r="AW503"/>
      <c r="AX503"/>
      <c r="AY503"/>
      <c r="AZ503"/>
      <c r="BA503"/>
      <c r="BB503"/>
      <c r="BC503"/>
      <c r="BD503"/>
      <c r="BE503"/>
      <c r="BF503"/>
      <c r="BG503"/>
      <c r="BH503"/>
      <c r="BI503"/>
      <c r="BJ503"/>
      <c r="BK503"/>
      <c r="BL503"/>
      <c r="BM503"/>
      <c r="BN503"/>
      <c r="BO503"/>
      <c r="BP503"/>
      <c r="BQ503"/>
      <c r="BR503"/>
      <c r="BS503"/>
      <c r="BT503"/>
      <c r="BU503"/>
      <c r="BV503"/>
      <c r="BW503"/>
      <c r="BX503"/>
      <c r="BY503"/>
      <c r="BZ503"/>
      <c r="CA503"/>
      <c r="CB503"/>
      <c r="CC503"/>
      <c r="CD503"/>
      <c r="CE503"/>
      <c r="CF503"/>
      <c r="CG503"/>
      <c r="CH503"/>
      <c r="CI503"/>
      <c r="CJ503"/>
      <c r="CK503"/>
      <c r="CL503"/>
      <c r="CM503"/>
      <c r="CN503"/>
      <c r="CO503"/>
      <c r="CP503"/>
      <c r="CQ503"/>
      <c r="CR503"/>
      <c r="CS503"/>
      <c r="CT503"/>
      <c r="CU503"/>
      <c r="CV503"/>
      <c r="CW503"/>
      <c r="CX503"/>
      <c r="CY503"/>
      <c r="CZ503"/>
      <c r="DA503"/>
      <c r="DB503"/>
      <c r="DC503"/>
      <c r="DD503"/>
      <c r="DE503"/>
      <c r="DF503"/>
      <c r="DG503"/>
      <c r="DH503"/>
      <c r="DI503"/>
      <c r="DJ503"/>
      <c r="DK503"/>
      <c r="DL503"/>
      <c r="DM503"/>
      <c r="DN503"/>
      <c r="DO503"/>
      <c r="DP503"/>
      <c r="DQ503"/>
      <c r="DR503"/>
      <c r="DS503"/>
      <c r="DT503"/>
      <c r="DU503"/>
      <c r="DV503"/>
      <c r="DW503"/>
      <c r="DX503"/>
      <c r="DY503"/>
      <c r="DZ503"/>
      <c r="EA503"/>
      <c r="EB503"/>
      <c r="EC503"/>
      <c r="ED503"/>
      <c r="EE503"/>
      <c r="EF503"/>
      <c r="EG503"/>
      <c r="EH503"/>
      <c r="EI503"/>
      <c r="EJ503"/>
      <c r="EK503"/>
      <c r="EL503"/>
      <c r="EM503"/>
      <c r="EN503"/>
      <c r="EO503"/>
      <c r="EP503"/>
      <c r="EQ503"/>
      <c r="ER503"/>
      <c r="ES503"/>
      <c r="ET503"/>
      <c r="EU503"/>
      <c r="EV503"/>
      <c r="EW503"/>
      <c r="EX503"/>
      <c r="EY503"/>
      <c r="EZ503"/>
      <c r="FA503"/>
    </row>
    <row r="504" spans="1:157" ht="11.25" customHeight="1" x14ac:dyDescent="0.25">
      <c r="A504" s="39" t="s">
        <v>1520</v>
      </c>
      <c r="B504" s="11">
        <v>10040307</v>
      </c>
      <c r="C504" s="14" t="s">
        <v>32</v>
      </c>
      <c r="D504" s="13">
        <v>13050000217</v>
      </c>
      <c r="E504" s="40" t="s">
        <v>1685</v>
      </c>
      <c r="F504" s="31">
        <v>240</v>
      </c>
      <c r="G504" s="31">
        <v>3</v>
      </c>
      <c r="H504" s="31">
        <v>1</v>
      </c>
      <c r="I504" s="31">
        <v>0</v>
      </c>
      <c r="J504" s="32">
        <f t="shared" si="58"/>
        <v>2</v>
      </c>
      <c r="K504" s="33">
        <f t="shared" si="59"/>
        <v>7.1999999999999993</v>
      </c>
      <c r="L504" s="33">
        <f t="shared" si="60"/>
        <v>7.1999999999999993</v>
      </c>
      <c r="M504" s="33">
        <f t="shared" si="61"/>
        <v>7.1999999999999993</v>
      </c>
      <c r="N504" s="34">
        <f t="shared" si="62"/>
        <v>7.1999999999999993</v>
      </c>
      <c r="O504" s="222">
        <f t="shared" si="63"/>
        <v>28.8</v>
      </c>
      <c r="P504" s="224">
        <f t="shared" si="64"/>
        <v>28.8</v>
      </c>
      <c r="Q504" s="8"/>
      <c r="R504" s="78">
        <f t="shared" si="65"/>
        <v>28.8</v>
      </c>
      <c r="S504" s="79"/>
      <c r="T504"/>
      <c r="U504"/>
      <c r="V504"/>
      <c r="W504"/>
      <c r="X504"/>
      <c r="Y504"/>
      <c r="Z504"/>
      <c r="AA504"/>
      <c r="AB504"/>
      <c r="AC504"/>
      <c r="AD504"/>
      <c r="AE504"/>
      <c r="AF504"/>
      <c r="AG504"/>
      <c r="AH504"/>
      <c r="AI504"/>
      <c r="AJ504"/>
      <c r="AK504"/>
      <c r="AL504"/>
      <c r="AM504"/>
      <c r="AN504"/>
      <c r="AO504"/>
      <c r="AP504"/>
      <c r="AQ504"/>
      <c r="AR504"/>
      <c r="AS504"/>
      <c r="AT504"/>
      <c r="AU504"/>
      <c r="AV504"/>
      <c r="AW504"/>
      <c r="AX504"/>
      <c r="AY504"/>
      <c r="AZ504"/>
      <c r="BA504"/>
      <c r="BB504"/>
      <c r="BC504"/>
      <c r="BD504"/>
      <c r="BE504"/>
      <c r="BF504"/>
      <c r="BG504"/>
      <c r="BH504"/>
      <c r="BI504"/>
      <c r="BJ504"/>
      <c r="BK504"/>
      <c r="BL504"/>
      <c r="BM504"/>
      <c r="BN504"/>
      <c r="BO504"/>
      <c r="BP504"/>
      <c r="BQ504"/>
      <c r="BR504"/>
      <c r="BS504"/>
      <c r="BT504"/>
      <c r="BU504"/>
      <c r="BV504"/>
      <c r="BW504"/>
      <c r="BX504"/>
      <c r="BY504"/>
      <c r="BZ504"/>
      <c r="CA504"/>
      <c r="CB504"/>
      <c r="CC504"/>
      <c r="CD504"/>
      <c r="CE504"/>
      <c r="CF504"/>
      <c r="CG504"/>
      <c r="CH504"/>
      <c r="CI504"/>
      <c r="CJ504"/>
      <c r="CK504"/>
      <c r="CL504"/>
      <c r="CM504"/>
      <c r="CN504"/>
      <c r="CO504"/>
      <c r="CP504"/>
      <c r="CQ504"/>
      <c r="CR504"/>
      <c r="CS504"/>
      <c r="CT504"/>
      <c r="CU504"/>
      <c r="CV504"/>
      <c r="CW504"/>
      <c r="CX504"/>
      <c r="CY504"/>
      <c r="CZ504"/>
      <c r="DA504"/>
      <c r="DB504"/>
      <c r="DC504"/>
      <c r="DD504"/>
      <c r="DE504"/>
      <c r="DF504"/>
      <c r="DG504"/>
      <c r="DH504"/>
      <c r="DI504"/>
      <c r="DJ504"/>
      <c r="DK504"/>
      <c r="DL504"/>
      <c r="DM504"/>
      <c r="DN504"/>
      <c r="DO504"/>
      <c r="DP504"/>
      <c r="DQ504"/>
      <c r="DR504"/>
      <c r="DS504"/>
      <c r="DT504"/>
      <c r="DU504"/>
      <c r="DV504"/>
      <c r="DW504"/>
      <c r="DX504"/>
      <c r="DY504"/>
      <c r="DZ504"/>
      <c r="EA504"/>
      <c r="EB504"/>
      <c r="EC504"/>
      <c r="ED504"/>
      <c r="EE504"/>
      <c r="EF504"/>
      <c r="EG504"/>
      <c r="EH504"/>
      <c r="EI504"/>
      <c r="EJ504"/>
      <c r="EK504"/>
      <c r="EL504"/>
      <c r="EM504"/>
      <c r="EN504"/>
      <c r="EO504"/>
      <c r="EP504"/>
      <c r="EQ504"/>
      <c r="ER504"/>
      <c r="ES504"/>
      <c r="ET504"/>
      <c r="EU504"/>
      <c r="EV504"/>
      <c r="EW504"/>
      <c r="EX504"/>
      <c r="EY504"/>
      <c r="EZ504"/>
      <c r="FA504"/>
    </row>
    <row r="505" spans="1:157" ht="11.25" customHeight="1" x14ac:dyDescent="0.25">
      <c r="A505" s="39" t="s">
        <v>1520</v>
      </c>
      <c r="B505" s="11">
        <v>10040307</v>
      </c>
      <c r="C505" s="14" t="s">
        <v>32</v>
      </c>
      <c r="D505" s="13">
        <v>25450002922</v>
      </c>
      <c r="E505" s="40" t="s">
        <v>1686</v>
      </c>
      <c r="F505" s="31">
        <v>241</v>
      </c>
      <c r="G505" s="31">
        <v>3</v>
      </c>
      <c r="H505" s="31">
        <v>1</v>
      </c>
      <c r="I505" s="31">
        <v>0</v>
      </c>
      <c r="J505" s="32">
        <f t="shared" si="58"/>
        <v>2</v>
      </c>
      <c r="K505" s="33">
        <f t="shared" si="59"/>
        <v>7.2299999999999995</v>
      </c>
      <c r="L505" s="33">
        <f t="shared" si="60"/>
        <v>7.2299999999999995</v>
      </c>
      <c r="M505" s="33">
        <f t="shared" si="61"/>
        <v>7.2299999999999995</v>
      </c>
      <c r="N505" s="34">
        <f t="shared" si="62"/>
        <v>7.2299999999999995</v>
      </c>
      <c r="O505" s="222">
        <f t="shared" si="63"/>
        <v>28.92</v>
      </c>
      <c r="P505" s="224">
        <f t="shared" si="64"/>
        <v>28.92</v>
      </c>
      <c r="Q505" s="8"/>
      <c r="R505" s="78">
        <f t="shared" si="65"/>
        <v>28.92</v>
      </c>
      <c r="S505" s="79"/>
      <c r="T505"/>
      <c r="U505"/>
      <c r="V505"/>
      <c r="W505"/>
      <c r="X505"/>
      <c r="Y505"/>
      <c r="Z505"/>
      <c r="AA505"/>
      <c r="AB505"/>
      <c r="AC505"/>
      <c r="AD505"/>
      <c r="AE505"/>
      <c r="AF505"/>
      <c r="AG505"/>
      <c r="AH505"/>
      <c r="AI505"/>
      <c r="AJ505"/>
      <c r="AK505"/>
      <c r="AL505"/>
      <c r="AM505"/>
      <c r="AN505"/>
      <c r="AO505"/>
      <c r="AP505"/>
      <c r="AQ505"/>
      <c r="AR505"/>
      <c r="AS505"/>
      <c r="AT505"/>
      <c r="AU505"/>
      <c r="AV505"/>
      <c r="AW505"/>
      <c r="AX505"/>
      <c r="AY505"/>
      <c r="AZ505"/>
      <c r="BA505"/>
      <c r="BB505"/>
      <c r="BC505"/>
      <c r="BD505"/>
      <c r="BE505"/>
      <c r="BF505"/>
      <c r="BG505"/>
      <c r="BH505"/>
      <c r="BI505"/>
      <c r="BJ505"/>
      <c r="BK505"/>
      <c r="BL505"/>
      <c r="BM505"/>
      <c r="BN505"/>
      <c r="BO505"/>
      <c r="BP505"/>
      <c r="BQ505"/>
      <c r="BR505"/>
      <c r="BS505"/>
      <c r="BT505"/>
      <c r="BU505"/>
      <c r="BV505"/>
      <c r="BW505"/>
      <c r="BX505"/>
      <c r="BY505"/>
      <c r="BZ505"/>
      <c r="CA505"/>
      <c r="CB505"/>
      <c r="CC505"/>
      <c r="CD505"/>
      <c r="CE505"/>
      <c r="CF505"/>
      <c r="CG505"/>
      <c r="CH505"/>
      <c r="CI505"/>
      <c r="CJ505"/>
      <c r="CK505"/>
      <c r="CL505"/>
      <c r="CM505"/>
      <c r="CN505"/>
      <c r="CO505"/>
      <c r="CP505"/>
      <c r="CQ505"/>
      <c r="CR505"/>
      <c r="CS505"/>
      <c r="CT505"/>
      <c r="CU505"/>
      <c r="CV505"/>
      <c r="CW505"/>
      <c r="CX505"/>
      <c r="CY505"/>
      <c r="CZ505"/>
      <c r="DA505"/>
      <c r="DB505"/>
      <c r="DC505"/>
      <c r="DD505"/>
      <c r="DE505"/>
      <c r="DF505"/>
      <c r="DG505"/>
      <c r="DH505"/>
      <c r="DI505"/>
      <c r="DJ505"/>
      <c r="DK505"/>
      <c r="DL505"/>
      <c r="DM505"/>
      <c r="DN505"/>
      <c r="DO505"/>
      <c r="DP505"/>
      <c r="DQ505"/>
      <c r="DR505"/>
      <c r="DS505"/>
      <c r="DT505"/>
      <c r="DU505"/>
      <c r="DV505"/>
      <c r="DW505"/>
      <c r="DX505"/>
      <c r="DY505"/>
      <c r="DZ505"/>
      <c r="EA505"/>
      <c r="EB505"/>
      <c r="EC505"/>
      <c r="ED505"/>
      <c r="EE505"/>
      <c r="EF505"/>
      <c r="EG505"/>
      <c r="EH505"/>
      <c r="EI505"/>
      <c r="EJ505"/>
      <c r="EK505"/>
      <c r="EL505"/>
      <c r="EM505"/>
      <c r="EN505"/>
      <c r="EO505"/>
      <c r="EP505"/>
      <c r="EQ505"/>
      <c r="ER505"/>
      <c r="ES505"/>
      <c r="ET505"/>
      <c r="EU505"/>
      <c r="EV505"/>
      <c r="EW505"/>
      <c r="EX505"/>
      <c r="EY505"/>
      <c r="EZ505"/>
      <c r="FA505"/>
    </row>
    <row r="506" spans="1:157" ht="11.25" customHeight="1" x14ac:dyDescent="0.25">
      <c r="A506" s="39" t="s">
        <v>1520</v>
      </c>
      <c r="B506" s="11">
        <v>10040307</v>
      </c>
      <c r="C506" s="14" t="s">
        <v>32</v>
      </c>
      <c r="D506" s="13">
        <v>39130045522</v>
      </c>
      <c r="E506" s="40" t="s">
        <v>1687</v>
      </c>
      <c r="F506" s="31">
        <v>473</v>
      </c>
      <c r="G506" s="31">
        <v>3</v>
      </c>
      <c r="H506" s="31">
        <v>1</v>
      </c>
      <c r="I506" s="31">
        <v>0</v>
      </c>
      <c r="J506" s="32">
        <f t="shared" si="58"/>
        <v>2</v>
      </c>
      <c r="K506" s="33">
        <f t="shared" si="59"/>
        <v>14.19</v>
      </c>
      <c r="L506" s="33">
        <f t="shared" si="60"/>
        <v>14.19</v>
      </c>
      <c r="M506" s="33">
        <f t="shared" si="61"/>
        <v>14.19</v>
      </c>
      <c r="N506" s="34">
        <f t="shared" si="62"/>
        <v>14.19</v>
      </c>
      <c r="O506" s="222">
        <f t="shared" si="63"/>
        <v>56.76</v>
      </c>
      <c r="P506" s="224">
        <f t="shared" si="64"/>
        <v>56.76</v>
      </c>
      <c r="Q506" s="8"/>
      <c r="R506" s="78">
        <f t="shared" si="65"/>
        <v>56.76</v>
      </c>
      <c r="S506" s="79"/>
      <c r="T506"/>
      <c r="U506"/>
      <c r="V506"/>
      <c r="W506"/>
      <c r="X506"/>
      <c r="Y506"/>
      <c r="Z506"/>
      <c r="AA506"/>
      <c r="AB506"/>
      <c r="AC506"/>
      <c r="AD506"/>
      <c r="AE506"/>
      <c r="AF506"/>
      <c r="AG506"/>
      <c r="AH506"/>
      <c r="AI506"/>
      <c r="AJ506"/>
      <c r="AK506"/>
      <c r="AL506"/>
      <c r="AM506"/>
      <c r="AN506"/>
      <c r="AO506"/>
      <c r="AP506"/>
      <c r="AQ506"/>
      <c r="AR506"/>
      <c r="AS506"/>
      <c r="AT506"/>
      <c r="AU506"/>
      <c r="AV506"/>
      <c r="AW506"/>
      <c r="AX506"/>
      <c r="AY506"/>
      <c r="AZ506"/>
      <c r="BA506"/>
      <c r="BB506"/>
      <c r="BC506"/>
      <c r="BD506"/>
      <c r="BE506"/>
      <c r="BF506"/>
      <c r="BG506"/>
      <c r="BH506"/>
      <c r="BI506"/>
      <c r="BJ506"/>
      <c r="BK506"/>
      <c r="BL506"/>
      <c r="BM506"/>
      <c r="BN506"/>
      <c r="BO506"/>
      <c r="BP506"/>
      <c r="BQ506"/>
      <c r="BR506"/>
      <c r="BS506"/>
      <c r="BT506"/>
      <c r="BU506"/>
      <c r="BV506"/>
      <c r="BW506"/>
      <c r="BX506"/>
      <c r="BY506"/>
      <c r="BZ506"/>
      <c r="CA506"/>
      <c r="CB506"/>
      <c r="CC506"/>
      <c r="CD506"/>
      <c r="CE506"/>
      <c r="CF506"/>
      <c r="CG506"/>
      <c r="CH506"/>
      <c r="CI506"/>
      <c r="CJ506"/>
      <c r="CK506"/>
      <c r="CL506"/>
      <c r="CM506"/>
      <c r="CN506"/>
      <c r="CO506"/>
      <c r="CP506"/>
      <c r="CQ506"/>
      <c r="CR506"/>
      <c r="CS506"/>
      <c r="CT506"/>
      <c r="CU506"/>
      <c r="CV506"/>
      <c r="CW506"/>
      <c r="CX506"/>
      <c r="CY506"/>
      <c r="CZ506"/>
      <c r="DA506"/>
      <c r="DB506"/>
      <c r="DC506"/>
      <c r="DD506"/>
      <c r="DE506"/>
      <c r="DF506"/>
      <c r="DG506"/>
      <c r="DH506"/>
      <c r="DI506"/>
      <c r="DJ506"/>
      <c r="DK506"/>
      <c r="DL506"/>
      <c r="DM506"/>
      <c r="DN506"/>
      <c r="DO506"/>
      <c r="DP506"/>
      <c r="DQ506"/>
      <c r="DR506"/>
      <c r="DS506"/>
      <c r="DT506"/>
      <c r="DU506"/>
      <c r="DV506"/>
      <c r="DW506"/>
      <c r="DX506"/>
      <c r="DY506"/>
      <c r="DZ506"/>
      <c r="EA506"/>
      <c r="EB506"/>
      <c r="EC506"/>
      <c r="ED506"/>
      <c r="EE506"/>
      <c r="EF506"/>
      <c r="EG506"/>
      <c r="EH506"/>
      <c r="EI506"/>
      <c r="EJ506"/>
      <c r="EK506"/>
      <c r="EL506"/>
      <c r="EM506"/>
      <c r="EN506"/>
      <c r="EO506"/>
      <c r="EP506"/>
      <c r="EQ506"/>
      <c r="ER506"/>
      <c r="ES506"/>
      <c r="ET506"/>
      <c r="EU506"/>
      <c r="EV506"/>
      <c r="EW506"/>
      <c r="EX506"/>
      <c r="EY506"/>
      <c r="EZ506"/>
      <c r="FA506"/>
    </row>
    <row r="507" spans="1:157" ht="11.25" customHeight="1" x14ac:dyDescent="0.25">
      <c r="A507" s="39" t="s">
        <v>1520</v>
      </c>
      <c r="B507" s="11">
        <v>10040307</v>
      </c>
      <c r="C507" s="14" t="s">
        <v>32</v>
      </c>
      <c r="D507" s="13">
        <v>40940009656</v>
      </c>
      <c r="E507" s="40" t="s">
        <v>1688</v>
      </c>
      <c r="F507" s="31">
        <v>259</v>
      </c>
      <c r="G507" s="31">
        <v>3</v>
      </c>
      <c r="H507" s="31">
        <v>1</v>
      </c>
      <c r="I507" s="31">
        <v>0</v>
      </c>
      <c r="J507" s="32">
        <f t="shared" si="58"/>
        <v>2</v>
      </c>
      <c r="K507" s="33">
        <f t="shared" si="59"/>
        <v>7.77</v>
      </c>
      <c r="L507" s="33">
        <f t="shared" si="60"/>
        <v>7.77</v>
      </c>
      <c r="M507" s="33">
        <f t="shared" si="61"/>
        <v>7.77</v>
      </c>
      <c r="N507" s="34">
        <f t="shared" si="62"/>
        <v>7.77</v>
      </c>
      <c r="O507" s="222">
        <f t="shared" si="63"/>
        <v>31.08</v>
      </c>
      <c r="P507" s="224">
        <f t="shared" si="64"/>
        <v>31.08</v>
      </c>
      <c r="Q507" s="8"/>
      <c r="R507" s="78">
        <f t="shared" si="65"/>
        <v>31.08</v>
      </c>
      <c r="S507" s="79"/>
      <c r="T507"/>
      <c r="U507"/>
      <c r="V507"/>
      <c r="W507"/>
      <c r="X507"/>
      <c r="Y507"/>
      <c r="Z507"/>
      <c r="AA507"/>
      <c r="AB507"/>
      <c r="AC507"/>
      <c r="AD507"/>
      <c r="AE507"/>
      <c r="AF507"/>
      <c r="AG507"/>
      <c r="AH507"/>
      <c r="AI507"/>
      <c r="AJ507"/>
      <c r="AK507"/>
      <c r="AL507"/>
      <c r="AM507"/>
      <c r="AN507"/>
      <c r="AO507"/>
      <c r="AP507"/>
      <c r="AQ507"/>
      <c r="AR507"/>
      <c r="AS507"/>
      <c r="AT507"/>
      <c r="AU507"/>
      <c r="AV507"/>
      <c r="AW507"/>
      <c r="AX507"/>
      <c r="AY507"/>
      <c r="AZ507"/>
      <c r="BA507"/>
      <c r="BB507"/>
      <c r="BC507"/>
      <c r="BD507"/>
      <c r="BE507"/>
      <c r="BF507"/>
      <c r="BG507"/>
      <c r="BH507"/>
      <c r="BI507"/>
      <c r="BJ507"/>
      <c r="BK507"/>
      <c r="BL507"/>
      <c r="BM507"/>
      <c r="BN507"/>
      <c r="BO507"/>
      <c r="BP507"/>
      <c r="BQ507"/>
      <c r="BR507"/>
      <c r="BS507"/>
      <c r="BT507"/>
      <c r="BU507"/>
      <c r="BV507"/>
      <c r="BW507"/>
      <c r="BX507"/>
      <c r="BY507"/>
      <c r="BZ507"/>
      <c r="CA507"/>
      <c r="CB507"/>
      <c r="CC507"/>
      <c r="CD507"/>
      <c r="CE507"/>
      <c r="CF507"/>
      <c r="CG507"/>
      <c r="CH507"/>
      <c r="CI507"/>
      <c r="CJ507"/>
      <c r="CK507"/>
      <c r="CL507"/>
      <c r="CM507"/>
      <c r="CN507"/>
      <c r="CO507"/>
      <c r="CP507"/>
      <c r="CQ507"/>
      <c r="CR507"/>
      <c r="CS507"/>
      <c r="CT507"/>
      <c r="CU507"/>
      <c r="CV507"/>
      <c r="CW507"/>
      <c r="CX507"/>
      <c r="CY507"/>
      <c r="CZ507"/>
      <c r="DA507"/>
      <c r="DB507"/>
      <c r="DC507"/>
      <c r="DD507"/>
      <c r="DE507"/>
      <c r="DF507"/>
      <c r="DG507"/>
      <c r="DH507"/>
      <c r="DI507"/>
      <c r="DJ507"/>
      <c r="DK507"/>
      <c r="DL507"/>
      <c r="DM507"/>
      <c r="DN507"/>
      <c r="DO507"/>
      <c r="DP507"/>
      <c r="DQ507"/>
      <c r="DR507"/>
      <c r="DS507"/>
      <c r="DT507"/>
      <c r="DU507"/>
      <c r="DV507"/>
      <c r="DW507"/>
      <c r="DX507"/>
      <c r="DY507"/>
      <c r="DZ507"/>
      <c r="EA507"/>
      <c r="EB507"/>
      <c r="EC507"/>
      <c r="ED507"/>
      <c r="EE507"/>
      <c r="EF507"/>
      <c r="EG507"/>
      <c r="EH507"/>
      <c r="EI507"/>
      <c r="EJ507"/>
      <c r="EK507"/>
      <c r="EL507"/>
      <c r="EM507"/>
      <c r="EN507"/>
      <c r="EO507"/>
      <c r="EP507"/>
      <c r="EQ507"/>
      <c r="ER507"/>
      <c r="ES507"/>
      <c r="ET507"/>
      <c r="EU507"/>
      <c r="EV507"/>
      <c r="EW507"/>
      <c r="EX507"/>
      <c r="EY507"/>
      <c r="EZ507"/>
      <c r="FA507"/>
    </row>
    <row r="508" spans="1:157" ht="11.25" customHeight="1" x14ac:dyDescent="0.25">
      <c r="A508" s="39" t="s">
        <v>1520</v>
      </c>
      <c r="B508" s="11">
        <v>10040307</v>
      </c>
      <c r="C508" s="14" t="s">
        <v>32</v>
      </c>
      <c r="D508" s="13">
        <v>46630009091</v>
      </c>
      <c r="E508" s="40" t="s">
        <v>1689</v>
      </c>
      <c r="F508" s="31">
        <v>107</v>
      </c>
      <c r="G508" s="31">
        <v>3</v>
      </c>
      <c r="H508" s="31">
        <v>1</v>
      </c>
      <c r="I508" s="31">
        <v>0</v>
      </c>
      <c r="J508" s="32">
        <f t="shared" si="58"/>
        <v>2</v>
      </c>
      <c r="K508" s="33">
        <f t="shared" si="59"/>
        <v>3.21</v>
      </c>
      <c r="L508" s="33">
        <f t="shared" si="60"/>
        <v>3.21</v>
      </c>
      <c r="M508" s="33">
        <f t="shared" si="61"/>
        <v>3.21</v>
      </c>
      <c r="N508" s="34">
        <f t="shared" si="62"/>
        <v>3.21</v>
      </c>
      <c r="O508" s="222">
        <f t="shared" si="63"/>
        <v>12.84</v>
      </c>
      <c r="P508" s="224">
        <f t="shared" si="64"/>
        <v>12.84</v>
      </c>
      <c r="Q508" s="8"/>
      <c r="R508" s="78">
        <f t="shared" si="65"/>
        <v>12.84</v>
      </c>
      <c r="S508" s="79"/>
      <c r="T508"/>
      <c r="U508"/>
      <c r="V508"/>
      <c r="W508"/>
      <c r="X508"/>
      <c r="Y508"/>
      <c r="Z508"/>
      <c r="AA508"/>
      <c r="AB508"/>
      <c r="AC508"/>
      <c r="AD508"/>
      <c r="AE508"/>
      <c r="AF508"/>
      <c r="AG508"/>
      <c r="AH508"/>
      <c r="AI508"/>
      <c r="AJ508"/>
      <c r="AK508"/>
      <c r="AL508"/>
      <c r="AM508"/>
      <c r="AN508"/>
      <c r="AO508"/>
      <c r="AP508"/>
      <c r="AQ508"/>
      <c r="AR508"/>
      <c r="AS508"/>
      <c r="AT508"/>
      <c r="AU508"/>
      <c r="AV508"/>
      <c r="AW508"/>
      <c r="AX508"/>
      <c r="AY508"/>
      <c r="AZ508"/>
      <c r="BA508"/>
      <c r="BB508"/>
      <c r="BC508"/>
      <c r="BD508"/>
      <c r="BE508"/>
      <c r="BF508"/>
      <c r="BG508"/>
      <c r="BH508"/>
      <c r="BI508"/>
      <c r="BJ508"/>
      <c r="BK508"/>
      <c r="BL508"/>
      <c r="BM508"/>
      <c r="BN508"/>
      <c r="BO508"/>
      <c r="BP508"/>
      <c r="BQ508"/>
      <c r="BR508"/>
      <c r="BS508"/>
      <c r="BT508"/>
      <c r="BU508"/>
      <c r="BV508"/>
      <c r="BW508"/>
      <c r="BX508"/>
      <c r="BY508"/>
      <c r="BZ508"/>
      <c r="CA508"/>
      <c r="CB508"/>
      <c r="CC508"/>
      <c r="CD508"/>
      <c r="CE508"/>
      <c r="CF508"/>
      <c r="CG508"/>
      <c r="CH508"/>
      <c r="CI508"/>
      <c r="CJ508"/>
      <c r="CK508"/>
      <c r="CL508"/>
      <c r="CM508"/>
      <c r="CN508"/>
      <c r="CO508"/>
      <c r="CP508"/>
      <c r="CQ508"/>
      <c r="CR508"/>
      <c r="CS508"/>
      <c r="CT508"/>
      <c r="CU508"/>
      <c r="CV508"/>
      <c r="CW508"/>
      <c r="CX508"/>
      <c r="CY508"/>
      <c r="CZ508"/>
      <c r="DA508"/>
      <c r="DB508"/>
      <c r="DC508"/>
      <c r="DD508"/>
      <c r="DE508"/>
      <c r="DF508"/>
      <c r="DG508"/>
      <c r="DH508"/>
      <c r="DI508"/>
      <c r="DJ508"/>
      <c r="DK508"/>
      <c r="DL508"/>
      <c r="DM508"/>
      <c r="DN508"/>
      <c r="DO508"/>
      <c r="DP508"/>
      <c r="DQ508"/>
      <c r="DR508"/>
      <c r="DS508"/>
      <c r="DT508"/>
      <c r="DU508"/>
      <c r="DV508"/>
      <c r="DW508"/>
      <c r="DX508"/>
      <c r="DY508"/>
      <c r="DZ508"/>
      <c r="EA508"/>
      <c r="EB508"/>
      <c r="EC508"/>
      <c r="ED508"/>
      <c r="EE508"/>
      <c r="EF508"/>
      <c r="EG508"/>
      <c r="EH508"/>
      <c r="EI508"/>
      <c r="EJ508"/>
      <c r="EK508"/>
      <c r="EL508"/>
      <c r="EM508"/>
      <c r="EN508"/>
      <c r="EO508"/>
      <c r="EP508"/>
      <c r="EQ508"/>
      <c r="ER508"/>
      <c r="ES508"/>
      <c r="ET508"/>
      <c r="EU508"/>
      <c r="EV508"/>
      <c r="EW508"/>
      <c r="EX508"/>
      <c r="EY508"/>
      <c r="EZ508"/>
      <c r="FA508"/>
    </row>
    <row r="509" spans="1:157" ht="11.25" customHeight="1" x14ac:dyDescent="0.25">
      <c r="A509" s="39" t="s">
        <v>1520</v>
      </c>
      <c r="B509" s="11">
        <v>10040307</v>
      </c>
      <c r="C509" s="14" t="s">
        <v>32</v>
      </c>
      <c r="D509" s="13">
        <v>65150002122</v>
      </c>
      <c r="E509" s="40" t="s">
        <v>1690</v>
      </c>
      <c r="F509" s="31">
        <v>276</v>
      </c>
      <c r="G509" s="31">
        <v>3</v>
      </c>
      <c r="H509" s="31">
        <v>1</v>
      </c>
      <c r="I509" s="31">
        <v>0</v>
      </c>
      <c r="J509" s="32">
        <f t="shared" si="58"/>
        <v>2</v>
      </c>
      <c r="K509" s="33">
        <f t="shared" si="59"/>
        <v>8.2799999999999994</v>
      </c>
      <c r="L509" s="33">
        <f t="shared" si="60"/>
        <v>8.2799999999999994</v>
      </c>
      <c r="M509" s="33">
        <f t="shared" si="61"/>
        <v>8.2799999999999994</v>
      </c>
      <c r="N509" s="34">
        <f t="shared" si="62"/>
        <v>8.2799999999999994</v>
      </c>
      <c r="O509" s="222">
        <f t="shared" si="63"/>
        <v>33.119999999999997</v>
      </c>
      <c r="P509" s="224">
        <f t="shared" si="64"/>
        <v>33.119999999999997</v>
      </c>
      <c r="Q509" s="8"/>
      <c r="R509" s="78">
        <f t="shared" si="65"/>
        <v>33.119999999999997</v>
      </c>
      <c r="S509" s="79"/>
      <c r="T509"/>
      <c r="U509"/>
      <c r="V509"/>
      <c r="W509"/>
      <c r="X509"/>
      <c r="Y509"/>
      <c r="Z509"/>
      <c r="AA509"/>
      <c r="AB509"/>
      <c r="AC509"/>
      <c r="AD509"/>
      <c r="AE509"/>
      <c r="AF509"/>
      <c r="AG509"/>
      <c r="AH509"/>
      <c r="AI509"/>
      <c r="AJ509"/>
      <c r="AK509"/>
      <c r="AL509"/>
      <c r="AM509"/>
      <c r="AN509"/>
      <c r="AO509"/>
      <c r="AP509"/>
      <c r="AQ509"/>
      <c r="AR509"/>
      <c r="AS509"/>
      <c r="AT509"/>
      <c r="AU509"/>
      <c r="AV509"/>
      <c r="AW509"/>
      <c r="AX509"/>
      <c r="AY509"/>
      <c r="AZ509"/>
      <c r="BA509"/>
      <c r="BB509"/>
      <c r="BC509"/>
      <c r="BD509"/>
      <c r="BE509"/>
      <c r="BF509"/>
      <c r="BG509"/>
      <c r="BH509"/>
      <c r="BI509"/>
      <c r="BJ509"/>
      <c r="BK509"/>
      <c r="BL509"/>
      <c r="BM509"/>
      <c r="BN509"/>
      <c r="BO509"/>
      <c r="BP509"/>
      <c r="BQ509"/>
      <c r="BR509"/>
      <c r="BS509"/>
      <c r="BT509"/>
      <c r="BU509"/>
      <c r="BV509"/>
      <c r="BW509"/>
      <c r="BX509"/>
      <c r="BY509"/>
      <c r="BZ509"/>
      <c r="CA509"/>
      <c r="CB509"/>
      <c r="CC509"/>
      <c r="CD509"/>
      <c r="CE509"/>
      <c r="CF509"/>
      <c r="CG509"/>
      <c r="CH509"/>
      <c r="CI509"/>
      <c r="CJ509"/>
      <c r="CK509"/>
      <c r="CL509"/>
      <c r="CM509"/>
      <c r="CN509"/>
      <c r="CO509"/>
      <c r="CP509"/>
      <c r="CQ509"/>
      <c r="CR509"/>
      <c r="CS509"/>
      <c r="CT509"/>
      <c r="CU509"/>
      <c r="CV509"/>
      <c r="CW509"/>
      <c r="CX509"/>
      <c r="CY509"/>
      <c r="CZ509"/>
      <c r="DA509"/>
      <c r="DB509"/>
      <c r="DC509"/>
      <c r="DD509"/>
      <c r="DE509"/>
      <c r="DF509"/>
      <c r="DG509"/>
      <c r="DH509"/>
      <c r="DI509"/>
      <c r="DJ509"/>
      <c r="DK509"/>
      <c r="DL509"/>
      <c r="DM509"/>
      <c r="DN509"/>
      <c r="DO509"/>
      <c r="DP509"/>
      <c r="DQ509"/>
      <c r="DR509"/>
      <c r="DS509"/>
      <c r="DT509"/>
      <c r="DU509"/>
      <c r="DV509"/>
      <c r="DW509"/>
      <c r="DX509"/>
      <c r="DY509"/>
      <c r="DZ509"/>
      <c r="EA509"/>
      <c r="EB509"/>
      <c r="EC509"/>
      <c r="ED509"/>
      <c r="EE509"/>
      <c r="EF509"/>
      <c r="EG509"/>
      <c r="EH509"/>
      <c r="EI509"/>
      <c r="EJ509"/>
      <c r="EK509"/>
      <c r="EL509"/>
      <c r="EM509"/>
      <c r="EN509"/>
      <c r="EO509"/>
      <c r="EP509"/>
      <c r="EQ509"/>
      <c r="ER509"/>
      <c r="ES509"/>
      <c r="ET509"/>
      <c r="EU509"/>
      <c r="EV509"/>
      <c r="EW509"/>
      <c r="EX509"/>
      <c r="EY509"/>
      <c r="EZ509"/>
      <c r="FA509"/>
    </row>
    <row r="510" spans="1:157" ht="11.25" customHeight="1" x14ac:dyDescent="0.25">
      <c r="A510" s="39" t="s">
        <v>1520</v>
      </c>
      <c r="B510" s="11">
        <v>10040307</v>
      </c>
      <c r="C510" s="14" t="s">
        <v>32</v>
      </c>
      <c r="D510" s="13">
        <v>65610002542</v>
      </c>
      <c r="E510" s="40" t="s">
        <v>1691</v>
      </c>
      <c r="F510" s="31">
        <v>390</v>
      </c>
      <c r="G510" s="31">
        <v>3</v>
      </c>
      <c r="H510" s="31">
        <v>1</v>
      </c>
      <c r="I510" s="31">
        <v>0</v>
      </c>
      <c r="J510" s="32">
        <f t="shared" si="58"/>
        <v>2</v>
      </c>
      <c r="K510" s="33">
        <f t="shared" si="59"/>
        <v>11.7</v>
      </c>
      <c r="L510" s="33">
        <f t="shared" si="60"/>
        <v>11.7</v>
      </c>
      <c r="M510" s="33">
        <f t="shared" si="61"/>
        <v>11.7</v>
      </c>
      <c r="N510" s="34">
        <f t="shared" si="62"/>
        <v>11.7</v>
      </c>
      <c r="O510" s="222">
        <f t="shared" si="63"/>
        <v>46.8</v>
      </c>
      <c r="P510" s="224">
        <f t="shared" si="64"/>
        <v>46.8</v>
      </c>
      <c r="Q510" s="13"/>
      <c r="R510" s="78">
        <f t="shared" si="65"/>
        <v>46.8</v>
      </c>
      <c r="S510" s="79"/>
      <c r="T510"/>
      <c r="U510"/>
      <c r="V510"/>
      <c r="W510"/>
      <c r="X510"/>
      <c r="Y510"/>
      <c r="Z510"/>
      <c r="AA510"/>
      <c r="AB510"/>
      <c r="AC510"/>
      <c r="AD510"/>
      <c r="AE510"/>
      <c r="AF510"/>
      <c r="AG510"/>
      <c r="AH510"/>
      <c r="AI510"/>
      <c r="AJ510"/>
      <c r="AK510"/>
      <c r="AL510"/>
      <c r="AM510"/>
      <c r="AN510"/>
      <c r="AO510"/>
      <c r="AP510"/>
      <c r="AQ510"/>
      <c r="AR510"/>
      <c r="AS510"/>
      <c r="AT510"/>
      <c r="AU510"/>
      <c r="AV510"/>
      <c r="AW510"/>
      <c r="AX510"/>
      <c r="AY510"/>
      <c r="AZ510"/>
      <c r="BA510"/>
      <c r="BB510"/>
      <c r="BC510"/>
      <c r="BD510"/>
      <c r="BE510"/>
      <c r="BF510"/>
      <c r="BG510"/>
      <c r="BH510"/>
      <c r="BI510"/>
      <c r="BJ510"/>
      <c r="BK510"/>
      <c r="BL510"/>
      <c r="BM510"/>
      <c r="BN510"/>
      <c r="BO510"/>
      <c r="BP510"/>
      <c r="BQ510"/>
      <c r="BR510"/>
      <c r="BS510"/>
      <c r="BT510"/>
      <c r="BU510"/>
      <c r="BV510"/>
      <c r="BW510"/>
      <c r="BX510"/>
      <c r="BY510"/>
      <c r="BZ510"/>
      <c r="CA510"/>
      <c r="CB510"/>
      <c r="CC510"/>
      <c r="CD510"/>
      <c r="CE510"/>
      <c r="CF510"/>
      <c r="CG510"/>
      <c r="CH510"/>
      <c r="CI510"/>
      <c r="CJ510"/>
      <c r="CK510"/>
      <c r="CL510"/>
      <c r="CM510"/>
      <c r="CN510"/>
      <c r="CO510"/>
      <c r="CP510"/>
      <c r="CQ510"/>
      <c r="CR510"/>
      <c r="CS510"/>
      <c r="CT510"/>
      <c r="CU510"/>
      <c r="CV510"/>
      <c r="CW510"/>
      <c r="CX510"/>
      <c r="CY510"/>
      <c r="CZ510"/>
      <c r="DA510"/>
      <c r="DB510"/>
      <c r="DC510"/>
      <c r="DD510"/>
      <c r="DE510"/>
      <c r="DF510"/>
      <c r="DG510"/>
      <c r="DH510"/>
      <c r="DI510"/>
      <c r="DJ510"/>
      <c r="DK510"/>
      <c r="DL510"/>
      <c r="DM510"/>
      <c r="DN510"/>
      <c r="DO510"/>
      <c r="DP510"/>
      <c r="DQ510"/>
      <c r="DR510"/>
      <c r="DS510"/>
      <c r="DT510"/>
      <c r="DU510"/>
      <c r="DV510"/>
      <c r="DW510"/>
      <c r="DX510"/>
      <c r="DY510"/>
      <c r="DZ510"/>
      <c r="EA510"/>
      <c r="EB510"/>
      <c r="EC510"/>
      <c r="ED510"/>
      <c r="EE510"/>
      <c r="EF510"/>
      <c r="EG510"/>
      <c r="EH510"/>
      <c r="EI510"/>
      <c r="EJ510"/>
      <c r="EK510"/>
      <c r="EL510"/>
      <c r="EM510"/>
      <c r="EN510"/>
      <c r="EO510"/>
      <c r="EP510"/>
      <c r="EQ510"/>
      <c r="ER510"/>
      <c r="ES510"/>
      <c r="ET510"/>
      <c r="EU510"/>
      <c r="EV510"/>
      <c r="EW510"/>
      <c r="EX510"/>
      <c r="EY510"/>
      <c r="EZ510"/>
      <c r="FA510"/>
    </row>
    <row r="511" spans="1:157" ht="11.25" customHeight="1" x14ac:dyDescent="0.25">
      <c r="A511" s="39" t="s">
        <v>1520</v>
      </c>
      <c r="B511" s="11">
        <v>10040307</v>
      </c>
      <c r="C511" s="14" t="s">
        <v>32</v>
      </c>
      <c r="D511" s="13">
        <v>95560043757</v>
      </c>
      <c r="E511" s="40" t="s">
        <v>1692</v>
      </c>
      <c r="F511" s="31">
        <v>383</v>
      </c>
      <c r="G511" s="31">
        <v>3</v>
      </c>
      <c r="H511" s="31">
        <v>1</v>
      </c>
      <c r="I511" s="31">
        <v>0</v>
      </c>
      <c r="J511" s="32">
        <f t="shared" si="58"/>
        <v>2</v>
      </c>
      <c r="K511" s="33">
        <f t="shared" si="59"/>
        <v>11.49</v>
      </c>
      <c r="L511" s="33">
        <f t="shared" si="60"/>
        <v>11.49</v>
      </c>
      <c r="M511" s="33">
        <f t="shared" si="61"/>
        <v>11.49</v>
      </c>
      <c r="N511" s="34">
        <f t="shared" si="62"/>
        <v>11.49</v>
      </c>
      <c r="O511" s="222">
        <f t="shared" si="63"/>
        <v>45.96</v>
      </c>
      <c r="P511" s="224">
        <f t="shared" si="64"/>
        <v>45.96</v>
      </c>
      <c r="Q511" s="8"/>
      <c r="R511" s="78">
        <f t="shared" si="65"/>
        <v>45.96</v>
      </c>
      <c r="S511" s="79"/>
      <c r="T511"/>
      <c r="U511"/>
      <c r="V511"/>
      <c r="W511"/>
      <c r="X511"/>
      <c r="Y511"/>
      <c r="Z511"/>
      <c r="AA511"/>
      <c r="AB511"/>
      <c r="AC511"/>
      <c r="AD511"/>
      <c r="AE511"/>
      <c r="AF511"/>
      <c r="AG511"/>
      <c r="AH511"/>
      <c r="AI511"/>
      <c r="AJ511"/>
      <c r="AK511"/>
      <c r="AL511"/>
      <c r="AM511"/>
      <c r="AN511"/>
      <c r="AO511"/>
      <c r="AP511"/>
      <c r="AQ511"/>
      <c r="AR511"/>
      <c r="AS511"/>
      <c r="AT511"/>
      <c r="AU511"/>
      <c r="AV511"/>
      <c r="AW511"/>
      <c r="AX511"/>
      <c r="AY511"/>
      <c r="AZ511"/>
      <c r="BA511"/>
      <c r="BB511"/>
      <c r="BC511"/>
      <c r="BD511"/>
      <c r="BE511"/>
      <c r="BF511"/>
      <c r="BG511"/>
      <c r="BH511"/>
      <c r="BI511"/>
      <c r="BJ511"/>
      <c r="BK511"/>
      <c r="BL511"/>
      <c r="BM511"/>
      <c r="BN511"/>
      <c r="BO511"/>
      <c r="BP511"/>
      <c r="BQ511"/>
      <c r="BR511"/>
      <c r="BS511"/>
      <c r="BT511"/>
      <c r="BU511"/>
      <c r="BV511"/>
      <c r="BW511"/>
      <c r="BX511"/>
      <c r="BY511"/>
      <c r="BZ511"/>
      <c r="CA511"/>
      <c r="CB511"/>
      <c r="CC511"/>
      <c r="CD511"/>
      <c r="CE511"/>
      <c r="CF511"/>
      <c r="CG511"/>
      <c r="CH511"/>
      <c r="CI511"/>
      <c r="CJ511"/>
      <c r="CK511"/>
      <c r="CL511"/>
      <c r="CM511"/>
      <c r="CN511"/>
      <c r="CO511"/>
      <c r="CP511"/>
      <c r="CQ511"/>
      <c r="CR511"/>
      <c r="CS511"/>
      <c r="CT511"/>
      <c r="CU511"/>
      <c r="CV511"/>
      <c r="CW511"/>
      <c r="CX511"/>
      <c r="CY511"/>
      <c r="CZ511"/>
      <c r="DA511"/>
      <c r="DB511"/>
      <c r="DC511"/>
      <c r="DD511"/>
      <c r="DE511"/>
      <c r="DF511"/>
      <c r="DG511"/>
      <c r="DH511"/>
      <c r="DI511"/>
      <c r="DJ511"/>
      <c r="DK511"/>
      <c r="DL511"/>
      <c r="DM511"/>
      <c r="DN511"/>
      <c r="DO511"/>
      <c r="DP511"/>
      <c r="DQ511"/>
      <c r="DR511"/>
      <c r="DS511"/>
      <c r="DT511"/>
      <c r="DU511"/>
      <c r="DV511"/>
      <c r="DW511"/>
      <c r="DX511"/>
      <c r="DY511"/>
      <c r="DZ511"/>
      <c r="EA511"/>
      <c r="EB511"/>
      <c r="EC511"/>
      <c r="ED511"/>
      <c r="EE511"/>
      <c r="EF511"/>
      <c r="EG511"/>
      <c r="EH511"/>
      <c r="EI511"/>
      <c r="EJ511"/>
      <c r="EK511"/>
      <c r="EL511"/>
      <c r="EM511"/>
      <c r="EN511"/>
      <c r="EO511"/>
      <c r="EP511"/>
      <c r="EQ511"/>
      <c r="ER511"/>
      <c r="ES511"/>
      <c r="ET511"/>
      <c r="EU511"/>
      <c r="EV511"/>
      <c r="EW511"/>
      <c r="EX511"/>
      <c r="EY511"/>
      <c r="EZ511"/>
      <c r="FA511"/>
    </row>
    <row r="512" spans="1:157" ht="11.25" customHeight="1" x14ac:dyDescent="0.25">
      <c r="A512" s="39" t="s">
        <v>1520</v>
      </c>
      <c r="B512" s="11">
        <v>10054109</v>
      </c>
      <c r="C512" s="14" t="s">
        <v>284</v>
      </c>
      <c r="D512" s="13">
        <v>12630004633</v>
      </c>
      <c r="E512" s="40" t="s">
        <v>1693</v>
      </c>
      <c r="F512" s="31">
        <v>268</v>
      </c>
      <c r="G512" s="31">
        <v>2</v>
      </c>
      <c r="H512" s="31">
        <v>1</v>
      </c>
      <c r="I512" s="31">
        <v>0</v>
      </c>
      <c r="J512" s="32">
        <f t="shared" si="58"/>
        <v>1</v>
      </c>
      <c r="K512" s="33">
        <f t="shared" si="59"/>
        <v>8.0399999999999991</v>
      </c>
      <c r="L512" s="33">
        <f t="shared" si="60"/>
        <v>8.0399999999999991</v>
      </c>
      <c r="M512" s="33">
        <f t="shared" si="61"/>
        <v>8.0399999999999991</v>
      </c>
      <c r="N512" s="34">
        <f t="shared" si="62"/>
        <v>8.0399999999999991</v>
      </c>
      <c r="O512" s="222">
        <f t="shared" si="63"/>
        <v>32.159999999999997</v>
      </c>
      <c r="P512" s="224">
        <f t="shared" si="64"/>
        <v>32.159999999999997</v>
      </c>
      <c r="Q512" s="8"/>
      <c r="R512" s="78">
        <f t="shared" si="65"/>
        <v>32.159999999999997</v>
      </c>
      <c r="S512" s="79"/>
      <c r="T512"/>
      <c r="U512"/>
      <c r="V512"/>
      <c r="W512"/>
      <c r="X512"/>
      <c r="Y512"/>
      <c r="Z512"/>
      <c r="AA512"/>
      <c r="AB512"/>
      <c r="AC512"/>
      <c r="AD512"/>
      <c r="AE512"/>
      <c r="AF512"/>
      <c r="AG512"/>
      <c r="AH512"/>
      <c r="AI512"/>
      <c r="AJ512"/>
      <c r="AK512"/>
      <c r="AL512"/>
      <c r="AM512"/>
      <c r="AN512"/>
      <c r="AO512"/>
      <c r="AP512"/>
      <c r="AQ512"/>
      <c r="AR512"/>
      <c r="AS512"/>
      <c r="AT512"/>
      <c r="AU512"/>
      <c r="AV512"/>
      <c r="AW512"/>
      <c r="AX512"/>
      <c r="AY512"/>
      <c r="AZ512"/>
      <c r="BA512"/>
      <c r="BB512"/>
      <c r="BC512"/>
      <c r="BD512"/>
      <c r="BE512"/>
      <c r="BF512"/>
      <c r="BG512"/>
      <c r="BH512"/>
      <c r="BI512"/>
      <c r="BJ512"/>
      <c r="BK512"/>
      <c r="BL512"/>
      <c r="BM512"/>
      <c r="BN512"/>
      <c r="BO512"/>
      <c r="BP512"/>
      <c r="BQ512"/>
      <c r="BR512"/>
      <c r="BS512"/>
      <c r="BT512"/>
      <c r="BU512"/>
      <c r="BV512"/>
      <c r="BW512"/>
      <c r="BX512"/>
      <c r="BY512"/>
      <c r="BZ512"/>
      <c r="CA512"/>
      <c r="CB512"/>
      <c r="CC512"/>
      <c r="CD512"/>
      <c r="CE512"/>
      <c r="CF512"/>
      <c r="CG512"/>
      <c r="CH512"/>
      <c r="CI512"/>
      <c r="CJ512"/>
      <c r="CK512"/>
      <c r="CL512"/>
      <c r="CM512"/>
      <c r="CN512"/>
      <c r="CO512"/>
      <c r="CP512"/>
      <c r="CQ512"/>
      <c r="CR512"/>
      <c r="CS512"/>
      <c r="CT512"/>
      <c r="CU512"/>
      <c r="CV512"/>
      <c r="CW512"/>
      <c r="CX512"/>
      <c r="CY512"/>
      <c r="CZ512"/>
      <c r="DA512"/>
      <c r="DB512"/>
      <c r="DC512"/>
      <c r="DD512"/>
      <c r="DE512"/>
      <c r="DF512"/>
      <c r="DG512"/>
      <c r="DH512"/>
      <c r="DI512"/>
      <c r="DJ512"/>
      <c r="DK512"/>
      <c r="DL512"/>
      <c r="DM512"/>
      <c r="DN512"/>
      <c r="DO512"/>
      <c r="DP512"/>
      <c r="DQ512"/>
      <c r="DR512"/>
      <c r="DS512"/>
      <c r="DT512"/>
      <c r="DU512"/>
      <c r="DV512"/>
      <c r="DW512"/>
      <c r="DX512"/>
      <c r="DY512"/>
      <c r="DZ512"/>
      <c r="EA512"/>
      <c r="EB512"/>
      <c r="EC512"/>
      <c r="ED512"/>
      <c r="EE512"/>
      <c r="EF512"/>
      <c r="EG512"/>
      <c r="EH512"/>
      <c r="EI512"/>
      <c r="EJ512"/>
      <c r="EK512"/>
      <c r="EL512"/>
      <c r="EM512"/>
      <c r="EN512"/>
      <c r="EO512"/>
      <c r="EP512"/>
      <c r="EQ512"/>
      <c r="ER512"/>
      <c r="ES512"/>
      <c r="ET512"/>
      <c r="EU512"/>
      <c r="EV512"/>
      <c r="EW512"/>
      <c r="EX512"/>
      <c r="EY512"/>
      <c r="EZ512"/>
      <c r="FA512"/>
    </row>
    <row r="513" spans="1:157" ht="11.25" customHeight="1" x14ac:dyDescent="0.25">
      <c r="A513" s="39" t="s">
        <v>1520</v>
      </c>
      <c r="B513" s="11">
        <v>10054109</v>
      </c>
      <c r="C513" s="14" t="s">
        <v>284</v>
      </c>
      <c r="D513" s="13">
        <v>21100002474</v>
      </c>
      <c r="E513" s="40" t="s">
        <v>1694</v>
      </c>
      <c r="F513" s="31">
        <v>404</v>
      </c>
      <c r="G513" s="31">
        <v>3</v>
      </c>
      <c r="H513" s="31">
        <v>1</v>
      </c>
      <c r="I513" s="31">
        <v>0</v>
      </c>
      <c r="J513" s="32">
        <f t="shared" si="58"/>
        <v>2</v>
      </c>
      <c r="K513" s="33">
        <f t="shared" si="59"/>
        <v>12.12</v>
      </c>
      <c r="L513" s="33">
        <f t="shared" si="60"/>
        <v>12.12</v>
      </c>
      <c r="M513" s="33">
        <f t="shared" si="61"/>
        <v>12.12</v>
      </c>
      <c r="N513" s="34">
        <f t="shared" si="62"/>
        <v>12.12</v>
      </c>
      <c r="O513" s="222">
        <f t="shared" si="63"/>
        <v>48.48</v>
      </c>
      <c r="P513" s="224">
        <f t="shared" si="64"/>
        <v>48.48</v>
      </c>
      <c r="Q513" s="8"/>
      <c r="R513" s="78">
        <f t="shared" si="65"/>
        <v>48.48</v>
      </c>
      <c r="S513" s="79"/>
      <c r="T513"/>
      <c r="U513"/>
      <c r="V513"/>
      <c r="W513"/>
      <c r="X513"/>
      <c r="Y513"/>
      <c r="Z513"/>
      <c r="AA513"/>
      <c r="AB513"/>
      <c r="AC513"/>
      <c r="AD513"/>
      <c r="AE513"/>
      <c r="AF513"/>
      <c r="AG513"/>
      <c r="AH513"/>
      <c r="AI513"/>
      <c r="AJ513"/>
      <c r="AK513"/>
      <c r="AL513"/>
      <c r="AM513"/>
      <c r="AN513"/>
      <c r="AO513"/>
      <c r="AP513"/>
      <c r="AQ513"/>
      <c r="AR513"/>
      <c r="AS513"/>
      <c r="AT513"/>
      <c r="AU513"/>
      <c r="AV513"/>
      <c r="AW513"/>
      <c r="AX513"/>
      <c r="AY513"/>
      <c r="AZ513"/>
      <c r="BA513"/>
      <c r="BB513"/>
      <c r="BC513"/>
      <c r="BD513"/>
      <c r="BE513"/>
      <c r="BF513"/>
      <c r="BG513"/>
      <c r="BH513"/>
      <c r="BI513"/>
      <c r="BJ513"/>
      <c r="BK513"/>
      <c r="BL513"/>
      <c r="BM513"/>
      <c r="BN513"/>
      <c r="BO513"/>
      <c r="BP513"/>
      <c r="BQ513"/>
      <c r="BR513"/>
      <c r="BS513"/>
      <c r="BT513"/>
      <c r="BU513"/>
      <c r="BV513"/>
      <c r="BW513"/>
      <c r="BX513"/>
      <c r="BY513"/>
      <c r="BZ513"/>
      <c r="CA513"/>
      <c r="CB513"/>
      <c r="CC513"/>
      <c r="CD513"/>
      <c r="CE513"/>
      <c r="CF513"/>
      <c r="CG513"/>
      <c r="CH513"/>
      <c r="CI513"/>
      <c r="CJ513"/>
      <c r="CK513"/>
      <c r="CL513"/>
      <c r="CM513"/>
      <c r="CN513"/>
      <c r="CO513"/>
      <c r="CP513"/>
      <c r="CQ513"/>
      <c r="CR513"/>
      <c r="CS513"/>
      <c r="CT513"/>
      <c r="CU513"/>
      <c r="CV513"/>
      <c r="CW513"/>
      <c r="CX513"/>
      <c r="CY513"/>
      <c r="CZ513"/>
      <c r="DA513"/>
      <c r="DB513"/>
      <c r="DC513"/>
      <c r="DD513"/>
      <c r="DE513"/>
      <c r="DF513"/>
      <c r="DG513"/>
      <c r="DH513"/>
      <c r="DI513"/>
      <c r="DJ513"/>
      <c r="DK513"/>
      <c r="DL513"/>
      <c r="DM513"/>
      <c r="DN513"/>
      <c r="DO513"/>
      <c r="DP513"/>
      <c r="DQ513"/>
      <c r="DR513"/>
      <c r="DS513"/>
      <c r="DT513"/>
      <c r="DU513"/>
      <c r="DV513"/>
      <c r="DW513"/>
      <c r="DX513"/>
      <c r="DY513"/>
      <c r="DZ513"/>
      <c r="EA513"/>
      <c r="EB513"/>
      <c r="EC513"/>
      <c r="ED513"/>
      <c r="EE513"/>
      <c r="EF513"/>
      <c r="EG513"/>
      <c r="EH513"/>
      <c r="EI513"/>
      <c r="EJ513"/>
      <c r="EK513"/>
      <c r="EL513"/>
      <c r="EM513"/>
      <c r="EN513"/>
      <c r="EO513"/>
      <c r="EP513"/>
      <c r="EQ513"/>
      <c r="ER513"/>
      <c r="ES513"/>
      <c r="ET513"/>
      <c r="EU513"/>
      <c r="EV513"/>
      <c r="EW513"/>
      <c r="EX513"/>
      <c r="EY513"/>
      <c r="EZ513"/>
      <c r="FA513"/>
    </row>
    <row r="514" spans="1:157" ht="11.25" customHeight="1" x14ac:dyDescent="0.25">
      <c r="A514" s="39" t="s">
        <v>1520</v>
      </c>
      <c r="B514" s="11">
        <v>10054109</v>
      </c>
      <c r="C514" s="14" t="s">
        <v>284</v>
      </c>
      <c r="D514" s="13">
        <v>51700009046</v>
      </c>
      <c r="E514" s="40" t="s">
        <v>1695</v>
      </c>
      <c r="F514" s="31">
        <v>294</v>
      </c>
      <c r="G514" s="31">
        <v>3</v>
      </c>
      <c r="H514" s="31">
        <v>1</v>
      </c>
      <c r="I514" s="31">
        <v>0</v>
      </c>
      <c r="J514" s="32">
        <f t="shared" si="58"/>
        <v>2</v>
      </c>
      <c r="K514" s="33">
        <f t="shared" si="59"/>
        <v>8.82</v>
      </c>
      <c r="L514" s="33">
        <f t="shared" si="60"/>
        <v>8.82</v>
      </c>
      <c r="M514" s="33">
        <f t="shared" si="61"/>
        <v>8.82</v>
      </c>
      <c r="N514" s="34">
        <f t="shared" si="62"/>
        <v>8.82</v>
      </c>
      <c r="O514" s="222">
        <f t="shared" si="63"/>
        <v>35.28</v>
      </c>
      <c r="P514" s="224">
        <f t="shared" si="64"/>
        <v>35.28</v>
      </c>
      <c r="Q514" s="8"/>
      <c r="R514" s="78">
        <f t="shared" si="65"/>
        <v>35.28</v>
      </c>
      <c r="S514" s="79"/>
      <c r="T514"/>
      <c r="U514"/>
      <c r="V514"/>
      <c r="W514"/>
      <c r="X514"/>
      <c r="Y514"/>
      <c r="Z514"/>
      <c r="AA514"/>
      <c r="AB514"/>
      <c r="AC514"/>
      <c r="AD514"/>
      <c r="AE514"/>
      <c r="AF514"/>
      <c r="AG514"/>
      <c r="AH514"/>
      <c r="AI514"/>
      <c r="AJ514"/>
      <c r="AK514"/>
      <c r="AL514"/>
      <c r="AM514"/>
      <c r="AN514"/>
      <c r="AO514"/>
      <c r="AP514"/>
      <c r="AQ514"/>
      <c r="AR514"/>
      <c r="AS514"/>
      <c r="AT514"/>
      <c r="AU514"/>
      <c r="AV514"/>
      <c r="AW514"/>
      <c r="AX514"/>
      <c r="AY514"/>
      <c r="AZ514"/>
      <c r="BA514"/>
      <c r="BB514"/>
      <c r="BC514"/>
      <c r="BD514"/>
      <c r="BE514"/>
      <c r="BF514"/>
      <c r="BG514"/>
      <c r="BH514"/>
      <c r="BI514"/>
      <c r="BJ514"/>
      <c r="BK514"/>
      <c r="BL514"/>
      <c r="BM514"/>
      <c r="BN514"/>
      <c r="BO514"/>
      <c r="BP514"/>
      <c r="BQ514"/>
      <c r="BR514"/>
      <c r="BS514"/>
      <c r="BT514"/>
      <c r="BU514"/>
      <c r="BV514"/>
      <c r="BW514"/>
      <c r="BX514"/>
      <c r="BY514"/>
      <c r="BZ514"/>
      <c r="CA514"/>
      <c r="CB514"/>
      <c r="CC514"/>
      <c r="CD514"/>
      <c r="CE514"/>
      <c r="CF514"/>
      <c r="CG514"/>
      <c r="CH514"/>
      <c r="CI514"/>
      <c r="CJ514"/>
      <c r="CK514"/>
      <c r="CL514"/>
      <c r="CM514"/>
      <c r="CN514"/>
      <c r="CO514"/>
      <c r="CP514"/>
      <c r="CQ514"/>
      <c r="CR514"/>
      <c r="CS514"/>
      <c r="CT514"/>
      <c r="CU514"/>
      <c r="CV514"/>
      <c r="CW514"/>
      <c r="CX514"/>
      <c r="CY514"/>
      <c r="CZ514"/>
      <c r="DA514"/>
      <c r="DB514"/>
      <c r="DC514"/>
      <c r="DD514"/>
      <c r="DE514"/>
      <c r="DF514"/>
      <c r="DG514"/>
      <c r="DH514"/>
      <c r="DI514"/>
      <c r="DJ514"/>
      <c r="DK514"/>
      <c r="DL514"/>
      <c r="DM514"/>
      <c r="DN514"/>
      <c r="DO514"/>
      <c r="DP514"/>
      <c r="DQ514"/>
      <c r="DR514"/>
      <c r="DS514"/>
      <c r="DT514"/>
      <c r="DU514"/>
      <c r="DV514"/>
      <c r="DW514"/>
      <c r="DX514"/>
      <c r="DY514"/>
      <c r="DZ514"/>
      <c r="EA514"/>
      <c r="EB514"/>
      <c r="EC514"/>
      <c r="ED514"/>
      <c r="EE514"/>
      <c r="EF514"/>
      <c r="EG514"/>
      <c r="EH514"/>
      <c r="EI514"/>
      <c r="EJ514"/>
      <c r="EK514"/>
      <c r="EL514"/>
      <c r="EM514"/>
      <c r="EN514"/>
      <c r="EO514"/>
      <c r="EP514"/>
      <c r="EQ514"/>
      <c r="ER514"/>
      <c r="ES514"/>
      <c r="ET514"/>
      <c r="EU514"/>
      <c r="EV514"/>
      <c r="EW514"/>
      <c r="EX514"/>
      <c r="EY514"/>
      <c r="EZ514"/>
      <c r="FA514"/>
    </row>
    <row r="515" spans="1:157" ht="11.25" customHeight="1" x14ac:dyDescent="0.25">
      <c r="A515" s="39" t="s">
        <v>1520</v>
      </c>
      <c r="B515" s="11">
        <v>10054109</v>
      </c>
      <c r="C515" s="14" t="s">
        <v>284</v>
      </c>
      <c r="D515" s="13">
        <v>78220049741</v>
      </c>
      <c r="E515" s="40" t="s">
        <v>1696</v>
      </c>
      <c r="F515" s="31">
        <v>225</v>
      </c>
      <c r="G515" s="31">
        <v>2</v>
      </c>
      <c r="H515" s="31">
        <v>1</v>
      </c>
      <c r="I515" s="31">
        <v>0</v>
      </c>
      <c r="J515" s="32">
        <f t="shared" si="58"/>
        <v>1</v>
      </c>
      <c r="K515" s="33">
        <f t="shared" si="59"/>
        <v>6.75</v>
      </c>
      <c r="L515" s="33">
        <f t="shared" si="60"/>
        <v>6.75</v>
      </c>
      <c r="M515" s="33">
        <f t="shared" si="61"/>
        <v>6.75</v>
      </c>
      <c r="N515" s="34">
        <f t="shared" si="62"/>
        <v>6.75</v>
      </c>
      <c r="O515" s="222">
        <f t="shared" si="63"/>
        <v>27</v>
      </c>
      <c r="P515" s="224">
        <f t="shared" si="64"/>
        <v>27</v>
      </c>
      <c r="Q515" s="8"/>
      <c r="R515" s="78">
        <f t="shared" si="65"/>
        <v>27</v>
      </c>
      <c r="S515" s="79"/>
      <c r="T515"/>
      <c r="U515"/>
      <c r="V515"/>
      <c r="W515"/>
      <c r="X515"/>
      <c r="Y515"/>
      <c r="Z515"/>
      <c r="AA515"/>
      <c r="AB515"/>
      <c r="AC515"/>
      <c r="AD515"/>
      <c r="AE515"/>
      <c r="AF515"/>
      <c r="AG515"/>
      <c r="AH515"/>
      <c r="AI515"/>
      <c r="AJ515"/>
      <c r="AK515"/>
      <c r="AL515"/>
      <c r="AM515"/>
      <c r="AN515"/>
      <c r="AO515"/>
      <c r="AP515"/>
      <c r="AQ515"/>
      <c r="AR515"/>
      <c r="AS515"/>
      <c r="AT515"/>
      <c r="AU515"/>
      <c r="AV515"/>
      <c r="AW515"/>
      <c r="AX515"/>
      <c r="AY515"/>
      <c r="AZ515"/>
      <c r="BA515"/>
      <c r="BB515"/>
      <c r="BC515"/>
      <c r="BD515"/>
      <c r="BE515"/>
      <c r="BF515"/>
      <c r="BG515"/>
      <c r="BH515"/>
      <c r="BI515"/>
      <c r="BJ515"/>
      <c r="BK515"/>
      <c r="BL515"/>
      <c r="BM515"/>
      <c r="BN515"/>
      <c r="BO515"/>
      <c r="BP515"/>
      <c r="BQ515"/>
      <c r="BR515"/>
      <c r="BS515"/>
      <c r="BT515"/>
      <c r="BU515"/>
      <c r="BV515"/>
      <c r="BW515"/>
      <c r="BX515"/>
      <c r="BY515"/>
      <c r="BZ515"/>
      <c r="CA515"/>
      <c r="CB515"/>
      <c r="CC515"/>
      <c r="CD515"/>
      <c r="CE515"/>
      <c r="CF515"/>
      <c r="CG515"/>
      <c r="CH515"/>
      <c r="CI515"/>
      <c r="CJ515"/>
      <c r="CK515"/>
      <c r="CL515"/>
      <c r="CM515"/>
      <c r="CN515"/>
      <c r="CO515"/>
      <c r="CP515"/>
      <c r="CQ515"/>
      <c r="CR515"/>
      <c r="CS515"/>
      <c r="CT515"/>
      <c r="CU515"/>
      <c r="CV515"/>
      <c r="CW515"/>
      <c r="CX515"/>
      <c r="CY515"/>
      <c r="CZ515"/>
      <c r="DA515"/>
      <c r="DB515"/>
      <c r="DC515"/>
      <c r="DD515"/>
      <c r="DE515"/>
      <c r="DF515"/>
      <c r="DG515"/>
      <c r="DH515"/>
      <c r="DI515"/>
      <c r="DJ515"/>
      <c r="DK515"/>
      <c r="DL515"/>
      <c r="DM515"/>
      <c r="DN515"/>
      <c r="DO515"/>
      <c r="DP515"/>
      <c r="DQ515"/>
      <c r="DR515"/>
      <c r="DS515"/>
      <c r="DT515"/>
      <c r="DU515"/>
      <c r="DV515"/>
      <c r="DW515"/>
      <c r="DX515"/>
      <c r="DY515"/>
      <c r="DZ515"/>
      <c r="EA515"/>
      <c r="EB515"/>
      <c r="EC515"/>
      <c r="ED515"/>
      <c r="EE515"/>
      <c r="EF515"/>
      <c r="EG515"/>
      <c r="EH515"/>
      <c r="EI515"/>
      <c r="EJ515"/>
      <c r="EK515"/>
      <c r="EL515"/>
      <c r="EM515"/>
      <c r="EN515"/>
      <c r="EO515"/>
      <c r="EP515"/>
      <c r="EQ515"/>
      <c r="ER515"/>
      <c r="ES515"/>
      <c r="ET515"/>
      <c r="EU515"/>
      <c r="EV515"/>
      <c r="EW515"/>
      <c r="EX515"/>
      <c r="EY515"/>
      <c r="EZ515"/>
      <c r="FA515"/>
    </row>
    <row r="516" spans="1:157" ht="11.25" customHeight="1" x14ac:dyDescent="0.25">
      <c r="A516" s="39" t="s">
        <v>1520</v>
      </c>
      <c r="B516" s="11">
        <v>10054109</v>
      </c>
      <c r="C516" s="14" t="s">
        <v>284</v>
      </c>
      <c r="D516" s="13">
        <v>83510002915</v>
      </c>
      <c r="E516" s="40" t="s">
        <v>1697</v>
      </c>
      <c r="F516" s="31">
        <v>221</v>
      </c>
      <c r="G516" s="31">
        <v>2</v>
      </c>
      <c r="H516" s="31">
        <v>1</v>
      </c>
      <c r="I516" s="31">
        <v>0</v>
      </c>
      <c r="J516" s="32">
        <f t="shared" si="58"/>
        <v>1</v>
      </c>
      <c r="K516" s="33">
        <f t="shared" si="59"/>
        <v>6.63</v>
      </c>
      <c r="L516" s="33">
        <f t="shared" si="60"/>
        <v>6.63</v>
      </c>
      <c r="M516" s="33">
        <f t="shared" si="61"/>
        <v>6.63</v>
      </c>
      <c r="N516" s="34">
        <f t="shared" si="62"/>
        <v>6.63</v>
      </c>
      <c r="O516" s="222">
        <f t="shared" si="63"/>
        <v>26.52</v>
      </c>
      <c r="P516" s="224">
        <f t="shared" si="64"/>
        <v>26.52</v>
      </c>
      <c r="Q516" s="8"/>
      <c r="R516" s="78">
        <f t="shared" si="65"/>
        <v>26.52</v>
      </c>
      <c r="S516" s="79"/>
      <c r="T516"/>
      <c r="U516"/>
      <c r="V516"/>
      <c r="W516"/>
      <c r="X516"/>
      <c r="Y516"/>
      <c r="Z516"/>
      <c r="AA516"/>
      <c r="AB516"/>
      <c r="AC516"/>
      <c r="AD516"/>
      <c r="AE516"/>
      <c r="AF516"/>
      <c r="AG516"/>
      <c r="AH516"/>
      <c r="AI516"/>
      <c r="AJ516"/>
      <c r="AK516"/>
      <c r="AL516"/>
      <c r="AM516"/>
      <c r="AN516"/>
      <c r="AO516"/>
      <c r="AP516"/>
      <c r="AQ516"/>
      <c r="AR516"/>
      <c r="AS516"/>
      <c r="AT516"/>
      <c r="AU516"/>
      <c r="AV516"/>
      <c r="AW516"/>
      <c r="AX516"/>
      <c r="AY516"/>
      <c r="AZ516"/>
      <c r="BA516"/>
      <c r="BB516"/>
      <c r="BC516"/>
      <c r="BD516"/>
      <c r="BE516"/>
      <c r="BF516"/>
      <c r="BG516"/>
      <c r="BH516"/>
      <c r="BI516"/>
      <c r="BJ516"/>
      <c r="BK516"/>
      <c r="BL516"/>
      <c r="BM516"/>
      <c r="BN516"/>
      <c r="BO516"/>
      <c r="BP516"/>
      <c r="BQ516"/>
      <c r="BR516"/>
      <c r="BS516"/>
      <c r="BT516"/>
      <c r="BU516"/>
      <c r="BV516"/>
      <c r="BW516"/>
      <c r="BX516"/>
      <c r="BY516"/>
      <c r="BZ516"/>
      <c r="CA516"/>
      <c r="CB516"/>
      <c r="CC516"/>
      <c r="CD516"/>
      <c r="CE516"/>
      <c r="CF516"/>
      <c r="CG516"/>
      <c r="CH516"/>
      <c r="CI516"/>
      <c r="CJ516"/>
      <c r="CK516"/>
      <c r="CL516"/>
      <c r="CM516"/>
      <c r="CN516"/>
      <c r="CO516"/>
      <c r="CP516"/>
      <c r="CQ516"/>
      <c r="CR516"/>
      <c r="CS516"/>
      <c r="CT516"/>
      <c r="CU516"/>
      <c r="CV516"/>
      <c r="CW516"/>
      <c r="CX516"/>
      <c r="CY516"/>
      <c r="CZ516"/>
      <c r="DA516"/>
      <c r="DB516"/>
      <c r="DC516"/>
      <c r="DD516"/>
      <c r="DE516"/>
      <c r="DF516"/>
      <c r="DG516"/>
      <c r="DH516"/>
      <c r="DI516"/>
      <c r="DJ516"/>
      <c r="DK516"/>
      <c r="DL516"/>
      <c r="DM516"/>
      <c r="DN516"/>
      <c r="DO516"/>
      <c r="DP516"/>
      <c r="DQ516"/>
      <c r="DR516"/>
      <c r="DS516"/>
      <c r="DT516"/>
      <c r="DU516"/>
      <c r="DV516"/>
      <c r="DW516"/>
      <c r="DX516"/>
      <c r="DY516"/>
      <c r="DZ516"/>
      <c r="EA516"/>
      <c r="EB516"/>
      <c r="EC516"/>
      <c r="ED516"/>
      <c r="EE516"/>
      <c r="EF516"/>
      <c r="EG516"/>
      <c r="EH516"/>
      <c r="EI516"/>
      <c r="EJ516"/>
      <c r="EK516"/>
      <c r="EL516"/>
      <c r="EM516"/>
      <c r="EN516"/>
      <c r="EO516"/>
      <c r="EP516"/>
      <c r="EQ516"/>
      <c r="ER516"/>
      <c r="ES516"/>
      <c r="ET516"/>
      <c r="EU516"/>
      <c r="EV516"/>
      <c r="EW516"/>
      <c r="EX516"/>
      <c r="EY516"/>
      <c r="EZ516"/>
      <c r="FA516"/>
    </row>
    <row r="517" spans="1:157" ht="11.25" customHeight="1" x14ac:dyDescent="0.25">
      <c r="A517" s="39" t="s">
        <v>1520</v>
      </c>
      <c r="B517" s="11">
        <v>10054211</v>
      </c>
      <c r="C517" s="14" t="s">
        <v>286</v>
      </c>
      <c r="D517" s="13">
        <v>12470044545</v>
      </c>
      <c r="E517" s="40" t="s">
        <v>1698</v>
      </c>
      <c r="F517" s="31">
        <v>396</v>
      </c>
      <c r="G517" s="31">
        <v>2</v>
      </c>
      <c r="H517" s="31">
        <v>1</v>
      </c>
      <c r="I517" s="31">
        <v>0</v>
      </c>
      <c r="J517" s="32">
        <f t="shared" si="58"/>
        <v>1</v>
      </c>
      <c r="K517" s="33">
        <f t="shared" si="59"/>
        <v>11.879999999999999</v>
      </c>
      <c r="L517" s="33">
        <f t="shared" si="60"/>
        <v>11.879999999999999</v>
      </c>
      <c r="M517" s="33">
        <f t="shared" si="61"/>
        <v>11.879999999999999</v>
      </c>
      <c r="N517" s="34">
        <f t="shared" si="62"/>
        <v>11.879999999999999</v>
      </c>
      <c r="O517" s="222">
        <f t="shared" si="63"/>
        <v>47.52</v>
      </c>
      <c r="P517" s="224">
        <f t="shared" si="64"/>
        <v>47.52</v>
      </c>
      <c r="Q517" s="8"/>
      <c r="R517" s="78">
        <f t="shared" si="65"/>
        <v>47.52</v>
      </c>
      <c r="S517" s="79"/>
      <c r="T517"/>
      <c r="U517"/>
      <c r="V517"/>
      <c r="W517"/>
      <c r="X517"/>
      <c r="Y517"/>
      <c r="Z517"/>
      <c r="AA517"/>
      <c r="AB517"/>
      <c r="AC517"/>
      <c r="AD517"/>
      <c r="AE517"/>
      <c r="AF517"/>
      <c r="AG517"/>
      <c r="AH517"/>
      <c r="AI517"/>
      <c r="AJ517"/>
      <c r="AK517"/>
      <c r="AL517"/>
      <c r="AM517"/>
      <c r="AN517"/>
      <c r="AO517"/>
      <c r="AP517"/>
      <c r="AQ517"/>
      <c r="AR517"/>
      <c r="AS517"/>
      <c r="AT517"/>
      <c r="AU517"/>
      <c r="AV517"/>
      <c r="AW517"/>
      <c r="AX517"/>
      <c r="AY517"/>
      <c r="AZ517"/>
      <c r="BA517"/>
      <c r="BB517"/>
      <c r="BC517"/>
      <c r="BD517"/>
      <c r="BE517"/>
      <c r="BF517"/>
      <c r="BG517"/>
      <c r="BH517"/>
      <c r="BI517"/>
      <c r="BJ517"/>
      <c r="BK517"/>
      <c r="BL517"/>
      <c r="BM517"/>
      <c r="BN517"/>
      <c r="BO517"/>
      <c r="BP517"/>
      <c r="BQ517"/>
      <c r="BR517"/>
      <c r="BS517"/>
      <c r="BT517"/>
      <c r="BU517"/>
      <c r="BV517"/>
      <c r="BW517"/>
      <c r="BX517"/>
      <c r="BY517"/>
      <c r="BZ517"/>
      <c r="CA517"/>
      <c r="CB517"/>
      <c r="CC517"/>
      <c r="CD517"/>
      <c r="CE517"/>
      <c r="CF517"/>
      <c r="CG517"/>
      <c r="CH517"/>
      <c r="CI517"/>
      <c r="CJ517"/>
      <c r="CK517"/>
      <c r="CL517"/>
      <c r="CM517"/>
      <c r="CN517"/>
      <c r="CO517"/>
      <c r="CP517"/>
      <c r="CQ517"/>
      <c r="CR517"/>
      <c r="CS517"/>
      <c r="CT517"/>
      <c r="CU517"/>
      <c r="CV517"/>
      <c r="CW517"/>
      <c r="CX517"/>
      <c r="CY517"/>
      <c r="CZ517"/>
      <c r="DA517"/>
      <c r="DB517"/>
      <c r="DC517"/>
      <c r="DD517"/>
      <c r="DE517"/>
      <c r="DF517"/>
      <c r="DG517"/>
      <c r="DH517"/>
      <c r="DI517"/>
      <c r="DJ517"/>
      <c r="DK517"/>
      <c r="DL517"/>
      <c r="DM517"/>
      <c r="DN517"/>
      <c r="DO517"/>
      <c r="DP517"/>
      <c r="DQ517"/>
      <c r="DR517"/>
      <c r="DS517"/>
      <c r="DT517"/>
      <c r="DU517"/>
      <c r="DV517"/>
      <c r="DW517"/>
      <c r="DX517"/>
      <c r="DY517"/>
      <c r="DZ517"/>
      <c r="EA517"/>
      <c r="EB517"/>
      <c r="EC517"/>
      <c r="ED517"/>
      <c r="EE517"/>
      <c r="EF517"/>
      <c r="EG517"/>
      <c r="EH517"/>
      <c r="EI517"/>
      <c r="EJ517"/>
      <c r="EK517"/>
      <c r="EL517"/>
      <c r="EM517"/>
      <c r="EN517"/>
      <c r="EO517"/>
      <c r="EP517"/>
      <c r="EQ517"/>
      <c r="ER517"/>
      <c r="ES517"/>
      <c r="ET517"/>
      <c r="EU517"/>
      <c r="EV517"/>
      <c r="EW517"/>
      <c r="EX517"/>
      <c r="EY517"/>
      <c r="EZ517"/>
      <c r="FA517"/>
    </row>
    <row r="518" spans="1:157" ht="11.25" customHeight="1" x14ac:dyDescent="0.25">
      <c r="A518" s="39" t="s">
        <v>1520</v>
      </c>
      <c r="B518" s="11">
        <v>10054211</v>
      </c>
      <c r="C518" s="14" t="s">
        <v>286</v>
      </c>
      <c r="D518" s="13">
        <v>58830030637</v>
      </c>
      <c r="E518" s="40" t="s">
        <v>1699</v>
      </c>
      <c r="F518" s="31">
        <v>258</v>
      </c>
      <c r="G518" s="31">
        <v>3</v>
      </c>
      <c r="H518" s="31">
        <v>1</v>
      </c>
      <c r="I518" s="31">
        <v>0</v>
      </c>
      <c r="J518" s="32">
        <f t="shared" si="58"/>
        <v>2</v>
      </c>
      <c r="K518" s="33">
        <f t="shared" si="59"/>
        <v>7.7399999999999993</v>
      </c>
      <c r="L518" s="33">
        <f t="shared" si="60"/>
        <v>7.7399999999999993</v>
      </c>
      <c r="M518" s="33">
        <f t="shared" si="61"/>
        <v>7.7399999999999993</v>
      </c>
      <c r="N518" s="34">
        <f t="shared" si="62"/>
        <v>7.7399999999999993</v>
      </c>
      <c r="O518" s="222">
        <f t="shared" si="63"/>
        <v>30.96</v>
      </c>
      <c r="P518" s="224">
        <f t="shared" si="64"/>
        <v>30.96</v>
      </c>
      <c r="Q518" s="8"/>
      <c r="R518" s="78">
        <f t="shared" si="65"/>
        <v>30.96</v>
      </c>
      <c r="S518" s="79"/>
      <c r="T518"/>
      <c r="U518"/>
      <c r="V518"/>
      <c r="W518"/>
      <c r="X518"/>
      <c r="Y518"/>
      <c r="Z518"/>
      <c r="AA518"/>
      <c r="AB518"/>
      <c r="AC518"/>
      <c r="AD518"/>
      <c r="AE518"/>
      <c r="AF518"/>
      <c r="AG518"/>
      <c r="AH518"/>
      <c r="AI518"/>
      <c r="AJ518"/>
      <c r="AK518"/>
      <c r="AL518"/>
      <c r="AM518"/>
      <c r="AN518"/>
      <c r="AO518"/>
      <c r="AP518"/>
      <c r="AQ518"/>
      <c r="AR518"/>
      <c r="AS518"/>
      <c r="AT518"/>
      <c r="AU518"/>
      <c r="AV518"/>
      <c r="AW518"/>
      <c r="AX518"/>
      <c r="AY518"/>
      <c r="AZ518"/>
      <c r="BA518"/>
      <c r="BB518"/>
      <c r="BC518"/>
      <c r="BD518"/>
      <c r="BE518"/>
      <c r="BF518"/>
      <c r="BG518"/>
      <c r="BH518"/>
      <c r="BI518"/>
      <c r="BJ518"/>
      <c r="BK518"/>
      <c r="BL518"/>
      <c r="BM518"/>
      <c r="BN518"/>
      <c r="BO518"/>
      <c r="BP518"/>
      <c r="BQ518"/>
      <c r="BR518"/>
      <c r="BS518"/>
      <c r="BT518"/>
      <c r="BU518"/>
      <c r="BV518"/>
      <c r="BW518"/>
      <c r="BX518"/>
      <c r="BY518"/>
      <c r="BZ518"/>
      <c r="CA518"/>
      <c r="CB518"/>
      <c r="CC518"/>
      <c r="CD518"/>
      <c r="CE518"/>
      <c r="CF518"/>
      <c r="CG518"/>
      <c r="CH518"/>
      <c r="CI518"/>
      <c r="CJ518"/>
      <c r="CK518"/>
      <c r="CL518"/>
      <c r="CM518"/>
      <c r="CN518"/>
      <c r="CO518"/>
      <c r="CP518"/>
      <c r="CQ518"/>
      <c r="CR518"/>
      <c r="CS518"/>
      <c r="CT518"/>
      <c r="CU518"/>
      <c r="CV518"/>
      <c r="CW518"/>
      <c r="CX518"/>
      <c r="CY518"/>
      <c r="CZ518"/>
      <c r="DA518"/>
      <c r="DB518"/>
      <c r="DC518"/>
      <c r="DD518"/>
      <c r="DE518"/>
      <c r="DF518"/>
      <c r="DG518"/>
      <c r="DH518"/>
      <c r="DI518"/>
      <c r="DJ518"/>
      <c r="DK518"/>
      <c r="DL518"/>
      <c r="DM518"/>
      <c r="DN518"/>
      <c r="DO518"/>
      <c r="DP518"/>
      <c r="DQ518"/>
      <c r="DR518"/>
      <c r="DS518"/>
      <c r="DT518"/>
      <c r="DU518"/>
      <c r="DV518"/>
      <c r="DW518"/>
      <c r="DX518"/>
      <c r="DY518"/>
      <c r="DZ518"/>
      <c r="EA518"/>
      <c r="EB518"/>
      <c r="EC518"/>
      <c r="ED518"/>
      <c r="EE518"/>
      <c r="EF518"/>
      <c r="EG518"/>
      <c r="EH518"/>
      <c r="EI518"/>
      <c r="EJ518"/>
      <c r="EK518"/>
      <c r="EL518"/>
      <c r="EM518"/>
      <c r="EN518"/>
      <c r="EO518"/>
      <c r="EP518"/>
      <c r="EQ518"/>
      <c r="ER518"/>
      <c r="ES518"/>
      <c r="ET518"/>
      <c r="EU518"/>
      <c r="EV518"/>
      <c r="EW518"/>
      <c r="EX518"/>
      <c r="EY518"/>
      <c r="EZ518"/>
      <c r="FA518"/>
    </row>
    <row r="519" spans="1:157" ht="11.25" customHeight="1" x14ac:dyDescent="0.25">
      <c r="A519" s="39" t="s">
        <v>1520</v>
      </c>
      <c r="B519" s="11">
        <v>10064013</v>
      </c>
      <c r="C519" s="13" t="s">
        <v>690</v>
      </c>
      <c r="D519" s="13">
        <v>72190012934</v>
      </c>
      <c r="E519" s="40" t="s">
        <v>2044</v>
      </c>
      <c r="F519" s="31">
        <v>217</v>
      </c>
      <c r="G519" s="31">
        <v>6</v>
      </c>
      <c r="H519" s="31">
        <v>4</v>
      </c>
      <c r="I519" s="31">
        <v>0</v>
      </c>
      <c r="J519" s="32">
        <f t="shared" ref="J519:J582" si="66">G519-H519-I519</f>
        <v>2</v>
      </c>
      <c r="K519" s="33">
        <f t="shared" ref="K519:K582" si="67">F519*$K$5</f>
        <v>6.51</v>
      </c>
      <c r="L519" s="33">
        <f t="shared" ref="L519:L582" si="68">F519*$L$5</f>
        <v>6.51</v>
      </c>
      <c r="M519" s="33">
        <f t="shared" ref="M519:M582" si="69">F519*$M$5</f>
        <v>6.51</v>
      </c>
      <c r="N519" s="34">
        <f t="shared" ref="N519:N582" si="70">F519*$N$5</f>
        <v>6.51</v>
      </c>
      <c r="O519" s="222">
        <f t="shared" si="63"/>
        <v>26.04</v>
      </c>
      <c r="P519" s="224">
        <f t="shared" si="64"/>
        <v>26.04</v>
      </c>
      <c r="Q519" s="8"/>
      <c r="R519" s="78">
        <f t="shared" si="65"/>
        <v>26.04</v>
      </c>
      <c r="S519" s="79"/>
      <c r="T519"/>
      <c r="U519"/>
      <c r="V519"/>
      <c r="W519"/>
      <c r="X519"/>
      <c r="Y519"/>
      <c r="Z519"/>
      <c r="AA519"/>
      <c r="AB519"/>
      <c r="AC519"/>
      <c r="AD519"/>
      <c r="AE519"/>
      <c r="AF519"/>
      <c r="AG519"/>
      <c r="AH519"/>
      <c r="AI519"/>
      <c r="AJ519"/>
      <c r="AK519"/>
      <c r="AL519"/>
      <c r="AM519"/>
      <c r="AN519"/>
      <c r="AO519"/>
      <c r="AP519"/>
      <c r="AQ519"/>
      <c r="AR519"/>
      <c r="AS519"/>
      <c r="AT519"/>
      <c r="AU519"/>
      <c r="AV519"/>
      <c r="AW519"/>
      <c r="AX519"/>
      <c r="AY519"/>
      <c r="AZ519"/>
      <c r="BA519"/>
      <c r="BB519"/>
      <c r="BC519"/>
      <c r="BD519"/>
      <c r="BE519"/>
      <c r="BF519"/>
      <c r="BG519"/>
      <c r="BH519"/>
      <c r="BI519"/>
      <c r="BJ519"/>
      <c r="BK519"/>
      <c r="BL519"/>
      <c r="BM519"/>
      <c r="BN519"/>
      <c r="BO519"/>
      <c r="BP519"/>
      <c r="BQ519"/>
      <c r="BR519"/>
      <c r="BS519"/>
      <c r="BT519"/>
      <c r="BU519"/>
      <c r="BV519"/>
      <c r="BW519"/>
      <c r="BX519"/>
      <c r="BY519"/>
      <c r="BZ519"/>
      <c r="CA519"/>
      <c r="CB519"/>
      <c r="CC519"/>
      <c r="CD519"/>
      <c r="CE519"/>
      <c r="CF519"/>
      <c r="CG519"/>
      <c r="CH519"/>
      <c r="CI519"/>
      <c r="CJ519"/>
      <c r="CK519"/>
      <c r="CL519"/>
      <c r="CM519"/>
      <c r="CN519"/>
      <c r="CO519"/>
      <c r="CP519"/>
      <c r="CQ519"/>
      <c r="CR519"/>
      <c r="CS519"/>
      <c r="CT519"/>
      <c r="CU519"/>
      <c r="CV519"/>
      <c r="CW519"/>
      <c r="CX519"/>
      <c r="CY519"/>
      <c r="CZ519"/>
      <c r="DA519"/>
      <c r="DB519"/>
      <c r="DC519"/>
      <c r="DD519"/>
      <c r="DE519"/>
      <c r="DF519"/>
      <c r="DG519"/>
      <c r="DH519"/>
      <c r="DI519"/>
      <c r="DJ519"/>
      <c r="DK519"/>
      <c r="DL519"/>
      <c r="DM519"/>
      <c r="DN519"/>
      <c r="DO519"/>
      <c r="DP519"/>
      <c r="DQ519"/>
      <c r="DR519"/>
      <c r="DS519"/>
      <c r="DT519"/>
      <c r="DU519"/>
      <c r="DV519"/>
      <c r="DW519"/>
      <c r="DX519"/>
      <c r="DY519"/>
      <c r="DZ519"/>
      <c r="EA519"/>
      <c r="EB519"/>
      <c r="EC519"/>
      <c r="ED519"/>
      <c r="EE519"/>
      <c r="EF519"/>
      <c r="EG519"/>
      <c r="EH519"/>
      <c r="EI519"/>
      <c r="EJ519"/>
      <c r="EK519"/>
      <c r="EL519"/>
      <c r="EM519"/>
      <c r="EN519"/>
      <c r="EO519"/>
      <c r="EP519"/>
      <c r="EQ519"/>
      <c r="ER519"/>
      <c r="ES519"/>
      <c r="ET519"/>
      <c r="EU519"/>
      <c r="EV519"/>
      <c r="EW519"/>
      <c r="EX519"/>
      <c r="EY519"/>
      <c r="EZ519"/>
      <c r="FA519"/>
    </row>
    <row r="520" spans="1:157" ht="11.25" customHeight="1" x14ac:dyDescent="0.25">
      <c r="A520" s="39" t="s">
        <v>1520</v>
      </c>
      <c r="B520" s="11">
        <v>10064103</v>
      </c>
      <c r="C520" s="14" t="s">
        <v>287</v>
      </c>
      <c r="D520" s="13">
        <v>12140046768</v>
      </c>
      <c r="E520" s="40" t="s">
        <v>1701</v>
      </c>
      <c r="F520" s="31">
        <v>334</v>
      </c>
      <c r="G520" s="31">
        <v>3</v>
      </c>
      <c r="H520" s="31">
        <v>1</v>
      </c>
      <c r="I520" s="31">
        <v>0</v>
      </c>
      <c r="J520" s="32">
        <f t="shared" si="66"/>
        <v>2</v>
      </c>
      <c r="K520" s="33">
        <f t="shared" si="67"/>
        <v>10.02</v>
      </c>
      <c r="L520" s="33">
        <f t="shared" si="68"/>
        <v>10.02</v>
      </c>
      <c r="M520" s="33">
        <f t="shared" si="69"/>
        <v>10.02</v>
      </c>
      <c r="N520" s="34">
        <f t="shared" si="70"/>
        <v>10.02</v>
      </c>
      <c r="O520" s="222">
        <f t="shared" ref="O520:O583" si="71">ROUND((SUM(K520:N520)),2)</f>
        <v>40.08</v>
      </c>
      <c r="P520" s="224">
        <f t="shared" ref="P520:P583" si="72">ROUND((O520),2)</f>
        <v>40.08</v>
      </c>
      <c r="Q520" s="8"/>
      <c r="R520" s="78">
        <f t="shared" ref="R520:R583" si="73">P520</f>
        <v>40.08</v>
      </c>
      <c r="S520" s="79"/>
      <c r="T520"/>
      <c r="U520"/>
      <c r="V520"/>
      <c r="W520"/>
      <c r="X520"/>
      <c r="Y520"/>
      <c r="Z520"/>
      <c r="AA520"/>
      <c r="AB520"/>
      <c r="AC520"/>
      <c r="AD520"/>
      <c r="AE520"/>
      <c r="AF520"/>
      <c r="AG520"/>
      <c r="AH520"/>
      <c r="AI520"/>
      <c r="AJ520"/>
      <c r="AK520"/>
      <c r="AL520"/>
      <c r="AM520"/>
      <c r="AN520"/>
      <c r="AO520"/>
      <c r="AP520"/>
      <c r="AQ520"/>
      <c r="AR520"/>
      <c r="AS520"/>
      <c r="AT520"/>
      <c r="AU520"/>
      <c r="AV520"/>
      <c r="AW520"/>
      <c r="AX520"/>
      <c r="AY520"/>
      <c r="AZ520"/>
      <c r="BA520"/>
      <c r="BB520"/>
      <c r="BC520"/>
      <c r="BD520"/>
      <c r="BE520"/>
      <c r="BF520"/>
      <c r="BG520"/>
      <c r="BH520"/>
      <c r="BI520"/>
      <c r="BJ520"/>
      <c r="BK520"/>
      <c r="BL520"/>
      <c r="BM520"/>
      <c r="BN520"/>
      <c r="BO520"/>
      <c r="BP520"/>
      <c r="BQ520"/>
      <c r="BR520"/>
      <c r="BS520"/>
      <c r="BT520"/>
      <c r="BU520"/>
      <c r="BV520"/>
      <c r="BW520"/>
      <c r="BX520"/>
      <c r="BY520"/>
      <c r="BZ520"/>
      <c r="CA520"/>
      <c r="CB520"/>
      <c r="CC520"/>
      <c r="CD520"/>
      <c r="CE520"/>
      <c r="CF520"/>
      <c r="CG520"/>
      <c r="CH520"/>
      <c r="CI520"/>
      <c r="CJ520"/>
      <c r="CK520"/>
      <c r="CL520"/>
      <c r="CM520"/>
      <c r="CN520"/>
      <c r="CO520"/>
      <c r="CP520"/>
      <c r="CQ520"/>
      <c r="CR520"/>
      <c r="CS520"/>
      <c r="CT520"/>
      <c r="CU520"/>
      <c r="CV520"/>
      <c r="CW520"/>
      <c r="CX520"/>
      <c r="CY520"/>
      <c r="CZ520"/>
      <c r="DA520"/>
      <c r="DB520"/>
      <c r="DC520"/>
      <c r="DD520"/>
      <c r="DE520"/>
      <c r="DF520"/>
      <c r="DG520"/>
      <c r="DH520"/>
      <c r="DI520"/>
      <c r="DJ520"/>
      <c r="DK520"/>
      <c r="DL520"/>
      <c r="DM520"/>
      <c r="DN520"/>
      <c r="DO520"/>
      <c r="DP520"/>
      <c r="DQ520"/>
      <c r="DR520"/>
      <c r="DS520"/>
      <c r="DT520"/>
      <c r="DU520"/>
      <c r="DV520"/>
      <c r="DW520"/>
      <c r="DX520"/>
      <c r="DY520"/>
      <c r="DZ520"/>
      <c r="EA520"/>
      <c r="EB520"/>
      <c r="EC520"/>
      <c r="ED520"/>
      <c r="EE520"/>
      <c r="EF520"/>
      <c r="EG520"/>
      <c r="EH520"/>
      <c r="EI520"/>
      <c r="EJ520"/>
      <c r="EK520"/>
      <c r="EL520"/>
      <c r="EM520"/>
      <c r="EN520"/>
      <c r="EO520"/>
      <c r="EP520"/>
      <c r="EQ520"/>
      <c r="ER520"/>
      <c r="ES520"/>
      <c r="ET520"/>
      <c r="EU520"/>
      <c r="EV520"/>
      <c r="EW520"/>
      <c r="EX520"/>
      <c r="EY520"/>
      <c r="EZ520"/>
      <c r="FA520"/>
    </row>
    <row r="521" spans="1:157" ht="11.25" customHeight="1" x14ac:dyDescent="0.25">
      <c r="A521" s="39" t="s">
        <v>1520</v>
      </c>
      <c r="B521" s="11">
        <v>10064103</v>
      </c>
      <c r="C521" s="14" t="s">
        <v>287</v>
      </c>
      <c r="D521" s="13">
        <v>24420045446</v>
      </c>
      <c r="E521" s="40" t="s">
        <v>1702</v>
      </c>
      <c r="F521" s="31">
        <v>614</v>
      </c>
      <c r="G521" s="31">
        <v>3</v>
      </c>
      <c r="H521" s="31">
        <v>1</v>
      </c>
      <c r="I521" s="31">
        <v>0</v>
      </c>
      <c r="J521" s="32">
        <f t="shared" si="66"/>
        <v>2</v>
      </c>
      <c r="K521" s="33">
        <f t="shared" si="67"/>
        <v>18.419999999999998</v>
      </c>
      <c r="L521" s="33">
        <f t="shared" si="68"/>
        <v>18.419999999999998</v>
      </c>
      <c r="M521" s="33">
        <f t="shared" si="69"/>
        <v>18.419999999999998</v>
      </c>
      <c r="N521" s="34">
        <f t="shared" si="70"/>
        <v>18.419999999999998</v>
      </c>
      <c r="O521" s="222">
        <f t="shared" si="71"/>
        <v>73.680000000000007</v>
      </c>
      <c r="P521" s="224">
        <f t="shared" si="72"/>
        <v>73.680000000000007</v>
      </c>
      <c r="Q521" s="8"/>
      <c r="R521" s="78">
        <f t="shared" si="73"/>
        <v>73.680000000000007</v>
      </c>
      <c r="S521" s="79"/>
      <c r="T521"/>
      <c r="U521"/>
      <c r="V521"/>
      <c r="W521"/>
      <c r="X521"/>
      <c r="Y521"/>
      <c r="Z521"/>
      <c r="AA521"/>
      <c r="AB521"/>
      <c r="AC521"/>
      <c r="AD521"/>
      <c r="AE521"/>
      <c r="AF521"/>
      <c r="AG521"/>
      <c r="AH521"/>
      <c r="AI521"/>
      <c r="AJ521"/>
      <c r="AK521"/>
      <c r="AL521"/>
      <c r="AM521"/>
      <c r="AN521"/>
      <c r="AO521"/>
      <c r="AP521"/>
      <c r="AQ521"/>
      <c r="AR521"/>
      <c r="AS521"/>
      <c r="AT521"/>
      <c r="AU521"/>
      <c r="AV521"/>
      <c r="AW521"/>
      <c r="AX521"/>
      <c r="AY521"/>
      <c r="AZ521"/>
      <c r="BA521"/>
      <c r="BB521"/>
      <c r="BC521"/>
      <c r="BD521"/>
      <c r="BE521"/>
      <c r="BF521"/>
      <c r="BG521"/>
      <c r="BH521"/>
      <c r="BI521"/>
      <c r="BJ521"/>
      <c r="BK521"/>
      <c r="BL521"/>
      <c r="BM521"/>
      <c r="BN521"/>
      <c r="BO521"/>
      <c r="BP521"/>
      <c r="BQ521"/>
      <c r="BR521"/>
      <c r="BS521"/>
      <c r="BT521"/>
      <c r="BU521"/>
      <c r="BV521"/>
      <c r="BW521"/>
      <c r="BX521"/>
      <c r="BY521"/>
      <c r="BZ521"/>
      <c r="CA521"/>
      <c r="CB521"/>
      <c r="CC521"/>
      <c r="CD521"/>
      <c r="CE521"/>
      <c r="CF521"/>
      <c r="CG521"/>
      <c r="CH521"/>
      <c r="CI521"/>
      <c r="CJ521"/>
      <c r="CK521"/>
      <c r="CL521"/>
      <c r="CM521"/>
      <c r="CN521"/>
      <c r="CO521"/>
      <c r="CP521"/>
      <c r="CQ521"/>
      <c r="CR521"/>
      <c r="CS521"/>
      <c r="CT521"/>
      <c r="CU521"/>
      <c r="CV521"/>
      <c r="CW521"/>
      <c r="CX521"/>
      <c r="CY521"/>
      <c r="CZ521"/>
      <c r="DA521"/>
      <c r="DB521"/>
      <c r="DC521"/>
      <c r="DD521"/>
      <c r="DE521"/>
      <c r="DF521"/>
      <c r="DG521"/>
      <c r="DH521"/>
      <c r="DI521"/>
      <c r="DJ521"/>
      <c r="DK521"/>
      <c r="DL521"/>
      <c r="DM521"/>
      <c r="DN521"/>
      <c r="DO521"/>
      <c r="DP521"/>
      <c r="DQ521"/>
      <c r="DR521"/>
      <c r="DS521"/>
      <c r="DT521"/>
      <c r="DU521"/>
      <c r="DV521"/>
      <c r="DW521"/>
      <c r="DX521"/>
      <c r="DY521"/>
      <c r="DZ521"/>
      <c r="EA521"/>
      <c r="EB521"/>
      <c r="EC521"/>
      <c r="ED521"/>
      <c r="EE521"/>
      <c r="EF521"/>
      <c r="EG521"/>
      <c r="EH521"/>
      <c r="EI521"/>
      <c r="EJ521"/>
      <c r="EK521"/>
      <c r="EL521"/>
      <c r="EM521"/>
      <c r="EN521"/>
      <c r="EO521"/>
      <c r="EP521"/>
      <c r="EQ521"/>
      <c r="ER521"/>
      <c r="ES521"/>
      <c r="ET521"/>
      <c r="EU521"/>
      <c r="EV521"/>
      <c r="EW521"/>
      <c r="EX521"/>
      <c r="EY521"/>
      <c r="EZ521"/>
      <c r="FA521"/>
    </row>
    <row r="522" spans="1:157" ht="11.25" customHeight="1" x14ac:dyDescent="0.25">
      <c r="A522" s="39" t="s">
        <v>1520</v>
      </c>
      <c r="B522" s="11">
        <v>10064103</v>
      </c>
      <c r="C522" s="14" t="s">
        <v>287</v>
      </c>
      <c r="D522" s="13">
        <v>45690043599</v>
      </c>
      <c r="E522" s="40" t="s">
        <v>3800</v>
      </c>
      <c r="F522" s="31">
        <v>232</v>
      </c>
      <c r="G522" s="31">
        <v>3</v>
      </c>
      <c r="H522" s="31">
        <v>1</v>
      </c>
      <c r="I522" s="31">
        <v>0</v>
      </c>
      <c r="J522" s="32">
        <f t="shared" si="66"/>
        <v>2</v>
      </c>
      <c r="K522" s="33">
        <f t="shared" si="67"/>
        <v>6.96</v>
      </c>
      <c r="L522" s="33">
        <f t="shared" si="68"/>
        <v>6.96</v>
      </c>
      <c r="M522" s="33">
        <f t="shared" si="69"/>
        <v>6.96</v>
      </c>
      <c r="N522" s="34">
        <f t="shared" si="70"/>
        <v>6.96</v>
      </c>
      <c r="O522" s="222">
        <f t="shared" si="71"/>
        <v>27.84</v>
      </c>
      <c r="P522" s="224">
        <f t="shared" si="72"/>
        <v>27.84</v>
      </c>
      <c r="Q522" s="8"/>
      <c r="R522" s="78">
        <f t="shared" si="73"/>
        <v>27.84</v>
      </c>
      <c r="S522" s="79"/>
      <c r="T522"/>
      <c r="U522"/>
      <c r="V522"/>
      <c r="W522"/>
      <c r="X522"/>
      <c r="Y522"/>
      <c r="Z522"/>
      <c r="AA522"/>
      <c r="AB522"/>
      <c r="AC522"/>
      <c r="AD522"/>
      <c r="AE522"/>
      <c r="AF522"/>
      <c r="AG522"/>
      <c r="AH522"/>
      <c r="AI522"/>
      <c r="AJ522"/>
      <c r="AK522"/>
      <c r="AL522"/>
      <c r="AM522"/>
      <c r="AN522"/>
      <c r="AO522"/>
      <c r="AP522"/>
      <c r="AQ522"/>
      <c r="AR522"/>
      <c r="AS522"/>
      <c r="AT522"/>
      <c r="AU522"/>
      <c r="AV522"/>
      <c r="AW522"/>
      <c r="AX522"/>
      <c r="AY522"/>
      <c r="AZ522"/>
      <c r="BA522"/>
      <c r="BB522"/>
      <c r="BC522"/>
      <c r="BD522"/>
      <c r="BE522"/>
      <c r="BF522"/>
      <c r="BG522"/>
      <c r="BH522"/>
      <c r="BI522"/>
      <c r="BJ522"/>
      <c r="BK522"/>
      <c r="BL522"/>
      <c r="BM522"/>
      <c r="BN522"/>
      <c r="BO522"/>
      <c r="BP522"/>
      <c r="BQ522"/>
      <c r="BR522"/>
      <c r="BS522"/>
      <c r="BT522"/>
      <c r="BU522"/>
      <c r="BV522"/>
      <c r="BW522"/>
      <c r="BX522"/>
      <c r="BY522"/>
      <c r="BZ522"/>
      <c r="CA522"/>
      <c r="CB522"/>
      <c r="CC522"/>
      <c r="CD522"/>
      <c r="CE522"/>
      <c r="CF522"/>
      <c r="CG522"/>
      <c r="CH522"/>
      <c r="CI522"/>
      <c r="CJ522"/>
      <c r="CK522"/>
      <c r="CL522"/>
      <c r="CM522"/>
      <c r="CN522"/>
      <c r="CO522"/>
      <c r="CP522"/>
      <c r="CQ522"/>
      <c r="CR522"/>
      <c r="CS522"/>
      <c r="CT522"/>
      <c r="CU522"/>
      <c r="CV522"/>
      <c r="CW522"/>
      <c r="CX522"/>
      <c r="CY522"/>
      <c r="CZ522"/>
      <c r="DA522"/>
      <c r="DB522"/>
      <c r="DC522"/>
      <c r="DD522"/>
      <c r="DE522"/>
      <c r="DF522"/>
      <c r="DG522"/>
      <c r="DH522"/>
      <c r="DI522"/>
      <c r="DJ522"/>
      <c r="DK522"/>
      <c r="DL522"/>
      <c r="DM522"/>
      <c r="DN522"/>
      <c r="DO522"/>
      <c r="DP522"/>
      <c r="DQ522"/>
      <c r="DR522"/>
      <c r="DS522"/>
      <c r="DT522"/>
      <c r="DU522"/>
      <c r="DV522"/>
      <c r="DW522"/>
      <c r="DX522"/>
      <c r="DY522"/>
      <c r="DZ522"/>
      <c r="EA522"/>
      <c r="EB522"/>
      <c r="EC522"/>
      <c r="ED522"/>
      <c r="EE522"/>
      <c r="EF522"/>
      <c r="EG522"/>
      <c r="EH522"/>
      <c r="EI522"/>
      <c r="EJ522"/>
      <c r="EK522"/>
      <c r="EL522"/>
      <c r="EM522"/>
      <c r="EN522"/>
      <c r="EO522"/>
      <c r="EP522"/>
      <c r="EQ522"/>
      <c r="ER522"/>
      <c r="ES522"/>
      <c r="ET522"/>
      <c r="EU522"/>
      <c r="EV522"/>
      <c r="EW522"/>
      <c r="EX522"/>
      <c r="EY522"/>
      <c r="EZ522"/>
      <c r="FA522"/>
    </row>
    <row r="523" spans="1:157" ht="11.25" customHeight="1" x14ac:dyDescent="0.25">
      <c r="A523" s="39" t="s">
        <v>1520</v>
      </c>
      <c r="B523" s="11">
        <v>10064103</v>
      </c>
      <c r="C523" s="14" t="s">
        <v>287</v>
      </c>
      <c r="D523" s="13">
        <v>53370048900</v>
      </c>
      <c r="E523" s="40" t="s">
        <v>1703</v>
      </c>
      <c r="F523" s="31">
        <v>436</v>
      </c>
      <c r="G523" s="31">
        <v>3</v>
      </c>
      <c r="H523" s="31">
        <v>1</v>
      </c>
      <c r="I523" s="31">
        <v>0</v>
      </c>
      <c r="J523" s="32">
        <f t="shared" si="66"/>
        <v>2</v>
      </c>
      <c r="K523" s="33">
        <f t="shared" si="67"/>
        <v>13.08</v>
      </c>
      <c r="L523" s="33">
        <f t="shared" si="68"/>
        <v>13.08</v>
      </c>
      <c r="M523" s="33">
        <f t="shared" si="69"/>
        <v>13.08</v>
      </c>
      <c r="N523" s="34">
        <f t="shared" si="70"/>
        <v>13.08</v>
      </c>
      <c r="O523" s="222">
        <f t="shared" si="71"/>
        <v>52.32</v>
      </c>
      <c r="P523" s="224">
        <f t="shared" si="72"/>
        <v>52.32</v>
      </c>
      <c r="Q523" s="8"/>
      <c r="R523" s="78">
        <f t="shared" si="73"/>
        <v>52.32</v>
      </c>
      <c r="S523" s="79"/>
      <c r="T523"/>
      <c r="U523"/>
      <c r="V523"/>
      <c r="W523"/>
      <c r="X523"/>
      <c r="Y523"/>
      <c r="Z523"/>
      <c r="AA523"/>
      <c r="AB523"/>
      <c r="AC523"/>
      <c r="AD523"/>
      <c r="AE523"/>
      <c r="AF523"/>
      <c r="AG523"/>
      <c r="AH523"/>
      <c r="AI523"/>
      <c r="AJ523"/>
      <c r="AK523"/>
      <c r="AL523"/>
      <c r="AM523"/>
      <c r="AN523"/>
      <c r="AO523"/>
      <c r="AP523"/>
      <c r="AQ523"/>
      <c r="AR523"/>
      <c r="AS523"/>
      <c r="AT523"/>
      <c r="AU523"/>
      <c r="AV523"/>
      <c r="AW523"/>
      <c r="AX523"/>
      <c r="AY523"/>
      <c r="AZ523"/>
      <c r="BA523"/>
      <c r="BB523"/>
      <c r="BC523"/>
      <c r="BD523"/>
      <c r="BE523"/>
      <c r="BF523"/>
      <c r="BG523"/>
      <c r="BH523"/>
      <c r="BI523"/>
      <c r="BJ523"/>
      <c r="BK523"/>
      <c r="BL523"/>
      <c r="BM523"/>
      <c r="BN523"/>
      <c r="BO523"/>
      <c r="BP523"/>
      <c r="BQ523"/>
      <c r="BR523"/>
      <c r="BS523"/>
      <c r="BT523"/>
      <c r="BU523"/>
      <c r="BV523"/>
      <c r="BW523"/>
      <c r="BX523"/>
      <c r="BY523"/>
      <c r="BZ523"/>
      <c r="CA523"/>
      <c r="CB523"/>
      <c r="CC523"/>
      <c r="CD523"/>
      <c r="CE523"/>
      <c r="CF523"/>
      <c r="CG523"/>
      <c r="CH523"/>
      <c r="CI523"/>
      <c r="CJ523"/>
      <c r="CK523"/>
      <c r="CL523"/>
      <c r="CM523"/>
      <c r="CN523"/>
      <c r="CO523"/>
      <c r="CP523"/>
      <c r="CQ523"/>
      <c r="CR523"/>
      <c r="CS523"/>
      <c r="CT523"/>
      <c r="CU523"/>
      <c r="CV523"/>
      <c r="CW523"/>
      <c r="CX523"/>
      <c r="CY523"/>
      <c r="CZ523"/>
      <c r="DA523"/>
      <c r="DB523"/>
      <c r="DC523"/>
      <c r="DD523"/>
      <c r="DE523"/>
      <c r="DF523"/>
      <c r="DG523"/>
      <c r="DH523"/>
      <c r="DI523"/>
      <c r="DJ523"/>
      <c r="DK523"/>
      <c r="DL523"/>
      <c r="DM523"/>
      <c r="DN523"/>
      <c r="DO523"/>
      <c r="DP523"/>
      <c r="DQ523"/>
      <c r="DR523"/>
      <c r="DS523"/>
      <c r="DT523"/>
      <c r="DU523"/>
      <c r="DV523"/>
      <c r="DW523"/>
      <c r="DX523"/>
      <c r="DY523"/>
      <c r="DZ523"/>
      <c r="EA523"/>
      <c r="EB523"/>
      <c r="EC523"/>
      <c r="ED523"/>
      <c r="EE523"/>
      <c r="EF523"/>
      <c r="EG523"/>
      <c r="EH523"/>
      <c r="EI523"/>
      <c r="EJ523"/>
      <c r="EK523"/>
      <c r="EL523"/>
      <c r="EM523"/>
      <c r="EN523"/>
      <c r="EO523"/>
      <c r="EP523"/>
      <c r="EQ523"/>
      <c r="ER523"/>
      <c r="ES523"/>
      <c r="ET523"/>
      <c r="EU523"/>
      <c r="EV523"/>
      <c r="EW523"/>
      <c r="EX523"/>
      <c r="EY523"/>
      <c r="EZ523"/>
      <c r="FA523"/>
    </row>
    <row r="524" spans="1:157" ht="11.25" customHeight="1" x14ac:dyDescent="0.25">
      <c r="A524" s="39" t="s">
        <v>1520</v>
      </c>
      <c r="B524" s="11">
        <v>10064103</v>
      </c>
      <c r="C524" s="14" t="s">
        <v>287</v>
      </c>
      <c r="D524" s="13">
        <v>54360035087</v>
      </c>
      <c r="E524" s="40" t="s">
        <v>1704</v>
      </c>
      <c r="F524" s="31">
        <v>298</v>
      </c>
      <c r="G524" s="31">
        <v>3</v>
      </c>
      <c r="H524" s="31">
        <v>1</v>
      </c>
      <c r="I524" s="31">
        <v>0</v>
      </c>
      <c r="J524" s="32">
        <f t="shared" si="66"/>
        <v>2</v>
      </c>
      <c r="K524" s="33">
        <f t="shared" si="67"/>
        <v>8.94</v>
      </c>
      <c r="L524" s="33">
        <f t="shared" si="68"/>
        <v>8.94</v>
      </c>
      <c r="M524" s="33">
        <f t="shared" si="69"/>
        <v>8.94</v>
      </c>
      <c r="N524" s="34">
        <f t="shared" si="70"/>
        <v>8.94</v>
      </c>
      <c r="O524" s="222">
        <f t="shared" si="71"/>
        <v>35.76</v>
      </c>
      <c r="P524" s="224">
        <f t="shared" si="72"/>
        <v>35.76</v>
      </c>
      <c r="Q524" s="8"/>
      <c r="R524" s="78">
        <f t="shared" si="73"/>
        <v>35.76</v>
      </c>
      <c r="S524" s="79"/>
      <c r="T524"/>
      <c r="U524"/>
      <c r="V524"/>
      <c r="W524"/>
      <c r="X524"/>
      <c r="Y524"/>
      <c r="Z524"/>
      <c r="AA524"/>
      <c r="AB524"/>
      <c r="AC524"/>
      <c r="AD524"/>
      <c r="AE524"/>
      <c r="AF524"/>
      <c r="AG524"/>
      <c r="AH524"/>
      <c r="AI524"/>
      <c r="AJ524"/>
      <c r="AK524"/>
      <c r="AL524"/>
      <c r="AM524"/>
      <c r="AN524"/>
      <c r="AO524"/>
      <c r="AP524"/>
      <c r="AQ524"/>
      <c r="AR524"/>
      <c r="AS524"/>
      <c r="AT524"/>
      <c r="AU524"/>
      <c r="AV524"/>
      <c r="AW524"/>
      <c r="AX524"/>
      <c r="AY524"/>
      <c r="AZ524"/>
      <c r="BA524"/>
      <c r="BB524"/>
      <c r="BC524"/>
      <c r="BD524"/>
      <c r="BE524"/>
      <c r="BF524"/>
      <c r="BG524"/>
      <c r="BH524"/>
      <c r="BI524"/>
      <c r="BJ524"/>
      <c r="BK524"/>
      <c r="BL524"/>
      <c r="BM524"/>
      <c r="BN524"/>
      <c r="BO524"/>
      <c r="BP524"/>
      <c r="BQ524"/>
      <c r="BR524"/>
      <c r="BS524"/>
      <c r="BT524"/>
      <c r="BU524"/>
      <c r="BV524"/>
      <c r="BW524"/>
      <c r="BX524"/>
      <c r="BY524"/>
      <c r="BZ524"/>
      <c r="CA524"/>
      <c r="CB524"/>
      <c r="CC524"/>
      <c r="CD524"/>
      <c r="CE524"/>
      <c r="CF524"/>
      <c r="CG524"/>
      <c r="CH524"/>
      <c r="CI524"/>
      <c r="CJ524"/>
      <c r="CK524"/>
      <c r="CL524"/>
      <c r="CM524"/>
      <c r="CN524"/>
      <c r="CO524"/>
      <c r="CP524"/>
      <c r="CQ524"/>
      <c r="CR524"/>
      <c r="CS524"/>
      <c r="CT524"/>
      <c r="CU524"/>
      <c r="CV524"/>
      <c r="CW524"/>
      <c r="CX524"/>
      <c r="CY524"/>
      <c r="CZ524"/>
      <c r="DA524"/>
      <c r="DB524"/>
      <c r="DC524"/>
      <c r="DD524"/>
      <c r="DE524"/>
      <c r="DF524"/>
      <c r="DG524"/>
      <c r="DH524"/>
      <c r="DI524"/>
      <c r="DJ524"/>
      <c r="DK524"/>
      <c r="DL524"/>
      <c r="DM524"/>
      <c r="DN524"/>
      <c r="DO524"/>
      <c r="DP524"/>
      <c r="DQ524"/>
      <c r="DR524"/>
      <c r="DS524"/>
      <c r="DT524"/>
      <c r="DU524"/>
      <c r="DV524"/>
      <c r="DW524"/>
      <c r="DX524"/>
      <c r="DY524"/>
      <c r="DZ524"/>
      <c r="EA524"/>
      <c r="EB524"/>
      <c r="EC524"/>
      <c r="ED524"/>
      <c r="EE524"/>
      <c r="EF524"/>
      <c r="EG524"/>
      <c r="EH524"/>
      <c r="EI524"/>
      <c r="EJ524"/>
      <c r="EK524"/>
      <c r="EL524"/>
      <c r="EM524"/>
      <c r="EN524"/>
      <c r="EO524"/>
      <c r="EP524"/>
      <c r="EQ524"/>
      <c r="ER524"/>
      <c r="ES524"/>
      <c r="ET524"/>
      <c r="EU524"/>
      <c r="EV524"/>
      <c r="EW524"/>
      <c r="EX524"/>
      <c r="EY524"/>
      <c r="EZ524"/>
      <c r="FA524"/>
    </row>
    <row r="525" spans="1:157" ht="11.25" customHeight="1" x14ac:dyDescent="0.25">
      <c r="A525" s="39" t="s">
        <v>1520</v>
      </c>
      <c r="B525" s="11">
        <v>10064103</v>
      </c>
      <c r="C525" s="14" t="s">
        <v>287</v>
      </c>
      <c r="D525" s="13">
        <v>61730006872</v>
      </c>
      <c r="E525" s="40" t="s">
        <v>1705</v>
      </c>
      <c r="F525" s="31">
        <v>279</v>
      </c>
      <c r="G525" s="31">
        <v>3</v>
      </c>
      <c r="H525" s="31">
        <v>1</v>
      </c>
      <c r="I525" s="31">
        <v>0</v>
      </c>
      <c r="J525" s="32">
        <f t="shared" si="66"/>
        <v>2</v>
      </c>
      <c r="K525" s="33">
        <f t="shared" si="67"/>
        <v>8.3699999999999992</v>
      </c>
      <c r="L525" s="33">
        <f t="shared" si="68"/>
        <v>8.3699999999999992</v>
      </c>
      <c r="M525" s="33">
        <f t="shared" si="69"/>
        <v>8.3699999999999992</v>
      </c>
      <c r="N525" s="34">
        <f t="shared" si="70"/>
        <v>8.3699999999999992</v>
      </c>
      <c r="O525" s="222">
        <f t="shared" si="71"/>
        <v>33.479999999999997</v>
      </c>
      <c r="P525" s="224">
        <f t="shared" si="72"/>
        <v>33.479999999999997</v>
      </c>
      <c r="Q525" s="8"/>
      <c r="R525" s="78">
        <f t="shared" si="73"/>
        <v>33.479999999999997</v>
      </c>
      <c r="S525" s="79"/>
      <c r="T525"/>
      <c r="U525"/>
      <c r="V525"/>
      <c r="W525"/>
      <c r="X525"/>
      <c r="Y525"/>
      <c r="Z525"/>
      <c r="AA525"/>
      <c r="AB525"/>
      <c r="AC525"/>
      <c r="AD525"/>
      <c r="AE525"/>
      <c r="AF525"/>
      <c r="AG525"/>
      <c r="AH525"/>
      <c r="AI525"/>
      <c r="AJ525"/>
      <c r="AK525"/>
      <c r="AL525"/>
      <c r="AM525"/>
      <c r="AN525"/>
      <c r="AO525"/>
      <c r="AP525"/>
      <c r="AQ525"/>
      <c r="AR525"/>
      <c r="AS525"/>
      <c r="AT525"/>
      <c r="AU525"/>
      <c r="AV525"/>
      <c r="AW525"/>
      <c r="AX525"/>
      <c r="AY525"/>
      <c r="AZ525"/>
      <c r="BA525"/>
      <c r="BB525"/>
      <c r="BC525"/>
      <c r="BD525"/>
      <c r="BE525"/>
      <c r="BF525"/>
      <c r="BG525"/>
      <c r="BH525"/>
      <c r="BI525"/>
      <c r="BJ525"/>
      <c r="BK525"/>
      <c r="BL525"/>
      <c r="BM525"/>
      <c r="BN525"/>
      <c r="BO525"/>
      <c r="BP525"/>
      <c r="BQ525"/>
      <c r="BR525"/>
      <c r="BS525"/>
      <c r="BT525"/>
      <c r="BU525"/>
      <c r="BV525"/>
      <c r="BW525"/>
      <c r="BX525"/>
      <c r="BY525"/>
      <c r="BZ525"/>
      <c r="CA525"/>
      <c r="CB525"/>
      <c r="CC525"/>
      <c r="CD525"/>
      <c r="CE525"/>
      <c r="CF525"/>
      <c r="CG525"/>
      <c r="CH525"/>
      <c r="CI525"/>
      <c r="CJ525"/>
      <c r="CK525"/>
      <c r="CL525"/>
      <c r="CM525"/>
      <c r="CN525"/>
      <c r="CO525"/>
      <c r="CP525"/>
      <c r="CQ525"/>
      <c r="CR525"/>
      <c r="CS525"/>
      <c r="CT525"/>
      <c r="CU525"/>
      <c r="CV525"/>
      <c r="CW525"/>
      <c r="CX525"/>
      <c r="CY525"/>
      <c r="CZ525"/>
      <c r="DA525"/>
      <c r="DB525"/>
      <c r="DC525"/>
      <c r="DD525"/>
      <c r="DE525"/>
      <c r="DF525"/>
      <c r="DG525"/>
      <c r="DH525"/>
      <c r="DI525"/>
      <c r="DJ525"/>
      <c r="DK525"/>
      <c r="DL525"/>
      <c r="DM525"/>
      <c r="DN525"/>
      <c r="DO525"/>
      <c r="DP525"/>
      <c r="DQ525"/>
      <c r="DR525"/>
      <c r="DS525"/>
      <c r="DT525"/>
      <c r="DU525"/>
      <c r="DV525"/>
      <c r="DW525"/>
      <c r="DX525"/>
      <c r="DY525"/>
      <c r="DZ525"/>
      <c r="EA525"/>
      <c r="EB525"/>
      <c r="EC525"/>
      <c r="ED525"/>
      <c r="EE525"/>
      <c r="EF525"/>
      <c r="EG525"/>
      <c r="EH525"/>
      <c r="EI525"/>
      <c r="EJ525"/>
      <c r="EK525"/>
      <c r="EL525"/>
      <c r="EM525"/>
      <c r="EN525"/>
      <c r="EO525"/>
      <c r="EP525"/>
      <c r="EQ525"/>
      <c r="ER525"/>
      <c r="ES525"/>
      <c r="ET525"/>
      <c r="EU525"/>
      <c r="EV525"/>
      <c r="EW525"/>
      <c r="EX525"/>
      <c r="EY525"/>
      <c r="EZ525"/>
      <c r="FA525"/>
    </row>
    <row r="526" spans="1:157" ht="11.25" customHeight="1" x14ac:dyDescent="0.25">
      <c r="A526" s="39" t="s">
        <v>1520</v>
      </c>
      <c r="B526" s="11">
        <v>10064103</v>
      </c>
      <c r="C526" s="14" t="s">
        <v>287</v>
      </c>
      <c r="D526" s="13">
        <v>85850053005</v>
      </c>
      <c r="E526" s="40" t="s">
        <v>3747</v>
      </c>
      <c r="F526" s="31">
        <v>245</v>
      </c>
      <c r="G526" s="31">
        <v>2</v>
      </c>
      <c r="H526" s="31">
        <v>1</v>
      </c>
      <c r="I526" s="31">
        <v>0</v>
      </c>
      <c r="J526" s="32">
        <f t="shared" si="66"/>
        <v>1</v>
      </c>
      <c r="K526" s="38">
        <f t="shared" si="67"/>
        <v>7.35</v>
      </c>
      <c r="L526" s="38">
        <f t="shared" si="68"/>
        <v>7.35</v>
      </c>
      <c r="M526" s="38">
        <f t="shared" si="69"/>
        <v>7.35</v>
      </c>
      <c r="N526" s="47">
        <f t="shared" si="70"/>
        <v>7.35</v>
      </c>
      <c r="O526" s="222">
        <f t="shared" si="71"/>
        <v>29.4</v>
      </c>
      <c r="P526" s="224">
        <f t="shared" si="72"/>
        <v>29.4</v>
      </c>
      <c r="Q526" s="8"/>
      <c r="R526" s="78">
        <f t="shared" si="73"/>
        <v>29.4</v>
      </c>
      <c r="S526" s="79"/>
      <c r="T526"/>
      <c r="U526"/>
      <c r="V526"/>
      <c r="W526"/>
      <c r="X526"/>
      <c r="Y526"/>
      <c r="Z526"/>
      <c r="AA526"/>
      <c r="AB526"/>
      <c r="AC526"/>
      <c r="AD526"/>
      <c r="AE526"/>
      <c r="AF526"/>
      <c r="AG526"/>
      <c r="AH526"/>
      <c r="AI526"/>
      <c r="AJ526"/>
      <c r="AK526"/>
      <c r="AL526"/>
      <c r="AM526"/>
      <c r="AN526"/>
      <c r="AO526"/>
      <c r="AP526"/>
      <c r="AQ526"/>
      <c r="AR526"/>
      <c r="AS526"/>
      <c r="AT526"/>
      <c r="AU526"/>
      <c r="AV526"/>
      <c r="AW526"/>
      <c r="AX526"/>
      <c r="AY526"/>
      <c r="AZ526"/>
      <c r="BA526"/>
      <c r="BB526"/>
      <c r="BC526"/>
      <c r="BD526"/>
      <c r="BE526"/>
      <c r="BF526"/>
      <c r="BG526"/>
      <c r="BH526"/>
      <c r="BI526"/>
      <c r="BJ526"/>
      <c r="BK526"/>
      <c r="BL526"/>
      <c r="BM526"/>
      <c r="BN526"/>
      <c r="BO526"/>
      <c r="BP526"/>
      <c r="BQ526"/>
      <c r="BR526"/>
      <c r="BS526"/>
      <c r="BT526"/>
      <c r="BU526"/>
      <c r="BV526"/>
      <c r="BW526"/>
      <c r="BX526"/>
      <c r="BY526"/>
      <c r="BZ526"/>
      <c r="CA526"/>
      <c r="CB526"/>
      <c r="CC526"/>
      <c r="CD526"/>
      <c r="CE526"/>
      <c r="CF526"/>
      <c r="CG526"/>
      <c r="CH526"/>
      <c r="CI526"/>
      <c r="CJ526"/>
      <c r="CK526"/>
      <c r="CL526"/>
      <c r="CM526"/>
      <c r="CN526"/>
      <c r="CO526"/>
      <c r="CP526"/>
      <c r="CQ526"/>
      <c r="CR526"/>
      <c r="CS526"/>
      <c r="CT526"/>
      <c r="CU526"/>
      <c r="CV526"/>
      <c r="CW526"/>
      <c r="CX526"/>
      <c r="CY526"/>
      <c r="CZ526"/>
      <c r="DA526"/>
      <c r="DB526"/>
      <c r="DC526"/>
      <c r="DD526"/>
      <c r="DE526"/>
      <c r="DF526"/>
      <c r="DG526"/>
      <c r="DH526"/>
      <c r="DI526"/>
      <c r="DJ526"/>
      <c r="DK526"/>
      <c r="DL526"/>
      <c r="DM526"/>
      <c r="DN526"/>
      <c r="DO526"/>
      <c r="DP526"/>
      <c r="DQ526"/>
      <c r="DR526"/>
      <c r="DS526"/>
      <c r="DT526"/>
      <c r="DU526"/>
      <c r="DV526"/>
      <c r="DW526"/>
      <c r="DX526"/>
      <c r="DY526"/>
      <c r="DZ526"/>
      <c r="EA526"/>
      <c r="EB526"/>
      <c r="EC526"/>
      <c r="ED526"/>
      <c r="EE526"/>
      <c r="EF526"/>
      <c r="EG526"/>
      <c r="EH526"/>
      <c r="EI526"/>
      <c r="EJ526"/>
      <c r="EK526"/>
      <c r="EL526"/>
      <c r="EM526"/>
      <c r="EN526"/>
      <c r="EO526"/>
      <c r="EP526"/>
      <c r="EQ526"/>
      <c r="ER526"/>
      <c r="ES526"/>
      <c r="ET526"/>
      <c r="EU526"/>
      <c r="EV526"/>
      <c r="EW526"/>
      <c r="EX526"/>
      <c r="EY526"/>
      <c r="EZ526"/>
      <c r="FA526"/>
    </row>
    <row r="527" spans="1:157" ht="11.25" customHeight="1" x14ac:dyDescent="0.25">
      <c r="A527" s="39" t="s">
        <v>1520</v>
      </c>
      <c r="B527" s="11">
        <v>10064103</v>
      </c>
      <c r="C527" s="14" t="s">
        <v>287</v>
      </c>
      <c r="D527" s="13">
        <v>84380045759</v>
      </c>
      <c r="E527" s="40" t="s">
        <v>1707</v>
      </c>
      <c r="F527" s="31">
        <v>272</v>
      </c>
      <c r="G527" s="31">
        <v>3</v>
      </c>
      <c r="H527" s="31">
        <v>1</v>
      </c>
      <c r="I527" s="31">
        <v>0</v>
      </c>
      <c r="J527" s="32">
        <f t="shared" si="66"/>
        <v>2</v>
      </c>
      <c r="K527" s="33">
        <f t="shared" si="67"/>
        <v>8.16</v>
      </c>
      <c r="L527" s="33">
        <f t="shared" si="68"/>
        <v>8.16</v>
      </c>
      <c r="M527" s="33">
        <f t="shared" si="69"/>
        <v>8.16</v>
      </c>
      <c r="N527" s="34">
        <f t="shared" si="70"/>
        <v>8.16</v>
      </c>
      <c r="O527" s="222">
        <f t="shared" si="71"/>
        <v>32.64</v>
      </c>
      <c r="P527" s="224">
        <f t="shared" si="72"/>
        <v>32.64</v>
      </c>
      <c r="Q527" s="8"/>
      <c r="R527" s="78">
        <f t="shared" si="73"/>
        <v>32.64</v>
      </c>
      <c r="S527" s="79"/>
      <c r="T527"/>
      <c r="U527"/>
      <c r="V527"/>
      <c r="W527"/>
      <c r="X527"/>
      <c r="Y527"/>
      <c r="Z527"/>
      <c r="AA527"/>
      <c r="AB527"/>
      <c r="AC527"/>
      <c r="AD527"/>
      <c r="AE527"/>
      <c r="AF527"/>
      <c r="AG527"/>
      <c r="AH527"/>
      <c r="AI527"/>
      <c r="AJ527"/>
      <c r="AK527"/>
      <c r="AL527"/>
      <c r="AM527"/>
      <c r="AN527"/>
      <c r="AO527"/>
      <c r="AP527"/>
      <c r="AQ527"/>
      <c r="AR527"/>
      <c r="AS527"/>
      <c r="AT527"/>
      <c r="AU527"/>
      <c r="AV527"/>
      <c r="AW527"/>
      <c r="AX527"/>
      <c r="AY527"/>
      <c r="AZ527"/>
      <c r="BA527"/>
      <c r="BB527"/>
      <c r="BC527"/>
      <c r="BD527"/>
      <c r="BE527"/>
      <c r="BF527"/>
      <c r="BG527"/>
      <c r="BH527"/>
      <c r="BI527"/>
      <c r="BJ527"/>
      <c r="BK527"/>
      <c r="BL527"/>
      <c r="BM527"/>
      <c r="BN527"/>
      <c r="BO527"/>
      <c r="BP527"/>
      <c r="BQ527"/>
      <c r="BR527"/>
      <c r="BS527"/>
      <c r="BT527"/>
      <c r="BU527"/>
      <c r="BV527"/>
      <c r="BW527"/>
      <c r="BX527"/>
      <c r="BY527"/>
      <c r="BZ527"/>
      <c r="CA527"/>
      <c r="CB527"/>
      <c r="CC527"/>
      <c r="CD527"/>
      <c r="CE527"/>
      <c r="CF527"/>
      <c r="CG527"/>
      <c r="CH527"/>
      <c r="CI527"/>
      <c r="CJ527"/>
      <c r="CK527"/>
      <c r="CL527"/>
      <c r="CM527"/>
      <c r="CN527"/>
      <c r="CO527"/>
      <c r="CP527"/>
      <c r="CQ527"/>
      <c r="CR527"/>
      <c r="CS527"/>
      <c r="CT527"/>
      <c r="CU527"/>
      <c r="CV527"/>
      <c r="CW527"/>
      <c r="CX527"/>
      <c r="CY527"/>
      <c r="CZ527"/>
      <c r="DA527"/>
      <c r="DB527"/>
      <c r="DC527"/>
      <c r="DD527"/>
      <c r="DE527"/>
      <c r="DF527"/>
      <c r="DG527"/>
      <c r="DH527"/>
      <c r="DI527"/>
      <c r="DJ527"/>
      <c r="DK527"/>
      <c r="DL527"/>
      <c r="DM527"/>
      <c r="DN527"/>
      <c r="DO527"/>
      <c r="DP527"/>
      <c r="DQ527"/>
      <c r="DR527"/>
      <c r="DS527"/>
      <c r="DT527"/>
      <c r="DU527"/>
      <c r="DV527"/>
      <c r="DW527"/>
      <c r="DX527"/>
      <c r="DY527"/>
      <c r="DZ527"/>
      <c r="EA527"/>
      <c r="EB527"/>
      <c r="EC527"/>
      <c r="ED527"/>
      <c r="EE527"/>
      <c r="EF527"/>
      <c r="EG527"/>
      <c r="EH527"/>
      <c r="EI527"/>
      <c r="EJ527"/>
      <c r="EK527"/>
      <c r="EL527"/>
      <c r="EM527"/>
      <c r="EN527"/>
      <c r="EO527"/>
      <c r="EP527"/>
      <c r="EQ527"/>
      <c r="ER527"/>
      <c r="ES527"/>
      <c r="ET527"/>
      <c r="EU527"/>
      <c r="EV527"/>
      <c r="EW527"/>
      <c r="EX527"/>
      <c r="EY527"/>
      <c r="EZ527"/>
      <c r="FA527"/>
    </row>
    <row r="528" spans="1:157" ht="11.25" customHeight="1" x14ac:dyDescent="0.25">
      <c r="A528" s="39" t="s">
        <v>1520</v>
      </c>
      <c r="B528" s="11">
        <v>10064103</v>
      </c>
      <c r="C528" s="14" t="s">
        <v>287</v>
      </c>
      <c r="D528" s="13">
        <v>93360044182</v>
      </c>
      <c r="E528" s="40" t="s">
        <v>1708</v>
      </c>
      <c r="F528" s="31">
        <v>187</v>
      </c>
      <c r="G528" s="31">
        <v>3</v>
      </c>
      <c r="H528" s="31">
        <v>1</v>
      </c>
      <c r="I528" s="31">
        <v>0</v>
      </c>
      <c r="J528" s="32">
        <f t="shared" si="66"/>
        <v>2</v>
      </c>
      <c r="K528" s="33">
        <f t="shared" si="67"/>
        <v>5.6099999999999994</v>
      </c>
      <c r="L528" s="33">
        <f t="shared" si="68"/>
        <v>5.6099999999999994</v>
      </c>
      <c r="M528" s="33">
        <f t="shared" si="69"/>
        <v>5.6099999999999994</v>
      </c>
      <c r="N528" s="34">
        <f t="shared" si="70"/>
        <v>5.6099999999999994</v>
      </c>
      <c r="O528" s="222">
        <f t="shared" si="71"/>
        <v>22.44</v>
      </c>
      <c r="P528" s="224">
        <f t="shared" si="72"/>
        <v>22.44</v>
      </c>
      <c r="Q528" s="8"/>
      <c r="R528" s="78">
        <f t="shared" si="73"/>
        <v>22.44</v>
      </c>
      <c r="S528" s="79"/>
      <c r="T528"/>
      <c r="U528"/>
      <c r="V528"/>
      <c r="W528"/>
      <c r="X528"/>
      <c r="Y528"/>
      <c r="Z528"/>
      <c r="AA528"/>
      <c r="AB528"/>
      <c r="AC528"/>
      <c r="AD528"/>
      <c r="AE528"/>
      <c r="AF528"/>
      <c r="AG528"/>
      <c r="AH528"/>
      <c r="AI528"/>
      <c r="AJ528"/>
      <c r="AK528"/>
      <c r="AL528"/>
      <c r="AM528"/>
      <c r="AN528"/>
      <c r="AO528"/>
      <c r="AP528"/>
      <c r="AQ528"/>
      <c r="AR528"/>
      <c r="AS528"/>
      <c r="AT528"/>
      <c r="AU528"/>
      <c r="AV528"/>
      <c r="AW528"/>
      <c r="AX528"/>
      <c r="AY528"/>
      <c r="AZ528"/>
      <c r="BA528"/>
      <c r="BB528"/>
      <c r="BC528"/>
      <c r="BD528"/>
      <c r="BE528"/>
      <c r="BF528"/>
      <c r="BG528"/>
      <c r="BH528"/>
      <c r="BI528"/>
      <c r="BJ528"/>
      <c r="BK528"/>
      <c r="BL528"/>
      <c r="BM528"/>
      <c r="BN528"/>
      <c r="BO528"/>
      <c r="BP528"/>
      <c r="BQ528"/>
      <c r="BR528"/>
      <c r="BS528"/>
      <c r="BT528"/>
      <c r="BU528"/>
      <c r="BV528"/>
      <c r="BW528"/>
      <c r="BX528"/>
      <c r="BY528"/>
      <c r="BZ528"/>
      <c r="CA528"/>
      <c r="CB528"/>
      <c r="CC528"/>
      <c r="CD528"/>
      <c r="CE528"/>
      <c r="CF528"/>
      <c r="CG528"/>
      <c r="CH528"/>
      <c r="CI528"/>
      <c r="CJ528"/>
      <c r="CK528"/>
      <c r="CL528"/>
      <c r="CM528"/>
      <c r="CN528"/>
      <c r="CO528"/>
      <c r="CP528"/>
      <c r="CQ528"/>
      <c r="CR528"/>
      <c r="CS528"/>
      <c r="CT528"/>
      <c r="CU528"/>
      <c r="CV528"/>
      <c r="CW528"/>
      <c r="CX528"/>
      <c r="CY528"/>
      <c r="CZ528"/>
      <c r="DA528"/>
      <c r="DB528"/>
      <c r="DC528"/>
      <c r="DD528"/>
      <c r="DE528"/>
      <c r="DF528"/>
      <c r="DG528"/>
      <c r="DH528"/>
      <c r="DI528"/>
      <c r="DJ528"/>
      <c r="DK528"/>
      <c r="DL528"/>
      <c r="DM528"/>
      <c r="DN528"/>
      <c r="DO528"/>
      <c r="DP528"/>
      <c r="DQ528"/>
      <c r="DR528"/>
      <c r="DS528"/>
      <c r="DT528"/>
      <c r="DU528"/>
      <c r="DV528"/>
      <c r="DW528"/>
      <c r="DX528"/>
      <c r="DY528"/>
      <c r="DZ528"/>
      <c r="EA528"/>
      <c r="EB528"/>
      <c r="EC528"/>
      <c r="ED528"/>
      <c r="EE528"/>
      <c r="EF528"/>
      <c r="EG528"/>
      <c r="EH528"/>
      <c r="EI528"/>
      <c r="EJ528"/>
      <c r="EK528"/>
      <c r="EL528"/>
      <c r="EM528"/>
      <c r="EN528"/>
      <c r="EO528"/>
      <c r="EP528"/>
      <c r="EQ528"/>
      <c r="ER528"/>
      <c r="ES528"/>
      <c r="ET528"/>
      <c r="EU528"/>
      <c r="EV528"/>
      <c r="EW528"/>
      <c r="EX528"/>
      <c r="EY528"/>
      <c r="EZ528"/>
      <c r="FA528"/>
    </row>
    <row r="529" spans="1:157" ht="11.25" customHeight="1" x14ac:dyDescent="0.25">
      <c r="A529" s="39" t="s">
        <v>1520</v>
      </c>
      <c r="B529" s="11">
        <v>10064103</v>
      </c>
      <c r="C529" s="14" t="s">
        <v>287</v>
      </c>
      <c r="D529" s="13">
        <v>99120006004</v>
      </c>
      <c r="E529" s="40" t="s">
        <v>1709</v>
      </c>
      <c r="F529" s="31">
        <v>542</v>
      </c>
      <c r="G529" s="31">
        <v>3</v>
      </c>
      <c r="H529" s="31">
        <v>1</v>
      </c>
      <c r="I529" s="31">
        <v>0</v>
      </c>
      <c r="J529" s="32">
        <f t="shared" si="66"/>
        <v>2</v>
      </c>
      <c r="K529" s="33">
        <f t="shared" si="67"/>
        <v>16.259999999999998</v>
      </c>
      <c r="L529" s="33">
        <f t="shared" si="68"/>
        <v>16.259999999999998</v>
      </c>
      <c r="M529" s="33">
        <f t="shared" si="69"/>
        <v>16.259999999999998</v>
      </c>
      <c r="N529" s="34">
        <f t="shared" si="70"/>
        <v>16.259999999999998</v>
      </c>
      <c r="O529" s="222">
        <f t="shared" si="71"/>
        <v>65.040000000000006</v>
      </c>
      <c r="P529" s="224">
        <f t="shared" si="72"/>
        <v>65.040000000000006</v>
      </c>
      <c r="Q529" s="8"/>
      <c r="R529" s="78">
        <f t="shared" si="73"/>
        <v>65.040000000000006</v>
      </c>
      <c r="S529" s="79"/>
      <c r="T529"/>
      <c r="U529"/>
      <c r="V529"/>
      <c r="W529"/>
      <c r="X529"/>
      <c r="Y529"/>
      <c r="Z529"/>
      <c r="AA529"/>
      <c r="AB529"/>
      <c r="AC529"/>
      <c r="AD529"/>
      <c r="AE529"/>
      <c r="AF529"/>
      <c r="AG529"/>
      <c r="AH529"/>
      <c r="AI529"/>
      <c r="AJ529"/>
      <c r="AK529"/>
      <c r="AL529"/>
      <c r="AM529"/>
      <c r="AN529"/>
      <c r="AO529"/>
      <c r="AP529"/>
      <c r="AQ529"/>
      <c r="AR529"/>
      <c r="AS529"/>
      <c r="AT529"/>
      <c r="AU529"/>
      <c r="AV529"/>
      <c r="AW529"/>
      <c r="AX529"/>
      <c r="AY529"/>
      <c r="AZ529"/>
      <c r="BA529"/>
      <c r="BB529"/>
      <c r="BC529"/>
      <c r="BD529"/>
      <c r="BE529"/>
      <c r="BF529"/>
      <c r="BG529"/>
      <c r="BH529"/>
      <c r="BI529"/>
      <c r="BJ529"/>
      <c r="BK529"/>
      <c r="BL529"/>
      <c r="BM529"/>
      <c r="BN529"/>
      <c r="BO529"/>
      <c r="BP529"/>
      <c r="BQ529"/>
      <c r="BR529"/>
      <c r="BS529"/>
      <c r="BT529"/>
      <c r="BU529"/>
      <c r="BV529"/>
      <c r="BW529"/>
      <c r="BX529"/>
      <c r="BY529"/>
      <c r="BZ529"/>
      <c r="CA529"/>
      <c r="CB529"/>
      <c r="CC529"/>
      <c r="CD529"/>
      <c r="CE529"/>
      <c r="CF529"/>
      <c r="CG529"/>
      <c r="CH529"/>
      <c r="CI529"/>
      <c r="CJ529"/>
      <c r="CK529"/>
      <c r="CL529"/>
      <c r="CM529"/>
      <c r="CN529"/>
      <c r="CO529"/>
      <c r="CP529"/>
      <c r="CQ529"/>
      <c r="CR529"/>
      <c r="CS529"/>
      <c r="CT529"/>
      <c r="CU529"/>
      <c r="CV529"/>
      <c r="CW529"/>
      <c r="CX529"/>
      <c r="CY529"/>
      <c r="CZ529"/>
      <c r="DA529"/>
      <c r="DB529"/>
      <c r="DC529"/>
      <c r="DD529"/>
      <c r="DE529"/>
      <c r="DF529"/>
      <c r="DG529"/>
      <c r="DH529"/>
      <c r="DI529"/>
      <c r="DJ529"/>
      <c r="DK529"/>
      <c r="DL529"/>
      <c r="DM529"/>
      <c r="DN529"/>
      <c r="DO529"/>
      <c r="DP529"/>
      <c r="DQ529"/>
      <c r="DR529"/>
      <c r="DS529"/>
      <c r="DT529"/>
      <c r="DU529"/>
      <c r="DV529"/>
      <c r="DW529"/>
      <c r="DX529"/>
      <c r="DY529"/>
      <c r="DZ529"/>
      <c r="EA529"/>
      <c r="EB529"/>
      <c r="EC529"/>
      <c r="ED529"/>
      <c r="EE529"/>
      <c r="EF529"/>
      <c r="EG529"/>
      <c r="EH529"/>
      <c r="EI529"/>
      <c r="EJ529"/>
      <c r="EK529"/>
      <c r="EL529"/>
      <c r="EM529"/>
      <c r="EN529"/>
      <c r="EO529"/>
      <c r="EP529"/>
      <c r="EQ529"/>
      <c r="ER529"/>
      <c r="ES529"/>
      <c r="ET529"/>
      <c r="EU529"/>
      <c r="EV529"/>
      <c r="EW529"/>
      <c r="EX529"/>
      <c r="EY529"/>
      <c r="EZ529"/>
      <c r="FA529"/>
    </row>
    <row r="530" spans="1:157" ht="11.25" customHeight="1" x14ac:dyDescent="0.25">
      <c r="A530" s="39" t="s">
        <v>1520</v>
      </c>
      <c r="B530" s="11">
        <v>10064111</v>
      </c>
      <c r="C530" s="14" t="s">
        <v>5</v>
      </c>
      <c r="D530" s="13">
        <v>10520010895</v>
      </c>
      <c r="E530" s="40" t="s">
        <v>1385</v>
      </c>
      <c r="F530" s="31">
        <v>299</v>
      </c>
      <c r="G530" s="31">
        <v>3</v>
      </c>
      <c r="H530" s="31">
        <v>1</v>
      </c>
      <c r="I530" s="31">
        <v>0</v>
      </c>
      <c r="J530" s="32">
        <f t="shared" si="66"/>
        <v>2</v>
      </c>
      <c r="K530" s="38">
        <f t="shared" si="67"/>
        <v>8.9699999999999989</v>
      </c>
      <c r="L530" s="38">
        <f t="shared" si="68"/>
        <v>8.9699999999999989</v>
      </c>
      <c r="M530" s="38">
        <f t="shared" si="69"/>
        <v>8.9699999999999989</v>
      </c>
      <c r="N530" s="47">
        <f t="shared" si="70"/>
        <v>8.9699999999999989</v>
      </c>
      <c r="O530" s="222">
        <f t="shared" si="71"/>
        <v>35.880000000000003</v>
      </c>
      <c r="P530" s="224">
        <f t="shared" si="72"/>
        <v>35.880000000000003</v>
      </c>
      <c r="Q530" s="13"/>
      <c r="R530" s="78">
        <f t="shared" si="73"/>
        <v>35.880000000000003</v>
      </c>
      <c r="S530" s="79"/>
      <c r="T530"/>
      <c r="U530"/>
      <c r="V530"/>
      <c r="W530"/>
      <c r="X530"/>
      <c r="Y530"/>
      <c r="Z530"/>
      <c r="AA530"/>
      <c r="AB530"/>
      <c r="AC530"/>
      <c r="AD530"/>
      <c r="AE530"/>
      <c r="AF530"/>
      <c r="AG530"/>
      <c r="AH530"/>
      <c r="AI530"/>
      <c r="AJ530"/>
      <c r="AK530"/>
      <c r="AL530"/>
      <c r="AM530"/>
      <c r="AN530"/>
      <c r="AO530"/>
      <c r="AP530"/>
      <c r="AQ530"/>
      <c r="AR530"/>
      <c r="AS530"/>
      <c r="AT530"/>
      <c r="AU530"/>
      <c r="AV530"/>
      <c r="AW530"/>
      <c r="AX530"/>
      <c r="AY530"/>
      <c r="AZ530"/>
      <c r="BA530"/>
      <c r="BB530"/>
      <c r="BC530"/>
      <c r="BD530"/>
      <c r="BE530"/>
      <c r="BF530"/>
      <c r="BG530"/>
      <c r="BH530"/>
      <c r="BI530"/>
      <c r="BJ530"/>
      <c r="BK530"/>
      <c r="BL530"/>
      <c r="BM530"/>
      <c r="BN530"/>
      <c r="BO530"/>
      <c r="BP530"/>
      <c r="BQ530"/>
      <c r="BR530"/>
      <c r="BS530"/>
      <c r="BT530"/>
      <c r="BU530"/>
      <c r="BV530"/>
      <c r="BW530"/>
      <c r="BX530"/>
      <c r="BY530"/>
      <c r="BZ530"/>
      <c r="CA530"/>
      <c r="CB530"/>
      <c r="CC530"/>
      <c r="CD530"/>
      <c r="CE530"/>
      <c r="CF530"/>
      <c r="CG530"/>
      <c r="CH530"/>
      <c r="CI530"/>
      <c r="CJ530"/>
      <c r="CK530"/>
      <c r="CL530"/>
      <c r="CM530"/>
      <c r="CN530"/>
      <c r="CO530"/>
      <c r="CP530"/>
      <c r="CQ530"/>
      <c r="CR530"/>
      <c r="CS530"/>
      <c r="CT530"/>
      <c r="CU530"/>
      <c r="CV530"/>
      <c r="CW530"/>
      <c r="CX530"/>
      <c r="CY530"/>
      <c r="CZ530"/>
      <c r="DA530"/>
      <c r="DB530"/>
      <c r="DC530"/>
      <c r="DD530"/>
      <c r="DE530"/>
      <c r="DF530"/>
      <c r="DG530"/>
      <c r="DH530"/>
      <c r="DI530"/>
      <c r="DJ530"/>
      <c r="DK530"/>
      <c r="DL530"/>
      <c r="DM530"/>
      <c r="DN530"/>
      <c r="DO530"/>
      <c r="DP530"/>
      <c r="DQ530"/>
      <c r="DR530"/>
      <c r="DS530"/>
      <c r="DT530"/>
      <c r="DU530"/>
      <c r="DV530"/>
      <c r="DW530"/>
      <c r="DX530"/>
      <c r="DY530"/>
      <c r="DZ530"/>
      <c r="EA530"/>
      <c r="EB530"/>
      <c r="EC530"/>
      <c r="ED530"/>
      <c r="EE530"/>
      <c r="EF530"/>
      <c r="EG530"/>
      <c r="EH530"/>
      <c r="EI530"/>
      <c r="EJ530"/>
      <c r="EK530"/>
      <c r="EL530"/>
      <c r="EM530"/>
      <c r="EN530"/>
      <c r="EO530"/>
      <c r="EP530"/>
      <c r="EQ530"/>
      <c r="ER530"/>
      <c r="ES530"/>
      <c r="ET530"/>
      <c r="EU530"/>
      <c r="EV530"/>
      <c r="EW530"/>
      <c r="EX530"/>
      <c r="EY530"/>
      <c r="EZ530"/>
      <c r="FA530"/>
    </row>
    <row r="531" spans="1:157" ht="11.25" customHeight="1" x14ac:dyDescent="0.25">
      <c r="A531" s="39" t="s">
        <v>1520</v>
      </c>
      <c r="B531" s="11">
        <v>10064111</v>
      </c>
      <c r="C531" s="14" t="s">
        <v>5</v>
      </c>
      <c r="D531" s="13">
        <v>10730029017</v>
      </c>
      <c r="E531" s="40" t="s">
        <v>1710</v>
      </c>
      <c r="F531" s="31">
        <v>422</v>
      </c>
      <c r="G531" s="31">
        <v>3</v>
      </c>
      <c r="H531" s="31">
        <v>1</v>
      </c>
      <c r="I531" s="31">
        <v>0</v>
      </c>
      <c r="J531" s="32">
        <f t="shared" si="66"/>
        <v>2</v>
      </c>
      <c r="K531" s="33">
        <f t="shared" si="67"/>
        <v>12.66</v>
      </c>
      <c r="L531" s="33">
        <f t="shared" si="68"/>
        <v>12.66</v>
      </c>
      <c r="M531" s="33">
        <f t="shared" si="69"/>
        <v>12.66</v>
      </c>
      <c r="N531" s="34">
        <f t="shared" si="70"/>
        <v>12.66</v>
      </c>
      <c r="O531" s="222">
        <f t="shared" si="71"/>
        <v>50.64</v>
      </c>
      <c r="P531" s="224">
        <f t="shared" si="72"/>
        <v>50.64</v>
      </c>
      <c r="Q531" s="8"/>
      <c r="R531" s="78">
        <f t="shared" si="73"/>
        <v>50.64</v>
      </c>
      <c r="S531" s="79"/>
      <c r="T531"/>
      <c r="U531"/>
      <c r="V531"/>
      <c r="W531"/>
      <c r="X531"/>
      <c r="Y531"/>
      <c r="Z531"/>
      <c r="AA531"/>
      <c r="AB531"/>
      <c r="AC531"/>
      <c r="AD531"/>
      <c r="AE531"/>
      <c r="AF531"/>
      <c r="AG531"/>
      <c r="AH531"/>
      <c r="AI531"/>
      <c r="AJ531"/>
      <c r="AK531"/>
      <c r="AL531"/>
      <c r="AM531"/>
      <c r="AN531"/>
      <c r="AO531"/>
      <c r="AP531"/>
      <c r="AQ531"/>
      <c r="AR531"/>
      <c r="AS531"/>
      <c r="AT531"/>
      <c r="AU531"/>
      <c r="AV531"/>
      <c r="AW531"/>
      <c r="AX531"/>
      <c r="AY531"/>
      <c r="AZ531"/>
      <c r="BA531"/>
      <c r="BB531"/>
      <c r="BC531"/>
      <c r="BD531"/>
      <c r="BE531"/>
      <c r="BF531"/>
      <c r="BG531"/>
      <c r="BH531"/>
      <c r="BI531"/>
      <c r="BJ531"/>
      <c r="BK531"/>
      <c r="BL531"/>
      <c r="BM531"/>
      <c r="BN531"/>
      <c r="BO531"/>
      <c r="BP531"/>
      <c r="BQ531"/>
      <c r="BR531"/>
      <c r="BS531"/>
      <c r="BT531"/>
      <c r="BU531"/>
      <c r="BV531"/>
      <c r="BW531"/>
      <c r="BX531"/>
      <c r="BY531"/>
      <c r="BZ531"/>
      <c r="CA531"/>
      <c r="CB531"/>
      <c r="CC531"/>
      <c r="CD531"/>
      <c r="CE531"/>
      <c r="CF531"/>
      <c r="CG531"/>
      <c r="CH531"/>
      <c r="CI531"/>
      <c r="CJ531"/>
      <c r="CK531"/>
      <c r="CL531"/>
      <c r="CM531"/>
      <c r="CN531"/>
      <c r="CO531"/>
      <c r="CP531"/>
      <c r="CQ531"/>
      <c r="CR531"/>
      <c r="CS531"/>
      <c r="CT531"/>
      <c r="CU531"/>
      <c r="CV531"/>
      <c r="CW531"/>
      <c r="CX531"/>
      <c r="CY531"/>
      <c r="CZ531"/>
      <c r="DA531"/>
      <c r="DB531"/>
      <c r="DC531"/>
      <c r="DD531"/>
      <c r="DE531"/>
      <c r="DF531"/>
      <c r="DG531"/>
      <c r="DH531"/>
      <c r="DI531"/>
      <c r="DJ531"/>
      <c r="DK531"/>
      <c r="DL531"/>
      <c r="DM531"/>
      <c r="DN531"/>
      <c r="DO531"/>
      <c r="DP531"/>
      <c r="DQ531"/>
      <c r="DR531"/>
      <c r="DS531"/>
      <c r="DT531"/>
      <c r="DU531"/>
      <c r="DV531"/>
      <c r="DW531"/>
      <c r="DX531"/>
      <c r="DY531"/>
      <c r="DZ531"/>
      <c r="EA531"/>
      <c r="EB531"/>
      <c r="EC531"/>
      <c r="ED531"/>
      <c r="EE531"/>
      <c r="EF531"/>
      <c r="EG531"/>
      <c r="EH531"/>
      <c r="EI531"/>
      <c r="EJ531"/>
      <c r="EK531"/>
      <c r="EL531"/>
      <c r="EM531"/>
      <c r="EN531"/>
      <c r="EO531"/>
      <c r="EP531"/>
      <c r="EQ531"/>
      <c r="ER531"/>
      <c r="ES531"/>
      <c r="ET531"/>
      <c r="EU531"/>
      <c r="EV531"/>
      <c r="EW531"/>
      <c r="EX531"/>
      <c r="EY531"/>
      <c r="EZ531"/>
      <c r="FA531"/>
    </row>
    <row r="532" spans="1:157" ht="11.25" customHeight="1" x14ac:dyDescent="0.25">
      <c r="A532" s="39" t="s">
        <v>1520</v>
      </c>
      <c r="B532" s="11">
        <v>10064111</v>
      </c>
      <c r="C532" s="14" t="s">
        <v>5</v>
      </c>
      <c r="D532" s="13">
        <v>27320052676</v>
      </c>
      <c r="E532" s="40" t="s">
        <v>2738</v>
      </c>
      <c r="F532" s="31">
        <v>428</v>
      </c>
      <c r="G532" s="31">
        <v>3</v>
      </c>
      <c r="H532" s="31">
        <v>1</v>
      </c>
      <c r="I532" s="31">
        <v>0</v>
      </c>
      <c r="J532" s="32">
        <f t="shared" si="66"/>
        <v>2</v>
      </c>
      <c r="K532" s="33">
        <f t="shared" si="67"/>
        <v>12.84</v>
      </c>
      <c r="L532" s="33">
        <f t="shared" si="68"/>
        <v>12.84</v>
      </c>
      <c r="M532" s="33">
        <f t="shared" si="69"/>
        <v>12.84</v>
      </c>
      <c r="N532" s="34">
        <f t="shared" si="70"/>
        <v>12.84</v>
      </c>
      <c r="O532" s="222">
        <f t="shared" si="71"/>
        <v>51.36</v>
      </c>
      <c r="P532" s="224">
        <f t="shared" si="72"/>
        <v>51.36</v>
      </c>
      <c r="Q532" s="14"/>
      <c r="R532" s="78">
        <f t="shared" si="73"/>
        <v>51.36</v>
      </c>
      <c r="S532" s="79"/>
      <c r="T532"/>
      <c r="U532"/>
      <c r="V532"/>
      <c r="W532"/>
      <c r="X532"/>
      <c r="Y532"/>
      <c r="Z532"/>
      <c r="AA532"/>
      <c r="AB532"/>
      <c r="AC532"/>
      <c r="AD532"/>
      <c r="AE532"/>
      <c r="AF532"/>
      <c r="AG532"/>
      <c r="AH532"/>
      <c r="AI532"/>
      <c r="AJ532"/>
      <c r="AK532"/>
      <c r="AL532"/>
      <c r="AM532"/>
      <c r="AN532"/>
      <c r="AO532"/>
      <c r="AP532"/>
      <c r="AQ532"/>
      <c r="AR532"/>
      <c r="AS532"/>
      <c r="AT532"/>
      <c r="AU532"/>
      <c r="AV532"/>
      <c r="AW532"/>
      <c r="AX532"/>
      <c r="AY532"/>
      <c r="AZ532"/>
      <c r="BA532"/>
      <c r="BB532"/>
      <c r="BC532"/>
      <c r="BD532"/>
      <c r="BE532"/>
      <c r="BF532"/>
      <c r="BG532"/>
      <c r="BH532"/>
      <c r="BI532"/>
      <c r="BJ532"/>
      <c r="BK532"/>
      <c r="BL532"/>
      <c r="BM532"/>
      <c r="BN532"/>
      <c r="BO532"/>
      <c r="BP532"/>
      <c r="BQ532"/>
      <c r="BR532"/>
      <c r="BS532"/>
      <c r="BT532"/>
      <c r="BU532"/>
      <c r="BV532"/>
      <c r="BW532"/>
      <c r="BX532"/>
      <c r="BY532"/>
      <c r="BZ532"/>
      <c r="CA532"/>
      <c r="CB532"/>
      <c r="CC532"/>
      <c r="CD532"/>
      <c r="CE532"/>
      <c r="CF532"/>
      <c r="CG532"/>
      <c r="CH532"/>
      <c r="CI532"/>
      <c r="CJ532"/>
      <c r="CK532"/>
      <c r="CL532"/>
      <c r="CM532"/>
      <c r="CN532"/>
      <c r="CO532"/>
      <c r="CP532"/>
      <c r="CQ532"/>
      <c r="CR532"/>
      <c r="CS532"/>
      <c r="CT532"/>
      <c r="CU532"/>
      <c r="CV532"/>
      <c r="CW532"/>
      <c r="CX532"/>
      <c r="CY532"/>
      <c r="CZ532"/>
      <c r="DA532"/>
      <c r="DB532"/>
      <c r="DC532"/>
      <c r="DD532"/>
      <c r="DE532"/>
      <c r="DF532"/>
      <c r="DG532"/>
      <c r="DH532"/>
      <c r="DI532"/>
      <c r="DJ532"/>
      <c r="DK532"/>
      <c r="DL532"/>
      <c r="DM532"/>
      <c r="DN532"/>
      <c r="DO532"/>
      <c r="DP532"/>
      <c r="DQ532"/>
      <c r="DR532"/>
      <c r="DS532"/>
      <c r="DT532"/>
      <c r="DU532"/>
      <c r="DV532"/>
      <c r="DW532"/>
      <c r="DX532"/>
      <c r="DY532"/>
      <c r="DZ532"/>
      <c r="EA532"/>
      <c r="EB532"/>
      <c r="EC532"/>
      <c r="ED532"/>
      <c r="EE532"/>
      <c r="EF532"/>
      <c r="EG532"/>
      <c r="EH532"/>
      <c r="EI532"/>
      <c r="EJ532"/>
      <c r="EK532"/>
      <c r="EL532"/>
      <c r="EM532"/>
      <c r="EN532"/>
      <c r="EO532"/>
      <c r="EP532"/>
      <c r="EQ532"/>
      <c r="ER532"/>
      <c r="ES532"/>
      <c r="ET532"/>
      <c r="EU532"/>
      <c r="EV532"/>
      <c r="EW532"/>
      <c r="EX532"/>
      <c r="EY532"/>
      <c r="EZ532"/>
      <c r="FA532"/>
    </row>
    <row r="533" spans="1:157" ht="11.25" customHeight="1" x14ac:dyDescent="0.25">
      <c r="A533" s="39" t="s">
        <v>1520</v>
      </c>
      <c r="B533" s="11">
        <v>10064111</v>
      </c>
      <c r="C533" s="14" t="s">
        <v>5</v>
      </c>
      <c r="D533" s="13">
        <v>39340010960</v>
      </c>
      <c r="E533" s="40" t="s">
        <v>1711</v>
      </c>
      <c r="F533" s="31">
        <v>181</v>
      </c>
      <c r="G533" s="31">
        <v>3</v>
      </c>
      <c r="H533" s="31">
        <v>1</v>
      </c>
      <c r="I533" s="31">
        <v>0</v>
      </c>
      <c r="J533" s="32">
        <f t="shared" si="66"/>
        <v>2</v>
      </c>
      <c r="K533" s="33">
        <f t="shared" si="67"/>
        <v>5.43</v>
      </c>
      <c r="L533" s="33">
        <f t="shared" si="68"/>
        <v>5.43</v>
      </c>
      <c r="M533" s="33">
        <f t="shared" si="69"/>
        <v>5.43</v>
      </c>
      <c r="N533" s="34">
        <f t="shared" si="70"/>
        <v>5.43</v>
      </c>
      <c r="O533" s="222">
        <f t="shared" si="71"/>
        <v>21.72</v>
      </c>
      <c r="P533" s="224">
        <f t="shared" si="72"/>
        <v>21.72</v>
      </c>
      <c r="Q533" s="8"/>
      <c r="R533" s="78">
        <f t="shared" si="73"/>
        <v>21.72</v>
      </c>
      <c r="S533" s="79"/>
      <c r="T533"/>
      <c r="U533"/>
      <c r="V533"/>
      <c r="W533"/>
      <c r="X533"/>
      <c r="Y533"/>
      <c r="Z533"/>
      <c r="AA533"/>
      <c r="AB533"/>
      <c r="AC533"/>
      <c r="AD533"/>
      <c r="AE533"/>
      <c r="AF533"/>
      <c r="AG533"/>
      <c r="AH533"/>
      <c r="AI533"/>
      <c r="AJ533"/>
      <c r="AK533"/>
      <c r="AL533"/>
      <c r="AM533"/>
      <c r="AN533"/>
      <c r="AO533"/>
      <c r="AP533"/>
      <c r="AQ533"/>
      <c r="AR533"/>
      <c r="AS533"/>
      <c r="AT533"/>
      <c r="AU533"/>
      <c r="AV533"/>
      <c r="AW533"/>
      <c r="AX533"/>
      <c r="AY533"/>
      <c r="AZ533"/>
      <c r="BA533"/>
      <c r="BB533"/>
      <c r="BC533"/>
      <c r="BD533"/>
      <c r="BE533"/>
      <c r="BF533"/>
      <c r="BG533"/>
      <c r="BH533"/>
      <c r="BI533"/>
      <c r="BJ533"/>
      <c r="BK533"/>
      <c r="BL533"/>
      <c r="BM533"/>
      <c r="BN533"/>
      <c r="BO533"/>
      <c r="BP533"/>
      <c r="BQ533"/>
      <c r="BR533"/>
      <c r="BS533"/>
      <c r="BT533"/>
      <c r="BU533"/>
      <c r="BV533"/>
      <c r="BW533"/>
      <c r="BX533"/>
      <c r="BY533"/>
      <c r="BZ533"/>
      <c r="CA533"/>
      <c r="CB533"/>
      <c r="CC533"/>
      <c r="CD533"/>
      <c r="CE533"/>
      <c r="CF533"/>
      <c r="CG533"/>
      <c r="CH533"/>
      <c r="CI533"/>
      <c r="CJ533"/>
      <c r="CK533"/>
      <c r="CL533"/>
      <c r="CM533"/>
      <c r="CN533"/>
      <c r="CO533"/>
      <c r="CP533"/>
      <c r="CQ533"/>
      <c r="CR533"/>
      <c r="CS533"/>
      <c r="CT533"/>
      <c r="CU533"/>
      <c r="CV533"/>
      <c r="CW533"/>
      <c r="CX533"/>
      <c r="CY533"/>
      <c r="CZ533"/>
      <c r="DA533"/>
      <c r="DB533"/>
      <c r="DC533"/>
      <c r="DD533"/>
      <c r="DE533"/>
      <c r="DF533"/>
      <c r="DG533"/>
      <c r="DH533"/>
      <c r="DI533"/>
      <c r="DJ533"/>
      <c r="DK533"/>
      <c r="DL533"/>
      <c r="DM533"/>
      <c r="DN533"/>
      <c r="DO533"/>
      <c r="DP533"/>
      <c r="DQ533"/>
      <c r="DR533"/>
      <c r="DS533"/>
      <c r="DT533"/>
      <c r="DU533"/>
      <c r="DV533"/>
      <c r="DW533"/>
      <c r="DX533"/>
      <c r="DY533"/>
      <c r="DZ533"/>
      <c r="EA533"/>
      <c r="EB533"/>
      <c r="EC533"/>
      <c r="ED533"/>
      <c r="EE533"/>
      <c r="EF533"/>
      <c r="EG533"/>
      <c r="EH533"/>
      <c r="EI533"/>
      <c r="EJ533"/>
      <c r="EK533"/>
      <c r="EL533"/>
      <c r="EM533"/>
      <c r="EN533"/>
      <c r="EO533"/>
      <c r="EP533"/>
      <c r="EQ533"/>
      <c r="ER533"/>
      <c r="ES533"/>
      <c r="ET533"/>
      <c r="EU533"/>
      <c r="EV533"/>
      <c r="EW533"/>
      <c r="EX533"/>
      <c r="EY533"/>
      <c r="EZ533"/>
      <c r="FA533"/>
    </row>
    <row r="534" spans="1:157" ht="11.25" customHeight="1" x14ac:dyDescent="0.25">
      <c r="A534" s="39" t="s">
        <v>1520</v>
      </c>
      <c r="B534" s="11">
        <v>10064111</v>
      </c>
      <c r="C534" s="14" t="s">
        <v>5</v>
      </c>
      <c r="D534" s="13">
        <v>45720049028</v>
      </c>
      <c r="E534" s="40" t="s">
        <v>1712</v>
      </c>
      <c r="F534" s="31">
        <v>358</v>
      </c>
      <c r="G534" s="31">
        <v>3</v>
      </c>
      <c r="H534" s="31">
        <v>1</v>
      </c>
      <c r="I534" s="31">
        <v>0</v>
      </c>
      <c r="J534" s="32">
        <f t="shared" si="66"/>
        <v>2</v>
      </c>
      <c r="K534" s="33">
        <f t="shared" si="67"/>
        <v>10.74</v>
      </c>
      <c r="L534" s="33">
        <f t="shared" si="68"/>
        <v>10.74</v>
      </c>
      <c r="M534" s="33">
        <f t="shared" si="69"/>
        <v>10.74</v>
      </c>
      <c r="N534" s="34">
        <f t="shared" si="70"/>
        <v>10.74</v>
      </c>
      <c r="O534" s="222">
        <f t="shared" si="71"/>
        <v>42.96</v>
      </c>
      <c r="P534" s="224">
        <f t="shared" si="72"/>
        <v>42.96</v>
      </c>
      <c r="Q534" s="8"/>
      <c r="R534" s="78">
        <f t="shared" si="73"/>
        <v>42.96</v>
      </c>
      <c r="S534" s="79"/>
      <c r="T534"/>
      <c r="U534"/>
      <c r="V534"/>
      <c r="W534"/>
      <c r="X534"/>
      <c r="Y534"/>
      <c r="Z534"/>
      <c r="AA534"/>
      <c r="AB534"/>
      <c r="AC534"/>
      <c r="AD534"/>
      <c r="AE534"/>
      <c r="AF534"/>
      <c r="AG534"/>
      <c r="AH534"/>
      <c r="AI534"/>
      <c r="AJ534"/>
      <c r="AK534"/>
      <c r="AL534"/>
      <c r="AM534"/>
      <c r="AN534"/>
      <c r="AO534"/>
      <c r="AP534"/>
      <c r="AQ534"/>
      <c r="AR534"/>
      <c r="AS534"/>
      <c r="AT534"/>
      <c r="AU534"/>
      <c r="AV534"/>
      <c r="AW534"/>
      <c r="AX534"/>
      <c r="AY534"/>
      <c r="AZ534"/>
      <c r="BA534"/>
      <c r="BB534"/>
      <c r="BC534"/>
      <c r="BD534"/>
      <c r="BE534"/>
      <c r="BF534"/>
      <c r="BG534"/>
      <c r="BH534"/>
      <c r="BI534"/>
      <c r="BJ534"/>
      <c r="BK534"/>
      <c r="BL534"/>
      <c r="BM534"/>
      <c r="BN534"/>
      <c r="BO534"/>
      <c r="BP534"/>
      <c r="BQ534"/>
      <c r="BR534"/>
      <c r="BS534"/>
      <c r="BT534"/>
      <c r="BU534"/>
      <c r="BV534"/>
      <c r="BW534"/>
      <c r="BX534"/>
      <c r="BY534"/>
      <c r="BZ534"/>
      <c r="CA534"/>
      <c r="CB534"/>
      <c r="CC534"/>
      <c r="CD534"/>
      <c r="CE534"/>
      <c r="CF534"/>
      <c r="CG534"/>
      <c r="CH534"/>
      <c r="CI534"/>
      <c r="CJ534"/>
      <c r="CK534"/>
      <c r="CL534"/>
      <c r="CM534"/>
      <c r="CN534"/>
      <c r="CO534"/>
      <c r="CP534"/>
      <c r="CQ534"/>
      <c r="CR534"/>
      <c r="CS534"/>
      <c r="CT534"/>
      <c r="CU534"/>
      <c r="CV534"/>
      <c r="CW534"/>
      <c r="CX534"/>
      <c r="CY534"/>
      <c r="CZ534"/>
      <c r="DA534"/>
      <c r="DB534"/>
      <c r="DC534"/>
      <c r="DD534"/>
      <c r="DE534"/>
      <c r="DF534"/>
      <c r="DG534"/>
      <c r="DH534"/>
      <c r="DI534"/>
      <c r="DJ534"/>
      <c r="DK534"/>
      <c r="DL534"/>
      <c r="DM534"/>
      <c r="DN534"/>
      <c r="DO534"/>
      <c r="DP534"/>
      <c r="DQ534"/>
      <c r="DR534"/>
      <c r="DS534"/>
      <c r="DT534"/>
      <c r="DU534"/>
      <c r="DV534"/>
      <c r="DW534"/>
      <c r="DX534"/>
      <c r="DY534"/>
      <c r="DZ534"/>
      <c r="EA534"/>
      <c r="EB534"/>
      <c r="EC534"/>
      <c r="ED534"/>
      <c r="EE534"/>
      <c r="EF534"/>
      <c r="EG534"/>
      <c r="EH534"/>
      <c r="EI534"/>
      <c r="EJ534"/>
      <c r="EK534"/>
      <c r="EL534"/>
      <c r="EM534"/>
      <c r="EN534"/>
      <c r="EO534"/>
      <c r="EP534"/>
      <c r="EQ534"/>
      <c r="ER534"/>
      <c r="ES534"/>
      <c r="ET534"/>
      <c r="EU534"/>
      <c r="EV534"/>
      <c r="EW534"/>
      <c r="EX534"/>
      <c r="EY534"/>
      <c r="EZ534"/>
      <c r="FA534"/>
    </row>
    <row r="535" spans="1:157" ht="11.25" customHeight="1" x14ac:dyDescent="0.25">
      <c r="A535" s="39" t="s">
        <v>1520</v>
      </c>
      <c r="B535" s="11">
        <v>10064111</v>
      </c>
      <c r="C535" s="14" t="s">
        <v>5</v>
      </c>
      <c r="D535" s="13">
        <v>48180037941</v>
      </c>
      <c r="E535" s="40" t="s">
        <v>1713</v>
      </c>
      <c r="F535" s="31">
        <v>106</v>
      </c>
      <c r="G535" s="31">
        <v>3</v>
      </c>
      <c r="H535" s="31">
        <v>1</v>
      </c>
      <c r="I535" s="31">
        <v>0</v>
      </c>
      <c r="J535" s="32">
        <f t="shared" si="66"/>
        <v>2</v>
      </c>
      <c r="K535" s="33">
        <f t="shared" si="67"/>
        <v>3.1799999999999997</v>
      </c>
      <c r="L535" s="33">
        <f t="shared" si="68"/>
        <v>3.1799999999999997</v>
      </c>
      <c r="M535" s="33">
        <f t="shared" si="69"/>
        <v>3.1799999999999997</v>
      </c>
      <c r="N535" s="34">
        <f t="shared" si="70"/>
        <v>3.1799999999999997</v>
      </c>
      <c r="O535" s="222">
        <f t="shared" si="71"/>
        <v>12.72</v>
      </c>
      <c r="P535" s="224">
        <f t="shared" si="72"/>
        <v>12.72</v>
      </c>
      <c r="Q535" s="8"/>
      <c r="R535" s="78">
        <f t="shared" si="73"/>
        <v>12.72</v>
      </c>
      <c r="S535" s="79"/>
      <c r="T535"/>
      <c r="U535"/>
      <c r="V535"/>
      <c r="W535"/>
      <c r="X535"/>
      <c r="Y535"/>
      <c r="Z535"/>
      <c r="AA535"/>
      <c r="AB535"/>
      <c r="AC535"/>
      <c r="AD535"/>
      <c r="AE535"/>
      <c r="AF535"/>
      <c r="AG535"/>
      <c r="AH535"/>
      <c r="AI535"/>
      <c r="AJ535"/>
      <c r="AK535"/>
      <c r="AL535"/>
      <c r="AM535"/>
      <c r="AN535"/>
      <c r="AO535"/>
      <c r="AP535"/>
      <c r="AQ535"/>
      <c r="AR535"/>
      <c r="AS535"/>
      <c r="AT535"/>
      <c r="AU535"/>
      <c r="AV535"/>
      <c r="AW535"/>
      <c r="AX535"/>
      <c r="AY535"/>
      <c r="AZ535"/>
      <c r="BA535"/>
      <c r="BB535"/>
      <c r="BC535"/>
      <c r="BD535"/>
      <c r="BE535"/>
      <c r="BF535"/>
      <c r="BG535"/>
      <c r="BH535"/>
      <c r="BI535"/>
      <c r="BJ535"/>
      <c r="BK535"/>
      <c r="BL535"/>
      <c r="BM535"/>
      <c r="BN535"/>
      <c r="BO535"/>
      <c r="BP535"/>
      <c r="BQ535"/>
      <c r="BR535"/>
      <c r="BS535"/>
      <c r="BT535"/>
      <c r="BU535"/>
      <c r="BV535"/>
      <c r="BW535"/>
      <c r="BX535"/>
      <c r="BY535"/>
      <c r="BZ535"/>
      <c r="CA535"/>
      <c r="CB535"/>
      <c r="CC535"/>
      <c r="CD535"/>
      <c r="CE535"/>
      <c r="CF535"/>
      <c r="CG535"/>
      <c r="CH535"/>
      <c r="CI535"/>
      <c r="CJ535"/>
      <c r="CK535"/>
      <c r="CL535"/>
      <c r="CM535"/>
      <c r="CN535"/>
      <c r="CO535"/>
      <c r="CP535"/>
      <c r="CQ535"/>
      <c r="CR535"/>
      <c r="CS535"/>
      <c r="CT535"/>
      <c r="CU535"/>
      <c r="CV535"/>
      <c r="CW535"/>
      <c r="CX535"/>
      <c r="CY535"/>
      <c r="CZ535"/>
      <c r="DA535"/>
      <c r="DB535"/>
      <c r="DC535"/>
      <c r="DD535"/>
      <c r="DE535"/>
      <c r="DF535"/>
      <c r="DG535"/>
      <c r="DH535"/>
      <c r="DI535"/>
      <c r="DJ535"/>
      <c r="DK535"/>
      <c r="DL535"/>
      <c r="DM535"/>
      <c r="DN535"/>
      <c r="DO535"/>
      <c r="DP535"/>
      <c r="DQ535"/>
      <c r="DR535"/>
      <c r="DS535"/>
      <c r="DT535"/>
      <c r="DU535"/>
      <c r="DV535"/>
      <c r="DW535"/>
      <c r="DX535"/>
      <c r="DY535"/>
      <c r="DZ535"/>
      <c r="EA535"/>
      <c r="EB535"/>
      <c r="EC535"/>
      <c r="ED535"/>
      <c r="EE535"/>
      <c r="EF535"/>
      <c r="EG535"/>
      <c r="EH535"/>
      <c r="EI535"/>
      <c r="EJ535"/>
      <c r="EK535"/>
      <c r="EL535"/>
      <c r="EM535"/>
      <c r="EN535"/>
      <c r="EO535"/>
      <c r="EP535"/>
      <c r="EQ535"/>
      <c r="ER535"/>
      <c r="ES535"/>
      <c r="ET535"/>
      <c r="EU535"/>
      <c r="EV535"/>
      <c r="EW535"/>
      <c r="EX535"/>
      <c r="EY535"/>
      <c r="EZ535"/>
      <c r="FA535"/>
    </row>
    <row r="536" spans="1:157" ht="11.25" customHeight="1" x14ac:dyDescent="0.25">
      <c r="A536" s="39" t="s">
        <v>1520</v>
      </c>
      <c r="B536" s="11">
        <v>10064111</v>
      </c>
      <c r="C536" s="14" t="s">
        <v>5</v>
      </c>
      <c r="D536" s="13">
        <v>51170047985</v>
      </c>
      <c r="E536" s="40" t="s">
        <v>1714</v>
      </c>
      <c r="F536" s="31">
        <v>457</v>
      </c>
      <c r="G536" s="31">
        <v>3</v>
      </c>
      <c r="H536" s="31">
        <v>1</v>
      </c>
      <c r="I536" s="31">
        <v>0</v>
      </c>
      <c r="J536" s="32">
        <f t="shared" si="66"/>
        <v>2</v>
      </c>
      <c r="K536" s="33">
        <f t="shared" si="67"/>
        <v>13.709999999999999</v>
      </c>
      <c r="L536" s="33">
        <f t="shared" si="68"/>
        <v>13.709999999999999</v>
      </c>
      <c r="M536" s="33">
        <f t="shared" si="69"/>
        <v>13.709999999999999</v>
      </c>
      <c r="N536" s="34">
        <f t="shared" si="70"/>
        <v>13.709999999999999</v>
      </c>
      <c r="O536" s="222">
        <f t="shared" si="71"/>
        <v>54.84</v>
      </c>
      <c r="P536" s="224">
        <f t="shared" si="72"/>
        <v>54.84</v>
      </c>
      <c r="Q536" s="8"/>
      <c r="R536" s="78">
        <f t="shared" si="73"/>
        <v>54.84</v>
      </c>
      <c r="S536" s="79"/>
      <c r="T536"/>
      <c r="U536"/>
      <c r="V536"/>
      <c r="W536"/>
      <c r="X536"/>
      <c r="Y536"/>
      <c r="Z536"/>
      <c r="AA536"/>
      <c r="AB536"/>
      <c r="AC536"/>
      <c r="AD536"/>
      <c r="AE536"/>
      <c r="AF536"/>
      <c r="AG536"/>
      <c r="AH536"/>
      <c r="AI536"/>
      <c r="AJ536"/>
      <c r="AK536"/>
      <c r="AL536"/>
      <c r="AM536"/>
      <c r="AN536"/>
      <c r="AO536"/>
      <c r="AP536"/>
      <c r="AQ536"/>
      <c r="AR536"/>
      <c r="AS536"/>
      <c r="AT536"/>
      <c r="AU536"/>
      <c r="AV536"/>
      <c r="AW536"/>
      <c r="AX536"/>
      <c r="AY536"/>
      <c r="AZ536"/>
      <c r="BA536"/>
      <c r="BB536"/>
      <c r="BC536"/>
      <c r="BD536"/>
      <c r="BE536"/>
      <c r="BF536"/>
      <c r="BG536"/>
      <c r="BH536"/>
      <c r="BI536"/>
      <c r="BJ536"/>
      <c r="BK536"/>
      <c r="BL536"/>
      <c r="BM536"/>
      <c r="BN536"/>
      <c r="BO536"/>
      <c r="BP536"/>
      <c r="BQ536"/>
      <c r="BR536"/>
      <c r="BS536"/>
      <c r="BT536"/>
      <c r="BU536"/>
      <c r="BV536"/>
      <c r="BW536"/>
      <c r="BX536"/>
      <c r="BY536"/>
      <c r="BZ536"/>
      <c r="CA536"/>
      <c r="CB536"/>
      <c r="CC536"/>
      <c r="CD536"/>
      <c r="CE536"/>
      <c r="CF536"/>
      <c r="CG536"/>
      <c r="CH536"/>
      <c r="CI536"/>
      <c r="CJ536"/>
      <c r="CK536"/>
      <c r="CL536"/>
      <c r="CM536"/>
      <c r="CN536"/>
      <c r="CO536"/>
      <c r="CP536"/>
      <c r="CQ536"/>
      <c r="CR536"/>
      <c r="CS536"/>
      <c r="CT536"/>
      <c r="CU536"/>
      <c r="CV536"/>
      <c r="CW536"/>
      <c r="CX536"/>
      <c r="CY536"/>
      <c r="CZ536"/>
      <c r="DA536"/>
      <c r="DB536"/>
      <c r="DC536"/>
      <c r="DD536"/>
      <c r="DE536"/>
      <c r="DF536"/>
      <c r="DG536"/>
      <c r="DH536"/>
      <c r="DI536"/>
      <c r="DJ536"/>
      <c r="DK536"/>
      <c r="DL536"/>
      <c r="DM536"/>
      <c r="DN536"/>
      <c r="DO536"/>
      <c r="DP536"/>
      <c r="DQ536"/>
      <c r="DR536"/>
      <c r="DS536"/>
      <c r="DT536"/>
      <c r="DU536"/>
      <c r="DV536"/>
      <c r="DW536"/>
      <c r="DX536"/>
      <c r="DY536"/>
      <c r="DZ536"/>
      <c r="EA536"/>
      <c r="EB536"/>
      <c r="EC536"/>
      <c r="ED536"/>
      <c r="EE536"/>
      <c r="EF536"/>
      <c r="EG536"/>
      <c r="EH536"/>
      <c r="EI536"/>
      <c r="EJ536"/>
      <c r="EK536"/>
      <c r="EL536"/>
      <c r="EM536"/>
      <c r="EN536"/>
      <c r="EO536"/>
      <c r="EP536"/>
      <c r="EQ536"/>
      <c r="ER536"/>
      <c r="ES536"/>
      <c r="ET536"/>
      <c r="EU536"/>
      <c r="EV536"/>
      <c r="EW536"/>
      <c r="EX536"/>
      <c r="EY536"/>
      <c r="EZ536"/>
      <c r="FA536"/>
    </row>
    <row r="537" spans="1:157" ht="11.25" customHeight="1" x14ac:dyDescent="0.25">
      <c r="A537" s="39" t="s">
        <v>1520</v>
      </c>
      <c r="B537" s="11">
        <v>10064111</v>
      </c>
      <c r="C537" s="14" t="s">
        <v>5</v>
      </c>
      <c r="D537" s="13">
        <v>56970051396</v>
      </c>
      <c r="E537" s="40" t="s">
        <v>1715</v>
      </c>
      <c r="F537" s="31">
        <v>367</v>
      </c>
      <c r="G537" s="31">
        <v>3</v>
      </c>
      <c r="H537" s="31">
        <v>1</v>
      </c>
      <c r="I537" s="31">
        <v>0</v>
      </c>
      <c r="J537" s="32">
        <f t="shared" si="66"/>
        <v>2</v>
      </c>
      <c r="K537" s="33">
        <f t="shared" si="67"/>
        <v>11.01</v>
      </c>
      <c r="L537" s="33">
        <f t="shared" si="68"/>
        <v>11.01</v>
      </c>
      <c r="M537" s="33">
        <f t="shared" si="69"/>
        <v>11.01</v>
      </c>
      <c r="N537" s="34">
        <f t="shared" si="70"/>
        <v>11.01</v>
      </c>
      <c r="O537" s="222">
        <f t="shared" si="71"/>
        <v>44.04</v>
      </c>
      <c r="P537" s="224">
        <f t="shared" si="72"/>
        <v>44.04</v>
      </c>
      <c r="Q537" s="8"/>
      <c r="R537" s="78">
        <f t="shared" si="73"/>
        <v>44.04</v>
      </c>
      <c r="S537" s="79"/>
      <c r="T537"/>
      <c r="U537"/>
      <c r="V537"/>
      <c r="W537"/>
      <c r="X537"/>
      <c r="Y537"/>
      <c r="Z537"/>
      <c r="AA537"/>
      <c r="AB537"/>
      <c r="AC537"/>
      <c r="AD537"/>
      <c r="AE537"/>
      <c r="AF537"/>
      <c r="AG537"/>
      <c r="AH537"/>
      <c r="AI537"/>
      <c r="AJ537"/>
      <c r="AK537"/>
      <c r="AL537"/>
      <c r="AM537"/>
      <c r="AN537"/>
      <c r="AO537"/>
      <c r="AP537"/>
      <c r="AQ537"/>
      <c r="AR537"/>
      <c r="AS537"/>
      <c r="AT537"/>
      <c r="AU537"/>
      <c r="AV537"/>
      <c r="AW537"/>
      <c r="AX537"/>
      <c r="AY537"/>
      <c r="AZ537"/>
      <c r="BA537"/>
      <c r="BB537"/>
      <c r="BC537"/>
      <c r="BD537"/>
      <c r="BE537"/>
      <c r="BF537"/>
      <c r="BG537"/>
      <c r="BH537"/>
      <c r="BI537"/>
      <c r="BJ537"/>
      <c r="BK537"/>
      <c r="BL537"/>
      <c r="BM537"/>
      <c r="BN537"/>
      <c r="BO537"/>
      <c r="BP537"/>
      <c r="BQ537"/>
      <c r="BR537"/>
      <c r="BS537"/>
      <c r="BT537"/>
      <c r="BU537"/>
      <c r="BV537"/>
      <c r="BW537"/>
      <c r="BX537"/>
      <c r="BY537"/>
      <c r="BZ537"/>
      <c r="CA537"/>
      <c r="CB537"/>
      <c r="CC537"/>
      <c r="CD537"/>
      <c r="CE537"/>
      <c r="CF537"/>
      <c r="CG537"/>
      <c r="CH537"/>
      <c r="CI537"/>
      <c r="CJ537"/>
      <c r="CK537"/>
      <c r="CL537"/>
      <c r="CM537"/>
      <c r="CN537"/>
      <c r="CO537"/>
      <c r="CP537"/>
      <c r="CQ537"/>
      <c r="CR537"/>
      <c r="CS537"/>
      <c r="CT537"/>
      <c r="CU537"/>
      <c r="CV537"/>
      <c r="CW537"/>
      <c r="CX537"/>
      <c r="CY537"/>
      <c r="CZ537"/>
      <c r="DA537"/>
      <c r="DB537"/>
      <c r="DC537"/>
      <c r="DD537"/>
      <c r="DE537"/>
      <c r="DF537"/>
      <c r="DG537"/>
      <c r="DH537"/>
      <c r="DI537"/>
      <c r="DJ537"/>
      <c r="DK537"/>
      <c r="DL537"/>
      <c r="DM537"/>
      <c r="DN537"/>
      <c r="DO537"/>
      <c r="DP537"/>
      <c r="DQ537"/>
      <c r="DR537"/>
      <c r="DS537"/>
      <c r="DT537"/>
      <c r="DU537"/>
      <c r="DV537"/>
      <c r="DW537"/>
      <c r="DX537"/>
      <c r="DY537"/>
      <c r="DZ537"/>
      <c r="EA537"/>
      <c r="EB537"/>
      <c r="EC537"/>
      <c r="ED537"/>
      <c r="EE537"/>
      <c r="EF537"/>
      <c r="EG537"/>
      <c r="EH537"/>
      <c r="EI537"/>
      <c r="EJ537"/>
      <c r="EK537"/>
      <c r="EL537"/>
      <c r="EM537"/>
      <c r="EN537"/>
      <c r="EO537"/>
      <c r="EP537"/>
      <c r="EQ537"/>
      <c r="ER537"/>
      <c r="ES537"/>
      <c r="ET537"/>
      <c r="EU537"/>
      <c r="EV537"/>
      <c r="EW537"/>
      <c r="EX537"/>
      <c r="EY537"/>
      <c r="EZ537"/>
      <c r="FA537"/>
    </row>
    <row r="538" spans="1:157" ht="11.25" customHeight="1" x14ac:dyDescent="0.25">
      <c r="A538" s="39" t="s">
        <v>1520</v>
      </c>
      <c r="B538" s="11">
        <v>10064120</v>
      </c>
      <c r="C538" s="14" t="s">
        <v>34</v>
      </c>
      <c r="D538" s="13">
        <v>18770012344</v>
      </c>
      <c r="E538" s="40" t="s">
        <v>1716</v>
      </c>
      <c r="F538" s="31">
        <v>319</v>
      </c>
      <c r="G538" s="31">
        <v>2</v>
      </c>
      <c r="H538" s="31">
        <v>1</v>
      </c>
      <c r="I538" s="31">
        <v>0</v>
      </c>
      <c r="J538" s="32">
        <f t="shared" si="66"/>
        <v>1</v>
      </c>
      <c r="K538" s="33">
        <f t="shared" si="67"/>
        <v>9.57</v>
      </c>
      <c r="L538" s="33">
        <f t="shared" si="68"/>
        <v>9.57</v>
      </c>
      <c r="M538" s="33">
        <f t="shared" si="69"/>
        <v>9.57</v>
      </c>
      <c r="N538" s="34">
        <f t="shared" si="70"/>
        <v>9.57</v>
      </c>
      <c r="O538" s="222">
        <f t="shared" si="71"/>
        <v>38.28</v>
      </c>
      <c r="P538" s="224">
        <f t="shared" si="72"/>
        <v>38.28</v>
      </c>
      <c r="Q538" s="8"/>
      <c r="R538" s="78">
        <f t="shared" si="73"/>
        <v>38.28</v>
      </c>
      <c r="S538" s="79"/>
      <c r="T538"/>
      <c r="U538"/>
      <c r="V538"/>
      <c r="W538"/>
      <c r="X538"/>
      <c r="Y538"/>
      <c r="Z538"/>
      <c r="AA538"/>
      <c r="AB538"/>
      <c r="AC538"/>
      <c r="AD538"/>
      <c r="AE538"/>
      <c r="AF538"/>
      <c r="AG538"/>
      <c r="AH538"/>
      <c r="AI538"/>
      <c r="AJ538"/>
      <c r="AK538"/>
      <c r="AL538"/>
      <c r="AM538"/>
      <c r="AN538"/>
      <c r="AO538"/>
      <c r="AP538"/>
      <c r="AQ538"/>
      <c r="AR538"/>
      <c r="AS538"/>
      <c r="AT538"/>
      <c r="AU538"/>
      <c r="AV538"/>
      <c r="AW538"/>
      <c r="AX538"/>
      <c r="AY538"/>
      <c r="AZ538"/>
      <c r="BA538"/>
      <c r="BB538"/>
      <c r="BC538"/>
      <c r="BD538"/>
      <c r="BE538"/>
      <c r="BF538"/>
      <c r="BG538"/>
      <c r="BH538"/>
      <c r="BI538"/>
      <c r="BJ538"/>
      <c r="BK538"/>
      <c r="BL538"/>
      <c r="BM538"/>
      <c r="BN538"/>
      <c r="BO538"/>
      <c r="BP538"/>
      <c r="BQ538"/>
      <c r="BR538"/>
      <c r="BS538"/>
      <c r="BT538"/>
      <c r="BU538"/>
      <c r="BV538"/>
      <c r="BW538"/>
      <c r="BX538"/>
      <c r="BY538"/>
      <c r="BZ538"/>
      <c r="CA538"/>
      <c r="CB538"/>
      <c r="CC538"/>
      <c r="CD538"/>
      <c r="CE538"/>
      <c r="CF538"/>
      <c r="CG538"/>
      <c r="CH538"/>
      <c r="CI538"/>
      <c r="CJ538"/>
      <c r="CK538"/>
      <c r="CL538"/>
      <c r="CM538"/>
      <c r="CN538"/>
      <c r="CO538"/>
      <c r="CP538"/>
      <c r="CQ538"/>
      <c r="CR538"/>
      <c r="CS538"/>
      <c r="CT538"/>
      <c r="CU538"/>
      <c r="CV538"/>
      <c r="CW538"/>
      <c r="CX538"/>
      <c r="CY538"/>
      <c r="CZ538"/>
      <c r="DA538"/>
      <c r="DB538"/>
      <c r="DC538"/>
      <c r="DD538"/>
      <c r="DE538"/>
      <c r="DF538"/>
      <c r="DG538"/>
      <c r="DH538"/>
      <c r="DI538"/>
      <c r="DJ538"/>
      <c r="DK538"/>
      <c r="DL538"/>
      <c r="DM538"/>
      <c r="DN538"/>
      <c r="DO538"/>
      <c r="DP538"/>
      <c r="DQ538"/>
      <c r="DR538"/>
      <c r="DS538"/>
      <c r="DT538"/>
      <c r="DU538"/>
      <c r="DV538"/>
      <c r="DW538"/>
      <c r="DX538"/>
      <c r="DY538"/>
      <c r="DZ538"/>
      <c r="EA538"/>
      <c r="EB538"/>
      <c r="EC538"/>
      <c r="ED538"/>
      <c r="EE538"/>
      <c r="EF538"/>
      <c r="EG538"/>
      <c r="EH538"/>
      <c r="EI538"/>
      <c r="EJ538"/>
      <c r="EK538"/>
      <c r="EL538"/>
      <c r="EM538"/>
      <c r="EN538"/>
      <c r="EO538"/>
      <c r="EP538"/>
      <c r="EQ538"/>
      <c r="ER538"/>
      <c r="ES538"/>
      <c r="ET538"/>
      <c r="EU538"/>
      <c r="EV538"/>
      <c r="EW538"/>
      <c r="EX538"/>
      <c r="EY538"/>
      <c r="EZ538"/>
      <c r="FA538"/>
    </row>
    <row r="539" spans="1:157" ht="11.25" customHeight="1" x14ac:dyDescent="0.25">
      <c r="A539" s="39" t="s">
        <v>1520</v>
      </c>
      <c r="B539" s="11">
        <v>10064120</v>
      </c>
      <c r="C539" s="14" t="s">
        <v>34</v>
      </c>
      <c r="D539" s="13">
        <v>29040007369</v>
      </c>
      <c r="E539" s="40" t="s">
        <v>1717</v>
      </c>
      <c r="F539" s="31">
        <v>170</v>
      </c>
      <c r="G539" s="31">
        <v>3</v>
      </c>
      <c r="H539" s="31">
        <v>1</v>
      </c>
      <c r="I539" s="31">
        <v>0</v>
      </c>
      <c r="J539" s="32">
        <f t="shared" si="66"/>
        <v>2</v>
      </c>
      <c r="K539" s="33">
        <f t="shared" si="67"/>
        <v>5.0999999999999996</v>
      </c>
      <c r="L539" s="33">
        <f t="shared" si="68"/>
        <v>5.0999999999999996</v>
      </c>
      <c r="M539" s="33">
        <f t="shared" si="69"/>
        <v>5.0999999999999996</v>
      </c>
      <c r="N539" s="34">
        <f t="shared" si="70"/>
        <v>5.0999999999999996</v>
      </c>
      <c r="O539" s="222">
        <f t="shared" si="71"/>
        <v>20.399999999999999</v>
      </c>
      <c r="P539" s="224">
        <f t="shared" si="72"/>
        <v>20.399999999999999</v>
      </c>
      <c r="Q539" s="14"/>
      <c r="R539" s="78">
        <f t="shared" si="73"/>
        <v>20.399999999999999</v>
      </c>
      <c r="S539" s="79"/>
      <c r="T539"/>
      <c r="U539"/>
      <c r="V539"/>
      <c r="W539"/>
      <c r="X539"/>
      <c r="Y539"/>
      <c r="Z539"/>
      <c r="AA539"/>
      <c r="AB539"/>
      <c r="AC539"/>
      <c r="AD539"/>
      <c r="AE539"/>
      <c r="AF539"/>
      <c r="AG539"/>
      <c r="AH539"/>
      <c r="AI539"/>
      <c r="AJ539"/>
      <c r="AK539"/>
      <c r="AL539"/>
      <c r="AM539"/>
      <c r="AN539"/>
      <c r="AO539"/>
      <c r="AP539"/>
      <c r="AQ539"/>
      <c r="AR539"/>
      <c r="AS539"/>
      <c r="AT539"/>
      <c r="AU539"/>
      <c r="AV539"/>
      <c r="AW539"/>
      <c r="AX539"/>
      <c r="AY539"/>
      <c r="AZ539"/>
      <c r="BA539"/>
      <c r="BB539"/>
      <c r="BC539"/>
      <c r="BD539"/>
      <c r="BE539"/>
      <c r="BF539"/>
      <c r="BG539"/>
      <c r="BH539"/>
      <c r="BI539"/>
      <c r="BJ539"/>
      <c r="BK539"/>
      <c r="BL539"/>
      <c r="BM539"/>
      <c r="BN539"/>
      <c r="BO539"/>
      <c r="BP539"/>
      <c r="BQ539"/>
      <c r="BR539"/>
      <c r="BS539"/>
      <c r="BT539"/>
      <c r="BU539"/>
      <c r="BV539"/>
      <c r="BW539"/>
      <c r="BX539"/>
      <c r="BY539"/>
      <c r="BZ539"/>
      <c r="CA539"/>
      <c r="CB539"/>
      <c r="CC539"/>
      <c r="CD539"/>
      <c r="CE539"/>
      <c r="CF539"/>
      <c r="CG539"/>
      <c r="CH539"/>
      <c r="CI539"/>
      <c r="CJ539"/>
      <c r="CK539"/>
      <c r="CL539"/>
      <c r="CM539"/>
      <c r="CN539"/>
      <c r="CO539"/>
      <c r="CP539"/>
      <c r="CQ539"/>
      <c r="CR539"/>
      <c r="CS539"/>
      <c r="CT539"/>
      <c r="CU539"/>
      <c r="CV539"/>
      <c r="CW539"/>
      <c r="CX539"/>
      <c r="CY539"/>
      <c r="CZ539"/>
      <c r="DA539"/>
      <c r="DB539"/>
      <c r="DC539"/>
      <c r="DD539"/>
      <c r="DE539"/>
      <c r="DF539"/>
      <c r="DG539"/>
      <c r="DH539"/>
      <c r="DI539"/>
      <c r="DJ539"/>
      <c r="DK539"/>
      <c r="DL539"/>
      <c r="DM539"/>
      <c r="DN539"/>
      <c r="DO539"/>
      <c r="DP539"/>
      <c r="DQ539"/>
      <c r="DR539"/>
      <c r="DS539"/>
      <c r="DT539"/>
      <c r="DU539"/>
      <c r="DV539"/>
      <c r="DW539"/>
      <c r="DX539"/>
      <c r="DY539"/>
      <c r="DZ539"/>
      <c r="EA539"/>
      <c r="EB539"/>
      <c r="EC539"/>
      <c r="ED539"/>
      <c r="EE539"/>
      <c r="EF539"/>
      <c r="EG539"/>
      <c r="EH539"/>
      <c r="EI539"/>
      <c r="EJ539"/>
      <c r="EK539"/>
      <c r="EL539"/>
      <c r="EM539"/>
      <c r="EN539"/>
      <c r="EO539"/>
      <c r="EP539"/>
      <c r="EQ539"/>
      <c r="ER539"/>
      <c r="ES539"/>
      <c r="ET539"/>
      <c r="EU539"/>
      <c r="EV539"/>
      <c r="EW539"/>
      <c r="EX539"/>
      <c r="EY539"/>
      <c r="EZ539"/>
      <c r="FA539"/>
    </row>
    <row r="540" spans="1:157" ht="11.25" customHeight="1" x14ac:dyDescent="0.25">
      <c r="A540" s="39" t="s">
        <v>1520</v>
      </c>
      <c r="B540" s="11">
        <v>10064120</v>
      </c>
      <c r="C540" s="14" t="s">
        <v>34</v>
      </c>
      <c r="D540" s="13">
        <v>29470001320</v>
      </c>
      <c r="E540" s="40" t="s">
        <v>1718</v>
      </c>
      <c r="F540" s="31">
        <v>454</v>
      </c>
      <c r="G540" s="31">
        <v>3</v>
      </c>
      <c r="H540" s="31">
        <v>1</v>
      </c>
      <c r="I540" s="31">
        <v>0</v>
      </c>
      <c r="J540" s="32">
        <f t="shared" si="66"/>
        <v>2</v>
      </c>
      <c r="K540" s="33">
        <f t="shared" si="67"/>
        <v>13.62</v>
      </c>
      <c r="L540" s="33">
        <f t="shared" si="68"/>
        <v>13.62</v>
      </c>
      <c r="M540" s="33">
        <f t="shared" si="69"/>
        <v>13.62</v>
      </c>
      <c r="N540" s="34">
        <f t="shared" si="70"/>
        <v>13.62</v>
      </c>
      <c r="O540" s="222">
        <f t="shared" si="71"/>
        <v>54.48</v>
      </c>
      <c r="P540" s="224">
        <f t="shared" si="72"/>
        <v>54.48</v>
      </c>
      <c r="Q540" s="8"/>
      <c r="R540" s="78">
        <f t="shared" si="73"/>
        <v>54.48</v>
      </c>
      <c r="S540" s="79"/>
      <c r="T540"/>
      <c r="U540"/>
      <c r="V540"/>
      <c r="W540"/>
      <c r="X540"/>
      <c r="Y540"/>
      <c r="Z540"/>
      <c r="AA540"/>
      <c r="AB540"/>
      <c r="AC540"/>
      <c r="AD540"/>
      <c r="AE540"/>
      <c r="AF540"/>
      <c r="AG540"/>
      <c r="AH540"/>
      <c r="AI540"/>
      <c r="AJ540"/>
      <c r="AK540"/>
      <c r="AL540"/>
      <c r="AM540"/>
      <c r="AN540"/>
      <c r="AO540"/>
      <c r="AP540"/>
      <c r="AQ540"/>
      <c r="AR540"/>
      <c r="AS540"/>
      <c r="AT540"/>
      <c r="AU540"/>
      <c r="AV540"/>
      <c r="AW540"/>
      <c r="AX540"/>
      <c r="AY540"/>
      <c r="AZ540"/>
      <c r="BA540"/>
      <c r="BB540"/>
      <c r="BC540"/>
      <c r="BD540"/>
      <c r="BE540"/>
      <c r="BF540"/>
      <c r="BG540"/>
      <c r="BH540"/>
      <c r="BI540"/>
      <c r="BJ540"/>
      <c r="BK540"/>
      <c r="BL540"/>
      <c r="BM540"/>
      <c r="BN540"/>
      <c r="BO540"/>
      <c r="BP540"/>
      <c r="BQ540"/>
      <c r="BR540"/>
      <c r="BS540"/>
      <c r="BT540"/>
      <c r="BU540"/>
      <c r="BV540"/>
      <c r="BW540"/>
      <c r="BX540"/>
      <c r="BY540"/>
      <c r="BZ540"/>
      <c r="CA540"/>
      <c r="CB540"/>
      <c r="CC540"/>
      <c r="CD540"/>
      <c r="CE540"/>
      <c r="CF540"/>
      <c r="CG540"/>
      <c r="CH540"/>
      <c r="CI540"/>
      <c r="CJ540"/>
      <c r="CK540"/>
      <c r="CL540"/>
      <c r="CM540"/>
      <c r="CN540"/>
      <c r="CO540"/>
      <c r="CP540"/>
      <c r="CQ540"/>
      <c r="CR540"/>
      <c r="CS540"/>
      <c r="CT540"/>
      <c r="CU540"/>
      <c r="CV540"/>
      <c r="CW540"/>
      <c r="CX540"/>
      <c r="CY540"/>
      <c r="CZ540"/>
      <c r="DA540"/>
      <c r="DB540"/>
      <c r="DC540"/>
      <c r="DD540"/>
      <c r="DE540"/>
      <c r="DF540"/>
      <c r="DG540"/>
      <c r="DH540"/>
      <c r="DI540"/>
      <c r="DJ540"/>
      <c r="DK540"/>
      <c r="DL540"/>
      <c r="DM540"/>
      <c r="DN540"/>
      <c r="DO540"/>
      <c r="DP540"/>
      <c r="DQ540"/>
      <c r="DR540"/>
      <c r="DS540"/>
      <c r="DT540"/>
      <c r="DU540"/>
      <c r="DV540"/>
      <c r="DW540"/>
      <c r="DX540"/>
      <c r="DY540"/>
      <c r="DZ540"/>
      <c r="EA540"/>
      <c r="EB540"/>
      <c r="EC540"/>
      <c r="ED540"/>
      <c r="EE540"/>
      <c r="EF540"/>
      <c r="EG540"/>
      <c r="EH540"/>
      <c r="EI540"/>
      <c r="EJ540"/>
      <c r="EK540"/>
      <c r="EL540"/>
      <c r="EM540"/>
      <c r="EN540"/>
      <c r="EO540"/>
      <c r="EP540"/>
      <c r="EQ540"/>
      <c r="ER540"/>
      <c r="ES540"/>
      <c r="ET540"/>
      <c r="EU540"/>
      <c r="EV540"/>
      <c r="EW540"/>
      <c r="EX540"/>
      <c r="EY540"/>
      <c r="EZ540"/>
      <c r="FA540"/>
    </row>
    <row r="541" spans="1:157" ht="11.25" customHeight="1" x14ac:dyDescent="0.25">
      <c r="A541" s="39" t="s">
        <v>1520</v>
      </c>
      <c r="B541" s="11">
        <v>10064120</v>
      </c>
      <c r="C541" s="14" t="s">
        <v>34</v>
      </c>
      <c r="D541" s="13">
        <v>37960007843</v>
      </c>
      <c r="E541" s="40" t="s">
        <v>1719</v>
      </c>
      <c r="F541" s="31">
        <v>227</v>
      </c>
      <c r="G541" s="31">
        <v>4</v>
      </c>
      <c r="H541" s="31">
        <v>1</v>
      </c>
      <c r="I541" s="31">
        <v>1</v>
      </c>
      <c r="J541" s="32">
        <f t="shared" si="66"/>
        <v>2</v>
      </c>
      <c r="K541" s="33">
        <f t="shared" si="67"/>
        <v>6.81</v>
      </c>
      <c r="L541" s="33">
        <f t="shared" si="68"/>
        <v>6.81</v>
      </c>
      <c r="M541" s="33">
        <f t="shared" si="69"/>
        <v>6.81</v>
      </c>
      <c r="N541" s="34">
        <f t="shared" si="70"/>
        <v>6.81</v>
      </c>
      <c r="O541" s="222">
        <f t="shared" si="71"/>
        <v>27.24</v>
      </c>
      <c r="P541" s="224">
        <f t="shared" si="72"/>
        <v>27.24</v>
      </c>
      <c r="Q541" s="8"/>
      <c r="R541" s="78">
        <f t="shared" si="73"/>
        <v>27.24</v>
      </c>
      <c r="S541" s="79"/>
      <c r="T541"/>
      <c r="U541"/>
      <c r="V541"/>
      <c r="W541"/>
      <c r="X541"/>
      <c r="Y541"/>
      <c r="Z541"/>
      <c r="AA541"/>
      <c r="AB541"/>
      <c r="AC541"/>
      <c r="AD541"/>
      <c r="AE541"/>
      <c r="AF541"/>
      <c r="AG541"/>
      <c r="AH541"/>
      <c r="AI541"/>
      <c r="AJ541"/>
      <c r="AK541"/>
      <c r="AL541"/>
      <c r="AM541"/>
      <c r="AN541"/>
      <c r="AO541"/>
      <c r="AP541"/>
      <c r="AQ541"/>
      <c r="AR541"/>
      <c r="AS541"/>
      <c r="AT541"/>
      <c r="AU541"/>
      <c r="AV541"/>
      <c r="AW541"/>
      <c r="AX541"/>
      <c r="AY541"/>
      <c r="AZ541"/>
      <c r="BA541"/>
      <c r="BB541"/>
      <c r="BC541"/>
      <c r="BD541"/>
      <c r="BE541"/>
      <c r="BF541"/>
      <c r="BG541"/>
      <c r="BH541"/>
      <c r="BI541"/>
      <c r="BJ541"/>
      <c r="BK541"/>
      <c r="BL541"/>
      <c r="BM541"/>
      <c r="BN541"/>
      <c r="BO541"/>
      <c r="BP541"/>
      <c r="BQ541"/>
      <c r="BR541"/>
      <c r="BS541"/>
      <c r="BT541"/>
      <c r="BU541"/>
      <c r="BV541"/>
      <c r="BW541"/>
      <c r="BX541"/>
      <c r="BY541"/>
      <c r="BZ541"/>
      <c r="CA541"/>
      <c r="CB541"/>
      <c r="CC541"/>
      <c r="CD541"/>
      <c r="CE541"/>
      <c r="CF541"/>
      <c r="CG541"/>
      <c r="CH541"/>
      <c r="CI541"/>
      <c r="CJ541"/>
      <c r="CK541"/>
      <c r="CL541"/>
      <c r="CM541"/>
      <c r="CN541"/>
      <c r="CO541"/>
      <c r="CP541"/>
      <c r="CQ541"/>
      <c r="CR541"/>
      <c r="CS541"/>
      <c r="CT541"/>
      <c r="CU541"/>
      <c r="CV541"/>
      <c r="CW541"/>
      <c r="CX541"/>
      <c r="CY541"/>
      <c r="CZ541"/>
      <c r="DA541"/>
      <c r="DB541"/>
      <c r="DC541"/>
      <c r="DD541"/>
      <c r="DE541"/>
      <c r="DF541"/>
      <c r="DG541"/>
      <c r="DH541"/>
      <c r="DI541"/>
      <c r="DJ541"/>
      <c r="DK541"/>
      <c r="DL541"/>
      <c r="DM541"/>
      <c r="DN541"/>
      <c r="DO541"/>
      <c r="DP541"/>
      <c r="DQ541"/>
      <c r="DR541"/>
      <c r="DS541"/>
      <c r="DT541"/>
      <c r="DU541"/>
      <c r="DV541"/>
      <c r="DW541"/>
      <c r="DX541"/>
      <c r="DY541"/>
      <c r="DZ541"/>
      <c r="EA541"/>
      <c r="EB541"/>
      <c r="EC541"/>
      <c r="ED541"/>
      <c r="EE541"/>
      <c r="EF541"/>
      <c r="EG541"/>
      <c r="EH541"/>
      <c r="EI541"/>
      <c r="EJ541"/>
      <c r="EK541"/>
      <c r="EL541"/>
      <c r="EM541"/>
      <c r="EN541"/>
      <c r="EO541"/>
      <c r="EP541"/>
      <c r="EQ541"/>
      <c r="ER541"/>
      <c r="ES541"/>
      <c r="ET541"/>
      <c r="EU541"/>
      <c r="EV541"/>
      <c r="EW541"/>
      <c r="EX541"/>
      <c r="EY541"/>
      <c r="EZ541"/>
      <c r="FA541"/>
    </row>
    <row r="542" spans="1:157" ht="11.25" customHeight="1" x14ac:dyDescent="0.25">
      <c r="A542" s="39" t="s">
        <v>1520</v>
      </c>
      <c r="B542" s="11">
        <v>10064120</v>
      </c>
      <c r="C542" s="14" t="s">
        <v>34</v>
      </c>
      <c r="D542" s="13">
        <v>46870000702</v>
      </c>
      <c r="E542" s="40" t="s">
        <v>1720</v>
      </c>
      <c r="F542" s="31">
        <v>346</v>
      </c>
      <c r="G542" s="31">
        <v>3</v>
      </c>
      <c r="H542" s="31">
        <v>1</v>
      </c>
      <c r="I542" s="31">
        <v>0</v>
      </c>
      <c r="J542" s="32">
        <f t="shared" si="66"/>
        <v>2</v>
      </c>
      <c r="K542" s="33">
        <f t="shared" si="67"/>
        <v>10.379999999999999</v>
      </c>
      <c r="L542" s="33">
        <f t="shared" si="68"/>
        <v>10.379999999999999</v>
      </c>
      <c r="M542" s="33">
        <f t="shared" si="69"/>
        <v>10.379999999999999</v>
      </c>
      <c r="N542" s="34">
        <f t="shared" si="70"/>
        <v>10.379999999999999</v>
      </c>
      <c r="O542" s="222">
        <f t="shared" si="71"/>
        <v>41.52</v>
      </c>
      <c r="P542" s="224">
        <f t="shared" si="72"/>
        <v>41.52</v>
      </c>
      <c r="Q542" s="8"/>
      <c r="R542" s="78">
        <f t="shared" si="73"/>
        <v>41.52</v>
      </c>
      <c r="S542" s="79"/>
      <c r="T542"/>
      <c r="U542"/>
      <c r="V542"/>
      <c r="W542"/>
      <c r="X542"/>
      <c r="Y542"/>
      <c r="Z542"/>
      <c r="AA542"/>
      <c r="AB542"/>
      <c r="AC542"/>
      <c r="AD542"/>
      <c r="AE542"/>
      <c r="AF542"/>
      <c r="AG542"/>
      <c r="AH542"/>
      <c r="AI542"/>
      <c r="AJ542"/>
      <c r="AK542"/>
      <c r="AL542"/>
      <c r="AM542"/>
      <c r="AN542"/>
      <c r="AO542"/>
      <c r="AP542"/>
      <c r="AQ542"/>
      <c r="AR542"/>
      <c r="AS542"/>
      <c r="AT542"/>
      <c r="AU542"/>
      <c r="AV542"/>
      <c r="AW542"/>
      <c r="AX542"/>
      <c r="AY542"/>
      <c r="AZ542"/>
      <c r="BA542"/>
      <c r="BB542"/>
      <c r="BC542"/>
      <c r="BD542"/>
      <c r="BE542"/>
      <c r="BF542"/>
      <c r="BG542"/>
      <c r="BH542"/>
      <c r="BI542"/>
      <c r="BJ542"/>
      <c r="BK542"/>
      <c r="BL542"/>
      <c r="BM542"/>
      <c r="BN542"/>
      <c r="BO542"/>
      <c r="BP542"/>
      <c r="BQ542"/>
      <c r="BR542"/>
      <c r="BS542"/>
      <c r="BT542"/>
      <c r="BU542"/>
      <c r="BV542"/>
      <c r="BW542"/>
      <c r="BX542"/>
      <c r="BY542"/>
      <c r="BZ542"/>
      <c r="CA542"/>
      <c r="CB542"/>
      <c r="CC542"/>
      <c r="CD542"/>
      <c r="CE542"/>
      <c r="CF542"/>
      <c r="CG542"/>
      <c r="CH542"/>
      <c r="CI542"/>
      <c r="CJ542"/>
      <c r="CK542"/>
      <c r="CL542"/>
      <c r="CM542"/>
      <c r="CN542"/>
      <c r="CO542"/>
      <c r="CP542"/>
      <c r="CQ542"/>
      <c r="CR542"/>
      <c r="CS542"/>
      <c r="CT542"/>
      <c r="CU542"/>
      <c r="CV542"/>
      <c r="CW542"/>
      <c r="CX542"/>
      <c r="CY542"/>
      <c r="CZ542"/>
      <c r="DA542"/>
      <c r="DB542"/>
      <c r="DC542"/>
      <c r="DD542"/>
      <c r="DE542"/>
      <c r="DF542"/>
      <c r="DG542"/>
      <c r="DH542"/>
      <c r="DI542"/>
      <c r="DJ542"/>
      <c r="DK542"/>
      <c r="DL542"/>
      <c r="DM542"/>
      <c r="DN542"/>
      <c r="DO542"/>
      <c r="DP542"/>
      <c r="DQ542"/>
      <c r="DR542"/>
      <c r="DS542"/>
      <c r="DT542"/>
      <c r="DU542"/>
      <c r="DV542"/>
      <c r="DW542"/>
      <c r="DX542"/>
      <c r="DY542"/>
      <c r="DZ542"/>
      <c r="EA542"/>
      <c r="EB542"/>
      <c r="EC542"/>
      <c r="ED542"/>
      <c r="EE542"/>
      <c r="EF542"/>
      <c r="EG542"/>
      <c r="EH542"/>
      <c r="EI542"/>
      <c r="EJ542"/>
      <c r="EK542"/>
      <c r="EL542"/>
      <c r="EM542"/>
      <c r="EN542"/>
      <c r="EO542"/>
      <c r="EP542"/>
      <c r="EQ542"/>
      <c r="ER542"/>
      <c r="ES542"/>
      <c r="ET542"/>
      <c r="EU542"/>
      <c r="EV542"/>
      <c r="EW542"/>
      <c r="EX542"/>
      <c r="EY542"/>
      <c r="EZ542"/>
      <c r="FA542"/>
    </row>
    <row r="543" spans="1:157" ht="11.25" customHeight="1" x14ac:dyDescent="0.25">
      <c r="A543" s="39" t="s">
        <v>1520</v>
      </c>
      <c r="B543" s="11">
        <v>10064120</v>
      </c>
      <c r="C543" s="14" t="s">
        <v>34</v>
      </c>
      <c r="D543" s="13">
        <v>47270037525</v>
      </c>
      <c r="E543" s="40" t="s">
        <v>1721</v>
      </c>
      <c r="F543" s="31">
        <v>287</v>
      </c>
      <c r="G543" s="31">
        <v>3</v>
      </c>
      <c r="H543" s="31">
        <v>1</v>
      </c>
      <c r="I543" s="31">
        <v>0</v>
      </c>
      <c r="J543" s="32">
        <f t="shared" si="66"/>
        <v>2</v>
      </c>
      <c r="K543" s="33">
        <f t="shared" si="67"/>
        <v>8.61</v>
      </c>
      <c r="L543" s="33">
        <f t="shared" si="68"/>
        <v>8.61</v>
      </c>
      <c r="M543" s="33">
        <f t="shared" si="69"/>
        <v>8.61</v>
      </c>
      <c r="N543" s="34">
        <f t="shared" si="70"/>
        <v>8.61</v>
      </c>
      <c r="O543" s="222">
        <f t="shared" si="71"/>
        <v>34.44</v>
      </c>
      <c r="P543" s="224">
        <f t="shared" si="72"/>
        <v>34.44</v>
      </c>
      <c r="Q543" s="8"/>
      <c r="R543" s="78">
        <f t="shared" si="73"/>
        <v>34.44</v>
      </c>
      <c r="S543" s="79"/>
      <c r="T543"/>
      <c r="U543"/>
      <c r="V543"/>
      <c r="W543"/>
      <c r="X543"/>
      <c r="Y543"/>
      <c r="Z543"/>
      <c r="AA543"/>
      <c r="AB543"/>
      <c r="AC543"/>
      <c r="AD543"/>
      <c r="AE543"/>
      <c r="AF543"/>
      <c r="AG543"/>
      <c r="AH543"/>
      <c r="AI543"/>
      <c r="AJ543"/>
      <c r="AK543"/>
      <c r="AL543"/>
      <c r="AM543"/>
      <c r="AN543"/>
      <c r="AO543"/>
      <c r="AP543"/>
      <c r="AQ543"/>
      <c r="AR543"/>
      <c r="AS543"/>
      <c r="AT543"/>
      <c r="AU543"/>
      <c r="AV543"/>
      <c r="AW543"/>
      <c r="AX543"/>
      <c r="AY543"/>
      <c r="AZ543"/>
      <c r="BA543"/>
      <c r="BB543"/>
      <c r="BC543"/>
      <c r="BD543"/>
      <c r="BE543"/>
      <c r="BF543"/>
      <c r="BG543"/>
      <c r="BH543"/>
      <c r="BI543"/>
      <c r="BJ543"/>
      <c r="BK543"/>
      <c r="BL543"/>
      <c r="BM543"/>
      <c r="BN543"/>
      <c r="BO543"/>
      <c r="BP543"/>
      <c r="BQ543"/>
      <c r="BR543"/>
      <c r="BS543"/>
      <c r="BT543"/>
      <c r="BU543"/>
      <c r="BV543"/>
      <c r="BW543"/>
      <c r="BX543"/>
      <c r="BY543"/>
      <c r="BZ543"/>
      <c r="CA543"/>
      <c r="CB543"/>
      <c r="CC543"/>
      <c r="CD543"/>
      <c r="CE543"/>
      <c r="CF543"/>
      <c r="CG543"/>
      <c r="CH543"/>
      <c r="CI543"/>
      <c r="CJ543"/>
      <c r="CK543"/>
      <c r="CL543"/>
      <c r="CM543"/>
      <c r="CN543"/>
      <c r="CO543"/>
      <c r="CP543"/>
      <c r="CQ543"/>
      <c r="CR543"/>
      <c r="CS543"/>
      <c r="CT543"/>
      <c r="CU543"/>
      <c r="CV543"/>
      <c r="CW543"/>
      <c r="CX543"/>
      <c r="CY543"/>
      <c r="CZ543"/>
      <c r="DA543"/>
      <c r="DB543"/>
      <c r="DC543"/>
      <c r="DD543"/>
      <c r="DE543"/>
      <c r="DF543"/>
      <c r="DG543"/>
      <c r="DH543"/>
      <c r="DI543"/>
      <c r="DJ543"/>
      <c r="DK543"/>
      <c r="DL543"/>
      <c r="DM543"/>
      <c r="DN543"/>
      <c r="DO543"/>
      <c r="DP543"/>
      <c r="DQ543"/>
      <c r="DR543"/>
      <c r="DS543"/>
      <c r="DT543"/>
      <c r="DU543"/>
      <c r="DV543"/>
      <c r="DW543"/>
      <c r="DX543"/>
      <c r="DY543"/>
      <c r="DZ543"/>
      <c r="EA543"/>
      <c r="EB543"/>
      <c r="EC543"/>
      <c r="ED543"/>
      <c r="EE543"/>
      <c r="EF543"/>
      <c r="EG543"/>
      <c r="EH543"/>
      <c r="EI543"/>
      <c r="EJ543"/>
      <c r="EK543"/>
      <c r="EL543"/>
      <c r="EM543"/>
      <c r="EN543"/>
      <c r="EO543"/>
      <c r="EP543"/>
      <c r="EQ543"/>
      <c r="ER543"/>
      <c r="ES543"/>
      <c r="ET543"/>
      <c r="EU543"/>
      <c r="EV543"/>
      <c r="EW543"/>
      <c r="EX543"/>
      <c r="EY543"/>
      <c r="EZ543"/>
      <c r="FA543"/>
    </row>
    <row r="544" spans="1:157" ht="11.25" customHeight="1" x14ac:dyDescent="0.25">
      <c r="A544" s="39" t="s">
        <v>1520</v>
      </c>
      <c r="B544" s="11">
        <v>10064120</v>
      </c>
      <c r="C544" s="14" t="s">
        <v>34</v>
      </c>
      <c r="D544" s="13">
        <v>63470043464</v>
      </c>
      <c r="E544" s="40" t="s">
        <v>1722</v>
      </c>
      <c r="F544" s="31">
        <v>313</v>
      </c>
      <c r="G544" s="31">
        <v>3</v>
      </c>
      <c r="H544" s="31">
        <v>1</v>
      </c>
      <c r="I544" s="31">
        <v>0</v>
      </c>
      <c r="J544" s="32">
        <f t="shared" si="66"/>
        <v>2</v>
      </c>
      <c r="K544" s="33">
        <f t="shared" si="67"/>
        <v>9.3899999999999988</v>
      </c>
      <c r="L544" s="33">
        <f t="shared" si="68"/>
        <v>9.3899999999999988</v>
      </c>
      <c r="M544" s="33">
        <f t="shared" si="69"/>
        <v>9.3899999999999988</v>
      </c>
      <c r="N544" s="34">
        <f t="shared" si="70"/>
        <v>9.3899999999999988</v>
      </c>
      <c r="O544" s="222">
        <f t="shared" si="71"/>
        <v>37.56</v>
      </c>
      <c r="P544" s="224">
        <f t="shared" si="72"/>
        <v>37.56</v>
      </c>
      <c r="Q544" s="8"/>
      <c r="R544" s="78">
        <f t="shared" si="73"/>
        <v>37.56</v>
      </c>
      <c r="S544" s="79"/>
      <c r="T544"/>
      <c r="U544"/>
      <c r="V544"/>
      <c r="W544"/>
      <c r="X544"/>
      <c r="Y544"/>
      <c r="Z544"/>
      <c r="AA544"/>
      <c r="AB544"/>
      <c r="AC544"/>
      <c r="AD544"/>
      <c r="AE544"/>
      <c r="AF544"/>
      <c r="AG544"/>
      <c r="AH544"/>
      <c r="AI544"/>
      <c r="AJ544"/>
      <c r="AK544"/>
      <c r="AL544"/>
      <c r="AM544"/>
      <c r="AN544"/>
      <c r="AO544"/>
      <c r="AP544"/>
      <c r="AQ544"/>
      <c r="AR544"/>
      <c r="AS544"/>
      <c r="AT544"/>
      <c r="AU544"/>
      <c r="AV544"/>
      <c r="AW544"/>
      <c r="AX544"/>
      <c r="AY544"/>
      <c r="AZ544"/>
      <c r="BA544"/>
      <c r="BB544"/>
      <c r="BC544"/>
      <c r="BD544"/>
      <c r="BE544"/>
      <c r="BF544"/>
      <c r="BG544"/>
      <c r="BH544"/>
      <c r="BI544"/>
      <c r="BJ544"/>
      <c r="BK544"/>
      <c r="BL544"/>
      <c r="BM544"/>
      <c r="BN544"/>
      <c r="BO544"/>
      <c r="BP544"/>
      <c r="BQ544"/>
      <c r="BR544"/>
      <c r="BS544"/>
      <c r="BT544"/>
      <c r="BU544"/>
      <c r="BV544"/>
      <c r="BW544"/>
      <c r="BX544"/>
      <c r="BY544"/>
      <c r="BZ544"/>
      <c r="CA544"/>
      <c r="CB544"/>
      <c r="CC544"/>
      <c r="CD544"/>
      <c r="CE544"/>
      <c r="CF544"/>
      <c r="CG544"/>
      <c r="CH544"/>
      <c r="CI544"/>
      <c r="CJ544"/>
      <c r="CK544"/>
      <c r="CL544"/>
      <c r="CM544"/>
      <c r="CN544"/>
      <c r="CO544"/>
      <c r="CP544"/>
      <c r="CQ544"/>
      <c r="CR544"/>
      <c r="CS544"/>
      <c r="CT544"/>
      <c r="CU544"/>
      <c r="CV544"/>
      <c r="CW544"/>
      <c r="CX544"/>
      <c r="CY544"/>
      <c r="CZ544"/>
      <c r="DA544"/>
      <c r="DB544"/>
      <c r="DC544"/>
      <c r="DD544"/>
      <c r="DE544"/>
      <c r="DF544"/>
      <c r="DG544"/>
      <c r="DH544"/>
      <c r="DI544"/>
      <c r="DJ544"/>
      <c r="DK544"/>
      <c r="DL544"/>
      <c r="DM544"/>
      <c r="DN544"/>
      <c r="DO544"/>
      <c r="DP544"/>
      <c r="DQ544"/>
      <c r="DR544"/>
      <c r="DS544"/>
      <c r="DT544"/>
      <c r="DU544"/>
      <c r="DV544"/>
      <c r="DW544"/>
      <c r="DX544"/>
      <c r="DY544"/>
      <c r="DZ544"/>
      <c r="EA544"/>
      <c r="EB544"/>
      <c r="EC544"/>
      <c r="ED544"/>
      <c r="EE544"/>
      <c r="EF544"/>
      <c r="EG544"/>
      <c r="EH544"/>
      <c r="EI544"/>
      <c r="EJ544"/>
      <c r="EK544"/>
      <c r="EL544"/>
      <c r="EM544"/>
      <c r="EN544"/>
      <c r="EO544"/>
      <c r="EP544"/>
      <c r="EQ544"/>
      <c r="ER544"/>
      <c r="ES544"/>
      <c r="ET544"/>
      <c r="EU544"/>
      <c r="EV544"/>
      <c r="EW544"/>
      <c r="EX544"/>
      <c r="EY544"/>
      <c r="EZ544"/>
      <c r="FA544"/>
    </row>
    <row r="545" spans="1:157" ht="11.25" customHeight="1" x14ac:dyDescent="0.25">
      <c r="A545" s="39" t="s">
        <v>1520</v>
      </c>
      <c r="B545" s="11">
        <v>10064120</v>
      </c>
      <c r="C545" s="14" t="s">
        <v>34</v>
      </c>
      <c r="D545" s="14">
        <v>74460049040</v>
      </c>
      <c r="E545" s="45" t="s">
        <v>2724</v>
      </c>
      <c r="F545" s="31">
        <v>426</v>
      </c>
      <c r="G545" s="31">
        <v>3</v>
      </c>
      <c r="H545" s="31">
        <v>1</v>
      </c>
      <c r="I545" s="31">
        <v>0</v>
      </c>
      <c r="J545" s="32">
        <f t="shared" si="66"/>
        <v>2</v>
      </c>
      <c r="K545" s="33">
        <f t="shared" si="67"/>
        <v>12.78</v>
      </c>
      <c r="L545" s="33">
        <f t="shared" si="68"/>
        <v>12.78</v>
      </c>
      <c r="M545" s="33">
        <f t="shared" si="69"/>
        <v>12.78</v>
      </c>
      <c r="N545" s="34">
        <f t="shared" si="70"/>
        <v>12.78</v>
      </c>
      <c r="O545" s="222">
        <f t="shared" si="71"/>
        <v>51.12</v>
      </c>
      <c r="P545" s="224">
        <f t="shared" si="72"/>
        <v>51.12</v>
      </c>
      <c r="Q545" s="8"/>
      <c r="R545" s="78">
        <f t="shared" si="73"/>
        <v>51.12</v>
      </c>
      <c r="S545" s="79"/>
      <c r="T545"/>
      <c r="U545"/>
      <c r="V545"/>
      <c r="W545"/>
      <c r="X545"/>
      <c r="Y545"/>
      <c r="Z545"/>
      <c r="AA545"/>
      <c r="AB545"/>
      <c r="AC545"/>
      <c r="AD545"/>
      <c r="AE545"/>
      <c r="AF545"/>
      <c r="AG545"/>
      <c r="AH545"/>
      <c r="AI545"/>
      <c r="AJ545"/>
      <c r="AK545"/>
      <c r="AL545"/>
      <c r="AM545"/>
      <c r="AN545"/>
      <c r="AO545"/>
      <c r="AP545"/>
      <c r="AQ545"/>
      <c r="AR545"/>
      <c r="AS545"/>
      <c r="AT545"/>
      <c r="AU545"/>
      <c r="AV545"/>
      <c r="AW545"/>
      <c r="AX545"/>
      <c r="AY545"/>
      <c r="AZ545"/>
      <c r="BA545"/>
      <c r="BB545"/>
      <c r="BC545"/>
      <c r="BD545"/>
      <c r="BE545"/>
      <c r="BF545"/>
      <c r="BG545"/>
      <c r="BH545"/>
      <c r="BI545"/>
      <c r="BJ545"/>
      <c r="BK545"/>
      <c r="BL545"/>
      <c r="BM545"/>
      <c r="BN545"/>
      <c r="BO545"/>
      <c r="BP545"/>
      <c r="BQ545"/>
      <c r="BR545"/>
      <c r="BS545"/>
      <c r="BT545"/>
      <c r="BU545"/>
      <c r="BV545"/>
      <c r="BW545"/>
      <c r="BX545"/>
      <c r="BY545"/>
      <c r="BZ545"/>
      <c r="CA545"/>
      <c r="CB545"/>
      <c r="CC545"/>
      <c r="CD545"/>
      <c r="CE545"/>
      <c r="CF545"/>
      <c r="CG545"/>
      <c r="CH545"/>
      <c r="CI545"/>
      <c r="CJ545"/>
      <c r="CK545"/>
      <c r="CL545"/>
      <c r="CM545"/>
      <c r="CN545"/>
      <c r="CO545"/>
      <c r="CP545"/>
      <c r="CQ545"/>
      <c r="CR545"/>
      <c r="CS545"/>
      <c r="CT545"/>
      <c r="CU545"/>
      <c r="CV545"/>
      <c r="CW545"/>
      <c r="CX545"/>
      <c r="CY545"/>
      <c r="CZ545"/>
      <c r="DA545"/>
      <c r="DB545"/>
      <c r="DC545"/>
      <c r="DD545"/>
      <c r="DE545"/>
      <c r="DF545"/>
      <c r="DG545"/>
      <c r="DH545"/>
      <c r="DI545"/>
      <c r="DJ545"/>
      <c r="DK545"/>
      <c r="DL545"/>
      <c r="DM545"/>
      <c r="DN545"/>
      <c r="DO545"/>
      <c r="DP545"/>
      <c r="DQ545"/>
      <c r="DR545"/>
      <c r="DS545"/>
      <c r="DT545"/>
      <c r="DU545"/>
      <c r="DV545"/>
      <c r="DW545"/>
      <c r="DX545"/>
      <c r="DY545"/>
      <c r="DZ545"/>
      <c r="EA545"/>
      <c r="EB545"/>
      <c r="EC545"/>
      <c r="ED545"/>
      <c r="EE545"/>
      <c r="EF545"/>
      <c r="EG545"/>
      <c r="EH545"/>
      <c r="EI545"/>
      <c r="EJ545"/>
      <c r="EK545"/>
      <c r="EL545"/>
      <c r="EM545"/>
      <c r="EN545"/>
      <c r="EO545"/>
      <c r="EP545"/>
      <c r="EQ545"/>
      <c r="ER545"/>
      <c r="ES545"/>
      <c r="ET545"/>
      <c r="EU545"/>
      <c r="EV545"/>
      <c r="EW545"/>
      <c r="EX545"/>
      <c r="EY545"/>
      <c r="EZ545"/>
      <c r="FA545"/>
    </row>
    <row r="546" spans="1:157" s="4" customFormat="1" ht="11.25" customHeight="1" x14ac:dyDescent="0.25">
      <c r="A546" s="39" t="s">
        <v>1520</v>
      </c>
      <c r="B546" s="11">
        <v>10064120</v>
      </c>
      <c r="C546" s="13" t="s">
        <v>34</v>
      </c>
      <c r="D546" s="13">
        <v>77490004385</v>
      </c>
      <c r="E546" s="40" t="s">
        <v>1723</v>
      </c>
      <c r="F546" s="31">
        <v>398</v>
      </c>
      <c r="G546" s="31">
        <v>3</v>
      </c>
      <c r="H546" s="31">
        <v>1</v>
      </c>
      <c r="I546" s="31">
        <v>0</v>
      </c>
      <c r="J546" s="32">
        <f t="shared" si="66"/>
        <v>2</v>
      </c>
      <c r="K546" s="33">
        <f t="shared" si="67"/>
        <v>11.94</v>
      </c>
      <c r="L546" s="33">
        <f t="shared" si="68"/>
        <v>11.94</v>
      </c>
      <c r="M546" s="33">
        <f t="shared" si="69"/>
        <v>11.94</v>
      </c>
      <c r="N546" s="34">
        <f t="shared" si="70"/>
        <v>11.94</v>
      </c>
      <c r="O546" s="222">
        <f t="shared" si="71"/>
        <v>47.76</v>
      </c>
      <c r="P546" s="224">
        <f t="shared" si="72"/>
        <v>47.76</v>
      </c>
      <c r="Q546" s="8"/>
      <c r="R546" s="78">
        <f t="shared" si="73"/>
        <v>47.76</v>
      </c>
      <c r="S546" s="79"/>
      <c r="T546"/>
      <c r="U546"/>
      <c r="V546"/>
      <c r="W546"/>
      <c r="X546"/>
      <c r="Y546"/>
      <c r="Z546"/>
      <c r="AA546"/>
      <c r="AB546"/>
      <c r="AC546"/>
      <c r="AD546"/>
      <c r="AE546"/>
      <c r="AF546"/>
      <c r="AG546"/>
      <c r="AH546"/>
      <c r="AI546"/>
      <c r="AJ546"/>
      <c r="AK546"/>
      <c r="AL546"/>
      <c r="AM546"/>
      <c r="AN546"/>
      <c r="AO546"/>
      <c r="AP546"/>
      <c r="AQ546"/>
      <c r="AR546"/>
      <c r="AS546"/>
      <c r="AT546"/>
      <c r="AU546"/>
      <c r="AV546"/>
      <c r="AW546"/>
      <c r="AX546"/>
      <c r="AY546"/>
      <c r="AZ546"/>
      <c r="BA546"/>
      <c r="BB546"/>
      <c r="BC546"/>
      <c r="BD546"/>
      <c r="BE546"/>
      <c r="BF546"/>
      <c r="BG546"/>
      <c r="BH546"/>
      <c r="BI546"/>
      <c r="BJ546"/>
      <c r="BK546"/>
      <c r="BL546"/>
      <c r="BM546"/>
      <c r="BN546"/>
      <c r="BO546"/>
      <c r="BP546"/>
      <c r="BQ546"/>
      <c r="BR546"/>
      <c r="BS546"/>
      <c r="BT546"/>
      <c r="BU546"/>
      <c r="BV546"/>
      <c r="BW546"/>
      <c r="BX546"/>
      <c r="BY546"/>
      <c r="BZ546"/>
      <c r="CA546"/>
      <c r="CB546"/>
      <c r="CC546"/>
      <c r="CD546"/>
      <c r="CE546"/>
      <c r="CF546"/>
      <c r="CG546"/>
      <c r="CH546"/>
      <c r="CI546"/>
      <c r="CJ546"/>
      <c r="CK546"/>
      <c r="CL546"/>
      <c r="CM546"/>
      <c r="CN546"/>
      <c r="CO546"/>
      <c r="CP546"/>
      <c r="CQ546"/>
      <c r="CR546"/>
      <c r="CS546"/>
      <c r="CT546"/>
      <c r="CU546"/>
      <c r="CV546"/>
      <c r="CW546"/>
      <c r="CX546"/>
      <c r="CY546"/>
      <c r="CZ546"/>
      <c r="DA546"/>
      <c r="DB546"/>
      <c r="DC546"/>
      <c r="DD546"/>
      <c r="DE546"/>
      <c r="DF546"/>
      <c r="DG546"/>
      <c r="DH546"/>
      <c r="DI546"/>
      <c r="DJ546"/>
      <c r="DK546"/>
      <c r="DL546"/>
      <c r="DM546"/>
      <c r="DN546"/>
      <c r="DO546"/>
      <c r="DP546"/>
      <c r="DQ546"/>
      <c r="DR546"/>
      <c r="DS546"/>
      <c r="DT546"/>
      <c r="DU546"/>
      <c r="DV546"/>
      <c r="DW546"/>
      <c r="DX546"/>
      <c r="DY546"/>
      <c r="DZ546"/>
      <c r="EA546"/>
      <c r="EB546"/>
      <c r="EC546"/>
      <c r="ED546"/>
      <c r="EE546"/>
      <c r="EF546"/>
      <c r="EG546"/>
      <c r="EH546"/>
      <c r="EI546"/>
      <c r="EJ546"/>
      <c r="EK546"/>
      <c r="EL546"/>
      <c r="EM546"/>
      <c r="EN546"/>
      <c r="EO546"/>
      <c r="EP546"/>
      <c r="EQ546"/>
      <c r="ER546"/>
      <c r="ES546"/>
      <c r="ET546"/>
      <c r="EU546"/>
      <c r="EV546"/>
      <c r="EW546"/>
      <c r="EX546"/>
      <c r="EY546"/>
      <c r="EZ546"/>
      <c r="FA546"/>
    </row>
    <row r="547" spans="1:157" ht="11.25" customHeight="1" x14ac:dyDescent="0.25">
      <c r="A547" s="39" t="s">
        <v>1520</v>
      </c>
      <c r="B547" s="11">
        <v>10064120</v>
      </c>
      <c r="C547" s="13" t="s">
        <v>34</v>
      </c>
      <c r="D547" s="13">
        <v>77810000213</v>
      </c>
      <c r="E547" s="40" t="s">
        <v>1724</v>
      </c>
      <c r="F547" s="31">
        <v>407</v>
      </c>
      <c r="G547" s="31">
        <v>2</v>
      </c>
      <c r="H547" s="31">
        <v>1</v>
      </c>
      <c r="I547" s="31">
        <v>0</v>
      </c>
      <c r="J547" s="32">
        <f t="shared" si="66"/>
        <v>1</v>
      </c>
      <c r="K547" s="33">
        <f t="shared" si="67"/>
        <v>12.209999999999999</v>
      </c>
      <c r="L547" s="33">
        <f t="shared" si="68"/>
        <v>12.209999999999999</v>
      </c>
      <c r="M547" s="33">
        <f t="shared" si="69"/>
        <v>12.209999999999999</v>
      </c>
      <c r="N547" s="34">
        <f t="shared" si="70"/>
        <v>12.209999999999999</v>
      </c>
      <c r="O547" s="222">
        <f t="shared" si="71"/>
        <v>48.84</v>
      </c>
      <c r="P547" s="224">
        <f t="shared" si="72"/>
        <v>48.84</v>
      </c>
      <c r="Q547" s="8"/>
      <c r="R547" s="78">
        <f t="shared" si="73"/>
        <v>48.84</v>
      </c>
      <c r="S547" s="79"/>
      <c r="T547"/>
      <c r="U547"/>
      <c r="V547"/>
      <c r="W547"/>
      <c r="X547"/>
      <c r="Y547"/>
      <c r="Z547"/>
      <c r="AA547"/>
      <c r="AB547"/>
      <c r="AC547"/>
      <c r="AD547"/>
      <c r="AE547"/>
      <c r="AF547"/>
      <c r="AG547"/>
      <c r="AH547"/>
      <c r="AI547"/>
      <c r="AJ547"/>
      <c r="AK547"/>
      <c r="AL547"/>
      <c r="AM547"/>
      <c r="AN547"/>
      <c r="AO547"/>
      <c r="AP547"/>
      <c r="AQ547"/>
      <c r="AR547"/>
      <c r="AS547"/>
      <c r="AT547"/>
      <c r="AU547"/>
      <c r="AV547"/>
      <c r="AW547"/>
      <c r="AX547"/>
      <c r="AY547"/>
      <c r="AZ547"/>
      <c r="BA547"/>
      <c r="BB547"/>
      <c r="BC547"/>
      <c r="BD547"/>
      <c r="BE547"/>
      <c r="BF547"/>
      <c r="BG547"/>
      <c r="BH547"/>
      <c r="BI547"/>
      <c r="BJ547"/>
      <c r="BK547"/>
      <c r="BL547"/>
      <c r="BM547"/>
      <c r="BN547"/>
      <c r="BO547"/>
      <c r="BP547"/>
      <c r="BQ547"/>
      <c r="BR547"/>
      <c r="BS547"/>
      <c r="BT547"/>
      <c r="BU547"/>
      <c r="BV547"/>
      <c r="BW547"/>
      <c r="BX547"/>
      <c r="BY547"/>
      <c r="BZ547"/>
      <c r="CA547"/>
      <c r="CB547"/>
      <c r="CC547"/>
      <c r="CD547"/>
      <c r="CE547"/>
      <c r="CF547"/>
      <c r="CG547"/>
      <c r="CH547"/>
      <c r="CI547"/>
      <c r="CJ547"/>
      <c r="CK547"/>
      <c r="CL547"/>
      <c r="CM547"/>
      <c r="CN547"/>
      <c r="CO547"/>
      <c r="CP547"/>
      <c r="CQ547"/>
      <c r="CR547"/>
      <c r="CS547"/>
      <c r="CT547"/>
      <c r="CU547"/>
      <c r="CV547"/>
      <c r="CW547"/>
      <c r="CX547"/>
      <c r="CY547"/>
      <c r="CZ547"/>
      <c r="DA547"/>
      <c r="DB547"/>
      <c r="DC547"/>
      <c r="DD547"/>
      <c r="DE547"/>
      <c r="DF547"/>
      <c r="DG547"/>
      <c r="DH547"/>
      <c r="DI547"/>
      <c r="DJ547"/>
      <c r="DK547"/>
      <c r="DL547"/>
      <c r="DM547"/>
      <c r="DN547"/>
      <c r="DO547"/>
      <c r="DP547"/>
      <c r="DQ547"/>
      <c r="DR547"/>
      <c r="DS547"/>
      <c r="DT547"/>
      <c r="DU547"/>
      <c r="DV547"/>
      <c r="DW547"/>
      <c r="DX547"/>
      <c r="DY547"/>
      <c r="DZ547"/>
      <c r="EA547"/>
      <c r="EB547"/>
      <c r="EC547"/>
      <c r="ED547"/>
      <c r="EE547"/>
      <c r="EF547"/>
      <c r="EG547"/>
      <c r="EH547"/>
      <c r="EI547"/>
      <c r="EJ547"/>
      <c r="EK547"/>
      <c r="EL547"/>
      <c r="EM547"/>
      <c r="EN547"/>
      <c r="EO547"/>
      <c r="EP547"/>
      <c r="EQ547"/>
      <c r="ER547"/>
      <c r="ES547"/>
      <c r="ET547"/>
      <c r="EU547"/>
      <c r="EV547"/>
      <c r="EW547"/>
      <c r="EX547"/>
      <c r="EY547"/>
      <c r="EZ547"/>
      <c r="FA547"/>
    </row>
    <row r="548" spans="1:157" ht="11.25" customHeight="1" x14ac:dyDescent="0.25">
      <c r="A548" s="39" t="s">
        <v>1520</v>
      </c>
      <c r="B548" s="11">
        <v>10064120</v>
      </c>
      <c r="C548" s="13" t="s">
        <v>34</v>
      </c>
      <c r="D548" s="13">
        <v>86570049076</v>
      </c>
      <c r="E548" s="40" t="s">
        <v>3454</v>
      </c>
      <c r="F548" s="31">
        <v>323</v>
      </c>
      <c r="G548" s="31">
        <v>3</v>
      </c>
      <c r="H548" s="31">
        <v>1</v>
      </c>
      <c r="I548" s="31">
        <v>0</v>
      </c>
      <c r="J548" s="32">
        <f t="shared" si="66"/>
        <v>2</v>
      </c>
      <c r="K548" s="33">
        <f t="shared" si="67"/>
        <v>9.69</v>
      </c>
      <c r="L548" s="33">
        <f t="shared" si="68"/>
        <v>9.69</v>
      </c>
      <c r="M548" s="33">
        <f t="shared" si="69"/>
        <v>9.69</v>
      </c>
      <c r="N548" s="34">
        <f t="shared" si="70"/>
        <v>9.69</v>
      </c>
      <c r="O548" s="222">
        <f t="shared" si="71"/>
        <v>38.76</v>
      </c>
      <c r="P548" s="224">
        <f t="shared" si="72"/>
        <v>38.76</v>
      </c>
      <c r="Q548" s="8"/>
      <c r="R548" s="78">
        <f t="shared" si="73"/>
        <v>38.76</v>
      </c>
      <c r="S548" s="79"/>
      <c r="T548"/>
      <c r="U548"/>
      <c r="V548"/>
      <c r="W548"/>
      <c r="X548"/>
      <c r="Y548"/>
      <c r="Z548"/>
      <c r="AA548"/>
      <c r="AB548"/>
      <c r="AC548"/>
      <c r="AD548"/>
      <c r="AE548"/>
      <c r="AF548"/>
      <c r="AG548"/>
      <c r="AH548"/>
      <c r="AI548"/>
      <c r="AJ548"/>
      <c r="AK548"/>
      <c r="AL548"/>
      <c r="AM548"/>
      <c r="AN548"/>
      <c r="AO548"/>
      <c r="AP548"/>
      <c r="AQ548"/>
      <c r="AR548"/>
      <c r="AS548"/>
      <c r="AT548"/>
      <c r="AU548"/>
      <c r="AV548"/>
      <c r="AW548"/>
      <c r="AX548"/>
      <c r="AY548"/>
      <c r="AZ548"/>
      <c r="BA548"/>
      <c r="BB548"/>
      <c r="BC548"/>
      <c r="BD548"/>
      <c r="BE548"/>
      <c r="BF548"/>
      <c r="BG548"/>
      <c r="BH548"/>
      <c r="BI548"/>
      <c r="BJ548"/>
      <c r="BK548"/>
      <c r="BL548"/>
      <c r="BM548"/>
      <c r="BN548"/>
      <c r="BO548"/>
      <c r="BP548"/>
      <c r="BQ548"/>
      <c r="BR548"/>
      <c r="BS548"/>
      <c r="BT548"/>
      <c r="BU548"/>
      <c r="BV548"/>
      <c r="BW548"/>
      <c r="BX548"/>
      <c r="BY548"/>
      <c r="BZ548"/>
      <c r="CA548"/>
      <c r="CB548"/>
      <c r="CC548"/>
      <c r="CD548"/>
      <c r="CE548"/>
      <c r="CF548"/>
      <c r="CG548"/>
      <c r="CH548"/>
      <c r="CI548"/>
      <c r="CJ548"/>
      <c r="CK548"/>
      <c r="CL548"/>
      <c r="CM548"/>
      <c r="CN548"/>
      <c r="CO548"/>
      <c r="CP548"/>
      <c r="CQ548"/>
      <c r="CR548"/>
      <c r="CS548"/>
      <c r="CT548"/>
      <c r="CU548"/>
      <c r="CV548"/>
      <c r="CW548"/>
      <c r="CX548"/>
      <c r="CY548"/>
      <c r="CZ548"/>
      <c r="DA548"/>
      <c r="DB548"/>
      <c r="DC548"/>
      <c r="DD548"/>
      <c r="DE548"/>
      <c r="DF548"/>
      <c r="DG548"/>
      <c r="DH548"/>
      <c r="DI548"/>
      <c r="DJ548"/>
      <c r="DK548"/>
      <c r="DL548"/>
      <c r="DM548"/>
      <c r="DN548"/>
      <c r="DO548"/>
      <c r="DP548"/>
      <c r="DQ548"/>
      <c r="DR548"/>
      <c r="DS548"/>
      <c r="DT548"/>
      <c r="DU548"/>
      <c r="DV548"/>
      <c r="DW548"/>
      <c r="DX548"/>
      <c r="DY548"/>
      <c r="DZ548"/>
      <c r="EA548"/>
      <c r="EB548"/>
      <c r="EC548"/>
      <c r="ED548"/>
      <c r="EE548"/>
      <c r="EF548"/>
      <c r="EG548"/>
      <c r="EH548"/>
      <c r="EI548"/>
      <c r="EJ548"/>
      <c r="EK548"/>
      <c r="EL548"/>
      <c r="EM548"/>
      <c r="EN548"/>
      <c r="EO548"/>
      <c r="EP548"/>
      <c r="EQ548"/>
      <c r="ER548"/>
      <c r="ES548"/>
      <c r="ET548"/>
      <c r="EU548"/>
      <c r="EV548"/>
      <c r="EW548"/>
      <c r="EX548"/>
      <c r="EY548"/>
      <c r="EZ548"/>
      <c r="FA548"/>
    </row>
    <row r="549" spans="1:157" ht="11.25" customHeight="1" x14ac:dyDescent="0.25">
      <c r="A549" s="39" t="s">
        <v>1520</v>
      </c>
      <c r="B549" s="11">
        <v>10064120</v>
      </c>
      <c r="C549" s="13" t="s">
        <v>34</v>
      </c>
      <c r="D549" s="13">
        <v>88000010102</v>
      </c>
      <c r="E549" s="40" t="s">
        <v>1725</v>
      </c>
      <c r="F549" s="31">
        <v>414</v>
      </c>
      <c r="G549" s="31">
        <v>3</v>
      </c>
      <c r="H549" s="31">
        <v>1</v>
      </c>
      <c r="I549" s="31">
        <v>0</v>
      </c>
      <c r="J549" s="32">
        <f t="shared" si="66"/>
        <v>2</v>
      </c>
      <c r="K549" s="33">
        <f t="shared" si="67"/>
        <v>12.42</v>
      </c>
      <c r="L549" s="33">
        <f t="shared" si="68"/>
        <v>12.42</v>
      </c>
      <c r="M549" s="33">
        <f t="shared" si="69"/>
        <v>12.42</v>
      </c>
      <c r="N549" s="34">
        <f t="shared" si="70"/>
        <v>12.42</v>
      </c>
      <c r="O549" s="222">
        <f t="shared" si="71"/>
        <v>49.68</v>
      </c>
      <c r="P549" s="224">
        <f t="shared" si="72"/>
        <v>49.68</v>
      </c>
      <c r="Q549" s="8"/>
      <c r="R549" s="78">
        <f t="shared" si="73"/>
        <v>49.68</v>
      </c>
      <c r="S549" s="79"/>
      <c r="T549"/>
      <c r="U549"/>
      <c r="V549"/>
      <c r="W549"/>
      <c r="X549"/>
      <c r="Y549"/>
      <c r="Z549"/>
      <c r="AA549"/>
      <c r="AB549"/>
      <c r="AC549"/>
      <c r="AD549"/>
      <c r="AE549"/>
      <c r="AF549"/>
      <c r="AG549"/>
      <c r="AH549"/>
      <c r="AI549"/>
      <c r="AJ549"/>
      <c r="AK549"/>
      <c r="AL549"/>
      <c r="AM549"/>
      <c r="AN549"/>
      <c r="AO549"/>
      <c r="AP549"/>
      <c r="AQ549"/>
      <c r="AR549"/>
      <c r="AS549"/>
      <c r="AT549"/>
      <c r="AU549"/>
      <c r="AV549"/>
      <c r="AW549"/>
      <c r="AX549"/>
      <c r="AY549"/>
      <c r="AZ549"/>
      <c r="BA549"/>
      <c r="BB549"/>
      <c r="BC549"/>
      <c r="BD549"/>
      <c r="BE549"/>
      <c r="BF549"/>
      <c r="BG549"/>
      <c r="BH549"/>
      <c r="BI549"/>
      <c r="BJ549"/>
      <c r="BK549"/>
      <c r="BL549"/>
      <c r="BM549"/>
      <c r="BN549"/>
      <c r="BO549"/>
      <c r="BP549"/>
      <c r="BQ549"/>
      <c r="BR549"/>
      <c r="BS549"/>
      <c r="BT549"/>
      <c r="BU549"/>
      <c r="BV549"/>
      <c r="BW549"/>
      <c r="BX549"/>
      <c r="BY549"/>
      <c r="BZ549"/>
      <c r="CA549"/>
      <c r="CB549"/>
      <c r="CC549"/>
      <c r="CD549"/>
      <c r="CE549"/>
      <c r="CF549"/>
      <c r="CG549"/>
      <c r="CH549"/>
      <c r="CI549"/>
      <c r="CJ549"/>
      <c r="CK549"/>
      <c r="CL549"/>
      <c r="CM549"/>
      <c r="CN549"/>
      <c r="CO549"/>
      <c r="CP549"/>
      <c r="CQ549"/>
      <c r="CR549"/>
      <c r="CS549"/>
      <c r="CT549"/>
      <c r="CU549"/>
      <c r="CV549"/>
      <c r="CW549"/>
      <c r="CX549"/>
      <c r="CY549"/>
      <c r="CZ549"/>
      <c r="DA549"/>
      <c r="DB549"/>
      <c r="DC549"/>
      <c r="DD549"/>
      <c r="DE549"/>
      <c r="DF549"/>
      <c r="DG549"/>
      <c r="DH549"/>
      <c r="DI549"/>
      <c r="DJ549"/>
      <c r="DK549"/>
      <c r="DL549"/>
      <c r="DM549"/>
      <c r="DN549"/>
      <c r="DO549"/>
      <c r="DP549"/>
      <c r="DQ549"/>
      <c r="DR549"/>
      <c r="DS549"/>
      <c r="DT549"/>
      <c r="DU549"/>
      <c r="DV549"/>
      <c r="DW549"/>
      <c r="DX549"/>
      <c r="DY549"/>
      <c r="DZ549"/>
      <c r="EA549"/>
      <c r="EB549"/>
      <c r="EC549"/>
      <c r="ED549"/>
      <c r="EE549"/>
      <c r="EF549"/>
      <c r="EG549"/>
      <c r="EH549"/>
      <c r="EI549"/>
      <c r="EJ549"/>
      <c r="EK549"/>
      <c r="EL549"/>
      <c r="EM549"/>
      <c r="EN549"/>
      <c r="EO549"/>
      <c r="EP549"/>
      <c r="EQ549"/>
      <c r="ER549"/>
      <c r="ES549"/>
      <c r="ET549"/>
      <c r="EU549"/>
      <c r="EV549"/>
      <c r="EW549"/>
      <c r="EX549"/>
      <c r="EY549"/>
      <c r="EZ549"/>
      <c r="FA549"/>
    </row>
    <row r="550" spans="1:157" ht="11.25" customHeight="1" x14ac:dyDescent="0.25">
      <c r="A550" s="39" t="s">
        <v>1520</v>
      </c>
      <c r="B550" s="11">
        <v>10064120</v>
      </c>
      <c r="C550" s="13" t="s">
        <v>34</v>
      </c>
      <c r="D550" s="13">
        <v>90260036321</v>
      </c>
      <c r="E550" s="40" t="s">
        <v>1726</v>
      </c>
      <c r="F550" s="31">
        <v>466</v>
      </c>
      <c r="G550" s="31">
        <v>3</v>
      </c>
      <c r="H550" s="31">
        <v>1</v>
      </c>
      <c r="I550" s="31">
        <v>0</v>
      </c>
      <c r="J550" s="32">
        <f t="shared" si="66"/>
        <v>2</v>
      </c>
      <c r="K550" s="33">
        <f t="shared" si="67"/>
        <v>13.979999999999999</v>
      </c>
      <c r="L550" s="33">
        <f t="shared" si="68"/>
        <v>13.979999999999999</v>
      </c>
      <c r="M550" s="33">
        <f t="shared" si="69"/>
        <v>13.979999999999999</v>
      </c>
      <c r="N550" s="34">
        <f t="shared" si="70"/>
        <v>13.979999999999999</v>
      </c>
      <c r="O550" s="222">
        <f t="shared" si="71"/>
        <v>55.92</v>
      </c>
      <c r="P550" s="224">
        <f t="shared" si="72"/>
        <v>55.92</v>
      </c>
      <c r="Q550" s="8"/>
      <c r="R550" s="78">
        <f t="shared" si="73"/>
        <v>55.92</v>
      </c>
      <c r="S550" s="79"/>
      <c r="T550"/>
      <c r="U550"/>
      <c r="V550"/>
      <c r="W550"/>
      <c r="X550"/>
      <c r="Y550"/>
      <c r="Z550"/>
      <c r="AA550"/>
      <c r="AB550"/>
      <c r="AC550"/>
      <c r="AD550"/>
      <c r="AE550"/>
      <c r="AF550"/>
      <c r="AG550"/>
      <c r="AH550"/>
      <c r="AI550"/>
      <c r="AJ550"/>
      <c r="AK550"/>
      <c r="AL550"/>
      <c r="AM550"/>
      <c r="AN550"/>
      <c r="AO550"/>
      <c r="AP550"/>
      <c r="AQ550"/>
      <c r="AR550"/>
      <c r="AS550"/>
      <c r="AT550"/>
      <c r="AU550"/>
      <c r="AV550"/>
      <c r="AW550"/>
      <c r="AX550"/>
      <c r="AY550"/>
      <c r="AZ550"/>
      <c r="BA550"/>
      <c r="BB550"/>
      <c r="BC550"/>
      <c r="BD550"/>
      <c r="BE550"/>
      <c r="BF550"/>
      <c r="BG550"/>
      <c r="BH550"/>
      <c r="BI550"/>
      <c r="BJ550"/>
      <c r="BK550"/>
      <c r="BL550"/>
      <c r="BM550"/>
      <c r="BN550"/>
      <c r="BO550"/>
      <c r="BP550"/>
      <c r="BQ550"/>
      <c r="BR550"/>
      <c r="BS550"/>
      <c r="BT550"/>
      <c r="BU550"/>
      <c r="BV550"/>
      <c r="BW550"/>
      <c r="BX550"/>
      <c r="BY550"/>
      <c r="BZ550"/>
      <c r="CA550"/>
      <c r="CB550"/>
      <c r="CC550"/>
      <c r="CD550"/>
      <c r="CE550"/>
      <c r="CF550"/>
      <c r="CG550"/>
      <c r="CH550"/>
      <c r="CI550"/>
      <c r="CJ550"/>
      <c r="CK550"/>
      <c r="CL550"/>
      <c r="CM550"/>
      <c r="CN550"/>
      <c r="CO550"/>
      <c r="CP550"/>
      <c r="CQ550"/>
      <c r="CR550"/>
      <c r="CS550"/>
      <c r="CT550"/>
      <c r="CU550"/>
      <c r="CV550"/>
      <c r="CW550"/>
      <c r="CX550"/>
      <c r="CY550"/>
      <c r="CZ550"/>
      <c r="DA550"/>
      <c r="DB550"/>
      <c r="DC550"/>
      <c r="DD550"/>
      <c r="DE550"/>
      <c r="DF550"/>
      <c r="DG550"/>
      <c r="DH550"/>
      <c r="DI550"/>
      <c r="DJ550"/>
      <c r="DK550"/>
      <c r="DL550"/>
      <c r="DM550"/>
      <c r="DN550"/>
      <c r="DO550"/>
      <c r="DP550"/>
      <c r="DQ550"/>
      <c r="DR550"/>
      <c r="DS550"/>
      <c r="DT550"/>
      <c r="DU550"/>
      <c r="DV550"/>
      <c r="DW550"/>
      <c r="DX550"/>
      <c r="DY550"/>
      <c r="DZ550"/>
      <c r="EA550"/>
      <c r="EB550"/>
      <c r="EC550"/>
      <c r="ED550"/>
      <c r="EE550"/>
      <c r="EF550"/>
      <c r="EG550"/>
      <c r="EH550"/>
      <c r="EI550"/>
      <c r="EJ550"/>
      <c r="EK550"/>
      <c r="EL550"/>
      <c r="EM550"/>
      <c r="EN550"/>
      <c r="EO550"/>
      <c r="EP550"/>
      <c r="EQ550"/>
      <c r="ER550"/>
      <c r="ES550"/>
      <c r="ET550"/>
      <c r="EU550"/>
      <c r="EV550"/>
      <c r="EW550"/>
      <c r="EX550"/>
      <c r="EY550"/>
      <c r="EZ550"/>
      <c r="FA550"/>
    </row>
    <row r="551" spans="1:157" ht="11.25" customHeight="1" x14ac:dyDescent="0.25">
      <c r="A551" s="39" t="s">
        <v>1520</v>
      </c>
      <c r="B551" s="11">
        <v>10064120</v>
      </c>
      <c r="C551" s="13" t="s">
        <v>34</v>
      </c>
      <c r="D551" s="46">
        <v>90800049965</v>
      </c>
      <c r="E551" s="40" t="s">
        <v>1727</v>
      </c>
      <c r="F551" s="31">
        <v>175</v>
      </c>
      <c r="G551" s="31">
        <v>2</v>
      </c>
      <c r="H551" s="31">
        <v>1</v>
      </c>
      <c r="I551" s="31">
        <v>0</v>
      </c>
      <c r="J551" s="32">
        <f t="shared" si="66"/>
        <v>1</v>
      </c>
      <c r="K551" s="33">
        <f t="shared" si="67"/>
        <v>5.25</v>
      </c>
      <c r="L551" s="33">
        <f t="shared" si="68"/>
        <v>5.25</v>
      </c>
      <c r="M551" s="33">
        <f t="shared" si="69"/>
        <v>5.25</v>
      </c>
      <c r="N551" s="34">
        <f t="shared" si="70"/>
        <v>5.25</v>
      </c>
      <c r="O551" s="222">
        <f t="shared" si="71"/>
        <v>21</v>
      </c>
      <c r="P551" s="224">
        <f t="shared" si="72"/>
        <v>21</v>
      </c>
      <c r="Q551" s="8"/>
      <c r="R551" s="78">
        <f t="shared" si="73"/>
        <v>21</v>
      </c>
      <c r="S551" s="79"/>
      <c r="T551"/>
      <c r="U551"/>
      <c r="V551"/>
      <c r="W551"/>
      <c r="X551"/>
      <c r="Y551"/>
      <c r="Z551"/>
      <c r="AA551"/>
      <c r="AB551"/>
      <c r="AC551"/>
      <c r="AD551"/>
      <c r="AE551"/>
      <c r="AF551"/>
      <c r="AG551"/>
      <c r="AH551"/>
      <c r="AI551"/>
      <c r="AJ551"/>
      <c r="AK551"/>
      <c r="AL551"/>
      <c r="AM551"/>
      <c r="AN551"/>
      <c r="AO551"/>
      <c r="AP551"/>
      <c r="AQ551"/>
      <c r="AR551"/>
      <c r="AS551"/>
      <c r="AT551"/>
      <c r="AU551"/>
      <c r="AV551"/>
      <c r="AW551"/>
      <c r="AX551"/>
      <c r="AY551"/>
      <c r="AZ551"/>
      <c r="BA551"/>
      <c r="BB551"/>
      <c r="BC551"/>
      <c r="BD551"/>
      <c r="BE551"/>
      <c r="BF551"/>
      <c r="BG551"/>
      <c r="BH551"/>
      <c r="BI551"/>
      <c r="BJ551"/>
      <c r="BK551"/>
      <c r="BL551"/>
      <c r="BM551"/>
      <c r="BN551"/>
      <c r="BO551"/>
      <c r="BP551"/>
      <c r="BQ551"/>
      <c r="BR551"/>
      <c r="BS551"/>
      <c r="BT551"/>
      <c r="BU551"/>
      <c r="BV551"/>
      <c r="BW551"/>
      <c r="BX551"/>
      <c r="BY551"/>
      <c r="BZ551"/>
      <c r="CA551"/>
      <c r="CB551"/>
      <c r="CC551"/>
      <c r="CD551"/>
      <c r="CE551"/>
      <c r="CF551"/>
      <c r="CG551"/>
      <c r="CH551"/>
      <c r="CI551"/>
      <c r="CJ551"/>
      <c r="CK551"/>
      <c r="CL551"/>
      <c r="CM551"/>
      <c r="CN551"/>
      <c r="CO551"/>
      <c r="CP551"/>
      <c r="CQ551"/>
      <c r="CR551"/>
      <c r="CS551"/>
      <c r="CT551"/>
      <c r="CU551"/>
      <c r="CV551"/>
      <c r="CW551"/>
      <c r="CX551"/>
      <c r="CY551"/>
      <c r="CZ551"/>
      <c r="DA551"/>
      <c r="DB551"/>
      <c r="DC551"/>
      <c r="DD551"/>
      <c r="DE551"/>
      <c r="DF551"/>
      <c r="DG551"/>
      <c r="DH551"/>
      <c r="DI551"/>
      <c r="DJ551"/>
      <c r="DK551"/>
      <c r="DL551"/>
      <c r="DM551"/>
      <c r="DN551"/>
      <c r="DO551"/>
      <c r="DP551"/>
      <c r="DQ551"/>
      <c r="DR551"/>
      <c r="DS551"/>
      <c r="DT551"/>
      <c r="DU551"/>
      <c r="DV551"/>
      <c r="DW551"/>
      <c r="DX551"/>
      <c r="DY551"/>
      <c r="DZ551"/>
      <c r="EA551"/>
      <c r="EB551"/>
      <c r="EC551"/>
      <c r="ED551"/>
      <c r="EE551"/>
      <c r="EF551"/>
      <c r="EG551"/>
      <c r="EH551"/>
      <c r="EI551"/>
      <c r="EJ551"/>
      <c r="EK551"/>
      <c r="EL551"/>
      <c r="EM551"/>
      <c r="EN551"/>
      <c r="EO551"/>
      <c r="EP551"/>
      <c r="EQ551"/>
      <c r="ER551"/>
      <c r="ES551"/>
      <c r="ET551"/>
      <c r="EU551"/>
      <c r="EV551"/>
      <c r="EW551"/>
      <c r="EX551"/>
      <c r="EY551"/>
      <c r="EZ551"/>
      <c r="FA551"/>
    </row>
    <row r="552" spans="1:157" ht="11.25" customHeight="1" x14ac:dyDescent="0.25">
      <c r="A552" s="39" t="s">
        <v>1520</v>
      </c>
      <c r="B552" s="11">
        <v>10064120</v>
      </c>
      <c r="C552" s="13" t="s">
        <v>34</v>
      </c>
      <c r="D552" s="13">
        <v>92150040070</v>
      </c>
      <c r="E552" s="40" t="s">
        <v>1728</v>
      </c>
      <c r="F552" s="31">
        <v>315</v>
      </c>
      <c r="G552" s="31">
        <v>3</v>
      </c>
      <c r="H552" s="31">
        <v>1</v>
      </c>
      <c r="I552" s="31">
        <v>0</v>
      </c>
      <c r="J552" s="32">
        <f t="shared" si="66"/>
        <v>2</v>
      </c>
      <c r="K552" s="33">
        <f t="shared" si="67"/>
        <v>9.4499999999999993</v>
      </c>
      <c r="L552" s="33">
        <f t="shared" si="68"/>
        <v>9.4499999999999993</v>
      </c>
      <c r="M552" s="33">
        <f t="shared" si="69"/>
        <v>9.4499999999999993</v>
      </c>
      <c r="N552" s="34">
        <f t="shared" si="70"/>
        <v>9.4499999999999993</v>
      </c>
      <c r="O552" s="222">
        <f t="shared" si="71"/>
        <v>37.799999999999997</v>
      </c>
      <c r="P552" s="224">
        <f t="shared" si="72"/>
        <v>37.799999999999997</v>
      </c>
      <c r="Q552" s="8"/>
      <c r="R552" s="78">
        <f t="shared" si="73"/>
        <v>37.799999999999997</v>
      </c>
      <c r="S552" s="79"/>
      <c r="T552"/>
      <c r="U552"/>
      <c r="V552"/>
      <c r="W552"/>
      <c r="X552"/>
      <c r="Y552"/>
      <c r="Z552"/>
      <c r="AA552"/>
      <c r="AB552"/>
      <c r="AC552"/>
      <c r="AD552"/>
      <c r="AE552"/>
      <c r="AF552"/>
      <c r="AG552"/>
      <c r="AH552"/>
      <c r="AI552"/>
      <c r="AJ552"/>
      <c r="AK552"/>
      <c r="AL552"/>
      <c r="AM552"/>
      <c r="AN552"/>
      <c r="AO552"/>
      <c r="AP552"/>
      <c r="AQ552"/>
      <c r="AR552"/>
      <c r="AS552"/>
      <c r="AT552"/>
      <c r="AU552"/>
      <c r="AV552"/>
      <c r="AW552"/>
      <c r="AX552"/>
      <c r="AY552"/>
      <c r="AZ552"/>
      <c r="BA552"/>
      <c r="BB552"/>
      <c r="BC552"/>
      <c r="BD552"/>
      <c r="BE552"/>
      <c r="BF552"/>
      <c r="BG552"/>
      <c r="BH552"/>
      <c r="BI552"/>
      <c r="BJ552"/>
      <c r="BK552"/>
      <c r="BL552"/>
      <c r="BM552"/>
      <c r="BN552"/>
      <c r="BO552"/>
      <c r="BP552"/>
      <c r="BQ552"/>
      <c r="BR552"/>
      <c r="BS552"/>
      <c r="BT552"/>
      <c r="BU552"/>
      <c r="BV552"/>
      <c r="BW552"/>
      <c r="BX552"/>
      <c r="BY552"/>
      <c r="BZ552"/>
      <c r="CA552"/>
      <c r="CB552"/>
      <c r="CC552"/>
      <c r="CD552"/>
      <c r="CE552"/>
      <c r="CF552"/>
      <c r="CG552"/>
      <c r="CH552"/>
      <c r="CI552"/>
      <c r="CJ552"/>
      <c r="CK552"/>
      <c r="CL552"/>
      <c r="CM552"/>
      <c r="CN552"/>
      <c r="CO552"/>
      <c r="CP552"/>
      <c r="CQ552"/>
      <c r="CR552"/>
      <c r="CS552"/>
      <c r="CT552"/>
      <c r="CU552"/>
      <c r="CV552"/>
      <c r="CW552"/>
      <c r="CX552"/>
      <c r="CY552"/>
      <c r="CZ552"/>
      <c r="DA552"/>
      <c r="DB552"/>
      <c r="DC552"/>
      <c r="DD552"/>
      <c r="DE552"/>
      <c r="DF552"/>
      <c r="DG552"/>
      <c r="DH552"/>
      <c r="DI552"/>
      <c r="DJ552"/>
      <c r="DK552"/>
      <c r="DL552"/>
      <c r="DM552"/>
      <c r="DN552"/>
      <c r="DO552"/>
      <c r="DP552"/>
      <c r="DQ552"/>
      <c r="DR552"/>
      <c r="DS552"/>
      <c r="DT552"/>
      <c r="DU552"/>
      <c r="DV552"/>
      <c r="DW552"/>
      <c r="DX552"/>
      <c r="DY552"/>
      <c r="DZ552"/>
      <c r="EA552"/>
      <c r="EB552"/>
      <c r="EC552"/>
      <c r="ED552"/>
      <c r="EE552"/>
      <c r="EF552"/>
      <c r="EG552"/>
      <c r="EH552"/>
      <c r="EI552"/>
      <c r="EJ552"/>
      <c r="EK552"/>
      <c r="EL552"/>
      <c r="EM552"/>
      <c r="EN552"/>
      <c r="EO552"/>
      <c r="EP552"/>
      <c r="EQ552"/>
      <c r="ER552"/>
      <c r="ES552"/>
      <c r="ET552"/>
      <c r="EU552"/>
      <c r="EV552"/>
      <c r="EW552"/>
      <c r="EX552"/>
      <c r="EY552"/>
      <c r="EZ552"/>
      <c r="FA552"/>
    </row>
    <row r="553" spans="1:157" ht="11.25" customHeight="1" x14ac:dyDescent="0.25">
      <c r="A553" s="39" t="s">
        <v>1520</v>
      </c>
      <c r="B553" s="11">
        <v>10064120</v>
      </c>
      <c r="C553" s="13" t="s">
        <v>34</v>
      </c>
      <c r="D553" s="13">
        <v>99760042538</v>
      </c>
      <c r="E553" s="40" t="s">
        <v>1729</v>
      </c>
      <c r="F553" s="31">
        <v>488</v>
      </c>
      <c r="G553" s="31">
        <v>3</v>
      </c>
      <c r="H553" s="31">
        <v>1</v>
      </c>
      <c r="I553" s="31">
        <v>0</v>
      </c>
      <c r="J553" s="32">
        <f t="shared" si="66"/>
        <v>2</v>
      </c>
      <c r="K553" s="33">
        <f t="shared" si="67"/>
        <v>14.639999999999999</v>
      </c>
      <c r="L553" s="33">
        <f t="shared" si="68"/>
        <v>14.639999999999999</v>
      </c>
      <c r="M553" s="33">
        <f t="shared" si="69"/>
        <v>14.639999999999999</v>
      </c>
      <c r="N553" s="34">
        <f t="shared" si="70"/>
        <v>14.639999999999999</v>
      </c>
      <c r="O553" s="222">
        <f t="shared" si="71"/>
        <v>58.56</v>
      </c>
      <c r="P553" s="224">
        <f t="shared" si="72"/>
        <v>58.56</v>
      </c>
      <c r="Q553" s="8"/>
      <c r="R553" s="78">
        <f t="shared" si="73"/>
        <v>58.56</v>
      </c>
      <c r="S553" s="79"/>
      <c r="T553"/>
      <c r="U553"/>
      <c r="V553"/>
      <c r="W553"/>
      <c r="X553"/>
      <c r="Y553"/>
      <c r="Z553"/>
      <c r="AA553"/>
      <c r="AB553"/>
      <c r="AC553"/>
      <c r="AD553"/>
      <c r="AE553"/>
      <c r="AF553"/>
      <c r="AG553"/>
      <c r="AH553"/>
      <c r="AI553"/>
      <c r="AJ553"/>
      <c r="AK553"/>
      <c r="AL553"/>
      <c r="AM553"/>
      <c r="AN553"/>
      <c r="AO553"/>
      <c r="AP553"/>
      <c r="AQ553"/>
      <c r="AR553"/>
      <c r="AS553"/>
      <c r="AT553"/>
      <c r="AU553"/>
      <c r="AV553"/>
      <c r="AW553"/>
      <c r="AX553"/>
      <c r="AY553"/>
      <c r="AZ553"/>
      <c r="BA553"/>
      <c r="BB553"/>
      <c r="BC553"/>
      <c r="BD553"/>
      <c r="BE553"/>
      <c r="BF553"/>
      <c r="BG553"/>
      <c r="BH553"/>
      <c r="BI553"/>
      <c r="BJ553"/>
      <c r="BK553"/>
      <c r="BL553"/>
      <c r="BM553"/>
      <c r="BN553"/>
      <c r="BO553"/>
      <c r="BP553"/>
      <c r="BQ553"/>
      <c r="BR553"/>
      <c r="BS553"/>
      <c r="BT553"/>
      <c r="BU553"/>
      <c r="BV553"/>
      <c r="BW553"/>
      <c r="BX553"/>
      <c r="BY553"/>
      <c r="BZ553"/>
      <c r="CA553"/>
      <c r="CB553"/>
      <c r="CC553"/>
      <c r="CD553"/>
      <c r="CE553"/>
      <c r="CF553"/>
      <c r="CG553"/>
      <c r="CH553"/>
      <c r="CI553"/>
      <c r="CJ553"/>
      <c r="CK553"/>
      <c r="CL553"/>
      <c r="CM553"/>
      <c r="CN553"/>
      <c r="CO553"/>
      <c r="CP553"/>
      <c r="CQ553"/>
      <c r="CR553"/>
      <c r="CS553"/>
      <c r="CT553"/>
      <c r="CU553"/>
      <c r="CV553"/>
      <c r="CW553"/>
      <c r="CX553"/>
      <c r="CY553"/>
      <c r="CZ553"/>
      <c r="DA553"/>
      <c r="DB553"/>
      <c r="DC553"/>
      <c r="DD553"/>
      <c r="DE553"/>
      <c r="DF553"/>
      <c r="DG553"/>
      <c r="DH553"/>
      <c r="DI553"/>
      <c r="DJ553"/>
      <c r="DK553"/>
      <c r="DL553"/>
      <c r="DM553"/>
      <c r="DN553"/>
      <c r="DO553"/>
      <c r="DP553"/>
      <c r="DQ553"/>
      <c r="DR553"/>
      <c r="DS553"/>
      <c r="DT553"/>
      <c r="DU553"/>
      <c r="DV553"/>
      <c r="DW553"/>
      <c r="DX553"/>
      <c r="DY553"/>
      <c r="DZ553"/>
      <c r="EA553"/>
      <c r="EB553"/>
      <c r="EC553"/>
      <c r="ED553"/>
      <c r="EE553"/>
      <c r="EF553"/>
      <c r="EG553"/>
      <c r="EH553"/>
      <c r="EI553"/>
      <c r="EJ553"/>
      <c r="EK553"/>
      <c r="EL553"/>
      <c r="EM553"/>
      <c r="EN553"/>
      <c r="EO553"/>
      <c r="EP553"/>
      <c r="EQ553"/>
      <c r="ER553"/>
      <c r="ES553"/>
      <c r="ET553"/>
      <c r="EU553"/>
      <c r="EV553"/>
      <c r="EW553"/>
      <c r="EX553"/>
      <c r="EY553"/>
      <c r="EZ553"/>
      <c r="FA553"/>
    </row>
    <row r="554" spans="1:157" ht="11.25" customHeight="1" x14ac:dyDescent="0.25">
      <c r="A554" s="39" t="s">
        <v>1520</v>
      </c>
      <c r="B554" s="13">
        <v>10064120</v>
      </c>
      <c r="C554" s="13" t="s">
        <v>34</v>
      </c>
      <c r="D554" s="13">
        <v>22130049020</v>
      </c>
      <c r="E554" s="40" t="s">
        <v>2049</v>
      </c>
      <c r="F554" s="31">
        <v>840</v>
      </c>
      <c r="G554" s="31">
        <v>3</v>
      </c>
      <c r="H554" s="31">
        <v>1</v>
      </c>
      <c r="I554" s="31">
        <v>0</v>
      </c>
      <c r="J554" s="32">
        <f t="shared" si="66"/>
        <v>2</v>
      </c>
      <c r="K554" s="33">
        <f t="shared" si="67"/>
        <v>25.2</v>
      </c>
      <c r="L554" s="33">
        <f t="shared" si="68"/>
        <v>25.2</v>
      </c>
      <c r="M554" s="33">
        <f t="shared" si="69"/>
        <v>25.2</v>
      </c>
      <c r="N554" s="34">
        <f t="shared" si="70"/>
        <v>25.2</v>
      </c>
      <c r="O554" s="222">
        <f t="shared" si="71"/>
        <v>100.8</v>
      </c>
      <c r="P554" s="224">
        <f t="shared" si="72"/>
        <v>100.8</v>
      </c>
      <c r="Q554" s="8"/>
      <c r="R554" s="78">
        <f t="shared" si="73"/>
        <v>100.8</v>
      </c>
      <c r="S554" s="79"/>
      <c r="T554"/>
      <c r="U554"/>
      <c r="V554"/>
      <c r="W554"/>
      <c r="X554"/>
      <c r="Y554"/>
      <c r="Z554"/>
      <c r="AA554"/>
      <c r="AB554"/>
      <c r="AC554"/>
      <c r="AD554"/>
      <c r="AE554"/>
      <c r="AF554"/>
      <c r="AG554"/>
      <c r="AH554"/>
      <c r="AI554"/>
      <c r="AJ554"/>
      <c r="AK554"/>
      <c r="AL554"/>
      <c r="AM554"/>
      <c r="AN554"/>
      <c r="AO554"/>
      <c r="AP554"/>
      <c r="AQ554"/>
      <c r="AR554"/>
      <c r="AS554"/>
      <c r="AT554"/>
      <c r="AU554"/>
      <c r="AV554"/>
      <c r="AW554"/>
      <c r="AX554"/>
      <c r="AY554"/>
      <c r="AZ554"/>
      <c r="BA554"/>
      <c r="BB554"/>
      <c r="BC554"/>
      <c r="BD554"/>
      <c r="BE554"/>
      <c r="BF554"/>
      <c r="BG554"/>
      <c r="BH554"/>
      <c r="BI554"/>
      <c r="BJ554"/>
      <c r="BK554"/>
      <c r="BL554"/>
      <c r="BM554"/>
      <c r="BN554"/>
      <c r="BO554"/>
      <c r="BP554"/>
      <c r="BQ554"/>
      <c r="BR554"/>
      <c r="BS554"/>
      <c r="BT554"/>
      <c r="BU554"/>
      <c r="BV554"/>
      <c r="BW554"/>
      <c r="BX554"/>
      <c r="BY554"/>
      <c r="BZ554"/>
      <c r="CA554"/>
      <c r="CB554"/>
      <c r="CC554"/>
      <c r="CD554"/>
      <c r="CE554"/>
      <c r="CF554"/>
      <c r="CG554"/>
      <c r="CH554"/>
      <c r="CI554"/>
      <c r="CJ554"/>
      <c r="CK554"/>
      <c r="CL554"/>
      <c r="CM554"/>
      <c r="CN554"/>
      <c r="CO554"/>
      <c r="CP554"/>
      <c r="CQ554"/>
      <c r="CR554"/>
      <c r="CS554"/>
      <c r="CT554"/>
      <c r="CU554"/>
      <c r="CV554"/>
      <c r="CW554"/>
      <c r="CX554"/>
      <c r="CY554"/>
      <c r="CZ554"/>
      <c r="DA554"/>
      <c r="DB554"/>
      <c r="DC554"/>
      <c r="DD554"/>
      <c r="DE554"/>
      <c r="DF554"/>
      <c r="DG554"/>
      <c r="DH554"/>
      <c r="DI554"/>
      <c r="DJ554"/>
      <c r="DK554"/>
      <c r="DL554"/>
      <c r="DM554"/>
      <c r="DN554"/>
      <c r="DO554"/>
      <c r="DP554"/>
      <c r="DQ554"/>
      <c r="DR554"/>
      <c r="DS554"/>
      <c r="DT554"/>
      <c r="DU554"/>
      <c r="DV554"/>
      <c r="DW554"/>
      <c r="DX554"/>
      <c r="DY554"/>
      <c r="DZ554"/>
      <c r="EA554"/>
      <c r="EB554"/>
      <c r="EC554"/>
      <c r="ED554"/>
      <c r="EE554"/>
      <c r="EF554"/>
      <c r="EG554"/>
      <c r="EH554"/>
      <c r="EI554"/>
      <c r="EJ554"/>
      <c r="EK554"/>
      <c r="EL554"/>
      <c r="EM554"/>
      <c r="EN554"/>
      <c r="EO554"/>
      <c r="EP554"/>
      <c r="EQ554"/>
      <c r="ER554"/>
      <c r="ES554"/>
      <c r="ET554"/>
      <c r="EU554"/>
      <c r="EV554"/>
      <c r="EW554"/>
      <c r="EX554"/>
      <c r="EY554"/>
      <c r="EZ554"/>
      <c r="FA554"/>
    </row>
    <row r="555" spans="1:157" ht="11.25" customHeight="1" x14ac:dyDescent="0.25">
      <c r="A555" s="42" t="s">
        <v>1520</v>
      </c>
      <c r="B555" s="43">
        <v>10064120</v>
      </c>
      <c r="C555" s="52" t="s">
        <v>2646</v>
      </c>
      <c r="D555" s="43">
        <v>78850042759</v>
      </c>
      <c r="E555" s="44" t="s">
        <v>2647</v>
      </c>
      <c r="F555" s="18">
        <v>391</v>
      </c>
      <c r="G555" s="18">
        <v>3</v>
      </c>
      <c r="H555" s="18">
        <v>1</v>
      </c>
      <c r="I555" s="18">
        <v>0</v>
      </c>
      <c r="J555" s="32">
        <f t="shared" si="66"/>
        <v>2</v>
      </c>
      <c r="K555" s="33">
        <f t="shared" si="67"/>
        <v>11.73</v>
      </c>
      <c r="L555" s="33">
        <f t="shared" si="68"/>
        <v>11.73</v>
      </c>
      <c r="M555" s="33">
        <f t="shared" si="69"/>
        <v>11.73</v>
      </c>
      <c r="N555" s="34">
        <f t="shared" si="70"/>
        <v>11.73</v>
      </c>
      <c r="O555" s="222">
        <f t="shared" si="71"/>
        <v>46.92</v>
      </c>
      <c r="P555" s="224">
        <f t="shared" si="72"/>
        <v>46.92</v>
      </c>
      <c r="Q555" s="8"/>
      <c r="R555" s="78">
        <f t="shared" si="73"/>
        <v>46.92</v>
      </c>
      <c r="S555" s="79"/>
      <c r="T555"/>
      <c r="U555"/>
      <c r="V555"/>
      <c r="W555"/>
      <c r="X555"/>
      <c r="Y555"/>
      <c r="Z555"/>
      <c r="AA555"/>
      <c r="AB555"/>
      <c r="AC555"/>
      <c r="AD555"/>
      <c r="AE555"/>
      <c r="AF555"/>
      <c r="AG555"/>
      <c r="AH555"/>
      <c r="AI555"/>
      <c r="AJ555"/>
      <c r="AK555"/>
      <c r="AL555"/>
      <c r="AM555"/>
      <c r="AN555"/>
      <c r="AO555"/>
      <c r="AP555"/>
      <c r="AQ555"/>
      <c r="AR555"/>
      <c r="AS555"/>
      <c r="AT555"/>
      <c r="AU555"/>
      <c r="AV555"/>
      <c r="AW555"/>
      <c r="AX555"/>
      <c r="AY555"/>
      <c r="AZ555"/>
      <c r="BA555"/>
      <c r="BB555"/>
      <c r="BC555"/>
      <c r="BD555"/>
      <c r="BE555"/>
      <c r="BF555"/>
      <c r="BG555"/>
      <c r="BH555"/>
      <c r="BI555"/>
      <c r="BJ555"/>
      <c r="BK555"/>
      <c r="BL555"/>
      <c r="BM555"/>
      <c r="BN555"/>
      <c r="BO555"/>
      <c r="BP555"/>
      <c r="BQ555"/>
      <c r="BR555"/>
      <c r="BS555"/>
      <c r="BT555"/>
      <c r="BU555"/>
      <c r="BV555"/>
      <c r="BW555"/>
      <c r="BX555"/>
      <c r="BY555"/>
      <c r="BZ555"/>
      <c r="CA555"/>
      <c r="CB555"/>
      <c r="CC555"/>
      <c r="CD555"/>
      <c r="CE555"/>
      <c r="CF555"/>
      <c r="CG555"/>
      <c r="CH555"/>
      <c r="CI555"/>
      <c r="CJ555"/>
      <c r="CK555"/>
      <c r="CL555"/>
      <c r="CM555"/>
      <c r="CN555"/>
      <c r="CO555"/>
      <c r="CP555"/>
      <c r="CQ555"/>
      <c r="CR555"/>
      <c r="CS555"/>
      <c r="CT555"/>
      <c r="CU555"/>
      <c r="CV555"/>
      <c r="CW555"/>
      <c r="CX555"/>
      <c r="CY555"/>
      <c r="CZ555"/>
      <c r="DA555"/>
      <c r="DB555"/>
      <c r="DC555"/>
      <c r="DD555"/>
      <c r="DE555"/>
      <c r="DF555"/>
      <c r="DG555"/>
      <c r="DH555"/>
      <c r="DI555"/>
      <c r="DJ555"/>
      <c r="DK555"/>
      <c r="DL555"/>
      <c r="DM555"/>
      <c r="DN555"/>
      <c r="DO555"/>
      <c r="DP555"/>
      <c r="DQ555"/>
      <c r="DR555"/>
      <c r="DS555"/>
      <c r="DT555"/>
      <c r="DU555"/>
      <c r="DV555"/>
      <c r="DW555"/>
      <c r="DX555"/>
      <c r="DY555"/>
      <c r="DZ555"/>
      <c r="EA555"/>
      <c r="EB555"/>
      <c r="EC555"/>
      <c r="ED555"/>
      <c r="EE555"/>
      <c r="EF555"/>
      <c r="EG555"/>
      <c r="EH555"/>
      <c r="EI555"/>
      <c r="EJ555"/>
      <c r="EK555"/>
      <c r="EL555"/>
      <c r="EM555"/>
      <c r="EN555"/>
      <c r="EO555"/>
      <c r="EP555"/>
      <c r="EQ555"/>
      <c r="ER555"/>
      <c r="ES555"/>
      <c r="ET555"/>
      <c r="EU555"/>
      <c r="EV555"/>
      <c r="EW555"/>
      <c r="EX555"/>
      <c r="EY555"/>
      <c r="EZ555"/>
      <c r="FA555"/>
    </row>
    <row r="556" spans="1:157" ht="11.25" customHeight="1" x14ac:dyDescent="0.25">
      <c r="A556" s="39" t="s">
        <v>1520</v>
      </c>
      <c r="B556" s="13">
        <v>10065207</v>
      </c>
      <c r="C556" s="13" t="s">
        <v>691</v>
      </c>
      <c r="D556" s="13">
        <v>91370010882</v>
      </c>
      <c r="E556" s="40" t="s">
        <v>1730</v>
      </c>
      <c r="F556" s="31">
        <v>649</v>
      </c>
      <c r="G556" s="31">
        <v>3</v>
      </c>
      <c r="H556" s="31">
        <v>1</v>
      </c>
      <c r="I556" s="31">
        <v>0</v>
      </c>
      <c r="J556" s="32">
        <f t="shared" si="66"/>
        <v>2</v>
      </c>
      <c r="K556" s="33">
        <f t="shared" si="67"/>
        <v>19.47</v>
      </c>
      <c r="L556" s="33">
        <f t="shared" si="68"/>
        <v>19.47</v>
      </c>
      <c r="M556" s="33">
        <f t="shared" si="69"/>
        <v>19.47</v>
      </c>
      <c r="N556" s="34">
        <f t="shared" si="70"/>
        <v>19.47</v>
      </c>
      <c r="O556" s="222">
        <f t="shared" si="71"/>
        <v>77.88</v>
      </c>
      <c r="P556" s="224">
        <f t="shared" si="72"/>
        <v>77.88</v>
      </c>
      <c r="Q556" s="8"/>
      <c r="R556" s="78">
        <f t="shared" si="73"/>
        <v>77.88</v>
      </c>
      <c r="S556" s="79"/>
      <c r="T556"/>
      <c r="U556"/>
      <c r="V556"/>
      <c r="W556"/>
      <c r="X556"/>
      <c r="Y556"/>
      <c r="Z556"/>
      <c r="AA556"/>
      <c r="AB556"/>
      <c r="AC556"/>
      <c r="AD556"/>
      <c r="AE556"/>
      <c r="AF556"/>
      <c r="AG556"/>
      <c r="AH556"/>
      <c r="AI556"/>
      <c r="AJ556"/>
      <c r="AK556"/>
      <c r="AL556"/>
      <c r="AM556"/>
      <c r="AN556"/>
      <c r="AO556"/>
      <c r="AP556"/>
      <c r="AQ556"/>
      <c r="AR556"/>
      <c r="AS556"/>
      <c r="AT556"/>
      <c r="AU556"/>
      <c r="AV556"/>
      <c r="AW556"/>
      <c r="AX556"/>
      <c r="AY556"/>
      <c r="AZ556"/>
      <c r="BA556"/>
      <c r="BB556"/>
      <c r="BC556"/>
      <c r="BD556"/>
      <c r="BE556"/>
      <c r="BF556"/>
      <c r="BG556"/>
      <c r="BH556"/>
      <c r="BI556"/>
      <c r="BJ556"/>
      <c r="BK556"/>
      <c r="BL556"/>
      <c r="BM556"/>
      <c r="BN556"/>
      <c r="BO556"/>
      <c r="BP556"/>
      <c r="BQ556"/>
      <c r="BR556"/>
      <c r="BS556"/>
      <c r="BT556"/>
      <c r="BU556"/>
      <c r="BV556"/>
      <c r="BW556"/>
      <c r="BX556"/>
      <c r="BY556"/>
      <c r="BZ556"/>
      <c r="CA556"/>
      <c r="CB556"/>
      <c r="CC556"/>
      <c r="CD556"/>
      <c r="CE556"/>
      <c r="CF556"/>
      <c r="CG556"/>
      <c r="CH556"/>
      <c r="CI556"/>
      <c r="CJ556"/>
      <c r="CK556"/>
      <c r="CL556"/>
      <c r="CM556"/>
      <c r="CN556"/>
      <c r="CO556"/>
      <c r="CP556"/>
      <c r="CQ556"/>
      <c r="CR556"/>
      <c r="CS556"/>
      <c r="CT556"/>
      <c r="CU556"/>
      <c r="CV556"/>
      <c r="CW556"/>
      <c r="CX556"/>
      <c r="CY556"/>
      <c r="CZ556"/>
      <c r="DA556"/>
      <c r="DB556"/>
      <c r="DC556"/>
      <c r="DD556"/>
      <c r="DE556"/>
      <c r="DF556"/>
      <c r="DG556"/>
      <c r="DH556"/>
      <c r="DI556"/>
      <c r="DJ556"/>
      <c r="DK556"/>
      <c r="DL556"/>
      <c r="DM556"/>
      <c r="DN556"/>
      <c r="DO556"/>
      <c r="DP556"/>
      <c r="DQ556"/>
      <c r="DR556"/>
      <c r="DS556"/>
      <c r="DT556"/>
      <c r="DU556"/>
      <c r="DV556"/>
      <c r="DW556"/>
      <c r="DX556"/>
      <c r="DY556"/>
      <c r="DZ556"/>
      <c r="EA556"/>
      <c r="EB556"/>
      <c r="EC556"/>
      <c r="ED556"/>
      <c r="EE556"/>
      <c r="EF556"/>
      <c r="EG556"/>
      <c r="EH556"/>
      <c r="EI556"/>
      <c r="EJ556"/>
      <c r="EK556"/>
      <c r="EL556"/>
      <c r="EM556"/>
      <c r="EN556"/>
      <c r="EO556"/>
      <c r="EP556"/>
      <c r="EQ556"/>
      <c r="ER556"/>
      <c r="ES556"/>
      <c r="ET556"/>
      <c r="EU556"/>
      <c r="EV556"/>
      <c r="EW556"/>
      <c r="EX556"/>
      <c r="EY556"/>
      <c r="EZ556"/>
      <c r="FA556"/>
    </row>
    <row r="557" spans="1:157" ht="11.25" customHeight="1" x14ac:dyDescent="0.25">
      <c r="A557" s="39" t="s">
        <v>1520</v>
      </c>
      <c r="B557" s="13">
        <v>10065214</v>
      </c>
      <c r="C557" s="13" t="s">
        <v>289</v>
      </c>
      <c r="D557" s="13">
        <v>55700009968</v>
      </c>
      <c r="E557" s="40" t="s">
        <v>1731</v>
      </c>
      <c r="F557" s="31">
        <v>319</v>
      </c>
      <c r="G557" s="31">
        <v>3</v>
      </c>
      <c r="H557" s="31">
        <v>1</v>
      </c>
      <c r="I557" s="31">
        <v>0</v>
      </c>
      <c r="J557" s="32">
        <f t="shared" si="66"/>
        <v>2</v>
      </c>
      <c r="K557" s="33">
        <f t="shared" si="67"/>
        <v>9.57</v>
      </c>
      <c r="L557" s="33">
        <f t="shared" si="68"/>
        <v>9.57</v>
      </c>
      <c r="M557" s="33">
        <f t="shared" si="69"/>
        <v>9.57</v>
      </c>
      <c r="N557" s="34">
        <f t="shared" si="70"/>
        <v>9.57</v>
      </c>
      <c r="O557" s="222">
        <f t="shared" si="71"/>
        <v>38.28</v>
      </c>
      <c r="P557" s="224">
        <f t="shared" si="72"/>
        <v>38.28</v>
      </c>
      <c r="Q557" s="8"/>
      <c r="R557" s="78">
        <f t="shared" si="73"/>
        <v>38.28</v>
      </c>
      <c r="S557" s="79"/>
      <c r="T557"/>
      <c r="U557"/>
      <c r="V557"/>
      <c r="W557"/>
      <c r="X557"/>
      <c r="Y557"/>
      <c r="Z557"/>
      <c r="AA557"/>
      <c r="AB557"/>
      <c r="AC557"/>
      <c r="AD557"/>
      <c r="AE557"/>
      <c r="AF557"/>
      <c r="AG557"/>
      <c r="AH557"/>
      <c r="AI557"/>
      <c r="AJ557"/>
      <c r="AK557"/>
      <c r="AL557"/>
      <c r="AM557"/>
      <c r="AN557"/>
      <c r="AO557"/>
      <c r="AP557"/>
      <c r="AQ557"/>
      <c r="AR557"/>
      <c r="AS557"/>
      <c r="AT557"/>
      <c r="AU557"/>
      <c r="AV557"/>
      <c r="AW557"/>
      <c r="AX557"/>
      <c r="AY557"/>
      <c r="AZ557"/>
      <c r="BA557"/>
      <c r="BB557"/>
      <c r="BC557"/>
      <c r="BD557"/>
      <c r="BE557"/>
      <c r="BF557"/>
      <c r="BG557"/>
      <c r="BH557"/>
      <c r="BI557"/>
      <c r="BJ557"/>
      <c r="BK557"/>
      <c r="BL557"/>
      <c r="BM557"/>
      <c r="BN557"/>
      <c r="BO557"/>
      <c r="BP557"/>
      <c r="BQ557"/>
      <c r="BR557"/>
      <c r="BS557"/>
      <c r="BT557"/>
      <c r="BU557"/>
      <c r="BV557"/>
      <c r="BW557"/>
      <c r="BX557"/>
      <c r="BY557"/>
      <c r="BZ557"/>
      <c r="CA557"/>
      <c r="CB557"/>
      <c r="CC557"/>
      <c r="CD557"/>
      <c r="CE557"/>
      <c r="CF557"/>
      <c r="CG557"/>
      <c r="CH557"/>
      <c r="CI557"/>
      <c r="CJ557"/>
      <c r="CK557"/>
      <c r="CL557"/>
      <c r="CM557"/>
      <c r="CN557"/>
      <c r="CO557"/>
      <c r="CP557"/>
      <c r="CQ557"/>
      <c r="CR557"/>
      <c r="CS557"/>
      <c r="CT557"/>
      <c r="CU557"/>
      <c r="CV557"/>
      <c r="CW557"/>
      <c r="CX557"/>
      <c r="CY557"/>
      <c r="CZ557"/>
      <c r="DA557"/>
      <c r="DB557"/>
      <c r="DC557"/>
      <c r="DD557"/>
      <c r="DE557"/>
      <c r="DF557"/>
      <c r="DG557"/>
      <c r="DH557"/>
      <c r="DI557"/>
      <c r="DJ557"/>
      <c r="DK557"/>
      <c r="DL557"/>
      <c r="DM557"/>
      <c r="DN557"/>
      <c r="DO557"/>
      <c r="DP557"/>
      <c r="DQ557"/>
      <c r="DR557"/>
      <c r="DS557"/>
      <c r="DT557"/>
      <c r="DU557"/>
      <c r="DV557"/>
      <c r="DW557"/>
      <c r="DX557"/>
      <c r="DY557"/>
      <c r="DZ557"/>
      <c r="EA557"/>
      <c r="EB557"/>
      <c r="EC557"/>
      <c r="ED557"/>
      <c r="EE557"/>
      <c r="EF557"/>
      <c r="EG557"/>
      <c r="EH557"/>
      <c r="EI557"/>
      <c r="EJ557"/>
      <c r="EK557"/>
      <c r="EL557"/>
      <c r="EM557"/>
      <c r="EN557"/>
      <c r="EO557"/>
      <c r="EP557"/>
      <c r="EQ557"/>
      <c r="ER557"/>
      <c r="ES557"/>
      <c r="ET557"/>
      <c r="EU557"/>
      <c r="EV557"/>
      <c r="EW557"/>
      <c r="EX557"/>
      <c r="EY557"/>
      <c r="EZ557"/>
      <c r="FA557"/>
    </row>
    <row r="558" spans="1:157" ht="11.25" customHeight="1" x14ac:dyDescent="0.25">
      <c r="A558" s="39" t="s">
        <v>1520</v>
      </c>
      <c r="B558" s="13">
        <v>10065402</v>
      </c>
      <c r="C558" s="13" t="s">
        <v>692</v>
      </c>
      <c r="D558" s="13">
        <v>48270003751</v>
      </c>
      <c r="E558" s="40" t="s">
        <v>1732</v>
      </c>
      <c r="F558" s="31">
        <v>315</v>
      </c>
      <c r="G558" s="31">
        <v>4</v>
      </c>
      <c r="H558" s="31">
        <v>2</v>
      </c>
      <c r="I558" s="31">
        <v>0</v>
      </c>
      <c r="J558" s="32">
        <f t="shared" si="66"/>
        <v>2</v>
      </c>
      <c r="K558" s="33">
        <f t="shared" si="67"/>
        <v>9.4499999999999993</v>
      </c>
      <c r="L558" s="33">
        <f t="shared" si="68"/>
        <v>9.4499999999999993</v>
      </c>
      <c r="M558" s="33">
        <f t="shared" si="69"/>
        <v>9.4499999999999993</v>
      </c>
      <c r="N558" s="34">
        <f t="shared" si="70"/>
        <v>9.4499999999999993</v>
      </c>
      <c r="O558" s="222">
        <f t="shared" si="71"/>
        <v>37.799999999999997</v>
      </c>
      <c r="P558" s="224">
        <f t="shared" si="72"/>
        <v>37.799999999999997</v>
      </c>
      <c r="Q558" s="8"/>
      <c r="R558" s="78">
        <f t="shared" si="73"/>
        <v>37.799999999999997</v>
      </c>
      <c r="S558" s="79"/>
      <c r="T558"/>
      <c r="U558"/>
      <c r="V558"/>
      <c r="W558"/>
      <c r="X558"/>
      <c r="Y558"/>
      <c r="Z558"/>
      <c r="AA558"/>
      <c r="AB558"/>
      <c r="AC558"/>
      <c r="AD558"/>
      <c r="AE558"/>
      <c r="AF558"/>
      <c r="AG558"/>
      <c r="AH558"/>
      <c r="AI558"/>
      <c r="AJ558"/>
      <c r="AK558"/>
      <c r="AL558"/>
      <c r="AM558"/>
      <c r="AN558"/>
      <c r="AO558"/>
      <c r="AP558"/>
      <c r="AQ558"/>
      <c r="AR558"/>
      <c r="AS558"/>
      <c r="AT558"/>
      <c r="AU558"/>
      <c r="AV558"/>
      <c r="AW558"/>
      <c r="AX558"/>
      <c r="AY558"/>
      <c r="AZ558"/>
      <c r="BA558"/>
      <c r="BB558"/>
      <c r="BC558"/>
      <c r="BD558"/>
      <c r="BE558"/>
      <c r="BF558"/>
      <c r="BG558"/>
      <c r="BH558"/>
      <c r="BI558"/>
      <c r="BJ558"/>
      <c r="BK558"/>
      <c r="BL558"/>
      <c r="BM558"/>
      <c r="BN558"/>
      <c r="BO558"/>
      <c r="BP558"/>
      <c r="BQ558"/>
      <c r="BR558"/>
      <c r="BS558"/>
      <c r="BT558"/>
      <c r="BU558"/>
      <c r="BV558"/>
      <c r="BW558"/>
      <c r="BX558"/>
      <c r="BY558"/>
      <c r="BZ558"/>
      <c r="CA558"/>
      <c r="CB558"/>
      <c r="CC558"/>
      <c r="CD558"/>
      <c r="CE558"/>
      <c r="CF558"/>
      <c r="CG558"/>
      <c r="CH558"/>
      <c r="CI558"/>
      <c r="CJ558"/>
      <c r="CK558"/>
      <c r="CL558"/>
      <c r="CM558"/>
      <c r="CN558"/>
      <c r="CO558"/>
      <c r="CP558"/>
      <c r="CQ558"/>
      <c r="CR558"/>
      <c r="CS558"/>
      <c r="CT558"/>
      <c r="CU558"/>
      <c r="CV558"/>
      <c r="CW558"/>
      <c r="CX558"/>
      <c r="CY558"/>
      <c r="CZ558"/>
      <c r="DA558"/>
      <c r="DB558"/>
      <c r="DC558"/>
      <c r="DD558"/>
      <c r="DE558"/>
      <c r="DF558"/>
      <c r="DG558"/>
      <c r="DH558"/>
      <c r="DI558"/>
      <c r="DJ558"/>
      <c r="DK558"/>
      <c r="DL558"/>
      <c r="DM558"/>
      <c r="DN558"/>
      <c r="DO558"/>
      <c r="DP558"/>
      <c r="DQ558"/>
      <c r="DR558"/>
      <c r="DS558"/>
      <c r="DT558"/>
      <c r="DU558"/>
      <c r="DV558"/>
      <c r="DW558"/>
      <c r="DX558"/>
      <c r="DY558"/>
      <c r="DZ558"/>
      <c r="EA558"/>
      <c r="EB558"/>
      <c r="EC558"/>
      <c r="ED558"/>
      <c r="EE558"/>
      <c r="EF558"/>
      <c r="EG558"/>
      <c r="EH558"/>
      <c r="EI558"/>
      <c r="EJ558"/>
      <c r="EK558"/>
      <c r="EL558"/>
      <c r="EM558"/>
      <c r="EN558"/>
      <c r="EO558"/>
      <c r="EP558"/>
      <c r="EQ558"/>
      <c r="ER558"/>
      <c r="ES558"/>
      <c r="ET558"/>
      <c r="EU558"/>
      <c r="EV558"/>
      <c r="EW558"/>
      <c r="EX558"/>
      <c r="EY558"/>
      <c r="EZ558"/>
      <c r="FA558"/>
    </row>
    <row r="559" spans="1:157" ht="11.25" customHeight="1" x14ac:dyDescent="0.25">
      <c r="A559" s="39" t="s">
        <v>1520</v>
      </c>
      <c r="B559" s="13">
        <v>10065405</v>
      </c>
      <c r="C559" s="13" t="s">
        <v>290</v>
      </c>
      <c r="D559" s="13">
        <v>11000056361</v>
      </c>
      <c r="E559" s="40" t="s">
        <v>3160</v>
      </c>
      <c r="F559" s="31">
        <v>321</v>
      </c>
      <c r="G559" s="31">
        <v>4</v>
      </c>
      <c r="H559" s="31">
        <v>2</v>
      </c>
      <c r="I559" s="31">
        <v>0</v>
      </c>
      <c r="J559" s="32">
        <f t="shared" si="66"/>
        <v>2</v>
      </c>
      <c r="K559" s="33">
        <f t="shared" si="67"/>
        <v>9.629999999999999</v>
      </c>
      <c r="L559" s="33">
        <f t="shared" si="68"/>
        <v>9.629999999999999</v>
      </c>
      <c r="M559" s="33">
        <f t="shared" si="69"/>
        <v>9.629999999999999</v>
      </c>
      <c r="N559" s="34">
        <f t="shared" si="70"/>
        <v>9.629999999999999</v>
      </c>
      <c r="O559" s="222">
        <f t="shared" si="71"/>
        <v>38.520000000000003</v>
      </c>
      <c r="P559" s="224">
        <f t="shared" si="72"/>
        <v>38.520000000000003</v>
      </c>
      <c r="Q559" s="14"/>
      <c r="R559" s="78">
        <f t="shared" si="73"/>
        <v>38.520000000000003</v>
      </c>
      <c r="S559" s="79"/>
      <c r="T559"/>
      <c r="U559"/>
      <c r="V559"/>
      <c r="W559"/>
      <c r="X559"/>
      <c r="Y559"/>
      <c r="Z559"/>
      <c r="AA559"/>
      <c r="AB559"/>
      <c r="AC559"/>
      <c r="AD559"/>
      <c r="AE559"/>
      <c r="AF559"/>
      <c r="AG559"/>
      <c r="AH559"/>
      <c r="AI559"/>
      <c r="AJ559"/>
      <c r="AK559"/>
      <c r="AL559"/>
      <c r="AM559"/>
      <c r="AN559"/>
      <c r="AO559"/>
      <c r="AP559"/>
      <c r="AQ559"/>
      <c r="AR559"/>
      <c r="AS559"/>
      <c r="AT559"/>
      <c r="AU559"/>
      <c r="AV559"/>
      <c r="AW559"/>
      <c r="AX559"/>
      <c r="AY559"/>
      <c r="AZ559"/>
      <c r="BA559"/>
      <c r="BB559"/>
      <c r="BC559"/>
      <c r="BD559"/>
      <c r="BE559"/>
      <c r="BF559"/>
      <c r="BG559"/>
      <c r="BH559"/>
      <c r="BI559"/>
      <c r="BJ559"/>
      <c r="BK559"/>
      <c r="BL559"/>
      <c r="BM559"/>
      <c r="BN559"/>
      <c r="BO559"/>
      <c r="BP559"/>
      <c r="BQ559"/>
      <c r="BR559"/>
      <c r="BS559"/>
      <c r="BT559"/>
      <c r="BU559"/>
      <c r="BV559"/>
      <c r="BW559"/>
      <c r="BX559"/>
      <c r="BY559"/>
      <c r="BZ559"/>
      <c r="CA559"/>
      <c r="CB559"/>
      <c r="CC559"/>
      <c r="CD559"/>
      <c r="CE559"/>
      <c r="CF559"/>
      <c r="CG559"/>
      <c r="CH559"/>
      <c r="CI559"/>
      <c r="CJ559"/>
      <c r="CK559"/>
      <c r="CL559"/>
      <c r="CM559"/>
      <c r="CN559"/>
      <c r="CO559"/>
      <c r="CP559"/>
      <c r="CQ559"/>
      <c r="CR559"/>
      <c r="CS559"/>
      <c r="CT559"/>
      <c r="CU559"/>
      <c r="CV559"/>
      <c r="CW559"/>
      <c r="CX559"/>
      <c r="CY559"/>
      <c r="CZ559"/>
      <c r="DA559"/>
      <c r="DB559"/>
      <c r="DC559"/>
      <c r="DD559"/>
      <c r="DE559"/>
      <c r="DF559"/>
      <c r="DG559"/>
      <c r="DH559"/>
      <c r="DI559"/>
      <c r="DJ559"/>
      <c r="DK559"/>
      <c r="DL559"/>
      <c r="DM559"/>
      <c r="DN559"/>
      <c r="DO559"/>
      <c r="DP559"/>
      <c r="DQ559"/>
      <c r="DR559"/>
      <c r="DS559"/>
      <c r="DT559"/>
      <c r="DU559"/>
      <c r="DV559"/>
      <c r="DW559"/>
      <c r="DX559"/>
      <c r="DY559"/>
      <c r="DZ559"/>
      <c r="EA559"/>
      <c r="EB559"/>
      <c r="EC559"/>
      <c r="ED559"/>
      <c r="EE559"/>
      <c r="EF559"/>
      <c r="EG559"/>
      <c r="EH559"/>
      <c r="EI559"/>
      <c r="EJ559"/>
      <c r="EK559"/>
      <c r="EL559"/>
      <c r="EM559"/>
      <c r="EN559"/>
      <c r="EO559"/>
      <c r="EP559"/>
      <c r="EQ559"/>
      <c r="ER559"/>
      <c r="ES559"/>
      <c r="ET559"/>
      <c r="EU559"/>
      <c r="EV559"/>
      <c r="EW559"/>
      <c r="EX559"/>
      <c r="EY559"/>
      <c r="EZ559"/>
      <c r="FA559"/>
    </row>
    <row r="560" spans="1:157" ht="11.25" customHeight="1" x14ac:dyDescent="0.25">
      <c r="A560" s="39" t="s">
        <v>1520</v>
      </c>
      <c r="B560" s="13">
        <v>10065407</v>
      </c>
      <c r="C560" s="13" t="s">
        <v>693</v>
      </c>
      <c r="D560" s="13">
        <v>10380040172</v>
      </c>
      <c r="E560" s="40" t="s">
        <v>1733</v>
      </c>
      <c r="F560" s="31">
        <v>149</v>
      </c>
      <c r="G560" s="31">
        <v>2</v>
      </c>
      <c r="H560" s="31">
        <v>1</v>
      </c>
      <c r="I560" s="31">
        <v>0</v>
      </c>
      <c r="J560" s="32">
        <f t="shared" si="66"/>
        <v>1</v>
      </c>
      <c r="K560" s="33">
        <f t="shared" si="67"/>
        <v>4.47</v>
      </c>
      <c r="L560" s="33">
        <f t="shared" si="68"/>
        <v>4.47</v>
      </c>
      <c r="M560" s="33">
        <f t="shared" si="69"/>
        <v>4.47</v>
      </c>
      <c r="N560" s="34">
        <f t="shared" si="70"/>
        <v>4.47</v>
      </c>
      <c r="O560" s="222">
        <f t="shared" si="71"/>
        <v>17.88</v>
      </c>
      <c r="P560" s="224">
        <f t="shared" si="72"/>
        <v>17.88</v>
      </c>
      <c r="Q560" s="8"/>
      <c r="R560" s="78">
        <f t="shared" si="73"/>
        <v>17.88</v>
      </c>
      <c r="S560" s="79"/>
      <c r="T560"/>
      <c r="U560"/>
      <c r="V560"/>
      <c r="W560"/>
      <c r="X560"/>
      <c r="Y560"/>
      <c r="Z560"/>
      <c r="AA560"/>
      <c r="AB560"/>
      <c r="AC560"/>
      <c r="AD560"/>
      <c r="AE560"/>
      <c r="AF560"/>
      <c r="AG560"/>
      <c r="AH560"/>
      <c r="AI560"/>
      <c r="AJ560"/>
      <c r="AK560"/>
      <c r="AL560"/>
      <c r="AM560"/>
      <c r="AN560"/>
      <c r="AO560"/>
      <c r="AP560"/>
      <c r="AQ560"/>
      <c r="AR560"/>
      <c r="AS560"/>
      <c r="AT560"/>
      <c r="AU560"/>
      <c r="AV560"/>
      <c r="AW560"/>
      <c r="AX560"/>
      <c r="AY560"/>
      <c r="AZ560"/>
      <c r="BA560"/>
      <c r="BB560"/>
      <c r="BC560"/>
      <c r="BD560"/>
      <c r="BE560"/>
      <c r="BF560"/>
      <c r="BG560"/>
      <c r="BH560"/>
      <c r="BI560"/>
      <c r="BJ560"/>
      <c r="BK560"/>
      <c r="BL560"/>
      <c r="BM560"/>
      <c r="BN560"/>
      <c r="BO560"/>
      <c r="BP560"/>
      <c r="BQ560"/>
      <c r="BR560"/>
      <c r="BS560"/>
      <c r="BT560"/>
      <c r="BU560"/>
      <c r="BV560"/>
      <c r="BW560"/>
      <c r="BX560"/>
      <c r="BY560"/>
      <c r="BZ560"/>
      <c r="CA560"/>
      <c r="CB560"/>
      <c r="CC560"/>
      <c r="CD560"/>
      <c r="CE560"/>
      <c r="CF560"/>
      <c r="CG560"/>
      <c r="CH560"/>
      <c r="CI560"/>
      <c r="CJ560"/>
      <c r="CK560"/>
      <c r="CL560"/>
      <c r="CM560"/>
      <c r="CN560"/>
      <c r="CO560"/>
      <c r="CP560"/>
      <c r="CQ560"/>
      <c r="CR560"/>
      <c r="CS560"/>
      <c r="CT560"/>
      <c r="CU560"/>
      <c r="CV560"/>
      <c r="CW560"/>
      <c r="CX560"/>
      <c r="CY560"/>
      <c r="CZ560"/>
      <c r="DA560"/>
      <c r="DB560"/>
      <c r="DC560"/>
      <c r="DD560"/>
      <c r="DE560"/>
      <c r="DF560"/>
      <c r="DG560"/>
      <c r="DH560"/>
      <c r="DI560"/>
      <c r="DJ560"/>
      <c r="DK560"/>
      <c r="DL560"/>
      <c r="DM560"/>
      <c r="DN560"/>
      <c r="DO560"/>
      <c r="DP560"/>
      <c r="DQ560"/>
      <c r="DR560"/>
      <c r="DS560"/>
      <c r="DT560"/>
      <c r="DU560"/>
      <c r="DV560"/>
      <c r="DW560"/>
      <c r="DX560"/>
      <c r="DY560"/>
      <c r="DZ560"/>
      <c r="EA560"/>
      <c r="EB560"/>
      <c r="EC560"/>
      <c r="ED560"/>
      <c r="EE560"/>
      <c r="EF560"/>
      <c r="EG560"/>
      <c r="EH560"/>
      <c r="EI560"/>
      <c r="EJ560"/>
      <c r="EK560"/>
      <c r="EL560"/>
      <c r="EM560"/>
      <c r="EN560"/>
      <c r="EO560"/>
      <c r="EP560"/>
      <c r="EQ560"/>
      <c r="ER560"/>
      <c r="ES560"/>
      <c r="ET560"/>
      <c r="EU560"/>
      <c r="EV560"/>
      <c r="EW560"/>
      <c r="EX560"/>
      <c r="EY560"/>
      <c r="EZ560"/>
      <c r="FA560"/>
    </row>
    <row r="561" spans="1:157" ht="11.25" customHeight="1" x14ac:dyDescent="0.25">
      <c r="A561" s="39" t="s">
        <v>1520</v>
      </c>
      <c r="B561" s="13">
        <v>10065409</v>
      </c>
      <c r="C561" s="13" t="s">
        <v>291</v>
      </c>
      <c r="D561" s="13">
        <v>65730005337</v>
      </c>
      <c r="E561" s="40" t="s">
        <v>1734</v>
      </c>
      <c r="F561" s="31">
        <v>538</v>
      </c>
      <c r="G561" s="31">
        <v>3</v>
      </c>
      <c r="H561" s="31">
        <v>1</v>
      </c>
      <c r="I561" s="31">
        <v>0</v>
      </c>
      <c r="J561" s="32">
        <f t="shared" si="66"/>
        <v>2</v>
      </c>
      <c r="K561" s="33">
        <f t="shared" si="67"/>
        <v>16.14</v>
      </c>
      <c r="L561" s="33">
        <f t="shared" si="68"/>
        <v>16.14</v>
      </c>
      <c r="M561" s="33">
        <f t="shared" si="69"/>
        <v>16.14</v>
      </c>
      <c r="N561" s="34">
        <f t="shared" si="70"/>
        <v>16.14</v>
      </c>
      <c r="O561" s="222">
        <f t="shared" si="71"/>
        <v>64.56</v>
      </c>
      <c r="P561" s="224">
        <f t="shared" si="72"/>
        <v>64.56</v>
      </c>
      <c r="Q561" s="8"/>
      <c r="R561" s="78">
        <f t="shared" si="73"/>
        <v>64.56</v>
      </c>
      <c r="S561" s="79"/>
      <c r="T561"/>
      <c r="U561"/>
      <c r="V561"/>
      <c r="W561"/>
      <c r="X561"/>
      <c r="Y561"/>
      <c r="Z561"/>
      <c r="AA561"/>
      <c r="AB561"/>
      <c r="AC561"/>
      <c r="AD561"/>
      <c r="AE561"/>
      <c r="AF561"/>
      <c r="AG561"/>
      <c r="AH561"/>
      <c r="AI561"/>
      <c r="AJ561"/>
      <c r="AK561"/>
      <c r="AL561"/>
      <c r="AM561"/>
      <c r="AN561"/>
      <c r="AO561"/>
      <c r="AP561"/>
      <c r="AQ561"/>
      <c r="AR561"/>
      <c r="AS561"/>
      <c r="AT561"/>
      <c r="AU561"/>
      <c r="AV561"/>
      <c r="AW561"/>
      <c r="AX561"/>
      <c r="AY561"/>
      <c r="AZ561"/>
      <c r="BA561"/>
      <c r="BB561"/>
      <c r="BC561"/>
      <c r="BD561"/>
      <c r="BE561"/>
      <c r="BF561"/>
      <c r="BG561"/>
      <c r="BH561"/>
      <c r="BI561"/>
      <c r="BJ561"/>
      <c r="BK561"/>
      <c r="BL561"/>
      <c r="BM561"/>
      <c r="BN561"/>
      <c r="BO561"/>
      <c r="BP561"/>
      <c r="BQ561"/>
      <c r="BR561"/>
      <c r="BS561"/>
      <c r="BT561"/>
      <c r="BU561"/>
      <c r="BV561"/>
      <c r="BW561"/>
      <c r="BX561"/>
      <c r="BY561"/>
      <c r="BZ561"/>
      <c r="CA561"/>
      <c r="CB561"/>
      <c r="CC561"/>
      <c r="CD561"/>
      <c r="CE561"/>
      <c r="CF561"/>
      <c r="CG561"/>
      <c r="CH561"/>
      <c r="CI561"/>
      <c r="CJ561"/>
      <c r="CK561"/>
      <c r="CL561"/>
      <c r="CM561"/>
      <c r="CN561"/>
      <c r="CO561"/>
      <c r="CP561"/>
      <c r="CQ561"/>
      <c r="CR561"/>
      <c r="CS561"/>
      <c r="CT561"/>
      <c r="CU561"/>
      <c r="CV561"/>
      <c r="CW561"/>
      <c r="CX561"/>
      <c r="CY561"/>
      <c r="CZ561"/>
      <c r="DA561"/>
      <c r="DB561"/>
      <c r="DC561"/>
      <c r="DD561"/>
      <c r="DE561"/>
      <c r="DF561"/>
      <c r="DG561"/>
      <c r="DH561"/>
      <c r="DI561"/>
      <c r="DJ561"/>
      <c r="DK561"/>
      <c r="DL561"/>
      <c r="DM561"/>
      <c r="DN561"/>
      <c r="DO561"/>
      <c r="DP561"/>
      <c r="DQ561"/>
      <c r="DR561"/>
      <c r="DS561"/>
      <c r="DT561"/>
      <c r="DU561"/>
      <c r="DV561"/>
      <c r="DW561"/>
      <c r="DX561"/>
      <c r="DY561"/>
      <c r="DZ561"/>
      <c r="EA561"/>
      <c r="EB561"/>
      <c r="EC561"/>
      <c r="ED561"/>
      <c r="EE561"/>
      <c r="EF561"/>
      <c r="EG561"/>
      <c r="EH561"/>
      <c r="EI561"/>
      <c r="EJ561"/>
      <c r="EK561"/>
      <c r="EL561"/>
      <c r="EM561"/>
      <c r="EN561"/>
      <c r="EO561"/>
      <c r="EP561"/>
      <c r="EQ561"/>
      <c r="ER561"/>
      <c r="ES561"/>
      <c r="ET561"/>
      <c r="EU561"/>
      <c r="EV561"/>
      <c r="EW561"/>
      <c r="EX561"/>
      <c r="EY561"/>
      <c r="EZ561"/>
      <c r="FA561"/>
    </row>
    <row r="562" spans="1:157" ht="11.25" customHeight="1" x14ac:dyDescent="0.25">
      <c r="A562" s="39" t="s">
        <v>1520</v>
      </c>
      <c r="B562" s="13">
        <v>10065801</v>
      </c>
      <c r="C562" s="13" t="s">
        <v>292</v>
      </c>
      <c r="D562" s="14">
        <v>10640051448</v>
      </c>
      <c r="E562" s="40" t="s">
        <v>2643</v>
      </c>
      <c r="F562" s="31">
        <v>689</v>
      </c>
      <c r="G562" s="31">
        <v>3</v>
      </c>
      <c r="H562" s="31">
        <v>1</v>
      </c>
      <c r="I562" s="31">
        <v>0</v>
      </c>
      <c r="J562" s="32">
        <f t="shared" si="66"/>
        <v>2</v>
      </c>
      <c r="K562" s="33">
        <f t="shared" si="67"/>
        <v>20.669999999999998</v>
      </c>
      <c r="L562" s="33">
        <f t="shared" si="68"/>
        <v>20.669999999999998</v>
      </c>
      <c r="M562" s="33">
        <f t="shared" si="69"/>
        <v>20.669999999999998</v>
      </c>
      <c r="N562" s="34">
        <f t="shared" si="70"/>
        <v>20.669999999999998</v>
      </c>
      <c r="O562" s="222">
        <f t="shared" si="71"/>
        <v>82.68</v>
      </c>
      <c r="P562" s="224">
        <f t="shared" si="72"/>
        <v>82.68</v>
      </c>
      <c r="Q562" s="8"/>
      <c r="R562" s="78">
        <f t="shared" si="73"/>
        <v>82.68</v>
      </c>
      <c r="S562" s="79"/>
      <c r="T562"/>
      <c r="U562"/>
      <c r="V562"/>
      <c r="W562"/>
      <c r="X562"/>
      <c r="Y562"/>
      <c r="Z562"/>
      <c r="AA562"/>
      <c r="AB562"/>
      <c r="AC562"/>
      <c r="AD562"/>
      <c r="AE562"/>
      <c r="AF562"/>
      <c r="AG562"/>
      <c r="AH562"/>
      <c r="AI562"/>
      <c r="AJ562"/>
      <c r="AK562"/>
      <c r="AL562"/>
      <c r="AM562"/>
      <c r="AN562"/>
      <c r="AO562"/>
      <c r="AP562"/>
      <c r="AQ562"/>
      <c r="AR562"/>
      <c r="AS562"/>
      <c r="AT562"/>
      <c r="AU562"/>
      <c r="AV562"/>
      <c r="AW562"/>
      <c r="AX562"/>
      <c r="AY562"/>
      <c r="AZ562"/>
      <c r="BA562"/>
      <c r="BB562"/>
      <c r="BC562"/>
      <c r="BD562"/>
      <c r="BE562"/>
      <c r="BF562"/>
      <c r="BG562"/>
      <c r="BH562"/>
      <c r="BI562"/>
      <c r="BJ562"/>
      <c r="BK562"/>
      <c r="BL562"/>
      <c r="BM562"/>
      <c r="BN562"/>
      <c r="BO562"/>
      <c r="BP562"/>
      <c r="BQ562"/>
      <c r="BR562"/>
      <c r="BS562"/>
      <c r="BT562"/>
      <c r="BU562"/>
      <c r="BV562"/>
      <c r="BW562"/>
      <c r="BX562"/>
      <c r="BY562"/>
      <c r="BZ562"/>
      <c r="CA562"/>
      <c r="CB562"/>
      <c r="CC562"/>
      <c r="CD562"/>
      <c r="CE562"/>
      <c r="CF562"/>
      <c r="CG562"/>
      <c r="CH562"/>
      <c r="CI562"/>
      <c r="CJ562"/>
      <c r="CK562"/>
      <c r="CL562"/>
      <c r="CM562"/>
      <c r="CN562"/>
      <c r="CO562"/>
      <c r="CP562"/>
      <c r="CQ562"/>
      <c r="CR562"/>
      <c r="CS562"/>
      <c r="CT562"/>
      <c r="CU562"/>
      <c r="CV562"/>
      <c r="CW562"/>
      <c r="CX562"/>
      <c r="CY562"/>
      <c r="CZ562"/>
      <c r="DA562"/>
      <c r="DB562"/>
      <c r="DC562"/>
      <c r="DD562"/>
      <c r="DE562"/>
      <c r="DF562"/>
      <c r="DG562"/>
      <c r="DH562"/>
      <c r="DI562"/>
      <c r="DJ562"/>
      <c r="DK562"/>
      <c r="DL562"/>
      <c r="DM562"/>
      <c r="DN562"/>
      <c r="DO562"/>
      <c r="DP562"/>
      <c r="DQ562"/>
      <c r="DR562"/>
      <c r="DS562"/>
      <c r="DT562"/>
      <c r="DU562"/>
      <c r="DV562"/>
      <c r="DW562"/>
      <c r="DX562"/>
      <c r="DY562"/>
      <c r="DZ562"/>
      <c r="EA562"/>
      <c r="EB562"/>
      <c r="EC562"/>
      <c r="ED562"/>
      <c r="EE562"/>
      <c r="EF562"/>
      <c r="EG562"/>
      <c r="EH562"/>
      <c r="EI562"/>
      <c r="EJ562"/>
      <c r="EK562"/>
      <c r="EL562"/>
      <c r="EM562"/>
      <c r="EN562"/>
      <c r="EO562"/>
      <c r="EP562"/>
      <c r="EQ562"/>
      <c r="ER562"/>
      <c r="ES562"/>
      <c r="ET562"/>
      <c r="EU562"/>
      <c r="EV562"/>
      <c r="EW562"/>
      <c r="EX562"/>
      <c r="EY562"/>
      <c r="EZ562"/>
      <c r="FA562"/>
    </row>
    <row r="563" spans="1:157" ht="11.25" customHeight="1" x14ac:dyDescent="0.25">
      <c r="A563" s="39" t="s">
        <v>1520</v>
      </c>
      <c r="B563" s="13">
        <v>10067401</v>
      </c>
      <c r="C563" s="13" t="s">
        <v>694</v>
      </c>
      <c r="D563" s="13">
        <v>71410003530</v>
      </c>
      <c r="E563" s="40" t="s">
        <v>1735</v>
      </c>
      <c r="F563" s="31">
        <v>417</v>
      </c>
      <c r="G563" s="31">
        <v>3</v>
      </c>
      <c r="H563" s="31">
        <v>1</v>
      </c>
      <c r="I563" s="31">
        <v>0</v>
      </c>
      <c r="J563" s="32">
        <f t="shared" si="66"/>
        <v>2</v>
      </c>
      <c r="K563" s="33">
        <f t="shared" si="67"/>
        <v>12.51</v>
      </c>
      <c r="L563" s="33">
        <f t="shared" si="68"/>
        <v>12.51</v>
      </c>
      <c r="M563" s="33">
        <f t="shared" si="69"/>
        <v>12.51</v>
      </c>
      <c r="N563" s="34">
        <f t="shared" si="70"/>
        <v>12.51</v>
      </c>
      <c r="O563" s="222">
        <f t="shared" si="71"/>
        <v>50.04</v>
      </c>
      <c r="P563" s="224">
        <f t="shared" si="72"/>
        <v>50.04</v>
      </c>
      <c r="Q563" s="8"/>
      <c r="R563" s="78">
        <f t="shared" si="73"/>
        <v>50.04</v>
      </c>
      <c r="S563" s="79"/>
      <c r="T563"/>
      <c r="U563"/>
      <c r="V563"/>
      <c r="W563"/>
      <c r="X563"/>
      <c r="Y563"/>
      <c r="Z563"/>
      <c r="AA563"/>
      <c r="AB563"/>
      <c r="AC563"/>
      <c r="AD563"/>
      <c r="AE563"/>
      <c r="AF563"/>
      <c r="AG563"/>
      <c r="AH563"/>
      <c r="AI563"/>
      <c r="AJ563"/>
      <c r="AK563"/>
      <c r="AL563"/>
      <c r="AM563"/>
      <c r="AN563"/>
      <c r="AO563"/>
      <c r="AP563"/>
      <c r="AQ563"/>
      <c r="AR563"/>
      <c r="AS563"/>
      <c r="AT563"/>
      <c r="AU563"/>
      <c r="AV563"/>
      <c r="AW563"/>
      <c r="AX563"/>
      <c r="AY563"/>
      <c r="AZ563"/>
      <c r="BA563"/>
      <c r="BB563"/>
      <c r="BC563"/>
      <c r="BD563"/>
      <c r="BE563"/>
      <c r="BF563"/>
      <c r="BG563"/>
      <c r="BH563"/>
      <c r="BI563"/>
      <c r="BJ563"/>
      <c r="BK563"/>
      <c r="BL563"/>
      <c r="BM563"/>
      <c r="BN563"/>
      <c r="BO563"/>
      <c r="BP563"/>
      <c r="BQ563"/>
      <c r="BR563"/>
      <c r="BS563"/>
      <c r="BT563"/>
      <c r="BU563"/>
      <c r="BV563"/>
      <c r="BW563"/>
      <c r="BX563"/>
      <c r="BY563"/>
      <c r="BZ563"/>
      <c r="CA563"/>
      <c r="CB563"/>
      <c r="CC563"/>
      <c r="CD563"/>
      <c r="CE563"/>
      <c r="CF563"/>
      <c r="CG563"/>
      <c r="CH563"/>
      <c r="CI563"/>
      <c r="CJ563"/>
      <c r="CK563"/>
      <c r="CL563"/>
      <c r="CM563"/>
      <c r="CN563"/>
      <c r="CO563"/>
      <c r="CP563"/>
      <c r="CQ563"/>
      <c r="CR563"/>
      <c r="CS563"/>
      <c r="CT563"/>
      <c r="CU563"/>
      <c r="CV563"/>
      <c r="CW563"/>
      <c r="CX563"/>
      <c r="CY563"/>
      <c r="CZ563"/>
      <c r="DA563"/>
      <c r="DB563"/>
      <c r="DC563"/>
      <c r="DD563"/>
      <c r="DE563"/>
      <c r="DF563"/>
      <c r="DG563"/>
      <c r="DH563"/>
      <c r="DI563"/>
      <c r="DJ563"/>
      <c r="DK563"/>
      <c r="DL563"/>
      <c r="DM563"/>
      <c r="DN563"/>
      <c r="DO563"/>
      <c r="DP563"/>
      <c r="DQ563"/>
      <c r="DR563"/>
      <c r="DS563"/>
      <c r="DT563"/>
      <c r="DU563"/>
      <c r="DV563"/>
      <c r="DW563"/>
      <c r="DX563"/>
      <c r="DY563"/>
      <c r="DZ563"/>
      <c r="EA563"/>
      <c r="EB563"/>
      <c r="EC563"/>
      <c r="ED563"/>
      <c r="EE563"/>
      <c r="EF563"/>
      <c r="EG563"/>
      <c r="EH563"/>
      <c r="EI563"/>
      <c r="EJ563"/>
      <c r="EK563"/>
      <c r="EL563"/>
      <c r="EM563"/>
      <c r="EN563"/>
      <c r="EO563"/>
      <c r="EP563"/>
      <c r="EQ563"/>
      <c r="ER563"/>
      <c r="ES563"/>
      <c r="ET563"/>
      <c r="EU563"/>
      <c r="EV563"/>
      <c r="EW563"/>
      <c r="EX563"/>
      <c r="EY563"/>
      <c r="EZ563"/>
      <c r="FA563"/>
    </row>
    <row r="564" spans="1:157" ht="11.25" customHeight="1" x14ac:dyDescent="0.25">
      <c r="A564" s="39" t="s">
        <v>1520</v>
      </c>
      <c r="B564" s="13">
        <v>10067402</v>
      </c>
      <c r="C564" s="13" t="s">
        <v>695</v>
      </c>
      <c r="D564" s="13">
        <v>29190008659</v>
      </c>
      <c r="E564" s="40" t="s">
        <v>1736</v>
      </c>
      <c r="F564" s="31">
        <v>493</v>
      </c>
      <c r="G564" s="31">
        <v>3</v>
      </c>
      <c r="H564" s="31">
        <v>1</v>
      </c>
      <c r="I564" s="31">
        <v>0</v>
      </c>
      <c r="J564" s="32">
        <f t="shared" si="66"/>
        <v>2</v>
      </c>
      <c r="K564" s="33">
        <f t="shared" si="67"/>
        <v>14.79</v>
      </c>
      <c r="L564" s="33">
        <f t="shared" si="68"/>
        <v>14.79</v>
      </c>
      <c r="M564" s="33">
        <f t="shared" si="69"/>
        <v>14.79</v>
      </c>
      <c r="N564" s="34">
        <f t="shared" si="70"/>
        <v>14.79</v>
      </c>
      <c r="O564" s="222">
        <f t="shared" si="71"/>
        <v>59.16</v>
      </c>
      <c r="P564" s="224">
        <f t="shared" si="72"/>
        <v>59.16</v>
      </c>
      <c r="Q564" s="8"/>
      <c r="R564" s="78">
        <f t="shared" si="73"/>
        <v>59.16</v>
      </c>
      <c r="S564" s="79"/>
      <c r="T564"/>
      <c r="U564"/>
      <c r="V564"/>
      <c r="W564"/>
      <c r="X564"/>
      <c r="Y564"/>
      <c r="Z564"/>
      <c r="AA564"/>
      <c r="AB564"/>
      <c r="AC564"/>
      <c r="AD564"/>
      <c r="AE564"/>
      <c r="AF564"/>
      <c r="AG564"/>
      <c r="AH564"/>
      <c r="AI564"/>
      <c r="AJ564"/>
      <c r="AK564"/>
      <c r="AL564"/>
      <c r="AM564"/>
      <c r="AN564"/>
      <c r="AO564"/>
      <c r="AP564"/>
      <c r="AQ564"/>
      <c r="AR564"/>
      <c r="AS564"/>
      <c r="AT564"/>
      <c r="AU564"/>
      <c r="AV564"/>
      <c r="AW564"/>
      <c r="AX564"/>
      <c r="AY564"/>
      <c r="AZ564"/>
      <c r="BA564"/>
      <c r="BB564"/>
      <c r="BC564"/>
      <c r="BD564"/>
      <c r="BE564"/>
      <c r="BF564"/>
      <c r="BG564"/>
      <c r="BH564"/>
      <c r="BI564"/>
      <c r="BJ564"/>
      <c r="BK564"/>
      <c r="BL564"/>
      <c r="BM564"/>
      <c r="BN564"/>
      <c r="BO564"/>
      <c r="BP564"/>
      <c r="BQ564"/>
      <c r="BR564"/>
      <c r="BS564"/>
      <c r="BT564"/>
      <c r="BU564"/>
      <c r="BV564"/>
      <c r="BW564"/>
      <c r="BX564"/>
      <c r="BY564"/>
      <c r="BZ564"/>
      <c r="CA564"/>
      <c r="CB564"/>
      <c r="CC564"/>
      <c r="CD564"/>
      <c r="CE564"/>
      <c r="CF564"/>
      <c r="CG564"/>
      <c r="CH564"/>
      <c r="CI564"/>
      <c r="CJ564"/>
      <c r="CK564"/>
      <c r="CL564"/>
      <c r="CM564"/>
      <c r="CN564"/>
      <c r="CO564"/>
      <c r="CP564"/>
      <c r="CQ564"/>
      <c r="CR564"/>
      <c r="CS564"/>
      <c r="CT564"/>
      <c r="CU564"/>
      <c r="CV564"/>
      <c r="CW564"/>
      <c r="CX564"/>
      <c r="CY564"/>
      <c r="CZ564"/>
      <c r="DA564"/>
      <c r="DB564"/>
      <c r="DC564"/>
      <c r="DD564"/>
      <c r="DE564"/>
      <c r="DF564"/>
      <c r="DG564"/>
      <c r="DH564"/>
      <c r="DI564"/>
      <c r="DJ564"/>
      <c r="DK564"/>
      <c r="DL564"/>
      <c r="DM564"/>
      <c r="DN564"/>
      <c r="DO564"/>
      <c r="DP564"/>
      <c r="DQ564"/>
      <c r="DR564"/>
      <c r="DS564"/>
      <c r="DT564"/>
      <c r="DU564"/>
      <c r="DV564"/>
      <c r="DW564"/>
      <c r="DX564"/>
      <c r="DY564"/>
      <c r="DZ564"/>
      <c r="EA564"/>
      <c r="EB564"/>
      <c r="EC564"/>
      <c r="ED564"/>
      <c r="EE564"/>
      <c r="EF564"/>
      <c r="EG564"/>
      <c r="EH564"/>
      <c r="EI564"/>
      <c r="EJ564"/>
      <c r="EK564"/>
      <c r="EL564"/>
      <c r="EM564"/>
      <c r="EN564"/>
      <c r="EO564"/>
      <c r="EP564"/>
      <c r="EQ564"/>
      <c r="ER564"/>
      <c r="ES564"/>
      <c r="ET564"/>
      <c r="EU564"/>
      <c r="EV564"/>
      <c r="EW564"/>
      <c r="EX564"/>
      <c r="EY564"/>
      <c r="EZ564"/>
      <c r="FA564"/>
    </row>
    <row r="565" spans="1:157" ht="11.25" customHeight="1" x14ac:dyDescent="0.25">
      <c r="A565" s="39" t="s">
        <v>1520</v>
      </c>
      <c r="B565" s="13">
        <v>10075405</v>
      </c>
      <c r="C565" s="13" t="s">
        <v>98</v>
      </c>
      <c r="D565" s="13">
        <v>10510010108</v>
      </c>
      <c r="E565" s="40" t="s">
        <v>1737</v>
      </c>
      <c r="F565" s="31">
        <v>487</v>
      </c>
      <c r="G565" s="31">
        <v>2</v>
      </c>
      <c r="H565" s="31">
        <v>1</v>
      </c>
      <c r="I565" s="31">
        <v>0</v>
      </c>
      <c r="J565" s="32">
        <f t="shared" si="66"/>
        <v>1</v>
      </c>
      <c r="K565" s="33">
        <f t="shared" si="67"/>
        <v>14.61</v>
      </c>
      <c r="L565" s="33">
        <f t="shared" si="68"/>
        <v>14.61</v>
      </c>
      <c r="M565" s="33">
        <f t="shared" si="69"/>
        <v>14.61</v>
      </c>
      <c r="N565" s="34">
        <f t="shared" si="70"/>
        <v>14.61</v>
      </c>
      <c r="O565" s="222">
        <f t="shared" si="71"/>
        <v>58.44</v>
      </c>
      <c r="P565" s="224">
        <f t="shared" si="72"/>
        <v>58.44</v>
      </c>
      <c r="Q565" s="8"/>
      <c r="R565" s="78">
        <f t="shared" si="73"/>
        <v>58.44</v>
      </c>
      <c r="S565" s="79"/>
      <c r="T565"/>
      <c r="U565"/>
      <c r="V565"/>
      <c r="W565"/>
      <c r="X565"/>
      <c r="Y565"/>
      <c r="Z565"/>
      <c r="AA565"/>
      <c r="AB565"/>
      <c r="AC565"/>
      <c r="AD565"/>
      <c r="AE565"/>
      <c r="AF565"/>
      <c r="AG565"/>
      <c r="AH565"/>
      <c r="AI565"/>
      <c r="AJ565"/>
      <c r="AK565"/>
      <c r="AL565"/>
      <c r="AM565"/>
      <c r="AN565"/>
      <c r="AO565"/>
      <c r="AP565"/>
      <c r="AQ565"/>
      <c r="AR565"/>
      <c r="AS565"/>
      <c r="AT565"/>
      <c r="AU565"/>
      <c r="AV565"/>
      <c r="AW565"/>
      <c r="AX565"/>
      <c r="AY565"/>
      <c r="AZ565"/>
      <c r="BA565"/>
      <c r="BB565"/>
      <c r="BC565"/>
      <c r="BD565"/>
      <c r="BE565"/>
      <c r="BF565"/>
      <c r="BG565"/>
      <c r="BH565"/>
      <c r="BI565"/>
      <c r="BJ565"/>
      <c r="BK565"/>
      <c r="BL565"/>
      <c r="BM565"/>
      <c r="BN565"/>
      <c r="BO565"/>
      <c r="BP565"/>
      <c r="BQ565"/>
      <c r="BR565"/>
      <c r="BS565"/>
      <c r="BT565"/>
      <c r="BU565"/>
      <c r="BV565"/>
      <c r="BW565"/>
      <c r="BX565"/>
      <c r="BY565"/>
      <c r="BZ565"/>
      <c r="CA565"/>
      <c r="CB565"/>
      <c r="CC565"/>
      <c r="CD565"/>
      <c r="CE565"/>
      <c r="CF565"/>
      <c r="CG565"/>
      <c r="CH565"/>
      <c r="CI565"/>
      <c r="CJ565"/>
      <c r="CK565"/>
      <c r="CL565"/>
      <c r="CM565"/>
      <c r="CN565"/>
      <c r="CO565"/>
      <c r="CP565"/>
      <c r="CQ565"/>
      <c r="CR565"/>
      <c r="CS565"/>
      <c r="CT565"/>
      <c r="CU565"/>
      <c r="CV565"/>
      <c r="CW565"/>
      <c r="CX565"/>
      <c r="CY565"/>
      <c r="CZ565"/>
      <c r="DA565"/>
      <c r="DB565"/>
      <c r="DC565"/>
      <c r="DD565"/>
      <c r="DE565"/>
      <c r="DF565"/>
      <c r="DG565"/>
      <c r="DH565"/>
      <c r="DI565"/>
      <c r="DJ565"/>
      <c r="DK565"/>
      <c r="DL565"/>
      <c r="DM565"/>
      <c r="DN565"/>
      <c r="DO565"/>
      <c r="DP565"/>
      <c r="DQ565"/>
      <c r="DR565"/>
      <c r="DS565"/>
      <c r="DT565"/>
      <c r="DU565"/>
      <c r="DV565"/>
      <c r="DW565"/>
      <c r="DX565"/>
      <c r="DY565"/>
      <c r="DZ565"/>
      <c r="EA565"/>
      <c r="EB565"/>
      <c r="EC565"/>
      <c r="ED565"/>
      <c r="EE565"/>
      <c r="EF565"/>
      <c r="EG565"/>
      <c r="EH565"/>
      <c r="EI565"/>
      <c r="EJ565"/>
      <c r="EK565"/>
      <c r="EL565"/>
      <c r="EM565"/>
      <c r="EN565"/>
      <c r="EO565"/>
      <c r="EP565"/>
      <c r="EQ565"/>
      <c r="ER565"/>
      <c r="ES565"/>
      <c r="ET565"/>
      <c r="EU565"/>
      <c r="EV565"/>
      <c r="EW565"/>
      <c r="EX565"/>
      <c r="EY565"/>
      <c r="EZ565"/>
      <c r="FA565"/>
    </row>
    <row r="566" spans="1:157" ht="11.25" customHeight="1" x14ac:dyDescent="0.25">
      <c r="A566" s="39" t="s">
        <v>1520</v>
      </c>
      <c r="B566" s="13">
        <v>10075410</v>
      </c>
      <c r="C566" s="13" t="s">
        <v>696</v>
      </c>
      <c r="D566" s="13">
        <v>98660001429</v>
      </c>
      <c r="E566" s="40" t="s">
        <v>1738</v>
      </c>
      <c r="F566" s="31">
        <v>383</v>
      </c>
      <c r="G566" s="31">
        <v>2</v>
      </c>
      <c r="H566" s="31">
        <v>1</v>
      </c>
      <c r="I566" s="31">
        <v>0</v>
      </c>
      <c r="J566" s="32">
        <f t="shared" si="66"/>
        <v>1</v>
      </c>
      <c r="K566" s="33">
        <f t="shared" si="67"/>
        <v>11.49</v>
      </c>
      <c r="L566" s="33">
        <f t="shared" si="68"/>
        <v>11.49</v>
      </c>
      <c r="M566" s="33">
        <f t="shared" si="69"/>
        <v>11.49</v>
      </c>
      <c r="N566" s="34">
        <f t="shared" si="70"/>
        <v>11.49</v>
      </c>
      <c r="O566" s="222">
        <f t="shared" si="71"/>
        <v>45.96</v>
      </c>
      <c r="P566" s="224">
        <f t="shared" si="72"/>
        <v>45.96</v>
      </c>
      <c r="Q566" s="8"/>
      <c r="R566" s="78">
        <f t="shared" si="73"/>
        <v>45.96</v>
      </c>
      <c r="S566" s="79"/>
      <c r="T566"/>
      <c r="U566"/>
      <c r="V566"/>
      <c r="W566"/>
      <c r="X566"/>
      <c r="Y566"/>
      <c r="Z566"/>
      <c r="AA566"/>
      <c r="AB566"/>
      <c r="AC566"/>
      <c r="AD566"/>
      <c r="AE566"/>
      <c r="AF566"/>
      <c r="AG566"/>
      <c r="AH566"/>
      <c r="AI566"/>
      <c r="AJ566"/>
      <c r="AK566"/>
      <c r="AL566"/>
      <c r="AM566"/>
      <c r="AN566"/>
      <c r="AO566"/>
      <c r="AP566"/>
      <c r="AQ566"/>
      <c r="AR566"/>
      <c r="AS566"/>
      <c r="AT566"/>
      <c r="AU566"/>
      <c r="AV566"/>
      <c r="AW566"/>
      <c r="AX566"/>
      <c r="AY566"/>
      <c r="AZ566"/>
      <c r="BA566"/>
      <c r="BB566"/>
      <c r="BC566"/>
      <c r="BD566"/>
      <c r="BE566"/>
      <c r="BF566"/>
      <c r="BG566"/>
      <c r="BH566"/>
      <c r="BI566"/>
      <c r="BJ566"/>
      <c r="BK566"/>
      <c r="BL566"/>
      <c r="BM566"/>
      <c r="BN566"/>
      <c r="BO566"/>
      <c r="BP566"/>
      <c r="BQ566"/>
      <c r="BR566"/>
      <c r="BS566"/>
      <c r="BT566"/>
      <c r="BU566"/>
      <c r="BV566"/>
      <c r="BW566"/>
      <c r="BX566"/>
      <c r="BY566"/>
      <c r="BZ566"/>
      <c r="CA566"/>
      <c r="CB566"/>
      <c r="CC566"/>
      <c r="CD566"/>
      <c r="CE566"/>
      <c r="CF566"/>
      <c r="CG566"/>
      <c r="CH566"/>
      <c r="CI566"/>
      <c r="CJ566"/>
      <c r="CK566"/>
      <c r="CL566"/>
      <c r="CM566"/>
      <c r="CN566"/>
      <c r="CO566"/>
      <c r="CP566"/>
      <c r="CQ566"/>
      <c r="CR566"/>
      <c r="CS566"/>
      <c r="CT566"/>
      <c r="CU566"/>
      <c r="CV566"/>
      <c r="CW566"/>
      <c r="CX566"/>
      <c r="CY566"/>
      <c r="CZ566"/>
      <c r="DA566"/>
      <c r="DB566"/>
      <c r="DC566"/>
      <c r="DD566"/>
      <c r="DE566"/>
      <c r="DF566"/>
      <c r="DG566"/>
      <c r="DH566"/>
      <c r="DI566"/>
      <c r="DJ566"/>
      <c r="DK566"/>
      <c r="DL566"/>
      <c r="DM566"/>
      <c r="DN566"/>
      <c r="DO566"/>
      <c r="DP566"/>
      <c r="DQ566"/>
      <c r="DR566"/>
      <c r="DS566"/>
      <c r="DT566"/>
      <c r="DU566"/>
      <c r="DV566"/>
      <c r="DW566"/>
      <c r="DX566"/>
      <c r="DY566"/>
      <c r="DZ566"/>
      <c r="EA566"/>
      <c r="EB566"/>
      <c r="EC566"/>
      <c r="ED566"/>
      <c r="EE566"/>
      <c r="EF566"/>
      <c r="EG566"/>
      <c r="EH566"/>
      <c r="EI566"/>
      <c r="EJ566"/>
      <c r="EK566"/>
      <c r="EL566"/>
      <c r="EM566"/>
      <c r="EN566"/>
      <c r="EO566"/>
      <c r="EP566"/>
      <c r="EQ566"/>
      <c r="ER566"/>
      <c r="ES566"/>
      <c r="ET566"/>
      <c r="EU566"/>
      <c r="EV566"/>
      <c r="EW566"/>
      <c r="EX566"/>
      <c r="EY566"/>
      <c r="EZ566"/>
      <c r="FA566"/>
    </row>
    <row r="567" spans="1:157" ht="11.25" customHeight="1" x14ac:dyDescent="0.25">
      <c r="A567" s="39" t="s">
        <v>1520</v>
      </c>
      <c r="B567" s="13">
        <v>10075413</v>
      </c>
      <c r="C567" s="13" t="s">
        <v>293</v>
      </c>
      <c r="D567" s="13">
        <v>53010008079</v>
      </c>
      <c r="E567" s="40" t="s">
        <v>1739</v>
      </c>
      <c r="F567" s="31">
        <v>501</v>
      </c>
      <c r="G567" s="31">
        <v>3</v>
      </c>
      <c r="H567" s="31">
        <v>1</v>
      </c>
      <c r="I567" s="31">
        <v>0</v>
      </c>
      <c r="J567" s="32">
        <f t="shared" si="66"/>
        <v>2</v>
      </c>
      <c r="K567" s="33">
        <f t="shared" si="67"/>
        <v>15.03</v>
      </c>
      <c r="L567" s="33">
        <f t="shared" si="68"/>
        <v>15.03</v>
      </c>
      <c r="M567" s="33">
        <f t="shared" si="69"/>
        <v>15.03</v>
      </c>
      <c r="N567" s="34">
        <f t="shared" si="70"/>
        <v>15.03</v>
      </c>
      <c r="O567" s="222">
        <f t="shared" si="71"/>
        <v>60.12</v>
      </c>
      <c r="P567" s="224">
        <f t="shared" si="72"/>
        <v>60.12</v>
      </c>
      <c r="Q567" s="8"/>
      <c r="R567" s="78">
        <f t="shared" si="73"/>
        <v>60.12</v>
      </c>
      <c r="S567" s="79"/>
      <c r="T567"/>
      <c r="U567"/>
      <c r="V567"/>
      <c r="W567"/>
      <c r="X567"/>
      <c r="Y567"/>
      <c r="Z567"/>
      <c r="AA567"/>
      <c r="AB567"/>
      <c r="AC567"/>
      <c r="AD567"/>
      <c r="AE567"/>
      <c r="AF567"/>
      <c r="AG567"/>
      <c r="AH567"/>
      <c r="AI567"/>
      <c r="AJ567"/>
      <c r="AK567"/>
      <c r="AL567"/>
      <c r="AM567"/>
      <c r="AN567"/>
      <c r="AO567"/>
      <c r="AP567"/>
      <c r="AQ567"/>
      <c r="AR567"/>
      <c r="AS567"/>
      <c r="AT567"/>
      <c r="AU567"/>
      <c r="AV567"/>
      <c r="AW567"/>
      <c r="AX567"/>
      <c r="AY567"/>
      <c r="AZ567"/>
      <c r="BA567"/>
      <c r="BB567"/>
      <c r="BC567"/>
      <c r="BD567"/>
      <c r="BE567"/>
      <c r="BF567"/>
      <c r="BG567"/>
      <c r="BH567"/>
      <c r="BI567"/>
      <c r="BJ567"/>
      <c r="BK567"/>
      <c r="BL567"/>
      <c r="BM567"/>
      <c r="BN567"/>
      <c r="BO567"/>
      <c r="BP567"/>
      <c r="BQ567"/>
      <c r="BR567"/>
      <c r="BS567"/>
      <c r="BT567"/>
      <c r="BU567"/>
      <c r="BV567"/>
      <c r="BW567"/>
      <c r="BX567"/>
      <c r="BY567"/>
      <c r="BZ567"/>
      <c r="CA567"/>
      <c r="CB567"/>
      <c r="CC567"/>
      <c r="CD567"/>
      <c r="CE567"/>
      <c r="CF567"/>
      <c r="CG567"/>
      <c r="CH567"/>
      <c r="CI567"/>
      <c r="CJ567"/>
      <c r="CK567"/>
      <c r="CL567"/>
      <c r="CM567"/>
      <c r="CN567"/>
      <c r="CO567"/>
      <c r="CP567"/>
      <c r="CQ567"/>
      <c r="CR567"/>
      <c r="CS567"/>
      <c r="CT567"/>
      <c r="CU567"/>
      <c r="CV567"/>
      <c r="CW567"/>
      <c r="CX567"/>
      <c r="CY567"/>
      <c r="CZ567"/>
      <c r="DA567"/>
      <c r="DB567"/>
      <c r="DC567"/>
      <c r="DD567"/>
      <c r="DE567"/>
      <c r="DF567"/>
      <c r="DG567"/>
      <c r="DH567"/>
      <c r="DI567"/>
      <c r="DJ567"/>
      <c r="DK567"/>
      <c r="DL567"/>
      <c r="DM567"/>
      <c r="DN567"/>
      <c r="DO567"/>
      <c r="DP567"/>
      <c r="DQ567"/>
      <c r="DR567"/>
      <c r="DS567"/>
      <c r="DT567"/>
      <c r="DU567"/>
      <c r="DV567"/>
      <c r="DW567"/>
      <c r="DX567"/>
      <c r="DY567"/>
      <c r="DZ567"/>
      <c r="EA567"/>
      <c r="EB567"/>
      <c r="EC567"/>
      <c r="ED567"/>
      <c r="EE567"/>
      <c r="EF567"/>
      <c r="EG567"/>
      <c r="EH567"/>
      <c r="EI567"/>
      <c r="EJ567"/>
      <c r="EK567"/>
      <c r="EL567"/>
      <c r="EM567"/>
      <c r="EN567"/>
      <c r="EO567"/>
      <c r="EP567"/>
      <c r="EQ567"/>
      <c r="ER567"/>
      <c r="ES567"/>
      <c r="ET567"/>
      <c r="EU567"/>
      <c r="EV567"/>
      <c r="EW567"/>
      <c r="EX567"/>
      <c r="EY567"/>
      <c r="EZ567"/>
      <c r="FA567"/>
    </row>
    <row r="568" spans="1:157" ht="11.25" customHeight="1" x14ac:dyDescent="0.25">
      <c r="A568" s="39" t="s">
        <v>1520</v>
      </c>
      <c r="B568" s="13">
        <v>10075415</v>
      </c>
      <c r="C568" s="13" t="s">
        <v>697</v>
      </c>
      <c r="D568" s="13">
        <v>15140002558</v>
      </c>
      <c r="E568" s="40" t="s">
        <v>1740</v>
      </c>
      <c r="F568" s="31">
        <v>325</v>
      </c>
      <c r="G568" s="31">
        <v>2</v>
      </c>
      <c r="H568" s="31">
        <v>1</v>
      </c>
      <c r="I568" s="31">
        <v>0</v>
      </c>
      <c r="J568" s="32">
        <f t="shared" si="66"/>
        <v>1</v>
      </c>
      <c r="K568" s="33">
        <f t="shared" si="67"/>
        <v>9.75</v>
      </c>
      <c r="L568" s="33">
        <f t="shared" si="68"/>
        <v>9.75</v>
      </c>
      <c r="M568" s="33">
        <f t="shared" si="69"/>
        <v>9.75</v>
      </c>
      <c r="N568" s="34">
        <f t="shared" si="70"/>
        <v>9.75</v>
      </c>
      <c r="O568" s="222">
        <f t="shared" si="71"/>
        <v>39</v>
      </c>
      <c r="P568" s="224">
        <f t="shared" si="72"/>
        <v>39</v>
      </c>
      <c r="Q568" s="8"/>
      <c r="R568" s="78">
        <f t="shared" si="73"/>
        <v>39</v>
      </c>
      <c r="S568" s="79"/>
      <c r="T568"/>
      <c r="U568"/>
      <c r="V568"/>
      <c r="W568"/>
      <c r="X568"/>
      <c r="Y568"/>
      <c r="Z568"/>
      <c r="AA568"/>
      <c r="AB568"/>
      <c r="AC568"/>
      <c r="AD568"/>
      <c r="AE568"/>
      <c r="AF568"/>
      <c r="AG568"/>
      <c r="AH568"/>
      <c r="AI568"/>
      <c r="AJ568"/>
      <c r="AK568"/>
      <c r="AL568"/>
      <c r="AM568"/>
      <c r="AN568"/>
      <c r="AO568"/>
      <c r="AP568"/>
      <c r="AQ568"/>
      <c r="AR568"/>
      <c r="AS568"/>
      <c r="AT568"/>
      <c r="AU568"/>
      <c r="AV568"/>
      <c r="AW568"/>
      <c r="AX568"/>
      <c r="AY568"/>
      <c r="AZ568"/>
      <c r="BA568"/>
      <c r="BB568"/>
      <c r="BC568"/>
      <c r="BD568"/>
      <c r="BE568"/>
      <c r="BF568"/>
      <c r="BG568"/>
      <c r="BH568"/>
      <c r="BI568"/>
      <c r="BJ568"/>
      <c r="BK568"/>
      <c r="BL568"/>
      <c r="BM568"/>
      <c r="BN568"/>
      <c r="BO568"/>
      <c r="BP568"/>
      <c r="BQ568"/>
      <c r="BR568"/>
      <c r="BS568"/>
      <c r="BT568"/>
      <c r="BU568"/>
      <c r="BV568"/>
      <c r="BW568"/>
      <c r="BX568"/>
      <c r="BY568"/>
      <c r="BZ568"/>
      <c r="CA568"/>
      <c r="CB568"/>
      <c r="CC568"/>
      <c r="CD568"/>
      <c r="CE568"/>
      <c r="CF568"/>
      <c r="CG568"/>
      <c r="CH568"/>
      <c r="CI568"/>
      <c r="CJ568"/>
      <c r="CK568"/>
      <c r="CL568"/>
      <c r="CM568"/>
      <c r="CN568"/>
      <c r="CO568"/>
      <c r="CP568"/>
      <c r="CQ568"/>
      <c r="CR568"/>
      <c r="CS568"/>
      <c r="CT568"/>
      <c r="CU568"/>
      <c r="CV568"/>
      <c r="CW568"/>
      <c r="CX568"/>
      <c r="CY568"/>
      <c r="CZ568"/>
      <c r="DA568"/>
      <c r="DB568"/>
      <c r="DC568"/>
      <c r="DD568"/>
      <c r="DE568"/>
      <c r="DF568"/>
      <c r="DG568"/>
      <c r="DH568"/>
      <c r="DI568"/>
      <c r="DJ568"/>
      <c r="DK568"/>
      <c r="DL568"/>
      <c r="DM568"/>
      <c r="DN568"/>
      <c r="DO568"/>
      <c r="DP568"/>
      <c r="DQ568"/>
      <c r="DR568"/>
      <c r="DS568"/>
      <c r="DT568"/>
      <c r="DU568"/>
      <c r="DV568"/>
      <c r="DW568"/>
      <c r="DX568"/>
      <c r="DY568"/>
      <c r="DZ568"/>
      <c r="EA568"/>
      <c r="EB568"/>
      <c r="EC568"/>
      <c r="ED568"/>
      <c r="EE568"/>
      <c r="EF568"/>
      <c r="EG568"/>
      <c r="EH568"/>
      <c r="EI568"/>
      <c r="EJ568"/>
      <c r="EK568"/>
      <c r="EL568"/>
      <c r="EM568"/>
      <c r="EN568"/>
      <c r="EO568"/>
      <c r="EP568"/>
      <c r="EQ568"/>
      <c r="ER568"/>
      <c r="ES568"/>
      <c r="ET568"/>
      <c r="EU568"/>
      <c r="EV568"/>
      <c r="EW568"/>
      <c r="EX568"/>
      <c r="EY568"/>
      <c r="EZ568"/>
      <c r="FA568"/>
    </row>
    <row r="569" spans="1:157" ht="11.25" customHeight="1" x14ac:dyDescent="0.25">
      <c r="A569" s="39" t="s">
        <v>1520</v>
      </c>
      <c r="B569" s="13">
        <v>10075421</v>
      </c>
      <c r="C569" s="13" t="s">
        <v>698</v>
      </c>
      <c r="D569" s="13">
        <v>64630003654</v>
      </c>
      <c r="E569" s="40" t="s">
        <v>1741</v>
      </c>
      <c r="F569" s="31">
        <v>281</v>
      </c>
      <c r="G569" s="31">
        <v>3</v>
      </c>
      <c r="H569" s="31">
        <v>1</v>
      </c>
      <c r="I569" s="31">
        <v>0</v>
      </c>
      <c r="J569" s="32">
        <f t="shared" si="66"/>
        <v>2</v>
      </c>
      <c r="K569" s="33">
        <f t="shared" si="67"/>
        <v>8.43</v>
      </c>
      <c r="L569" s="33">
        <f t="shared" si="68"/>
        <v>8.43</v>
      </c>
      <c r="M569" s="33">
        <f t="shared" si="69"/>
        <v>8.43</v>
      </c>
      <c r="N569" s="34">
        <f t="shared" si="70"/>
        <v>8.43</v>
      </c>
      <c r="O569" s="222">
        <f t="shared" si="71"/>
        <v>33.72</v>
      </c>
      <c r="P569" s="224">
        <f t="shared" si="72"/>
        <v>33.72</v>
      </c>
      <c r="Q569" s="8"/>
      <c r="R569" s="78">
        <f t="shared" si="73"/>
        <v>33.72</v>
      </c>
      <c r="S569" s="79"/>
      <c r="T569"/>
      <c r="U569"/>
      <c r="V569"/>
      <c r="W569"/>
      <c r="X569"/>
      <c r="Y569"/>
      <c r="Z569"/>
      <c r="AA569"/>
      <c r="AB569"/>
      <c r="AC569"/>
      <c r="AD569"/>
      <c r="AE569"/>
      <c r="AF569"/>
      <c r="AG569"/>
      <c r="AH569"/>
      <c r="AI569"/>
      <c r="AJ569"/>
      <c r="AK569"/>
      <c r="AL569"/>
      <c r="AM569"/>
      <c r="AN569"/>
      <c r="AO569"/>
      <c r="AP569"/>
      <c r="AQ569"/>
      <c r="AR569"/>
      <c r="AS569"/>
      <c r="AT569"/>
      <c r="AU569"/>
      <c r="AV569"/>
      <c r="AW569"/>
      <c r="AX569"/>
      <c r="AY569"/>
      <c r="AZ569"/>
      <c r="BA569"/>
      <c r="BB569"/>
      <c r="BC569"/>
      <c r="BD569"/>
      <c r="BE569"/>
      <c r="BF569"/>
      <c r="BG569"/>
      <c r="BH569"/>
      <c r="BI569"/>
      <c r="BJ569"/>
      <c r="BK569"/>
      <c r="BL569"/>
      <c r="BM569"/>
      <c r="BN569"/>
      <c r="BO569"/>
      <c r="BP569"/>
      <c r="BQ569"/>
      <c r="BR569"/>
      <c r="BS569"/>
      <c r="BT569"/>
      <c r="BU569"/>
      <c r="BV569"/>
      <c r="BW569"/>
      <c r="BX569"/>
      <c r="BY569"/>
      <c r="BZ569"/>
      <c r="CA569"/>
      <c r="CB569"/>
      <c r="CC569"/>
      <c r="CD569"/>
      <c r="CE569"/>
      <c r="CF569"/>
      <c r="CG569"/>
      <c r="CH569"/>
      <c r="CI569"/>
      <c r="CJ569"/>
      <c r="CK569"/>
      <c r="CL569"/>
      <c r="CM569"/>
      <c r="CN569"/>
      <c r="CO569"/>
      <c r="CP569"/>
      <c r="CQ569"/>
      <c r="CR569"/>
      <c r="CS569"/>
      <c r="CT569"/>
      <c r="CU569"/>
      <c r="CV569"/>
      <c r="CW569"/>
      <c r="CX569"/>
      <c r="CY569"/>
      <c r="CZ569"/>
      <c r="DA569"/>
      <c r="DB569"/>
      <c r="DC569"/>
      <c r="DD569"/>
      <c r="DE569"/>
      <c r="DF569"/>
      <c r="DG569"/>
      <c r="DH569"/>
      <c r="DI569"/>
      <c r="DJ569"/>
      <c r="DK569"/>
      <c r="DL569"/>
      <c r="DM569"/>
      <c r="DN569"/>
      <c r="DO569"/>
      <c r="DP569"/>
      <c r="DQ569"/>
      <c r="DR569"/>
      <c r="DS569"/>
      <c r="DT569"/>
      <c r="DU569"/>
      <c r="DV569"/>
      <c r="DW569"/>
      <c r="DX569"/>
      <c r="DY569"/>
      <c r="DZ569"/>
      <c r="EA569"/>
      <c r="EB569"/>
      <c r="EC569"/>
      <c r="ED569"/>
      <c r="EE569"/>
      <c r="EF569"/>
      <c r="EG569"/>
      <c r="EH569"/>
      <c r="EI569"/>
      <c r="EJ569"/>
      <c r="EK569"/>
      <c r="EL569"/>
      <c r="EM569"/>
      <c r="EN569"/>
      <c r="EO569"/>
      <c r="EP569"/>
      <c r="EQ569"/>
      <c r="ER569"/>
      <c r="ES569"/>
      <c r="ET569"/>
      <c r="EU569"/>
      <c r="EV569"/>
      <c r="EW569"/>
      <c r="EX569"/>
      <c r="EY569"/>
      <c r="EZ569"/>
      <c r="FA569"/>
    </row>
    <row r="570" spans="1:157" ht="11.25" customHeight="1" x14ac:dyDescent="0.25">
      <c r="A570" s="39" t="s">
        <v>1520</v>
      </c>
      <c r="B570" s="13">
        <v>10075425</v>
      </c>
      <c r="C570" s="13" t="s">
        <v>699</v>
      </c>
      <c r="D570" s="13">
        <v>78410001691</v>
      </c>
      <c r="E570" s="40" t="s">
        <v>1743</v>
      </c>
      <c r="F570" s="31">
        <v>432</v>
      </c>
      <c r="G570" s="31">
        <v>3</v>
      </c>
      <c r="H570" s="31">
        <v>1</v>
      </c>
      <c r="I570" s="31">
        <v>0</v>
      </c>
      <c r="J570" s="32">
        <f t="shared" si="66"/>
        <v>2</v>
      </c>
      <c r="K570" s="33">
        <f t="shared" si="67"/>
        <v>12.959999999999999</v>
      </c>
      <c r="L570" s="33">
        <f t="shared" si="68"/>
        <v>12.959999999999999</v>
      </c>
      <c r="M570" s="33">
        <f t="shared" si="69"/>
        <v>12.959999999999999</v>
      </c>
      <c r="N570" s="34">
        <f t="shared" si="70"/>
        <v>12.959999999999999</v>
      </c>
      <c r="O570" s="222">
        <f t="shared" si="71"/>
        <v>51.84</v>
      </c>
      <c r="P570" s="224">
        <f t="shared" si="72"/>
        <v>51.84</v>
      </c>
      <c r="Q570" s="8"/>
      <c r="R570" s="78">
        <f t="shared" si="73"/>
        <v>51.84</v>
      </c>
      <c r="S570" s="79"/>
      <c r="T570"/>
      <c r="U570"/>
      <c r="V570"/>
      <c r="W570"/>
      <c r="X570"/>
      <c r="Y570"/>
      <c r="Z570"/>
      <c r="AA570"/>
      <c r="AB570"/>
      <c r="AC570"/>
      <c r="AD570"/>
      <c r="AE570"/>
      <c r="AF570"/>
      <c r="AG570"/>
      <c r="AH570"/>
      <c r="AI570"/>
      <c r="AJ570"/>
      <c r="AK570"/>
      <c r="AL570"/>
      <c r="AM570"/>
      <c r="AN570"/>
      <c r="AO570"/>
      <c r="AP570"/>
      <c r="AQ570"/>
      <c r="AR570"/>
      <c r="AS570"/>
      <c r="AT570"/>
      <c r="AU570"/>
      <c r="AV570"/>
      <c r="AW570"/>
      <c r="AX570"/>
      <c r="AY570"/>
      <c r="AZ570"/>
      <c r="BA570"/>
      <c r="BB570"/>
      <c r="BC570"/>
      <c r="BD570"/>
      <c r="BE570"/>
      <c r="BF570"/>
      <c r="BG570"/>
      <c r="BH570"/>
      <c r="BI570"/>
      <c r="BJ570"/>
      <c r="BK570"/>
      <c r="BL570"/>
      <c r="BM570"/>
      <c r="BN570"/>
      <c r="BO570"/>
      <c r="BP570"/>
      <c r="BQ570"/>
      <c r="BR570"/>
      <c r="BS570"/>
      <c r="BT570"/>
      <c r="BU570"/>
      <c r="BV570"/>
      <c r="BW570"/>
      <c r="BX570"/>
      <c r="BY570"/>
      <c r="BZ570"/>
      <c r="CA570"/>
      <c r="CB570"/>
      <c r="CC570"/>
      <c r="CD570"/>
      <c r="CE570"/>
      <c r="CF570"/>
      <c r="CG570"/>
      <c r="CH570"/>
      <c r="CI570"/>
      <c r="CJ570"/>
      <c r="CK570"/>
      <c r="CL570"/>
      <c r="CM570"/>
      <c r="CN570"/>
      <c r="CO570"/>
      <c r="CP570"/>
      <c r="CQ570"/>
      <c r="CR570"/>
      <c r="CS570"/>
      <c r="CT570"/>
      <c r="CU570"/>
      <c r="CV570"/>
      <c r="CW570"/>
      <c r="CX570"/>
      <c r="CY570"/>
      <c r="CZ570"/>
      <c r="DA570"/>
      <c r="DB570"/>
      <c r="DC570"/>
      <c r="DD570"/>
      <c r="DE570"/>
      <c r="DF570"/>
      <c r="DG570"/>
      <c r="DH570"/>
      <c r="DI570"/>
      <c r="DJ570"/>
      <c r="DK570"/>
      <c r="DL570"/>
      <c r="DM570"/>
      <c r="DN570"/>
      <c r="DO570"/>
      <c r="DP570"/>
      <c r="DQ570"/>
      <c r="DR570"/>
      <c r="DS570"/>
      <c r="DT570"/>
      <c r="DU570"/>
      <c r="DV570"/>
      <c r="DW570"/>
      <c r="DX570"/>
      <c r="DY570"/>
      <c r="DZ570"/>
      <c r="EA570"/>
      <c r="EB570"/>
      <c r="EC570"/>
      <c r="ED570"/>
      <c r="EE570"/>
      <c r="EF570"/>
      <c r="EG570"/>
      <c r="EH570"/>
      <c r="EI570"/>
      <c r="EJ570"/>
      <c r="EK570"/>
      <c r="EL570"/>
      <c r="EM570"/>
      <c r="EN570"/>
      <c r="EO570"/>
      <c r="EP570"/>
      <c r="EQ570"/>
      <c r="ER570"/>
      <c r="ES570"/>
      <c r="ET570"/>
      <c r="EU570"/>
      <c r="EV570"/>
      <c r="EW570"/>
      <c r="EX570"/>
      <c r="EY570"/>
      <c r="EZ570"/>
      <c r="FA570"/>
    </row>
    <row r="571" spans="1:157" ht="11.25" customHeight="1" x14ac:dyDescent="0.25">
      <c r="A571" s="39" t="s">
        <v>1520</v>
      </c>
      <c r="B571" s="13">
        <v>10075426</v>
      </c>
      <c r="C571" s="13" t="s">
        <v>99</v>
      </c>
      <c r="D571" s="13">
        <v>42860003512</v>
      </c>
      <c r="E571" s="40" t="s">
        <v>1744</v>
      </c>
      <c r="F571" s="31">
        <v>325</v>
      </c>
      <c r="G571" s="31">
        <v>3</v>
      </c>
      <c r="H571" s="31">
        <v>1</v>
      </c>
      <c r="I571" s="31">
        <v>0</v>
      </c>
      <c r="J571" s="32">
        <f t="shared" si="66"/>
        <v>2</v>
      </c>
      <c r="K571" s="33">
        <f t="shared" si="67"/>
        <v>9.75</v>
      </c>
      <c r="L571" s="33">
        <f t="shared" si="68"/>
        <v>9.75</v>
      </c>
      <c r="M571" s="33">
        <f t="shared" si="69"/>
        <v>9.75</v>
      </c>
      <c r="N571" s="34">
        <f t="shared" si="70"/>
        <v>9.75</v>
      </c>
      <c r="O571" s="222">
        <f t="shared" si="71"/>
        <v>39</v>
      </c>
      <c r="P571" s="224">
        <f t="shared" si="72"/>
        <v>39</v>
      </c>
      <c r="Q571" s="8"/>
      <c r="R571" s="78">
        <f t="shared" si="73"/>
        <v>39</v>
      </c>
      <c r="S571" s="79"/>
      <c r="T571"/>
      <c r="U571"/>
      <c r="V571"/>
      <c r="W571"/>
      <c r="X571"/>
      <c r="Y571"/>
      <c r="Z571"/>
      <c r="AA571"/>
      <c r="AB571"/>
      <c r="AC571"/>
      <c r="AD571"/>
      <c r="AE571"/>
      <c r="AF571"/>
      <c r="AG571"/>
      <c r="AH571"/>
      <c r="AI571"/>
      <c r="AJ571"/>
      <c r="AK571"/>
      <c r="AL571"/>
      <c r="AM571"/>
      <c r="AN571"/>
      <c r="AO571"/>
      <c r="AP571"/>
      <c r="AQ571"/>
      <c r="AR571"/>
      <c r="AS571"/>
      <c r="AT571"/>
      <c r="AU571"/>
      <c r="AV571"/>
      <c r="AW571"/>
      <c r="AX571"/>
      <c r="AY571"/>
      <c r="AZ571"/>
      <c r="BA571"/>
      <c r="BB571"/>
      <c r="BC571"/>
      <c r="BD571"/>
      <c r="BE571"/>
      <c r="BF571"/>
      <c r="BG571"/>
      <c r="BH571"/>
      <c r="BI571"/>
      <c r="BJ571"/>
      <c r="BK571"/>
      <c r="BL571"/>
      <c r="BM571"/>
      <c r="BN571"/>
      <c r="BO571"/>
      <c r="BP571"/>
      <c r="BQ571"/>
      <c r="BR571"/>
      <c r="BS571"/>
      <c r="BT571"/>
      <c r="BU571"/>
      <c r="BV571"/>
      <c r="BW571"/>
      <c r="BX571"/>
      <c r="BY571"/>
      <c r="BZ571"/>
      <c r="CA571"/>
      <c r="CB571"/>
      <c r="CC571"/>
      <c r="CD571"/>
      <c r="CE571"/>
      <c r="CF571"/>
      <c r="CG571"/>
      <c r="CH571"/>
      <c r="CI571"/>
      <c r="CJ571"/>
      <c r="CK571"/>
      <c r="CL571"/>
      <c r="CM571"/>
      <c r="CN571"/>
      <c r="CO571"/>
      <c r="CP571"/>
      <c r="CQ571"/>
      <c r="CR571"/>
      <c r="CS571"/>
      <c r="CT571"/>
      <c r="CU571"/>
      <c r="CV571"/>
      <c r="CW571"/>
      <c r="CX571"/>
      <c r="CY571"/>
      <c r="CZ571"/>
      <c r="DA571"/>
      <c r="DB571"/>
      <c r="DC571"/>
      <c r="DD571"/>
      <c r="DE571"/>
      <c r="DF571"/>
      <c r="DG571"/>
      <c r="DH571"/>
      <c r="DI571"/>
      <c r="DJ571"/>
      <c r="DK571"/>
      <c r="DL571"/>
      <c r="DM571"/>
      <c r="DN571"/>
      <c r="DO571"/>
      <c r="DP571"/>
      <c r="DQ571"/>
      <c r="DR571"/>
      <c r="DS571"/>
      <c r="DT571"/>
      <c r="DU571"/>
      <c r="DV571"/>
      <c r="DW571"/>
      <c r="DX571"/>
      <c r="DY571"/>
      <c r="DZ571"/>
      <c r="EA571"/>
      <c r="EB571"/>
      <c r="EC571"/>
      <c r="ED571"/>
      <c r="EE571"/>
      <c r="EF571"/>
      <c r="EG571"/>
      <c r="EH571"/>
      <c r="EI571"/>
      <c r="EJ571"/>
      <c r="EK571"/>
      <c r="EL571"/>
      <c r="EM571"/>
      <c r="EN571"/>
      <c r="EO571"/>
      <c r="EP571"/>
      <c r="EQ571"/>
      <c r="ER571"/>
      <c r="ES571"/>
      <c r="ET571"/>
      <c r="EU571"/>
      <c r="EV571"/>
      <c r="EW571"/>
      <c r="EX571"/>
      <c r="EY571"/>
      <c r="EZ571"/>
      <c r="FA571"/>
    </row>
    <row r="572" spans="1:157" ht="11.25" customHeight="1" x14ac:dyDescent="0.25">
      <c r="A572" s="39" t="s">
        <v>1520</v>
      </c>
      <c r="B572" s="13">
        <v>10075427</v>
      </c>
      <c r="C572" s="13" t="s">
        <v>100</v>
      </c>
      <c r="D572" s="13">
        <v>57500011103</v>
      </c>
      <c r="E572" s="40" t="s">
        <v>1745</v>
      </c>
      <c r="F572" s="31">
        <v>464</v>
      </c>
      <c r="G572" s="31">
        <v>5</v>
      </c>
      <c r="H572" s="31">
        <v>2</v>
      </c>
      <c r="I572" s="31">
        <v>1</v>
      </c>
      <c r="J572" s="32">
        <f t="shared" si="66"/>
        <v>2</v>
      </c>
      <c r="K572" s="33">
        <f t="shared" si="67"/>
        <v>13.92</v>
      </c>
      <c r="L572" s="33">
        <f t="shared" si="68"/>
        <v>13.92</v>
      </c>
      <c r="M572" s="33">
        <f t="shared" si="69"/>
        <v>13.92</v>
      </c>
      <c r="N572" s="34">
        <f t="shared" si="70"/>
        <v>13.92</v>
      </c>
      <c r="O572" s="222">
        <f t="shared" si="71"/>
        <v>55.68</v>
      </c>
      <c r="P572" s="224">
        <f t="shared" si="72"/>
        <v>55.68</v>
      </c>
      <c r="Q572" s="8"/>
      <c r="R572" s="78">
        <f t="shared" si="73"/>
        <v>55.68</v>
      </c>
      <c r="S572" s="79"/>
      <c r="T572"/>
      <c r="U572"/>
      <c r="V572"/>
      <c r="W572"/>
      <c r="X572"/>
      <c r="Y572"/>
      <c r="Z572"/>
      <c r="AA572"/>
      <c r="AB572"/>
      <c r="AC572"/>
      <c r="AD572"/>
      <c r="AE572"/>
      <c r="AF572"/>
      <c r="AG572"/>
      <c r="AH572"/>
      <c r="AI572"/>
      <c r="AJ572"/>
      <c r="AK572"/>
      <c r="AL572"/>
      <c r="AM572"/>
      <c r="AN572"/>
      <c r="AO572"/>
      <c r="AP572"/>
      <c r="AQ572"/>
      <c r="AR572"/>
      <c r="AS572"/>
      <c r="AT572"/>
      <c r="AU572"/>
      <c r="AV572"/>
      <c r="AW572"/>
      <c r="AX572"/>
      <c r="AY572"/>
      <c r="AZ572"/>
      <c r="BA572"/>
      <c r="BB572"/>
      <c r="BC572"/>
      <c r="BD572"/>
      <c r="BE572"/>
      <c r="BF572"/>
      <c r="BG572"/>
      <c r="BH572"/>
      <c r="BI572"/>
      <c r="BJ572"/>
      <c r="BK572"/>
      <c r="BL572"/>
      <c r="BM572"/>
      <c r="BN572"/>
      <c r="BO572"/>
      <c r="BP572"/>
      <c r="BQ572"/>
      <c r="BR572"/>
      <c r="BS572"/>
      <c r="BT572"/>
      <c r="BU572"/>
      <c r="BV572"/>
      <c r="BW572"/>
      <c r="BX572"/>
      <c r="BY572"/>
      <c r="BZ572"/>
      <c r="CA572"/>
      <c r="CB572"/>
      <c r="CC572"/>
      <c r="CD572"/>
      <c r="CE572"/>
      <c r="CF572"/>
      <c r="CG572"/>
      <c r="CH572"/>
      <c r="CI572"/>
      <c r="CJ572"/>
      <c r="CK572"/>
      <c r="CL572"/>
      <c r="CM572"/>
      <c r="CN572"/>
      <c r="CO572"/>
      <c r="CP572"/>
      <c r="CQ572"/>
      <c r="CR572"/>
      <c r="CS572"/>
      <c r="CT572"/>
      <c r="CU572"/>
      <c r="CV572"/>
      <c r="CW572"/>
      <c r="CX572"/>
      <c r="CY572"/>
      <c r="CZ572"/>
      <c r="DA572"/>
      <c r="DB572"/>
      <c r="DC572"/>
      <c r="DD572"/>
      <c r="DE572"/>
      <c r="DF572"/>
      <c r="DG572"/>
      <c r="DH572"/>
      <c r="DI572"/>
      <c r="DJ572"/>
      <c r="DK572"/>
      <c r="DL572"/>
      <c r="DM572"/>
      <c r="DN572"/>
      <c r="DO572"/>
      <c r="DP572"/>
      <c r="DQ572"/>
      <c r="DR572"/>
      <c r="DS572"/>
      <c r="DT572"/>
      <c r="DU572"/>
      <c r="DV572"/>
      <c r="DW572"/>
      <c r="DX572"/>
      <c r="DY572"/>
      <c r="DZ572"/>
      <c r="EA572"/>
      <c r="EB572"/>
      <c r="EC572"/>
      <c r="ED572"/>
      <c r="EE572"/>
      <c r="EF572"/>
      <c r="EG572"/>
      <c r="EH572"/>
      <c r="EI572"/>
      <c r="EJ572"/>
      <c r="EK572"/>
      <c r="EL572"/>
      <c r="EM572"/>
      <c r="EN572"/>
      <c r="EO572"/>
      <c r="EP572"/>
      <c r="EQ572"/>
      <c r="ER572"/>
      <c r="ES572"/>
      <c r="ET572"/>
      <c r="EU572"/>
      <c r="EV572"/>
      <c r="EW572"/>
      <c r="EX572"/>
      <c r="EY572"/>
      <c r="EZ572"/>
      <c r="FA572"/>
    </row>
    <row r="573" spans="1:157" ht="11.25" customHeight="1" x14ac:dyDescent="0.25">
      <c r="A573" s="39" t="s">
        <v>1520</v>
      </c>
      <c r="B573" s="13">
        <v>10075428</v>
      </c>
      <c r="C573" s="13" t="s">
        <v>700</v>
      </c>
      <c r="D573" s="13">
        <v>93110000531</v>
      </c>
      <c r="E573" s="40" t="s">
        <v>1746</v>
      </c>
      <c r="F573" s="31">
        <v>514</v>
      </c>
      <c r="G573" s="31">
        <v>3</v>
      </c>
      <c r="H573" s="31">
        <v>1</v>
      </c>
      <c r="I573" s="31">
        <v>0</v>
      </c>
      <c r="J573" s="32">
        <f t="shared" si="66"/>
        <v>2</v>
      </c>
      <c r="K573" s="33">
        <f t="shared" si="67"/>
        <v>15.42</v>
      </c>
      <c r="L573" s="33">
        <f t="shared" si="68"/>
        <v>15.42</v>
      </c>
      <c r="M573" s="33">
        <f t="shared" si="69"/>
        <v>15.42</v>
      </c>
      <c r="N573" s="34">
        <f t="shared" si="70"/>
        <v>15.42</v>
      </c>
      <c r="O573" s="222">
        <f t="shared" si="71"/>
        <v>61.68</v>
      </c>
      <c r="P573" s="224">
        <f t="shared" si="72"/>
        <v>61.68</v>
      </c>
      <c r="Q573" s="8"/>
      <c r="R573" s="78">
        <f t="shared" si="73"/>
        <v>61.68</v>
      </c>
      <c r="S573" s="79"/>
      <c r="T573"/>
      <c r="U573"/>
      <c r="V573"/>
      <c r="W573"/>
      <c r="X573"/>
      <c r="Y573"/>
      <c r="Z573"/>
      <c r="AA573"/>
      <c r="AB573"/>
      <c r="AC573"/>
      <c r="AD573"/>
      <c r="AE573"/>
      <c r="AF573"/>
      <c r="AG573"/>
      <c r="AH573"/>
      <c r="AI573"/>
      <c r="AJ573"/>
      <c r="AK573"/>
      <c r="AL573"/>
      <c r="AM573"/>
      <c r="AN573"/>
      <c r="AO573"/>
      <c r="AP573"/>
      <c r="AQ573"/>
      <c r="AR573"/>
      <c r="AS573"/>
      <c r="AT573"/>
      <c r="AU573"/>
      <c r="AV573"/>
      <c r="AW573"/>
      <c r="AX573"/>
      <c r="AY573"/>
      <c r="AZ573"/>
      <c r="BA573"/>
      <c r="BB573"/>
      <c r="BC573"/>
      <c r="BD573"/>
      <c r="BE573"/>
      <c r="BF573"/>
      <c r="BG573"/>
      <c r="BH573"/>
      <c r="BI573"/>
      <c r="BJ573"/>
      <c r="BK573"/>
      <c r="BL573"/>
      <c r="BM573"/>
      <c r="BN573"/>
      <c r="BO573"/>
      <c r="BP573"/>
      <c r="BQ573"/>
      <c r="BR573"/>
      <c r="BS573"/>
      <c r="BT573"/>
      <c r="BU573"/>
      <c r="BV573"/>
      <c r="BW573"/>
      <c r="BX573"/>
      <c r="BY573"/>
      <c r="BZ573"/>
      <c r="CA573"/>
      <c r="CB573"/>
      <c r="CC573"/>
      <c r="CD573"/>
      <c r="CE573"/>
      <c r="CF573"/>
      <c r="CG573"/>
      <c r="CH573"/>
      <c r="CI573"/>
      <c r="CJ573"/>
      <c r="CK573"/>
      <c r="CL573"/>
      <c r="CM573"/>
      <c r="CN573"/>
      <c r="CO573"/>
      <c r="CP573"/>
      <c r="CQ573"/>
      <c r="CR573"/>
      <c r="CS573"/>
      <c r="CT573"/>
      <c r="CU573"/>
      <c r="CV573"/>
      <c r="CW573"/>
      <c r="CX573"/>
      <c r="CY573"/>
      <c r="CZ573"/>
      <c r="DA573"/>
      <c r="DB573"/>
      <c r="DC573"/>
      <c r="DD573"/>
      <c r="DE573"/>
      <c r="DF573"/>
      <c r="DG573"/>
      <c r="DH573"/>
      <c r="DI573"/>
      <c r="DJ573"/>
      <c r="DK573"/>
      <c r="DL573"/>
      <c r="DM573"/>
      <c r="DN573"/>
      <c r="DO573"/>
      <c r="DP573"/>
      <c r="DQ573"/>
      <c r="DR573"/>
      <c r="DS573"/>
      <c r="DT573"/>
      <c r="DU573"/>
      <c r="DV573"/>
      <c r="DW573"/>
      <c r="DX573"/>
      <c r="DY573"/>
      <c r="DZ573"/>
      <c r="EA573"/>
      <c r="EB573"/>
      <c r="EC573"/>
      <c r="ED573"/>
      <c r="EE573"/>
      <c r="EF573"/>
      <c r="EG573"/>
      <c r="EH573"/>
      <c r="EI573"/>
      <c r="EJ573"/>
      <c r="EK573"/>
      <c r="EL573"/>
      <c r="EM573"/>
      <c r="EN573"/>
      <c r="EO573"/>
      <c r="EP573"/>
      <c r="EQ573"/>
      <c r="ER573"/>
      <c r="ES573"/>
      <c r="ET573"/>
      <c r="EU573"/>
      <c r="EV573"/>
      <c r="EW573"/>
      <c r="EX573"/>
      <c r="EY573"/>
      <c r="EZ573"/>
      <c r="FA573"/>
    </row>
    <row r="574" spans="1:157" ht="11.25" customHeight="1" x14ac:dyDescent="0.25">
      <c r="A574" s="39" t="s">
        <v>1520</v>
      </c>
      <c r="B574" s="13">
        <v>10077403</v>
      </c>
      <c r="C574" s="13" t="s">
        <v>701</v>
      </c>
      <c r="D574" s="13">
        <v>35870040750</v>
      </c>
      <c r="E574" s="40" t="s">
        <v>1747</v>
      </c>
      <c r="F574" s="31">
        <v>433</v>
      </c>
      <c r="G574" s="31">
        <v>3</v>
      </c>
      <c r="H574" s="31">
        <v>1</v>
      </c>
      <c r="I574" s="31">
        <v>0</v>
      </c>
      <c r="J574" s="32">
        <f t="shared" si="66"/>
        <v>2</v>
      </c>
      <c r="K574" s="33">
        <f t="shared" si="67"/>
        <v>12.99</v>
      </c>
      <c r="L574" s="33">
        <f t="shared" si="68"/>
        <v>12.99</v>
      </c>
      <c r="M574" s="33">
        <f t="shared" si="69"/>
        <v>12.99</v>
      </c>
      <c r="N574" s="34">
        <f t="shared" si="70"/>
        <v>12.99</v>
      </c>
      <c r="O574" s="222">
        <f t="shared" si="71"/>
        <v>51.96</v>
      </c>
      <c r="P574" s="224">
        <f t="shared" si="72"/>
        <v>51.96</v>
      </c>
      <c r="Q574" s="8"/>
      <c r="R574" s="78">
        <f t="shared" si="73"/>
        <v>51.96</v>
      </c>
      <c r="S574" s="79"/>
      <c r="T574"/>
      <c r="U574"/>
      <c r="V574"/>
      <c r="W574"/>
      <c r="X574"/>
      <c r="Y574"/>
      <c r="Z574"/>
      <c r="AA574"/>
      <c r="AB574"/>
      <c r="AC574"/>
      <c r="AD574"/>
      <c r="AE574"/>
      <c r="AF574"/>
      <c r="AG574"/>
      <c r="AH574"/>
      <c r="AI574"/>
      <c r="AJ574"/>
      <c r="AK574"/>
      <c r="AL574"/>
      <c r="AM574"/>
      <c r="AN574"/>
      <c r="AO574"/>
      <c r="AP574"/>
      <c r="AQ574"/>
      <c r="AR574"/>
      <c r="AS574"/>
      <c r="AT574"/>
      <c r="AU574"/>
      <c r="AV574"/>
      <c r="AW574"/>
      <c r="AX574"/>
      <c r="AY574"/>
      <c r="AZ574"/>
      <c r="BA574"/>
      <c r="BB574"/>
      <c r="BC574"/>
      <c r="BD574"/>
      <c r="BE574"/>
      <c r="BF574"/>
      <c r="BG574"/>
      <c r="BH574"/>
      <c r="BI574"/>
      <c r="BJ574"/>
      <c r="BK574"/>
      <c r="BL574"/>
      <c r="BM574"/>
      <c r="BN574"/>
      <c r="BO574"/>
      <c r="BP574"/>
      <c r="BQ574"/>
      <c r="BR574"/>
      <c r="BS574"/>
      <c r="BT574"/>
      <c r="BU574"/>
      <c r="BV574"/>
      <c r="BW574"/>
      <c r="BX574"/>
      <c r="BY574"/>
      <c r="BZ574"/>
      <c r="CA574"/>
      <c r="CB574"/>
      <c r="CC574"/>
      <c r="CD574"/>
      <c r="CE574"/>
      <c r="CF574"/>
      <c r="CG574"/>
      <c r="CH574"/>
      <c r="CI574"/>
      <c r="CJ574"/>
      <c r="CK574"/>
      <c r="CL574"/>
      <c r="CM574"/>
      <c r="CN574"/>
      <c r="CO574"/>
      <c r="CP574"/>
      <c r="CQ574"/>
      <c r="CR574"/>
      <c r="CS574"/>
      <c r="CT574"/>
      <c r="CU574"/>
      <c r="CV574"/>
      <c r="CW574"/>
      <c r="CX574"/>
      <c r="CY574"/>
      <c r="CZ574"/>
      <c r="DA574"/>
      <c r="DB574"/>
      <c r="DC574"/>
      <c r="DD574"/>
      <c r="DE574"/>
      <c r="DF574"/>
      <c r="DG574"/>
      <c r="DH574"/>
      <c r="DI574"/>
      <c r="DJ574"/>
      <c r="DK574"/>
      <c r="DL574"/>
      <c r="DM574"/>
      <c r="DN574"/>
      <c r="DO574"/>
      <c r="DP574"/>
      <c r="DQ574"/>
      <c r="DR574"/>
      <c r="DS574"/>
      <c r="DT574"/>
      <c r="DU574"/>
      <c r="DV574"/>
      <c r="DW574"/>
      <c r="DX574"/>
      <c r="DY574"/>
      <c r="DZ574"/>
      <c r="EA574"/>
      <c r="EB574"/>
      <c r="EC574"/>
      <c r="ED574"/>
      <c r="EE574"/>
      <c r="EF574"/>
      <c r="EG574"/>
      <c r="EH574"/>
      <c r="EI574"/>
      <c r="EJ574"/>
      <c r="EK574"/>
      <c r="EL574"/>
      <c r="EM574"/>
      <c r="EN574"/>
      <c r="EO574"/>
      <c r="EP574"/>
      <c r="EQ574"/>
      <c r="ER574"/>
      <c r="ES574"/>
      <c r="ET574"/>
      <c r="EU574"/>
      <c r="EV574"/>
      <c r="EW574"/>
      <c r="EX574"/>
      <c r="EY574"/>
      <c r="EZ574"/>
      <c r="FA574"/>
    </row>
    <row r="575" spans="1:157" ht="11.25" customHeight="1" x14ac:dyDescent="0.25">
      <c r="A575" s="39" t="s">
        <v>1520</v>
      </c>
      <c r="B575" s="13">
        <v>10077417</v>
      </c>
      <c r="C575" s="13" t="s">
        <v>1748</v>
      </c>
      <c r="D575" s="13">
        <v>10550006514</v>
      </c>
      <c r="E575" s="40" t="s">
        <v>1749</v>
      </c>
      <c r="F575" s="31">
        <v>135</v>
      </c>
      <c r="G575" s="31">
        <v>2</v>
      </c>
      <c r="H575" s="31">
        <v>1</v>
      </c>
      <c r="I575" s="31">
        <v>0</v>
      </c>
      <c r="J575" s="32">
        <f t="shared" si="66"/>
        <v>1</v>
      </c>
      <c r="K575" s="33">
        <f t="shared" si="67"/>
        <v>4.05</v>
      </c>
      <c r="L575" s="33">
        <f t="shared" si="68"/>
        <v>4.05</v>
      </c>
      <c r="M575" s="33">
        <f t="shared" si="69"/>
        <v>4.05</v>
      </c>
      <c r="N575" s="34">
        <f t="shared" si="70"/>
        <v>4.05</v>
      </c>
      <c r="O575" s="222">
        <f t="shared" si="71"/>
        <v>16.2</v>
      </c>
      <c r="P575" s="224">
        <f t="shared" si="72"/>
        <v>16.2</v>
      </c>
      <c r="Q575" s="8"/>
      <c r="R575" s="78">
        <f t="shared" si="73"/>
        <v>16.2</v>
      </c>
      <c r="S575" s="79"/>
      <c r="T575"/>
      <c r="U575"/>
      <c r="V575"/>
      <c r="W575"/>
      <c r="X575"/>
      <c r="Y575"/>
      <c r="Z575"/>
      <c r="AA575"/>
      <c r="AB575"/>
      <c r="AC575"/>
      <c r="AD575"/>
      <c r="AE575"/>
      <c r="AF575"/>
      <c r="AG575"/>
      <c r="AH575"/>
      <c r="AI575"/>
      <c r="AJ575"/>
      <c r="AK575"/>
      <c r="AL575"/>
      <c r="AM575"/>
      <c r="AN575"/>
      <c r="AO575"/>
      <c r="AP575"/>
      <c r="AQ575"/>
      <c r="AR575"/>
      <c r="AS575"/>
      <c r="AT575"/>
      <c r="AU575"/>
      <c r="AV575"/>
      <c r="AW575"/>
      <c r="AX575"/>
      <c r="AY575"/>
      <c r="AZ575"/>
      <c r="BA575"/>
      <c r="BB575"/>
      <c r="BC575"/>
      <c r="BD575"/>
      <c r="BE575"/>
      <c r="BF575"/>
      <c r="BG575"/>
      <c r="BH575"/>
      <c r="BI575"/>
      <c r="BJ575"/>
      <c r="BK575"/>
      <c r="BL575"/>
      <c r="BM575"/>
      <c r="BN575"/>
      <c r="BO575"/>
      <c r="BP575"/>
      <c r="BQ575"/>
      <c r="BR575"/>
      <c r="BS575"/>
      <c r="BT575"/>
      <c r="BU575"/>
      <c r="BV575"/>
      <c r="BW575"/>
      <c r="BX575"/>
      <c r="BY575"/>
      <c r="BZ575"/>
      <c r="CA575"/>
      <c r="CB575"/>
      <c r="CC575"/>
      <c r="CD575"/>
      <c r="CE575"/>
      <c r="CF575"/>
      <c r="CG575"/>
      <c r="CH575"/>
      <c r="CI575"/>
      <c r="CJ575"/>
      <c r="CK575"/>
      <c r="CL575"/>
      <c r="CM575"/>
      <c r="CN575"/>
      <c r="CO575"/>
      <c r="CP575"/>
      <c r="CQ575"/>
      <c r="CR575"/>
      <c r="CS575"/>
      <c r="CT575"/>
      <c r="CU575"/>
      <c r="CV575"/>
      <c r="CW575"/>
      <c r="CX575"/>
      <c r="CY575"/>
      <c r="CZ575"/>
      <c r="DA575"/>
      <c r="DB575"/>
      <c r="DC575"/>
      <c r="DD575"/>
      <c r="DE575"/>
      <c r="DF575"/>
      <c r="DG575"/>
      <c r="DH575"/>
      <c r="DI575"/>
      <c r="DJ575"/>
      <c r="DK575"/>
      <c r="DL575"/>
      <c r="DM575"/>
      <c r="DN575"/>
      <c r="DO575"/>
      <c r="DP575"/>
      <c r="DQ575"/>
      <c r="DR575"/>
      <c r="DS575"/>
      <c r="DT575"/>
      <c r="DU575"/>
      <c r="DV575"/>
      <c r="DW575"/>
      <c r="DX575"/>
      <c r="DY575"/>
      <c r="DZ575"/>
      <c r="EA575"/>
      <c r="EB575"/>
      <c r="EC575"/>
      <c r="ED575"/>
      <c r="EE575"/>
      <c r="EF575"/>
      <c r="EG575"/>
      <c r="EH575"/>
      <c r="EI575"/>
      <c r="EJ575"/>
      <c r="EK575"/>
      <c r="EL575"/>
      <c r="EM575"/>
      <c r="EN575"/>
      <c r="EO575"/>
      <c r="EP575"/>
      <c r="EQ575"/>
      <c r="ER575"/>
      <c r="ES575"/>
      <c r="ET575"/>
      <c r="EU575"/>
      <c r="EV575"/>
      <c r="EW575"/>
      <c r="EX575"/>
      <c r="EY575"/>
      <c r="EZ575"/>
      <c r="FA575"/>
    </row>
    <row r="576" spans="1:157" ht="11.25" customHeight="1" x14ac:dyDescent="0.25">
      <c r="A576" s="39" t="s">
        <v>1520</v>
      </c>
      <c r="B576" s="13">
        <v>10077445</v>
      </c>
      <c r="C576" s="13" t="s">
        <v>702</v>
      </c>
      <c r="D576" s="13">
        <v>37260006591</v>
      </c>
      <c r="E576" s="40" t="s">
        <v>1750</v>
      </c>
      <c r="F576" s="31">
        <v>179</v>
      </c>
      <c r="G576" s="31">
        <v>2</v>
      </c>
      <c r="H576" s="31">
        <v>1</v>
      </c>
      <c r="I576" s="31">
        <v>0</v>
      </c>
      <c r="J576" s="32">
        <f t="shared" si="66"/>
        <v>1</v>
      </c>
      <c r="K576" s="33">
        <f t="shared" si="67"/>
        <v>5.37</v>
      </c>
      <c r="L576" s="33">
        <f t="shared" si="68"/>
        <v>5.37</v>
      </c>
      <c r="M576" s="33">
        <f t="shared" si="69"/>
        <v>5.37</v>
      </c>
      <c r="N576" s="34">
        <f t="shared" si="70"/>
        <v>5.37</v>
      </c>
      <c r="O576" s="222">
        <f t="shared" si="71"/>
        <v>21.48</v>
      </c>
      <c r="P576" s="224">
        <f t="shared" si="72"/>
        <v>21.48</v>
      </c>
      <c r="Q576" s="8"/>
      <c r="R576" s="78">
        <f t="shared" si="73"/>
        <v>21.48</v>
      </c>
      <c r="S576" s="79"/>
      <c r="T576"/>
      <c r="U576"/>
      <c r="V576"/>
      <c r="W576"/>
      <c r="X576"/>
      <c r="Y576"/>
      <c r="Z576"/>
      <c r="AA576"/>
      <c r="AB576"/>
      <c r="AC576"/>
      <c r="AD576"/>
      <c r="AE576"/>
      <c r="AF576"/>
      <c r="AG576"/>
      <c r="AH576"/>
      <c r="AI576"/>
      <c r="AJ576"/>
      <c r="AK576"/>
      <c r="AL576"/>
      <c r="AM576"/>
      <c r="AN576"/>
      <c r="AO576"/>
      <c r="AP576"/>
      <c r="AQ576"/>
      <c r="AR576"/>
      <c r="AS576"/>
      <c r="AT576"/>
      <c r="AU576"/>
      <c r="AV576"/>
      <c r="AW576"/>
      <c r="AX576"/>
      <c r="AY576"/>
      <c r="AZ576"/>
      <c r="BA576"/>
      <c r="BB576"/>
      <c r="BC576"/>
      <c r="BD576"/>
      <c r="BE576"/>
      <c r="BF576"/>
      <c r="BG576"/>
      <c r="BH576"/>
      <c r="BI576"/>
      <c r="BJ576"/>
      <c r="BK576"/>
      <c r="BL576"/>
      <c r="BM576"/>
      <c r="BN576"/>
      <c r="BO576"/>
      <c r="BP576"/>
      <c r="BQ576"/>
      <c r="BR576"/>
      <c r="BS576"/>
      <c r="BT576"/>
      <c r="BU576"/>
      <c r="BV576"/>
      <c r="BW576"/>
      <c r="BX576"/>
      <c r="BY576"/>
      <c r="BZ576"/>
      <c r="CA576"/>
      <c r="CB576"/>
      <c r="CC576"/>
      <c r="CD576"/>
      <c r="CE576"/>
      <c r="CF576"/>
      <c r="CG576"/>
      <c r="CH576"/>
      <c r="CI576"/>
      <c r="CJ576"/>
      <c r="CK576"/>
      <c r="CL576"/>
      <c r="CM576"/>
      <c r="CN576"/>
      <c r="CO576"/>
      <c r="CP576"/>
      <c r="CQ576"/>
      <c r="CR576"/>
      <c r="CS576"/>
      <c r="CT576"/>
      <c r="CU576"/>
      <c r="CV576"/>
      <c r="CW576"/>
      <c r="CX576"/>
      <c r="CY576"/>
      <c r="CZ576"/>
      <c r="DA576"/>
      <c r="DB576"/>
      <c r="DC576"/>
      <c r="DD576"/>
      <c r="DE576"/>
      <c r="DF576"/>
      <c r="DG576"/>
      <c r="DH576"/>
      <c r="DI576"/>
      <c r="DJ576"/>
      <c r="DK576"/>
      <c r="DL576"/>
      <c r="DM576"/>
      <c r="DN576"/>
      <c r="DO576"/>
      <c r="DP576"/>
      <c r="DQ576"/>
      <c r="DR576"/>
      <c r="DS576"/>
      <c r="DT576"/>
      <c r="DU576"/>
      <c r="DV576"/>
      <c r="DW576"/>
      <c r="DX576"/>
      <c r="DY576"/>
      <c r="DZ576"/>
      <c r="EA576"/>
      <c r="EB576"/>
      <c r="EC576"/>
      <c r="ED576"/>
      <c r="EE576"/>
      <c r="EF576"/>
      <c r="EG576"/>
      <c r="EH576"/>
      <c r="EI576"/>
      <c r="EJ576"/>
      <c r="EK576"/>
      <c r="EL576"/>
      <c r="EM576"/>
      <c r="EN576"/>
      <c r="EO576"/>
      <c r="EP576"/>
      <c r="EQ576"/>
      <c r="ER576"/>
      <c r="ES576"/>
      <c r="ET576"/>
      <c r="EU576"/>
      <c r="EV576"/>
      <c r="EW576"/>
      <c r="EX576"/>
      <c r="EY576"/>
      <c r="EZ576"/>
      <c r="FA576"/>
    </row>
    <row r="577" spans="1:157" ht="11.25" customHeight="1" x14ac:dyDescent="0.25">
      <c r="A577" s="39" t="s">
        <v>1520</v>
      </c>
      <c r="B577" s="13">
        <v>10077454</v>
      </c>
      <c r="C577" s="13" t="s">
        <v>703</v>
      </c>
      <c r="D577" s="13">
        <v>10640006885</v>
      </c>
      <c r="E577" s="40" t="s">
        <v>1751</v>
      </c>
      <c r="F577" s="31">
        <v>444</v>
      </c>
      <c r="G577" s="31">
        <v>3</v>
      </c>
      <c r="H577" s="31">
        <v>1</v>
      </c>
      <c r="I577" s="31">
        <v>0</v>
      </c>
      <c r="J577" s="32">
        <f t="shared" si="66"/>
        <v>2</v>
      </c>
      <c r="K577" s="33">
        <f t="shared" si="67"/>
        <v>13.32</v>
      </c>
      <c r="L577" s="33">
        <f t="shared" si="68"/>
        <v>13.32</v>
      </c>
      <c r="M577" s="33">
        <f t="shared" si="69"/>
        <v>13.32</v>
      </c>
      <c r="N577" s="34">
        <f t="shared" si="70"/>
        <v>13.32</v>
      </c>
      <c r="O577" s="222">
        <f t="shared" si="71"/>
        <v>53.28</v>
      </c>
      <c r="P577" s="224">
        <f t="shared" si="72"/>
        <v>53.28</v>
      </c>
      <c r="Q577" s="8"/>
      <c r="R577" s="78">
        <f t="shared" si="73"/>
        <v>53.28</v>
      </c>
      <c r="S577" s="79"/>
      <c r="T577"/>
      <c r="U577"/>
      <c r="V577"/>
      <c r="W577"/>
      <c r="X577"/>
      <c r="Y577"/>
      <c r="Z577"/>
      <c r="AA577"/>
      <c r="AB577"/>
      <c r="AC577"/>
      <c r="AD577"/>
      <c r="AE577"/>
      <c r="AF577"/>
      <c r="AG577"/>
      <c r="AH577"/>
      <c r="AI577"/>
      <c r="AJ577"/>
      <c r="AK577"/>
      <c r="AL577"/>
      <c r="AM577"/>
      <c r="AN577"/>
      <c r="AO577"/>
      <c r="AP577"/>
      <c r="AQ577"/>
      <c r="AR577"/>
      <c r="AS577"/>
      <c r="AT577"/>
      <c r="AU577"/>
      <c r="AV577"/>
      <c r="AW577"/>
      <c r="AX577"/>
      <c r="AY577"/>
      <c r="AZ577"/>
      <c r="BA577"/>
      <c r="BB577"/>
      <c r="BC577"/>
      <c r="BD577"/>
      <c r="BE577"/>
      <c r="BF577"/>
      <c r="BG577"/>
      <c r="BH577"/>
      <c r="BI577"/>
      <c r="BJ577"/>
      <c r="BK577"/>
      <c r="BL577"/>
      <c r="BM577"/>
      <c r="BN577"/>
      <c r="BO577"/>
      <c r="BP577"/>
      <c r="BQ577"/>
      <c r="BR577"/>
      <c r="BS577"/>
      <c r="BT577"/>
      <c r="BU577"/>
      <c r="BV577"/>
      <c r="BW577"/>
      <c r="BX577"/>
      <c r="BY577"/>
      <c r="BZ577"/>
      <c r="CA577"/>
      <c r="CB577"/>
      <c r="CC577"/>
      <c r="CD577"/>
      <c r="CE577"/>
      <c r="CF577"/>
      <c r="CG577"/>
      <c r="CH577"/>
      <c r="CI577"/>
      <c r="CJ577"/>
      <c r="CK577"/>
      <c r="CL577"/>
      <c r="CM577"/>
      <c r="CN577"/>
      <c r="CO577"/>
      <c r="CP577"/>
      <c r="CQ577"/>
      <c r="CR577"/>
      <c r="CS577"/>
      <c r="CT577"/>
      <c r="CU577"/>
      <c r="CV577"/>
      <c r="CW577"/>
      <c r="CX577"/>
      <c r="CY577"/>
      <c r="CZ577"/>
      <c r="DA577"/>
      <c r="DB577"/>
      <c r="DC577"/>
      <c r="DD577"/>
      <c r="DE577"/>
      <c r="DF577"/>
      <c r="DG577"/>
      <c r="DH577"/>
      <c r="DI577"/>
      <c r="DJ577"/>
      <c r="DK577"/>
      <c r="DL577"/>
      <c r="DM577"/>
      <c r="DN577"/>
      <c r="DO577"/>
      <c r="DP577"/>
      <c r="DQ577"/>
      <c r="DR577"/>
      <c r="DS577"/>
      <c r="DT577"/>
      <c r="DU577"/>
      <c r="DV577"/>
      <c r="DW577"/>
      <c r="DX577"/>
      <c r="DY577"/>
      <c r="DZ577"/>
      <c r="EA577"/>
      <c r="EB577"/>
      <c r="EC577"/>
      <c r="ED577"/>
      <c r="EE577"/>
      <c r="EF577"/>
      <c r="EG577"/>
      <c r="EH577"/>
      <c r="EI577"/>
      <c r="EJ577"/>
      <c r="EK577"/>
      <c r="EL577"/>
      <c r="EM577"/>
      <c r="EN577"/>
      <c r="EO577"/>
      <c r="EP577"/>
      <c r="EQ577"/>
      <c r="ER577"/>
      <c r="ES577"/>
      <c r="ET577"/>
      <c r="EU577"/>
      <c r="EV577"/>
      <c r="EW577"/>
      <c r="EX577"/>
      <c r="EY577"/>
      <c r="EZ577"/>
      <c r="FA577"/>
    </row>
    <row r="578" spans="1:157" ht="11.25" customHeight="1" x14ac:dyDescent="0.25">
      <c r="A578" s="39" t="s">
        <v>1520</v>
      </c>
      <c r="B578" s="13">
        <v>10077467</v>
      </c>
      <c r="C578" s="13" t="s">
        <v>704</v>
      </c>
      <c r="D578" s="13">
        <v>57880010866</v>
      </c>
      <c r="E578" s="40" t="s">
        <v>1752</v>
      </c>
      <c r="F578" s="31">
        <v>303</v>
      </c>
      <c r="G578" s="31">
        <v>2</v>
      </c>
      <c r="H578" s="31">
        <v>1</v>
      </c>
      <c r="I578" s="31">
        <v>0</v>
      </c>
      <c r="J578" s="32">
        <f t="shared" si="66"/>
        <v>1</v>
      </c>
      <c r="K578" s="33">
        <f t="shared" si="67"/>
        <v>9.09</v>
      </c>
      <c r="L578" s="33">
        <f t="shared" si="68"/>
        <v>9.09</v>
      </c>
      <c r="M578" s="33">
        <f t="shared" si="69"/>
        <v>9.09</v>
      </c>
      <c r="N578" s="34">
        <f t="shared" si="70"/>
        <v>9.09</v>
      </c>
      <c r="O578" s="222">
        <f t="shared" si="71"/>
        <v>36.36</v>
      </c>
      <c r="P578" s="224">
        <f t="shared" si="72"/>
        <v>36.36</v>
      </c>
      <c r="Q578" s="8"/>
      <c r="R578" s="78">
        <f t="shared" si="73"/>
        <v>36.36</v>
      </c>
      <c r="S578" s="79"/>
      <c r="T578"/>
      <c r="U578"/>
      <c r="V578"/>
      <c r="W578"/>
      <c r="X578"/>
      <c r="Y578"/>
      <c r="Z578"/>
      <c r="AA578"/>
      <c r="AB578"/>
      <c r="AC578"/>
      <c r="AD578"/>
      <c r="AE578"/>
      <c r="AF578"/>
      <c r="AG578"/>
      <c r="AH578"/>
      <c r="AI578"/>
      <c r="AJ578"/>
      <c r="AK578"/>
      <c r="AL578"/>
      <c r="AM578"/>
      <c r="AN578"/>
      <c r="AO578"/>
      <c r="AP578"/>
      <c r="AQ578"/>
      <c r="AR578"/>
      <c r="AS578"/>
      <c r="AT578"/>
      <c r="AU578"/>
      <c r="AV578"/>
      <c r="AW578"/>
      <c r="AX578"/>
      <c r="AY578"/>
      <c r="AZ578"/>
      <c r="BA578"/>
      <c r="BB578"/>
      <c r="BC578"/>
      <c r="BD578"/>
      <c r="BE578"/>
      <c r="BF578"/>
      <c r="BG578"/>
      <c r="BH578"/>
      <c r="BI578"/>
      <c r="BJ578"/>
      <c r="BK578"/>
      <c r="BL578"/>
      <c r="BM578"/>
      <c r="BN578"/>
      <c r="BO578"/>
      <c r="BP578"/>
      <c r="BQ578"/>
      <c r="BR578"/>
      <c r="BS578"/>
      <c r="BT578"/>
      <c r="BU578"/>
      <c r="BV578"/>
      <c r="BW578"/>
      <c r="BX578"/>
      <c r="BY578"/>
      <c r="BZ578"/>
      <c r="CA578"/>
      <c r="CB578"/>
      <c r="CC578"/>
      <c r="CD578"/>
      <c r="CE578"/>
      <c r="CF578"/>
      <c r="CG578"/>
      <c r="CH578"/>
      <c r="CI578"/>
      <c r="CJ578"/>
      <c r="CK578"/>
      <c r="CL578"/>
      <c r="CM578"/>
      <c r="CN578"/>
      <c r="CO578"/>
      <c r="CP578"/>
      <c r="CQ578"/>
      <c r="CR578"/>
      <c r="CS578"/>
      <c r="CT578"/>
      <c r="CU578"/>
      <c r="CV578"/>
      <c r="CW578"/>
      <c r="CX578"/>
      <c r="CY578"/>
      <c r="CZ578"/>
      <c r="DA578"/>
      <c r="DB578"/>
      <c r="DC578"/>
      <c r="DD578"/>
      <c r="DE578"/>
      <c r="DF578"/>
      <c r="DG578"/>
      <c r="DH578"/>
      <c r="DI578"/>
      <c r="DJ578"/>
      <c r="DK578"/>
      <c r="DL578"/>
      <c r="DM578"/>
      <c r="DN578"/>
      <c r="DO578"/>
      <c r="DP578"/>
      <c r="DQ578"/>
      <c r="DR578"/>
      <c r="DS578"/>
      <c r="DT578"/>
      <c r="DU578"/>
      <c r="DV578"/>
      <c r="DW578"/>
      <c r="DX578"/>
      <c r="DY578"/>
      <c r="DZ578"/>
      <c r="EA578"/>
      <c r="EB578"/>
      <c r="EC578"/>
      <c r="ED578"/>
      <c r="EE578"/>
      <c r="EF578"/>
      <c r="EG578"/>
      <c r="EH578"/>
      <c r="EI578"/>
      <c r="EJ578"/>
      <c r="EK578"/>
      <c r="EL578"/>
      <c r="EM578"/>
      <c r="EN578"/>
      <c r="EO578"/>
      <c r="EP578"/>
      <c r="EQ578"/>
      <c r="ER578"/>
      <c r="ES578"/>
      <c r="ET578"/>
      <c r="EU578"/>
      <c r="EV578"/>
      <c r="EW578"/>
      <c r="EX578"/>
      <c r="EY578"/>
      <c r="EZ578"/>
      <c r="FA578"/>
    </row>
    <row r="579" spans="1:157" ht="11.25" customHeight="1" x14ac:dyDescent="0.25">
      <c r="A579" s="39" t="s">
        <v>1520</v>
      </c>
      <c r="B579" s="13">
        <v>10077480</v>
      </c>
      <c r="C579" s="13" t="s">
        <v>705</v>
      </c>
      <c r="D579" s="13">
        <v>38420009382</v>
      </c>
      <c r="E579" s="40" t="s">
        <v>1753</v>
      </c>
      <c r="F579" s="31">
        <v>721</v>
      </c>
      <c r="G579" s="31">
        <v>3</v>
      </c>
      <c r="H579" s="31">
        <v>1</v>
      </c>
      <c r="I579" s="31">
        <v>0</v>
      </c>
      <c r="J579" s="32">
        <f t="shared" si="66"/>
        <v>2</v>
      </c>
      <c r="K579" s="33">
        <f t="shared" si="67"/>
        <v>21.63</v>
      </c>
      <c r="L579" s="33">
        <f t="shared" si="68"/>
        <v>21.63</v>
      </c>
      <c r="M579" s="33">
        <f t="shared" si="69"/>
        <v>21.63</v>
      </c>
      <c r="N579" s="34">
        <f t="shared" si="70"/>
        <v>21.63</v>
      </c>
      <c r="O579" s="222">
        <f t="shared" si="71"/>
        <v>86.52</v>
      </c>
      <c r="P579" s="224">
        <f t="shared" si="72"/>
        <v>86.52</v>
      </c>
      <c r="Q579" s="8"/>
      <c r="R579" s="78">
        <f t="shared" si="73"/>
        <v>86.52</v>
      </c>
      <c r="S579" s="79"/>
      <c r="T579"/>
      <c r="U579"/>
      <c r="V579"/>
      <c r="W579"/>
      <c r="X579"/>
      <c r="Y579"/>
      <c r="Z579"/>
      <c r="AA579"/>
      <c r="AB579"/>
      <c r="AC579"/>
      <c r="AD579"/>
      <c r="AE579"/>
      <c r="AF579"/>
      <c r="AG579"/>
      <c r="AH579"/>
      <c r="AI579"/>
      <c r="AJ579"/>
      <c r="AK579"/>
      <c r="AL579"/>
      <c r="AM579"/>
      <c r="AN579"/>
      <c r="AO579"/>
      <c r="AP579"/>
      <c r="AQ579"/>
      <c r="AR579"/>
      <c r="AS579"/>
      <c r="AT579"/>
      <c r="AU579"/>
      <c r="AV579"/>
      <c r="AW579"/>
      <c r="AX579"/>
      <c r="AY579"/>
      <c r="AZ579"/>
      <c r="BA579"/>
      <c r="BB579"/>
      <c r="BC579"/>
      <c r="BD579"/>
      <c r="BE579"/>
      <c r="BF579"/>
      <c r="BG579"/>
      <c r="BH579"/>
      <c r="BI579"/>
      <c r="BJ579"/>
      <c r="BK579"/>
      <c r="BL579"/>
      <c r="BM579"/>
      <c r="BN579"/>
      <c r="BO579"/>
      <c r="BP579"/>
      <c r="BQ579"/>
      <c r="BR579"/>
      <c r="BS579"/>
      <c r="BT579"/>
      <c r="BU579"/>
      <c r="BV579"/>
      <c r="BW579"/>
      <c r="BX579"/>
      <c r="BY579"/>
      <c r="BZ579"/>
      <c r="CA579"/>
      <c r="CB579"/>
      <c r="CC579"/>
      <c r="CD579"/>
      <c r="CE579"/>
      <c r="CF579"/>
      <c r="CG579"/>
      <c r="CH579"/>
      <c r="CI579"/>
      <c r="CJ579"/>
      <c r="CK579"/>
      <c r="CL579"/>
      <c r="CM579"/>
      <c r="CN579"/>
      <c r="CO579"/>
      <c r="CP579"/>
      <c r="CQ579"/>
      <c r="CR579"/>
      <c r="CS579"/>
      <c r="CT579"/>
      <c r="CU579"/>
      <c r="CV579"/>
      <c r="CW579"/>
      <c r="CX579"/>
      <c r="CY579"/>
      <c r="CZ579"/>
      <c r="DA579"/>
      <c r="DB579"/>
      <c r="DC579"/>
      <c r="DD579"/>
      <c r="DE579"/>
      <c r="DF579"/>
      <c r="DG579"/>
      <c r="DH579"/>
      <c r="DI579"/>
      <c r="DJ579"/>
      <c r="DK579"/>
      <c r="DL579"/>
      <c r="DM579"/>
      <c r="DN579"/>
      <c r="DO579"/>
      <c r="DP579"/>
      <c r="DQ579"/>
      <c r="DR579"/>
      <c r="DS579"/>
      <c r="DT579"/>
      <c r="DU579"/>
      <c r="DV579"/>
      <c r="DW579"/>
      <c r="DX579"/>
      <c r="DY579"/>
      <c r="DZ579"/>
      <c r="EA579"/>
      <c r="EB579"/>
      <c r="EC579"/>
      <c r="ED579"/>
      <c r="EE579"/>
      <c r="EF579"/>
      <c r="EG579"/>
      <c r="EH579"/>
      <c r="EI579"/>
      <c r="EJ579"/>
      <c r="EK579"/>
      <c r="EL579"/>
      <c r="EM579"/>
      <c r="EN579"/>
      <c r="EO579"/>
      <c r="EP579"/>
      <c r="EQ579"/>
      <c r="ER579"/>
      <c r="ES579"/>
      <c r="ET579"/>
      <c r="EU579"/>
      <c r="EV579"/>
      <c r="EW579"/>
      <c r="EX579"/>
      <c r="EY579"/>
      <c r="EZ579"/>
      <c r="FA579"/>
    </row>
    <row r="580" spans="1:157" ht="11.25" customHeight="1" x14ac:dyDescent="0.25">
      <c r="A580" s="39" t="s">
        <v>1520</v>
      </c>
      <c r="B580" s="13">
        <v>10077483</v>
      </c>
      <c r="C580" s="13" t="s">
        <v>1754</v>
      </c>
      <c r="D580" s="13">
        <v>91820005262</v>
      </c>
      <c r="E580" s="40" t="s">
        <v>1755</v>
      </c>
      <c r="F580" s="31">
        <v>174</v>
      </c>
      <c r="G580" s="31">
        <v>2</v>
      </c>
      <c r="H580" s="31">
        <v>1</v>
      </c>
      <c r="I580" s="31">
        <v>0</v>
      </c>
      <c r="J580" s="32">
        <f t="shared" si="66"/>
        <v>1</v>
      </c>
      <c r="K580" s="33">
        <f t="shared" si="67"/>
        <v>5.22</v>
      </c>
      <c r="L580" s="33">
        <f t="shared" si="68"/>
        <v>5.22</v>
      </c>
      <c r="M580" s="33">
        <f t="shared" si="69"/>
        <v>5.22</v>
      </c>
      <c r="N580" s="34">
        <f t="shared" si="70"/>
        <v>5.22</v>
      </c>
      <c r="O580" s="222">
        <f t="shared" si="71"/>
        <v>20.88</v>
      </c>
      <c r="P580" s="224">
        <f t="shared" si="72"/>
        <v>20.88</v>
      </c>
      <c r="Q580" s="8"/>
      <c r="R580" s="78">
        <f t="shared" si="73"/>
        <v>20.88</v>
      </c>
      <c r="S580" s="79"/>
      <c r="T580"/>
      <c r="U580"/>
      <c r="V580"/>
      <c r="W580"/>
      <c r="X580"/>
      <c r="Y580"/>
      <c r="Z580"/>
      <c r="AA580"/>
      <c r="AB580"/>
      <c r="AC580"/>
      <c r="AD580"/>
      <c r="AE580"/>
      <c r="AF580"/>
      <c r="AG580"/>
      <c r="AH580"/>
      <c r="AI580"/>
      <c r="AJ580"/>
      <c r="AK580"/>
      <c r="AL580"/>
      <c r="AM580"/>
      <c r="AN580"/>
      <c r="AO580"/>
      <c r="AP580"/>
      <c r="AQ580"/>
      <c r="AR580"/>
      <c r="AS580"/>
      <c r="AT580"/>
      <c r="AU580"/>
      <c r="AV580"/>
      <c r="AW580"/>
      <c r="AX580"/>
      <c r="AY580"/>
      <c r="AZ580"/>
      <c r="BA580"/>
      <c r="BB580"/>
      <c r="BC580"/>
      <c r="BD580"/>
      <c r="BE580"/>
      <c r="BF580"/>
      <c r="BG580"/>
      <c r="BH580"/>
      <c r="BI580"/>
      <c r="BJ580"/>
      <c r="BK580"/>
      <c r="BL580"/>
      <c r="BM580"/>
      <c r="BN580"/>
      <c r="BO580"/>
      <c r="BP580"/>
      <c r="BQ580"/>
      <c r="BR580"/>
      <c r="BS580"/>
      <c r="BT580"/>
      <c r="BU580"/>
      <c r="BV580"/>
      <c r="BW580"/>
      <c r="BX580"/>
      <c r="BY580"/>
      <c r="BZ580"/>
      <c r="CA580"/>
      <c r="CB580"/>
      <c r="CC580"/>
      <c r="CD580"/>
      <c r="CE580"/>
      <c r="CF580"/>
      <c r="CG580"/>
      <c r="CH580"/>
      <c r="CI580"/>
      <c r="CJ580"/>
      <c r="CK580"/>
      <c r="CL580"/>
      <c r="CM580"/>
      <c r="CN580"/>
      <c r="CO580"/>
      <c r="CP580"/>
      <c r="CQ580"/>
      <c r="CR580"/>
      <c r="CS580"/>
      <c r="CT580"/>
      <c r="CU580"/>
      <c r="CV580"/>
      <c r="CW580"/>
      <c r="CX580"/>
      <c r="CY580"/>
      <c r="CZ580"/>
      <c r="DA580"/>
      <c r="DB580"/>
      <c r="DC580"/>
      <c r="DD580"/>
      <c r="DE580"/>
      <c r="DF580"/>
      <c r="DG580"/>
      <c r="DH580"/>
      <c r="DI580"/>
      <c r="DJ580"/>
      <c r="DK580"/>
      <c r="DL580"/>
      <c r="DM580"/>
      <c r="DN580"/>
      <c r="DO580"/>
      <c r="DP580"/>
      <c r="DQ580"/>
      <c r="DR580"/>
      <c r="DS580"/>
      <c r="DT580"/>
      <c r="DU580"/>
      <c r="DV580"/>
      <c r="DW580"/>
      <c r="DX580"/>
      <c r="DY580"/>
      <c r="DZ580"/>
      <c r="EA580"/>
      <c r="EB580"/>
      <c r="EC580"/>
      <c r="ED580"/>
      <c r="EE580"/>
      <c r="EF580"/>
      <c r="EG580"/>
      <c r="EH580"/>
      <c r="EI580"/>
      <c r="EJ580"/>
      <c r="EK580"/>
      <c r="EL580"/>
      <c r="EM580"/>
      <c r="EN580"/>
      <c r="EO580"/>
      <c r="EP580"/>
      <c r="EQ580"/>
      <c r="ER580"/>
      <c r="ES580"/>
      <c r="ET580"/>
      <c r="EU580"/>
      <c r="EV580"/>
      <c r="EW580"/>
      <c r="EX580"/>
      <c r="EY580"/>
      <c r="EZ580"/>
      <c r="FA580"/>
    </row>
    <row r="581" spans="1:157" ht="11.25" customHeight="1" x14ac:dyDescent="0.25">
      <c r="A581" s="39" t="s">
        <v>1520</v>
      </c>
      <c r="B581" s="13">
        <v>10095201</v>
      </c>
      <c r="C581" s="13" t="s">
        <v>197</v>
      </c>
      <c r="D581" s="13">
        <v>10530004230</v>
      </c>
      <c r="E581" s="40" t="s">
        <v>1756</v>
      </c>
      <c r="F581" s="31">
        <v>484</v>
      </c>
      <c r="G581" s="31">
        <v>5</v>
      </c>
      <c r="H581" s="31">
        <v>2</v>
      </c>
      <c r="I581" s="31">
        <v>1</v>
      </c>
      <c r="J581" s="32">
        <f t="shared" si="66"/>
        <v>2</v>
      </c>
      <c r="K581" s="33">
        <f t="shared" si="67"/>
        <v>14.52</v>
      </c>
      <c r="L581" s="33">
        <f t="shared" si="68"/>
        <v>14.52</v>
      </c>
      <c r="M581" s="33">
        <f t="shared" si="69"/>
        <v>14.52</v>
      </c>
      <c r="N581" s="34">
        <f t="shared" si="70"/>
        <v>14.52</v>
      </c>
      <c r="O581" s="222">
        <f t="shared" si="71"/>
        <v>58.08</v>
      </c>
      <c r="P581" s="224">
        <f t="shared" si="72"/>
        <v>58.08</v>
      </c>
      <c r="Q581" s="8"/>
      <c r="R581" s="78">
        <f t="shared" si="73"/>
        <v>58.08</v>
      </c>
      <c r="S581" s="79"/>
      <c r="T581"/>
      <c r="U581"/>
      <c r="V581"/>
      <c r="W581"/>
      <c r="X581"/>
      <c r="Y581"/>
      <c r="Z581"/>
      <c r="AA581"/>
      <c r="AB581"/>
      <c r="AC581"/>
      <c r="AD581"/>
      <c r="AE581"/>
      <c r="AF581"/>
      <c r="AG581"/>
      <c r="AH581"/>
      <c r="AI581"/>
      <c r="AJ581"/>
      <c r="AK581"/>
      <c r="AL581"/>
      <c r="AM581"/>
      <c r="AN581"/>
      <c r="AO581"/>
      <c r="AP581"/>
      <c r="AQ581"/>
      <c r="AR581"/>
      <c r="AS581"/>
      <c r="AT581"/>
      <c r="AU581"/>
      <c r="AV581"/>
      <c r="AW581"/>
      <c r="AX581"/>
      <c r="AY581"/>
      <c r="AZ581"/>
      <c r="BA581"/>
      <c r="BB581"/>
      <c r="BC581"/>
      <c r="BD581"/>
      <c r="BE581"/>
      <c r="BF581"/>
      <c r="BG581"/>
      <c r="BH581"/>
      <c r="BI581"/>
      <c r="BJ581"/>
      <c r="BK581"/>
      <c r="BL581"/>
      <c r="BM581"/>
      <c r="BN581"/>
      <c r="BO581"/>
      <c r="BP581"/>
      <c r="BQ581"/>
      <c r="BR581"/>
      <c r="BS581"/>
      <c r="BT581"/>
      <c r="BU581"/>
      <c r="BV581"/>
      <c r="BW581"/>
      <c r="BX581"/>
      <c r="BY581"/>
      <c r="BZ581"/>
      <c r="CA581"/>
      <c r="CB581"/>
      <c r="CC581"/>
      <c r="CD581"/>
      <c r="CE581"/>
      <c r="CF581"/>
      <c r="CG581"/>
      <c r="CH581"/>
      <c r="CI581"/>
      <c r="CJ581"/>
      <c r="CK581"/>
      <c r="CL581"/>
      <c r="CM581"/>
      <c r="CN581"/>
      <c r="CO581"/>
      <c r="CP581"/>
      <c r="CQ581"/>
      <c r="CR581"/>
      <c r="CS581"/>
      <c r="CT581"/>
      <c r="CU581"/>
      <c r="CV581"/>
      <c r="CW581"/>
      <c r="CX581"/>
      <c r="CY581"/>
      <c r="CZ581"/>
      <c r="DA581"/>
      <c r="DB581"/>
      <c r="DC581"/>
      <c r="DD581"/>
      <c r="DE581"/>
      <c r="DF581"/>
      <c r="DG581"/>
      <c r="DH581"/>
      <c r="DI581"/>
      <c r="DJ581"/>
      <c r="DK581"/>
      <c r="DL581"/>
      <c r="DM581"/>
      <c r="DN581"/>
      <c r="DO581"/>
      <c r="DP581"/>
      <c r="DQ581"/>
      <c r="DR581"/>
      <c r="DS581"/>
      <c r="DT581"/>
      <c r="DU581"/>
      <c r="DV581"/>
      <c r="DW581"/>
      <c r="DX581"/>
      <c r="DY581"/>
      <c r="DZ581"/>
      <c r="EA581"/>
      <c r="EB581"/>
      <c r="EC581"/>
      <c r="ED581"/>
      <c r="EE581"/>
      <c r="EF581"/>
      <c r="EG581"/>
      <c r="EH581"/>
      <c r="EI581"/>
      <c r="EJ581"/>
      <c r="EK581"/>
      <c r="EL581"/>
      <c r="EM581"/>
      <c r="EN581"/>
      <c r="EO581"/>
      <c r="EP581"/>
      <c r="EQ581"/>
      <c r="ER581"/>
      <c r="ES581"/>
      <c r="ET581"/>
      <c r="EU581"/>
      <c r="EV581"/>
      <c r="EW581"/>
      <c r="EX581"/>
      <c r="EY581"/>
      <c r="EZ581"/>
      <c r="FA581"/>
    </row>
    <row r="582" spans="1:157" ht="11.25" customHeight="1" x14ac:dyDescent="0.25">
      <c r="A582" s="39" t="s">
        <v>1520</v>
      </c>
      <c r="B582" s="13">
        <v>19175402</v>
      </c>
      <c r="C582" s="13" t="s">
        <v>706</v>
      </c>
      <c r="D582" s="13">
        <v>88030003940</v>
      </c>
      <c r="E582" s="40" t="s">
        <v>1757</v>
      </c>
      <c r="F582" s="31">
        <v>418</v>
      </c>
      <c r="G582" s="31">
        <v>3</v>
      </c>
      <c r="H582" s="31">
        <v>1</v>
      </c>
      <c r="I582" s="31">
        <v>0</v>
      </c>
      <c r="J582" s="32">
        <f t="shared" si="66"/>
        <v>2</v>
      </c>
      <c r="K582" s="33">
        <f t="shared" si="67"/>
        <v>12.54</v>
      </c>
      <c r="L582" s="33">
        <f t="shared" si="68"/>
        <v>12.54</v>
      </c>
      <c r="M582" s="33">
        <f t="shared" si="69"/>
        <v>12.54</v>
      </c>
      <c r="N582" s="34">
        <f t="shared" si="70"/>
        <v>12.54</v>
      </c>
      <c r="O582" s="222">
        <f t="shared" si="71"/>
        <v>50.16</v>
      </c>
      <c r="P582" s="224">
        <f t="shared" si="72"/>
        <v>50.16</v>
      </c>
      <c r="Q582" s="8"/>
      <c r="R582" s="78">
        <f t="shared" si="73"/>
        <v>50.16</v>
      </c>
      <c r="S582" s="79"/>
      <c r="T582"/>
      <c r="U582"/>
      <c r="V582"/>
      <c r="W582"/>
      <c r="X582"/>
      <c r="Y582"/>
      <c r="Z582"/>
      <c r="AA582"/>
      <c r="AB582"/>
      <c r="AC582"/>
      <c r="AD582"/>
      <c r="AE582"/>
      <c r="AF582"/>
      <c r="AG582"/>
      <c r="AH582"/>
      <c r="AI582"/>
      <c r="AJ582"/>
      <c r="AK582"/>
      <c r="AL582"/>
      <c r="AM582"/>
      <c r="AN582"/>
      <c r="AO582"/>
      <c r="AP582"/>
      <c r="AQ582"/>
      <c r="AR582"/>
      <c r="AS582"/>
      <c r="AT582"/>
      <c r="AU582"/>
      <c r="AV582"/>
      <c r="AW582"/>
      <c r="AX582"/>
      <c r="AY582"/>
      <c r="AZ582"/>
      <c r="BA582"/>
      <c r="BB582"/>
      <c r="BC582"/>
      <c r="BD582"/>
      <c r="BE582"/>
      <c r="BF582"/>
      <c r="BG582"/>
      <c r="BH582"/>
      <c r="BI582"/>
      <c r="BJ582"/>
      <c r="BK582"/>
      <c r="BL582"/>
      <c r="BM582"/>
      <c r="BN582"/>
      <c r="BO582"/>
      <c r="BP582"/>
      <c r="BQ582"/>
      <c r="BR582"/>
      <c r="BS582"/>
      <c r="BT582"/>
      <c r="BU582"/>
      <c r="BV582"/>
      <c r="BW582"/>
      <c r="BX582"/>
      <c r="BY582"/>
      <c r="BZ582"/>
      <c r="CA582"/>
      <c r="CB582"/>
      <c r="CC582"/>
      <c r="CD582"/>
      <c r="CE582"/>
      <c r="CF582"/>
      <c r="CG582"/>
      <c r="CH582"/>
      <c r="CI582"/>
      <c r="CJ582"/>
      <c r="CK582"/>
      <c r="CL582"/>
      <c r="CM582"/>
      <c r="CN582"/>
      <c r="CO582"/>
      <c r="CP582"/>
      <c r="CQ582"/>
      <c r="CR582"/>
      <c r="CS582"/>
      <c r="CT582"/>
      <c r="CU582"/>
      <c r="CV582"/>
      <c r="CW582"/>
      <c r="CX582"/>
      <c r="CY582"/>
      <c r="CZ582"/>
      <c r="DA582"/>
      <c r="DB582"/>
      <c r="DC582"/>
      <c r="DD582"/>
      <c r="DE582"/>
      <c r="DF582"/>
      <c r="DG582"/>
      <c r="DH582"/>
      <c r="DI582"/>
      <c r="DJ582"/>
      <c r="DK582"/>
      <c r="DL582"/>
      <c r="DM582"/>
      <c r="DN582"/>
      <c r="DO582"/>
      <c r="DP582"/>
      <c r="DQ582"/>
      <c r="DR582"/>
      <c r="DS582"/>
      <c r="DT582"/>
      <c r="DU582"/>
      <c r="DV582"/>
      <c r="DW582"/>
      <c r="DX582"/>
      <c r="DY582"/>
      <c r="DZ582"/>
      <c r="EA582"/>
      <c r="EB582"/>
      <c r="EC582"/>
      <c r="ED582"/>
      <c r="EE582"/>
      <c r="EF582"/>
      <c r="EG582"/>
      <c r="EH582"/>
      <c r="EI582"/>
      <c r="EJ582"/>
      <c r="EK582"/>
      <c r="EL582"/>
      <c r="EM582"/>
      <c r="EN582"/>
      <c r="EO582"/>
      <c r="EP582"/>
      <c r="EQ582"/>
      <c r="ER582"/>
      <c r="ES582"/>
      <c r="ET582"/>
      <c r="EU582"/>
      <c r="EV582"/>
      <c r="EW582"/>
      <c r="EX582"/>
      <c r="EY582"/>
      <c r="EZ582"/>
      <c r="FA582"/>
    </row>
    <row r="583" spans="1:157" ht="11.25" customHeight="1" x14ac:dyDescent="0.25">
      <c r="A583" s="39" t="s">
        <v>1520</v>
      </c>
      <c r="B583" s="13">
        <v>19175403</v>
      </c>
      <c r="C583" s="13" t="s">
        <v>707</v>
      </c>
      <c r="D583" s="13">
        <v>40560006488</v>
      </c>
      <c r="E583" s="40" t="s">
        <v>1758</v>
      </c>
      <c r="F583" s="31">
        <v>454</v>
      </c>
      <c r="G583" s="31">
        <v>3</v>
      </c>
      <c r="H583" s="31">
        <v>1</v>
      </c>
      <c r="I583" s="31">
        <v>0</v>
      </c>
      <c r="J583" s="32">
        <f t="shared" ref="J583:J646" si="74">G583-H583-I583</f>
        <v>2</v>
      </c>
      <c r="K583" s="33">
        <f t="shared" ref="K583:K646" si="75">F583*$K$5</f>
        <v>13.62</v>
      </c>
      <c r="L583" s="33">
        <f t="shared" ref="L583:L646" si="76">F583*$L$5</f>
        <v>13.62</v>
      </c>
      <c r="M583" s="33">
        <f t="shared" ref="M583:M646" si="77">F583*$M$5</f>
        <v>13.62</v>
      </c>
      <c r="N583" s="34">
        <f t="shared" ref="N583:N646" si="78">F583*$N$5</f>
        <v>13.62</v>
      </c>
      <c r="O583" s="222">
        <f t="shared" si="71"/>
        <v>54.48</v>
      </c>
      <c r="P583" s="224">
        <f t="shared" si="72"/>
        <v>54.48</v>
      </c>
      <c r="Q583" s="8"/>
      <c r="R583" s="78">
        <f t="shared" si="73"/>
        <v>54.48</v>
      </c>
      <c r="S583" s="79"/>
      <c r="T583"/>
      <c r="U583"/>
      <c r="V583"/>
      <c r="W583"/>
      <c r="X583"/>
      <c r="Y583"/>
      <c r="Z583"/>
      <c r="AA583"/>
      <c r="AB583"/>
      <c r="AC583"/>
      <c r="AD583"/>
      <c r="AE583"/>
      <c r="AF583"/>
      <c r="AG583"/>
      <c r="AH583"/>
      <c r="AI583"/>
      <c r="AJ583"/>
      <c r="AK583"/>
      <c r="AL583"/>
      <c r="AM583"/>
      <c r="AN583"/>
      <c r="AO583"/>
      <c r="AP583"/>
      <c r="AQ583"/>
      <c r="AR583"/>
      <c r="AS583"/>
      <c r="AT583"/>
      <c r="AU583"/>
      <c r="AV583"/>
      <c r="AW583"/>
      <c r="AX583"/>
      <c r="AY583"/>
      <c r="AZ583"/>
      <c r="BA583"/>
      <c r="BB583"/>
      <c r="BC583"/>
      <c r="BD583"/>
      <c r="BE583"/>
      <c r="BF583"/>
      <c r="BG583"/>
      <c r="BH583"/>
      <c r="BI583"/>
      <c r="BJ583"/>
      <c r="BK583"/>
      <c r="BL583"/>
      <c r="BM583"/>
      <c r="BN583"/>
      <c r="BO583"/>
      <c r="BP583"/>
      <c r="BQ583"/>
      <c r="BR583"/>
      <c r="BS583"/>
      <c r="BT583"/>
      <c r="BU583"/>
      <c r="BV583"/>
      <c r="BW583"/>
      <c r="BX583"/>
      <c r="BY583"/>
      <c r="BZ583"/>
      <c r="CA583"/>
      <c r="CB583"/>
      <c r="CC583"/>
      <c r="CD583"/>
      <c r="CE583"/>
      <c r="CF583"/>
      <c r="CG583"/>
      <c r="CH583"/>
      <c r="CI583"/>
      <c r="CJ583"/>
      <c r="CK583"/>
      <c r="CL583"/>
      <c r="CM583"/>
      <c r="CN583"/>
      <c r="CO583"/>
      <c r="CP583"/>
      <c r="CQ583"/>
      <c r="CR583"/>
      <c r="CS583"/>
      <c r="CT583"/>
      <c r="CU583"/>
      <c r="CV583"/>
      <c r="CW583"/>
      <c r="CX583"/>
      <c r="CY583"/>
      <c r="CZ583"/>
      <c r="DA583"/>
      <c r="DB583"/>
      <c r="DC583"/>
      <c r="DD583"/>
      <c r="DE583"/>
      <c r="DF583"/>
      <c r="DG583"/>
      <c r="DH583"/>
      <c r="DI583"/>
      <c r="DJ583"/>
      <c r="DK583"/>
      <c r="DL583"/>
      <c r="DM583"/>
      <c r="DN583"/>
      <c r="DO583"/>
      <c r="DP583"/>
      <c r="DQ583"/>
      <c r="DR583"/>
      <c r="DS583"/>
      <c r="DT583"/>
      <c r="DU583"/>
      <c r="DV583"/>
      <c r="DW583"/>
      <c r="DX583"/>
      <c r="DY583"/>
      <c r="DZ583"/>
      <c r="EA583"/>
      <c r="EB583"/>
      <c r="EC583"/>
      <c r="ED583"/>
      <c r="EE583"/>
      <c r="EF583"/>
      <c r="EG583"/>
      <c r="EH583"/>
      <c r="EI583"/>
      <c r="EJ583"/>
      <c r="EK583"/>
      <c r="EL583"/>
      <c r="EM583"/>
      <c r="EN583"/>
      <c r="EO583"/>
      <c r="EP583"/>
      <c r="EQ583"/>
      <c r="ER583"/>
      <c r="ES583"/>
      <c r="ET583"/>
      <c r="EU583"/>
      <c r="EV583"/>
      <c r="EW583"/>
      <c r="EX583"/>
      <c r="EY583"/>
      <c r="EZ583"/>
      <c r="FA583"/>
    </row>
    <row r="584" spans="1:157" ht="11.25" customHeight="1" x14ac:dyDescent="0.25">
      <c r="A584" s="39" t="s">
        <v>1520</v>
      </c>
      <c r="B584" s="13">
        <v>19175404</v>
      </c>
      <c r="C584" s="13" t="s">
        <v>708</v>
      </c>
      <c r="D584" s="13">
        <v>10220006983</v>
      </c>
      <c r="E584" s="40" t="s">
        <v>1759</v>
      </c>
      <c r="F584" s="31">
        <v>743</v>
      </c>
      <c r="G584" s="31">
        <v>3</v>
      </c>
      <c r="H584" s="31">
        <v>1</v>
      </c>
      <c r="I584" s="31">
        <v>0</v>
      </c>
      <c r="J584" s="32">
        <f t="shared" si="74"/>
        <v>2</v>
      </c>
      <c r="K584" s="33">
        <f t="shared" si="75"/>
        <v>22.29</v>
      </c>
      <c r="L584" s="33">
        <f t="shared" si="76"/>
        <v>22.29</v>
      </c>
      <c r="M584" s="33">
        <f t="shared" si="77"/>
        <v>22.29</v>
      </c>
      <c r="N584" s="34">
        <f t="shared" si="78"/>
        <v>22.29</v>
      </c>
      <c r="O584" s="222">
        <f t="shared" ref="O584:O647" si="79">ROUND((SUM(K584:N584)),2)</f>
        <v>89.16</v>
      </c>
      <c r="P584" s="224">
        <f t="shared" ref="P584:P647" si="80">ROUND((O584),2)</f>
        <v>89.16</v>
      </c>
      <c r="Q584" s="8"/>
      <c r="R584" s="78">
        <f t="shared" ref="R584:R647" si="81">P584</f>
        <v>89.16</v>
      </c>
      <c r="S584" s="79"/>
      <c r="T584"/>
      <c r="U584"/>
      <c r="V584"/>
      <c r="W584"/>
      <c r="X584"/>
      <c r="Y584"/>
      <c r="Z584"/>
      <c r="AA584"/>
      <c r="AB584"/>
      <c r="AC584"/>
      <c r="AD584"/>
      <c r="AE584"/>
      <c r="AF584"/>
      <c r="AG584"/>
      <c r="AH584"/>
      <c r="AI584"/>
      <c r="AJ584"/>
      <c r="AK584"/>
      <c r="AL584"/>
      <c r="AM584"/>
      <c r="AN584"/>
      <c r="AO584"/>
      <c r="AP584"/>
      <c r="AQ584"/>
      <c r="AR584"/>
      <c r="AS584"/>
      <c r="AT584"/>
      <c r="AU584"/>
      <c r="AV584"/>
      <c r="AW584"/>
      <c r="AX584"/>
      <c r="AY584"/>
      <c r="AZ584"/>
      <c r="BA584"/>
      <c r="BB584"/>
      <c r="BC584"/>
      <c r="BD584"/>
      <c r="BE584"/>
      <c r="BF584"/>
      <c r="BG584"/>
      <c r="BH584"/>
      <c r="BI584"/>
      <c r="BJ584"/>
      <c r="BK584"/>
      <c r="BL584"/>
      <c r="BM584"/>
      <c r="BN584"/>
      <c r="BO584"/>
      <c r="BP584"/>
      <c r="BQ584"/>
      <c r="BR584"/>
      <c r="BS584"/>
      <c r="BT584"/>
      <c r="BU584"/>
      <c r="BV584"/>
      <c r="BW584"/>
      <c r="BX584"/>
      <c r="BY584"/>
      <c r="BZ584"/>
      <c r="CA584"/>
      <c r="CB584"/>
      <c r="CC584"/>
      <c r="CD584"/>
      <c r="CE584"/>
      <c r="CF584"/>
      <c r="CG584"/>
      <c r="CH584"/>
      <c r="CI584"/>
      <c r="CJ584"/>
      <c r="CK584"/>
      <c r="CL584"/>
      <c r="CM584"/>
      <c r="CN584"/>
      <c r="CO584"/>
      <c r="CP584"/>
      <c r="CQ584"/>
      <c r="CR584"/>
      <c r="CS584"/>
      <c r="CT584"/>
      <c r="CU584"/>
      <c r="CV584"/>
      <c r="CW584"/>
      <c r="CX584"/>
      <c r="CY584"/>
      <c r="CZ584"/>
      <c r="DA584"/>
      <c r="DB584"/>
      <c r="DC584"/>
      <c r="DD584"/>
      <c r="DE584"/>
      <c r="DF584"/>
      <c r="DG584"/>
      <c r="DH584"/>
      <c r="DI584"/>
      <c r="DJ584"/>
      <c r="DK584"/>
      <c r="DL584"/>
      <c r="DM584"/>
      <c r="DN584"/>
      <c r="DO584"/>
      <c r="DP584"/>
      <c r="DQ584"/>
      <c r="DR584"/>
      <c r="DS584"/>
      <c r="DT584"/>
      <c r="DU584"/>
      <c r="DV584"/>
      <c r="DW584"/>
      <c r="DX584"/>
      <c r="DY584"/>
      <c r="DZ584"/>
      <c r="EA584"/>
      <c r="EB584"/>
      <c r="EC584"/>
      <c r="ED584"/>
      <c r="EE584"/>
      <c r="EF584"/>
      <c r="EG584"/>
      <c r="EH584"/>
      <c r="EI584"/>
      <c r="EJ584"/>
      <c r="EK584"/>
      <c r="EL584"/>
      <c r="EM584"/>
      <c r="EN584"/>
      <c r="EO584"/>
      <c r="EP584"/>
      <c r="EQ584"/>
      <c r="ER584"/>
      <c r="ES584"/>
      <c r="ET584"/>
      <c r="EU584"/>
      <c r="EV584"/>
      <c r="EW584"/>
      <c r="EX584"/>
      <c r="EY584"/>
      <c r="EZ584"/>
      <c r="FA584"/>
    </row>
    <row r="585" spans="1:157" ht="11.25" customHeight="1" x14ac:dyDescent="0.25">
      <c r="A585" s="39" t="s">
        <v>1520</v>
      </c>
      <c r="B585" s="13">
        <v>19175407</v>
      </c>
      <c r="C585" s="13" t="s">
        <v>709</v>
      </c>
      <c r="D585" s="13">
        <v>51260007711</v>
      </c>
      <c r="E585" s="40" t="s">
        <v>1760</v>
      </c>
      <c r="F585" s="31">
        <v>442</v>
      </c>
      <c r="G585" s="31">
        <v>3</v>
      </c>
      <c r="H585" s="31">
        <v>1</v>
      </c>
      <c r="I585" s="31">
        <v>0</v>
      </c>
      <c r="J585" s="32">
        <f t="shared" si="74"/>
        <v>2</v>
      </c>
      <c r="K585" s="33">
        <f t="shared" si="75"/>
        <v>13.26</v>
      </c>
      <c r="L585" s="33">
        <f t="shared" si="76"/>
        <v>13.26</v>
      </c>
      <c r="M585" s="33">
        <f t="shared" si="77"/>
        <v>13.26</v>
      </c>
      <c r="N585" s="34">
        <f t="shared" si="78"/>
        <v>13.26</v>
      </c>
      <c r="O585" s="222">
        <f t="shared" si="79"/>
        <v>53.04</v>
      </c>
      <c r="P585" s="224">
        <f t="shared" si="80"/>
        <v>53.04</v>
      </c>
      <c r="Q585" s="8"/>
      <c r="R585" s="78">
        <f t="shared" si="81"/>
        <v>53.04</v>
      </c>
      <c r="S585" s="79"/>
      <c r="T585"/>
      <c r="U585"/>
      <c r="V585"/>
      <c r="W585"/>
      <c r="X585"/>
      <c r="Y585"/>
      <c r="Z585"/>
      <c r="AA585"/>
      <c r="AB585"/>
      <c r="AC585"/>
      <c r="AD585"/>
      <c r="AE585"/>
      <c r="AF585"/>
      <c r="AG585"/>
      <c r="AH585"/>
      <c r="AI585"/>
      <c r="AJ585"/>
      <c r="AK585"/>
      <c r="AL585"/>
      <c r="AM585"/>
      <c r="AN585"/>
      <c r="AO585"/>
      <c r="AP585"/>
      <c r="AQ585"/>
      <c r="AR585"/>
      <c r="AS585"/>
      <c r="AT585"/>
      <c r="AU585"/>
      <c r="AV585"/>
      <c r="AW585"/>
      <c r="AX585"/>
      <c r="AY585"/>
      <c r="AZ585"/>
      <c r="BA585"/>
      <c r="BB585"/>
      <c r="BC585"/>
      <c r="BD585"/>
      <c r="BE585"/>
      <c r="BF585"/>
      <c r="BG585"/>
      <c r="BH585"/>
      <c r="BI585"/>
      <c r="BJ585"/>
      <c r="BK585"/>
      <c r="BL585"/>
      <c r="BM585"/>
      <c r="BN585"/>
      <c r="BO585"/>
      <c r="BP585"/>
      <c r="BQ585"/>
      <c r="BR585"/>
      <c r="BS585"/>
      <c r="BT585"/>
      <c r="BU585"/>
      <c r="BV585"/>
      <c r="BW585"/>
      <c r="BX585"/>
      <c r="BY585"/>
      <c r="BZ585"/>
      <c r="CA585"/>
      <c r="CB585"/>
      <c r="CC585"/>
      <c r="CD585"/>
      <c r="CE585"/>
      <c r="CF585"/>
      <c r="CG585"/>
      <c r="CH585"/>
      <c r="CI585"/>
      <c r="CJ585"/>
      <c r="CK585"/>
      <c r="CL585"/>
      <c r="CM585"/>
      <c r="CN585"/>
      <c r="CO585"/>
      <c r="CP585"/>
      <c r="CQ585"/>
      <c r="CR585"/>
      <c r="CS585"/>
      <c r="CT585"/>
      <c r="CU585"/>
      <c r="CV585"/>
      <c r="CW585"/>
      <c r="CX585"/>
      <c r="CY585"/>
      <c r="CZ585"/>
      <c r="DA585"/>
      <c r="DB585"/>
      <c r="DC585"/>
      <c r="DD585"/>
      <c r="DE585"/>
      <c r="DF585"/>
      <c r="DG585"/>
      <c r="DH585"/>
      <c r="DI585"/>
      <c r="DJ585"/>
      <c r="DK585"/>
      <c r="DL585"/>
      <c r="DM585"/>
      <c r="DN585"/>
      <c r="DO585"/>
      <c r="DP585"/>
      <c r="DQ585"/>
      <c r="DR585"/>
      <c r="DS585"/>
      <c r="DT585"/>
      <c r="DU585"/>
      <c r="DV585"/>
      <c r="DW585"/>
      <c r="DX585"/>
      <c r="DY585"/>
      <c r="DZ585"/>
      <c r="EA585"/>
      <c r="EB585"/>
      <c r="EC585"/>
      <c r="ED585"/>
      <c r="EE585"/>
      <c r="EF585"/>
      <c r="EG585"/>
      <c r="EH585"/>
      <c r="EI585"/>
      <c r="EJ585"/>
      <c r="EK585"/>
      <c r="EL585"/>
      <c r="EM585"/>
      <c r="EN585"/>
      <c r="EO585"/>
      <c r="EP585"/>
      <c r="EQ585"/>
      <c r="ER585"/>
      <c r="ES585"/>
      <c r="ET585"/>
      <c r="EU585"/>
      <c r="EV585"/>
      <c r="EW585"/>
      <c r="EX585"/>
      <c r="EY585"/>
      <c r="EZ585"/>
      <c r="FA585"/>
    </row>
    <row r="586" spans="1:157" ht="11.25" customHeight="1" x14ac:dyDescent="0.25">
      <c r="A586" s="39" t="s">
        <v>1520</v>
      </c>
      <c r="B586" s="13">
        <v>19175408</v>
      </c>
      <c r="C586" s="13" t="s">
        <v>710</v>
      </c>
      <c r="D586" s="13">
        <v>16170000287</v>
      </c>
      <c r="E586" s="40" t="s">
        <v>1761</v>
      </c>
      <c r="F586" s="31">
        <v>244</v>
      </c>
      <c r="G586" s="31">
        <v>3</v>
      </c>
      <c r="H586" s="31">
        <v>1</v>
      </c>
      <c r="I586" s="31">
        <v>0</v>
      </c>
      <c r="J586" s="32">
        <f t="shared" si="74"/>
        <v>2</v>
      </c>
      <c r="K586" s="33">
        <f t="shared" si="75"/>
        <v>7.3199999999999994</v>
      </c>
      <c r="L586" s="33">
        <f t="shared" si="76"/>
        <v>7.3199999999999994</v>
      </c>
      <c r="M586" s="33">
        <f t="shared" si="77"/>
        <v>7.3199999999999994</v>
      </c>
      <c r="N586" s="34">
        <f t="shared" si="78"/>
        <v>7.3199999999999994</v>
      </c>
      <c r="O586" s="222">
        <f t="shared" si="79"/>
        <v>29.28</v>
      </c>
      <c r="P586" s="224">
        <f t="shared" si="80"/>
        <v>29.28</v>
      </c>
      <c r="Q586" s="8"/>
      <c r="R586" s="78">
        <f t="shared" si="81"/>
        <v>29.28</v>
      </c>
      <c r="S586" s="79"/>
      <c r="T586"/>
      <c r="U586"/>
      <c r="V586"/>
      <c r="W586"/>
      <c r="X586"/>
      <c r="Y586"/>
      <c r="Z586"/>
      <c r="AA586"/>
      <c r="AB586"/>
      <c r="AC586"/>
      <c r="AD586"/>
      <c r="AE586"/>
      <c r="AF586"/>
      <c r="AG586"/>
      <c r="AH586"/>
      <c r="AI586"/>
      <c r="AJ586"/>
      <c r="AK586"/>
      <c r="AL586"/>
      <c r="AM586"/>
      <c r="AN586"/>
      <c r="AO586"/>
      <c r="AP586"/>
      <c r="AQ586"/>
      <c r="AR586"/>
      <c r="AS586"/>
      <c r="AT586"/>
      <c r="AU586"/>
      <c r="AV586"/>
      <c r="AW586"/>
      <c r="AX586"/>
      <c r="AY586"/>
      <c r="AZ586"/>
      <c r="BA586"/>
      <c r="BB586"/>
      <c r="BC586"/>
      <c r="BD586"/>
      <c r="BE586"/>
      <c r="BF586"/>
      <c r="BG586"/>
      <c r="BH586"/>
      <c r="BI586"/>
      <c r="BJ586"/>
      <c r="BK586"/>
      <c r="BL586"/>
      <c r="BM586"/>
      <c r="BN586"/>
      <c r="BO586"/>
      <c r="BP586"/>
      <c r="BQ586"/>
      <c r="BR586"/>
      <c r="BS586"/>
      <c r="BT586"/>
      <c r="BU586"/>
      <c r="BV586"/>
      <c r="BW586"/>
      <c r="BX586"/>
      <c r="BY586"/>
      <c r="BZ586"/>
      <c r="CA586"/>
      <c r="CB586"/>
      <c r="CC586"/>
      <c r="CD586"/>
      <c r="CE586"/>
      <c r="CF586"/>
      <c r="CG586"/>
      <c r="CH586"/>
      <c r="CI586"/>
      <c r="CJ586"/>
      <c r="CK586"/>
      <c r="CL586"/>
      <c r="CM586"/>
      <c r="CN586"/>
      <c r="CO586"/>
      <c r="CP586"/>
      <c r="CQ586"/>
      <c r="CR586"/>
      <c r="CS586"/>
      <c r="CT586"/>
      <c r="CU586"/>
      <c r="CV586"/>
      <c r="CW586"/>
      <c r="CX586"/>
      <c r="CY586"/>
      <c r="CZ586"/>
      <c r="DA586"/>
      <c r="DB586"/>
      <c r="DC586"/>
      <c r="DD586"/>
      <c r="DE586"/>
      <c r="DF586"/>
      <c r="DG586"/>
      <c r="DH586"/>
      <c r="DI586"/>
      <c r="DJ586"/>
      <c r="DK586"/>
      <c r="DL586"/>
      <c r="DM586"/>
      <c r="DN586"/>
      <c r="DO586"/>
      <c r="DP586"/>
      <c r="DQ586"/>
      <c r="DR586"/>
      <c r="DS586"/>
      <c r="DT586"/>
      <c r="DU586"/>
      <c r="DV586"/>
      <c r="DW586"/>
      <c r="DX586"/>
      <c r="DY586"/>
      <c r="DZ586"/>
      <c r="EA586"/>
      <c r="EB586"/>
      <c r="EC586"/>
      <c r="ED586"/>
      <c r="EE586"/>
      <c r="EF586"/>
      <c r="EG586"/>
      <c r="EH586"/>
      <c r="EI586"/>
      <c r="EJ586"/>
      <c r="EK586"/>
      <c r="EL586"/>
      <c r="EM586"/>
      <c r="EN586"/>
      <c r="EO586"/>
      <c r="EP586"/>
      <c r="EQ586"/>
      <c r="ER586"/>
      <c r="ES586"/>
      <c r="ET586"/>
      <c r="EU586"/>
      <c r="EV586"/>
      <c r="EW586"/>
      <c r="EX586"/>
      <c r="EY586"/>
      <c r="EZ586"/>
      <c r="FA586"/>
    </row>
    <row r="587" spans="1:157" ht="11.25" customHeight="1" x14ac:dyDescent="0.25">
      <c r="A587" s="39" t="s">
        <v>1520</v>
      </c>
      <c r="B587" s="13">
        <v>19175409</v>
      </c>
      <c r="C587" s="13" t="s">
        <v>711</v>
      </c>
      <c r="D587" s="13">
        <v>63080000623</v>
      </c>
      <c r="E587" s="46" t="s">
        <v>1762</v>
      </c>
      <c r="F587" s="31">
        <v>508</v>
      </c>
      <c r="G587" s="31">
        <v>3</v>
      </c>
      <c r="H587" s="31">
        <v>1</v>
      </c>
      <c r="I587" s="31">
        <v>0</v>
      </c>
      <c r="J587" s="32">
        <f t="shared" si="74"/>
        <v>2</v>
      </c>
      <c r="K587" s="33">
        <f t="shared" si="75"/>
        <v>15.24</v>
      </c>
      <c r="L587" s="33">
        <f t="shared" si="76"/>
        <v>15.24</v>
      </c>
      <c r="M587" s="33">
        <f t="shared" si="77"/>
        <v>15.24</v>
      </c>
      <c r="N587" s="34">
        <f t="shared" si="78"/>
        <v>15.24</v>
      </c>
      <c r="O587" s="222">
        <f t="shared" si="79"/>
        <v>60.96</v>
      </c>
      <c r="P587" s="224">
        <f t="shared" si="80"/>
        <v>60.96</v>
      </c>
      <c r="Q587" s="8"/>
      <c r="R587" s="78">
        <f t="shared" si="81"/>
        <v>60.96</v>
      </c>
      <c r="S587" s="79"/>
      <c r="T587"/>
      <c r="U587"/>
      <c r="V587"/>
      <c r="W587"/>
      <c r="X587"/>
      <c r="Y587"/>
      <c r="Z587"/>
      <c r="AA587"/>
      <c r="AB587"/>
      <c r="AC587"/>
      <c r="AD587"/>
      <c r="AE587"/>
      <c r="AF587"/>
      <c r="AG587"/>
      <c r="AH587"/>
      <c r="AI587"/>
      <c r="AJ587"/>
      <c r="AK587"/>
      <c r="AL587"/>
      <c r="AM587"/>
      <c r="AN587"/>
      <c r="AO587"/>
      <c r="AP587"/>
      <c r="AQ587"/>
      <c r="AR587"/>
      <c r="AS587"/>
      <c r="AT587"/>
      <c r="AU587"/>
      <c r="AV587"/>
      <c r="AW587"/>
      <c r="AX587"/>
      <c r="AY587"/>
      <c r="AZ587"/>
      <c r="BA587"/>
      <c r="BB587"/>
      <c r="BC587"/>
      <c r="BD587"/>
      <c r="BE587"/>
      <c r="BF587"/>
      <c r="BG587"/>
      <c r="BH587"/>
      <c r="BI587"/>
      <c r="BJ587"/>
      <c r="BK587"/>
      <c r="BL587"/>
      <c r="BM587"/>
      <c r="BN587"/>
      <c r="BO587"/>
      <c r="BP587"/>
      <c r="BQ587"/>
      <c r="BR587"/>
      <c r="BS587"/>
      <c r="BT587"/>
      <c r="BU587"/>
      <c r="BV587"/>
      <c r="BW587"/>
      <c r="BX587"/>
      <c r="BY587"/>
      <c r="BZ587"/>
      <c r="CA587"/>
      <c r="CB587"/>
      <c r="CC587"/>
      <c r="CD587"/>
      <c r="CE587"/>
      <c r="CF587"/>
      <c r="CG587"/>
      <c r="CH587"/>
      <c r="CI587"/>
      <c r="CJ587"/>
      <c r="CK587"/>
      <c r="CL587"/>
      <c r="CM587"/>
      <c r="CN587"/>
      <c r="CO587"/>
      <c r="CP587"/>
      <c r="CQ587"/>
      <c r="CR587"/>
      <c r="CS587"/>
      <c r="CT587"/>
      <c r="CU587"/>
      <c r="CV587"/>
      <c r="CW587"/>
      <c r="CX587"/>
      <c r="CY587"/>
      <c r="CZ587"/>
      <c r="DA587"/>
      <c r="DB587"/>
      <c r="DC587"/>
      <c r="DD587"/>
      <c r="DE587"/>
      <c r="DF587"/>
      <c r="DG587"/>
      <c r="DH587"/>
      <c r="DI587"/>
      <c r="DJ587"/>
      <c r="DK587"/>
      <c r="DL587"/>
      <c r="DM587"/>
      <c r="DN587"/>
      <c r="DO587"/>
      <c r="DP587"/>
      <c r="DQ587"/>
      <c r="DR587"/>
      <c r="DS587"/>
      <c r="DT587"/>
      <c r="DU587"/>
      <c r="DV587"/>
      <c r="DW587"/>
      <c r="DX587"/>
      <c r="DY587"/>
      <c r="DZ587"/>
      <c r="EA587"/>
      <c r="EB587"/>
      <c r="EC587"/>
      <c r="ED587"/>
      <c r="EE587"/>
      <c r="EF587"/>
      <c r="EG587"/>
      <c r="EH587"/>
      <c r="EI587"/>
      <c r="EJ587"/>
      <c r="EK587"/>
      <c r="EL587"/>
      <c r="EM587"/>
      <c r="EN587"/>
      <c r="EO587"/>
      <c r="EP587"/>
      <c r="EQ587"/>
      <c r="ER587"/>
      <c r="ES587"/>
      <c r="ET587"/>
      <c r="EU587"/>
      <c r="EV587"/>
      <c r="EW587"/>
      <c r="EX587"/>
      <c r="EY587"/>
      <c r="EZ587"/>
      <c r="FA587"/>
    </row>
    <row r="588" spans="1:157" ht="11.25" customHeight="1" x14ac:dyDescent="0.25">
      <c r="A588" s="39" t="s">
        <v>1520</v>
      </c>
      <c r="B588" s="13">
        <v>19175410</v>
      </c>
      <c r="C588" s="13" t="s">
        <v>712</v>
      </c>
      <c r="D588" s="13">
        <v>42710006044</v>
      </c>
      <c r="E588" s="40" t="s">
        <v>1763</v>
      </c>
      <c r="F588" s="31">
        <v>622</v>
      </c>
      <c r="G588" s="31">
        <v>3</v>
      </c>
      <c r="H588" s="31">
        <v>1</v>
      </c>
      <c r="I588" s="31">
        <v>0</v>
      </c>
      <c r="J588" s="32">
        <f t="shared" si="74"/>
        <v>2</v>
      </c>
      <c r="K588" s="33">
        <f t="shared" si="75"/>
        <v>18.66</v>
      </c>
      <c r="L588" s="33">
        <f t="shared" si="76"/>
        <v>18.66</v>
      </c>
      <c r="M588" s="33">
        <f t="shared" si="77"/>
        <v>18.66</v>
      </c>
      <c r="N588" s="34">
        <f t="shared" si="78"/>
        <v>18.66</v>
      </c>
      <c r="O588" s="222">
        <f t="shared" si="79"/>
        <v>74.64</v>
      </c>
      <c r="P588" s="224">
        <f t="shared" si="80"/>
        <v>74.64</v>
      </c>
      <c r="Q588" s="8"/>
      <c r="R588" s="78">
        <f t="shared" si="81"/>
        <v>74.64</v>
      </c>
      <c r="S588" s="79"/>
      <c r="T588"/>
      <c r="U588"/>
      <c r="V588"/>
      <c r="W588"/>
      <c r="X588"/>
      <c r="Y588"/>
      <c r="Z588"/>
      <c r="AA588"/>
      <c r="AB588"/>
      <c r="AC588"/>
      <c r="AD588"/>
      <c r="AE588"/>
      <c r="AF588"/>
      <c r="AG588"/>
      <c r="AH588"/>
      <c r="AI588"/>
      <c r="AJ588"/>
      <c r="AK588"/>
      <c r="AL588"/>
      <c r="AM588"/>
      <c r="AN588"/>
      <c r="AO588"/>
      <c r="AP588"/>
      <c r="AQ588"/>
      <c r="AR588"/>
      <c r="AS588"/>
      <c r="AT588"/>
      <c r="AU588"/>
      <c r="AV588"/>
      <c r="AW588"/>
      <c r="AX588"/>
      <c r="AY588"/>
      <c r="AZ588"/>
      <c r="BA588"/>
      <c r="BB588"/>
      <c r="BC588"/>
      <c r="BD588"/>
      <c r="BE588"/>
      <c r="BF588"/>
      <c r="BG588"/>
      <c r="BH588"/>
      <c r="BI588"/>
      <c r="BJ588"/>
      <c r="BK588"/>
      <c r="BL588"/>
      <c r="BM588"/>
      <c r="BN588"/>
      <c r="BO588"/>
      <c r="BP588"/>
      <c r="BQ588"/>
      <c r="BR588"/>
      <c r="BS588"/>
      <c r="BT588"/>
      <c r="BU588"/>
      <c r="BV588"/>
      <c r="BW588"/>
      <c r="BX588"/>
      <c r="BY588"/>
      <c r="BZ588"/>
      <c r="CA588"/>
      <c r="CB588"/>
      <c r="CC588"/>
      <c r="CD588"/>
      <c r="CE588"/>
      <c r="CF588"/>
      <c r="CG588"/>
      <c r="CH588"/>
      <c r="CI588"/>
      <c r="CJ588"/>
      <c r="CK588"/>
      <c r="CL588"/>
      <c r="CM588"/>
      <c r="CN588"/>
      <c r="CO588"/>
      <c r="CP588"/>
      <c r="CQ588"/>
      <c r="CR588"/>
      <c r="CS588"/>
      <c r="CT588"/>
      <c r="CU588"/>
      <c r="CV588"/>
      <c r="CW588"/>
      <c r="CX588"/>
      <c r="CY588"/>
      <c r="CZ588"/>
      <c r="DA588"/>
      <c r="DB588"/>
      <c r="DC588"/>
      <c r="DD588"/>
      <c r="DE588"/>
      <c r="DF588"/>
      <c r="DG588"/>
      <c r="DH588"/>
      <c r="DI588"/>
      <c r="DJ588"/>
      <c r="DK588"/>
      <c r="DL588"/>
      <c r="DM588"/>
      <c r="DN588"/>
      <c r="DO588"/>
      <c r="DP588"/>
      <c r="DQ588"/>
      <c r="DR588"/>
      <c r="DS588"/>
      <c r="DT588"/>
      <c r="DU588"/>
      <c r="DV588"/>
      <c r="DW588"/>
      <c r="DX588"/>
      <c r="DY588"/>
      <c r="DZ588"/>
      <c r="EA588"/>
      <c r="EB588"/>
      <c r="EC588"/>
      <c r="ED588"/>
      <c r="EE588"/>
      <c r="EF588"/>
      <c r="EG588"/>
      <c r="EH588"/>
      <c r="EI588"/>
      <c r="EJ588"/>
      <c r="EK588"/>
      <c r="EL588"/>
      <c r="EM588"/>
      <c r="EN588"/>
      <c r="EO588"/>
      <c r="EP588"/>
      <c r="EQ588"/>
      <c r="ER588"/>
      <c r="ES588"/>
      <c r="ET588"/>
      <c r="EU588"/>
      <c r="EV588"/>
      <c r="EW588"/>
      <c r="EX588"/>
      <c r="EY588"/>
      <c r="EZ588"/>
      <c r="FA588"/>
    </row>
    <row r="589" spans="1:157" ht="11.25" customHeight="1" x14ac:dyDescent="0.25">
      <c r="A589" s="39" t="s">
        <v>1520</v>
      </c>
      <c r="B589" s="13">
        <v>19175414</v>
      </c>
      <c r="C589" s="13" t="s">
        <v>713</v>
      </c>
      <c r="D589" s="13">
        <v>93460010824</v>
      </c>
      <c r="E589" s="40" t="s">
        <v>1764</v>
      </c>
      <c r="F589" s="31">
        <v>176</v>
      </c>
      <c r="G589" s="31">
        <v>2</v>
      </c>
      <c r="H589" s="31">
        <v>1</v>
      </c>
      <c r="I589" s="31">
        <v>0</v>
      </c>
      <c r="J589" s="32">
        <f t="shared" si="74"/>
        <v>1</v>
      </c>
      <c r="K589" s="33">
        <f t="shared" si="75"/>
        <v>5.2799999999999994</v>
      </c>
      <c r="L589" s="33">
        <f t="shared" si="76"/>
        <v>5.2799999999999994</v>
      </c>
      <c r="M589" s="33">
        <f t="shared" si="77"/>
        <v>5.2799999999999994</v>
      </c>
      <c r="N589" s="34">
        <f t="shared" si="78"/>
        <v>5.2799999999999994</v>
      </c>
      <c r="O589" s="222">
        <f t="shared" si="79"/>
        <v>21.12</v>
      </c>
      <c r="P589" s="224">
        <f t="shared" si="80"/>
        <v>21.12</v>
      </c>
      <c r="Q589" s="8"/>
      <c r="R589" s="78">
        <f t="shared" si="81"/>
        <v>21.12</v>
      </c>
      <c r="S589" s="79"/>
      <c r="T589"/>
      <c r="U589"/>
      <c r="V589"/>
      <c r="W589"/>
      <c r="X589"/>
      <c r="Y589"/>
      <c r="Z589"/>
      <c r="AA589"/>
      <c r="AB589"/>
      <c r="AC589"/>
      <c r="AD589"/>
      <c r="AE589"/>
      <c r="AF589"/>
      <c r="AG589"/>
      <c r="AH589"/>
      <c r="AI589"/>
      <c r="AJ589"/>
      <c r="AK589"/>
      <c r="AL589"/>
      <c r="AM589"/>
      <c r="AN589"/>
      <c r="AO589"/>
      <c r="AP589"/>
      <c r="AQ589"/>
      <c r="AR589"/>
      <c r="AS589"/>
      <c r="AT589"/>
      <c r="AU589"/>
      <c r="AV589"/>
      <c r="AW589"/>
      <c r="AX589"/>
      <c r="AY589"/>
      <c r="AZ589"/>
      <c r="BA589"/>
      <c r="BB589"/>
      <c r="BC589"/>
      <c r="BD589"/>
      <c r="BE589"/>
      <c r="BF589"/>
      <c r="BG589"/>
      <c r="BH589"/>
      <c r="BI589"/>
      <c r="BJ589"/>
      <c r="BK589"/>
      <c r="BL589"/>
      <c r="BM589"/>
      <c r="BN589"/>
      <c r="BO589"/>
      <c r="BP589"/>
      <c r="BQ589"/>
      <c r="BR589"/>
      <c r="BS589"/>
      <c r="BT589"/>
      <c r="BU589"/>
      <c r="BV589"/>
      <c r="BW589"/>
      <c r="BX589"/>
      <c r="BY589"/>
      <c r="BZ589"/>
      <c r="CA589"/>
      <c r="CB589"/>
      <c r="CC589"/>
      <c r="CD589"/>
      <c r="CE589"/>
      <c r="CF589"/>
      <c r="CG589"/>
      <c r="CH589"/>
      <c r="CI589"/>
      <c r="CJ589"/>
      <c r="CK589"/>
      <c r="CL589"/>
      <c r="CM589"/>
      <c r="CN589"/>
      <c r="CO589"/>
      <c r="CP589"/>
      <c r="CQ589"/>
      <c r="CR589"/>
      <c r="CS589"/>
      <c r="CT589"/>
      <c r="CU589"/>
      <c r="CV589"/>
      <c r="CW589"/>
      <c r="CX589"/>
      <c r="CY589"/>
      <c r="CZ589"/>
      <c r="DA589"/>
      <c r="DB589"/>
      <c r="DC589"/>
      <c r="DD589"/>
      <c r="DE589"/>
      <c r="DF589"/>
      <c r="DG589"/>
      <c r="DH589"/>
      <c r="DI589"/>
      <c r="DJ589"/>
      <c r="DK589"/>
      <c r="DL589"/>
      <c r="DM589"/>
      <c r="DN589"/>
      <c r="DO589"/>
      <c r="DP589"/>
      <c r="DQ589"/>
      <c r="DR589"/>
      <c r="DS589"/>
      <c r="DT589"/>
      <c r="DU589"/>
      <c r="DV589"/>
      <c r="DW589"/>
      <c r="DX589"/>
      <c r="DY589"/>
      <c r="DZ589"/>
      <c r="EA589"/>
      <c r="EB589"/>
      <c r="EC589"/>
      <c r="ED589"/>
      <c r="EE589"/>
      <c r="EF589"/>
      <c r="EG589"/>
      <c r="EH589"/>
      <c r="EI589"/>
      <c r="EJ589"/>
      <c r="EK589"/>
      <c r="EL589"/>
      <c r="EM589"/>
      <c r="EN589"/>
      <c r="EO589"/>
      <c r="EP589"/>
      <c r="EQ589"/>
      <c r="ER589"/>
      <c r="ES589"/>
      <c r="ET589"/>
      <c r="EU589"/>
      <c r="EV589"/>
      <c r="EW589"/>
      <c r="EX589"/>
      <c r="EY589"/>
      <c r="EZ589"/>
      <c r="FA589"/>
    </row>
    <row r="590" spans="1:157" ht="11.25" customHeight="1" x14ac:dyDescent="0.25">
      <c r="A590" s="39" t="s">
        <v>1520</v>
      </c>
      <c r="B590" s="13">
        <v>19175415</v>
      </c>
      <c r="C590" s="13" t="s">
        <v>714</v>
      </c>
      <c r="D590" s="13">
        <v>27420007923</v>
      </c>
      <c r="E590" s="40" t="s">
        <v>1765</v>
      </c>
      <c r="F590" s="31">
        <v>267</v>
      </c>
      <c r="G590" s="31">
        <v>2</v>
      </c>
      <c r="H590" s="31">
        <v>1</v>
      </c>
      <c r="I590" s="31">
        <v>0</v>
      </c>
      <c r="J590" s="32">
        <f t="shared" si="74"/>
        <v>1</v>
      </c>
      <c r="K590" s="33">
        <f t="shared" si="75"/>
        <v>8.01</v>
      </c>
      <c r="L590" s="33">
        <f t="shared" si="76"/>
        <v>8.01</v>
      </c>
      <c r="M590" s="33">
        <f t="shared" si="77"/>
        <v>8.01</v>
      </c>
      <c r="N590" s="34">
        <f t="shared" si="78"/>
        <v>8.01</v>
      </c>
      <c r="O590" s="222">
        <f t="shared" si="79"/>
        <v>32.04</v>
      </c>
      <c r="P590" s="224">
        <f t="shared" si="80"/>
        <v>32.04</v>
      </c>
      <c r="Q590" s="8"/>
      <c r="R590" s="78">
        <f t="shared" si="81"/>
        <v>32.04</v>
      </c>
      <c r="S590" s="79"/>
      <c r="T590"/>
      <c r="U590"/>
      <c r="V590"/>
      <c r="W590"/>
      <c r="X590"/>
      <c r="Y590"/>
      <c r="Z590"/>
      <c r="AA590"/>
      <c r="AB590"/>
      <c r="AC590"/>
      <c r="AD590"/>
      <c r="AE590"/>
      <c r="AF590"/>
      <c r="AG590"/>
      <c r="AH590"/>
      <c r="AI590"/>
      <c r="AJ590"/>
      <c r="AK590"/>
      <c r="AL590"/>
      <c r="AM590"/>
      <c r="AN590"/>
      <c r="AO590"/>
      <c r="AP590"/>
      <c r="AQ590"/>
      <c r="AR590"/>
      <c r="AS590"/>
      <c r="AT590"/>
      <c r="AU590"/>
      <c r="AV590"/>
      <c r="AW590"/>
      <c r="AX590"/>
      <c r="AY590"/>
      <c r="AZ590"/>
      <c r="BA590"/>
      <c r="BB590"/>
      <c r="BC590"/>
      <c r="BD590"/>
      <c r="BE590"/>
      <c r="BF590"/>
      <c r="BG590"/>
      <c r="BH590"/>
      <c r="BI590"/>
      <c r="BJ590"/>
      <c r="BK590"/>
      <c r="BL590"/>
      <c r="BM590"/>
      <c r="BN590"/>
      <c r="BO590"/>
      <c r="BP590"/>
      <c r="BQ590"/>
      <c r="BR590"/>
      <c r="BS590"/>
      <c r="BT590"/>
      <c r="BU590"/>
      <c r="BV590"/>
      <c r="BW590"/>
      <c r="BX590"/>
      <c r="BY590"/>
      <c r="BZ590"/>
      <c r="CA590"/>
      <c r="CB590"/>
      <c r="CC590"/>
      <c r="CD590"/>
      <c r="CE590"/>
      <c r="CF590"/>
      <c r="CG590"/>
      <c r="CH590"/>
      <c r="CI590"/>
      <c r="CJ590"/>
      <c r="CK590"/>
      <c r="CL590"/>
      <c r="CM590"/>
      <c r="CN590"/>
      <c r="CO590"/>
      <c r="CP590"/>
      <c r="CQ590"/>
      <c r="CR590"/>
      <c r="CS590"/>
      <c r="CT590"/>
      <c r="CU590"/>
      <c r="CV590"/>
      <c r="CW590"/>
      <c r="CX590"/>
      <c r="CY590"/>
      <c r="CZ590"/>
      <c r="DA590"/>
      <c r="DB590"/>
      <c r="DC590"/>
      <c r="DD590"/>
      <c r="DE590"/>
      <c r="DF590"/>
      <c r="DG590"/>
      <c r="DH590"/>
      <c r="DI590"/>
      <c r="DJ590"/>
      <c r="DK590"/>
      <c r="DL590"/>
      <c r="DM590"/>
      <c r="DN590"/>
      <c r="DO590"/>
      <c r="DP590"/>
      <c r="DQ590"/>
      <c r="DR590"/>
      <c r="DS590"/>
      <c r="DT590"/>
      <c r="DU590"/>
      <c r="DV590"/>
      <c r="DW590"/>
      <c r="DX590"/>
      <c r="DY590"/>
      <c r="DZ590"/>
      <c r="EA590"/>
      <c r="EB590"/>
      <c r="EC590"/>
      <c r="ED590"/>
      <c r="EE590"/>
      <c r="EF590"/>
      <c r="EG590"/>
      <c r="EH590"/>
      <c r="EI590"/>
      <c r="EJ590"/>
      <c r="EK590"/>
      <c r="EL590"/>
      <c r="EM590"/>
      <c r="EN590"/>
      <c r="EO590"/>
      <c r="EP590"/>
      <c r="EQ590"/>
      <c r="ER590"/>
      <c r="ES590"/>
      <c r="ET590"/>
      <c r="EU590"/>
      <c r="EV590"/>
      <c r="EW590"/>
      <c r="EX590"/>
      <c r="EY590"/>
      <c r="EZ590"/>
      <c r="FA590"/>
    </row>
    <row r="591" spans="1:157" ht="11.25" customHeight="1" x14ac:dyDescent="0.25">
      <c r="A591" s="39" t="s">
        <v>1520</v>
      </c>
      <c r="B591" s="13">
        <v>19175416</v>
      </c>
      <c r="C591" s="13" t="s">
        <v>715</v>
      </c>
      <c r="D591" s="13">
        <v>10330010151</v>
      </c>
      <c r="E591" s="40" t="s">
        <v>1766</v>
      </c>
      <c r="F591" s="31">
        <v>138</v>
      </c>
      <c r="G591" s="31">
        <v>3</v>
      </c>
      <c r="H591" s="31">
        <v>1</v>
      </c>
      <c r="I591" s="31">
        <v>0</v>
      </c>
      <c r="J591" s="32">
        <f t="shared" si="74"/>
        <v>2</v>
      </c>
      <c r="K591" s="33">
        <f t="shared" si="75"/>
        <v>4.1399999999999997</v>
      </c>
      <c r="L591" s="33">
        <f t="shared" si="76"/>
        <v>4.1399999999999997</v>
      </c>
      <c r="M591" s="33">
        <f t="shared" si="77"/>
        <v>4.1399999999999997</v>
      </c>
      <c r="N591" s="34">
        <f t="shared" si="78"/>
        <v>4.1399999999999997</v>
      </c>
      <c r="O591" s="222">
        <f t="shared" si="79"/>
        <v>16.559999999999999</v>
      </c>
      <c r="P591" s="224">
        <f t="shared" si="80"/>
        <v>16.559999999999999</v>
      </c>
      <c r="Q591" s="8"/>
      <c r="R591" s="78">
        <f t="shared" si="81"/>
        <v>16.559999999999999</v>
      </c>
      <c r="S591" s="79"/>
      <c r="T591"/>
      <c r="U591"/>
      <c r="V591"/>
      <c r="W591"/>
      <c r="X591"/>
      <c r="Y591"/>
      <c r="Z591"/>
      <c r="AA591"/>
      <c r="AB591"/>
      <c r="AC591"/>
      <c r="AD591"/>
      <c r="AE591"/>
      <c r="AF591"/>
      <c r="AG591"/>
      <c r="AH591"/>
      <c r="AI591"/>
      <c r="AJ591"/>
      <c r="AK591"/>
      <c r="AL591"/>
      <c r="AM591"/>
      <c r="AN591"/>
      <c r="AO591"/>
      <c r="AP591"/>
      <c r="AQ591"/>
      <c r="AR591"/>
      <c r="AS591"/>
      <c r="AT591"/>
      <c r="AU591"/>
      <c r="AV591"/>
      <c r="AW591"/>
      <c r="AX591"/>
      <c r="AY591"/>
      <c r="AZ591"/>
      <c r="BA591"/>
      <c r="BB591"/>
      <c r="BC591"/>
      <c r="BD591"/>
      <c r="BE591"/>
      <c r="BF591"/>
      <c r="BG591"/>
      <c r="BH591"/>
      <c r="BI591"/>
      <c r="BJ591"/>
      <c r="BK591"/>
      <c r="BL591"/>
      <c r="BM591"/>
      <c r="BN591"/>
      <c r="BO591"/>
      <c r="BP591"/>
      <c r="BQ591"/>
      <c r="BR591"/>
      <c r="BS591"/>
      <c r="BT591"/>
      <c r="BU591"/>
      <c r="BV591"/>
      <c r="BW591"/>
      <c r="BX591"/>
      <c r="BY591"/>
      <c r="BZ591"/>
      <c r="CA591"/>
      <c r="CB591"/>
      <c r="CC591"/>
      <c r="CD591"/>
      <c r="CE591"/>
      <c r="CF591"/>
      <c r="CG591"/>
      <c r="CH591"/>
      <c r="CI591"/>
      <c r="CJ591"/>
      <c r="CK591"/>
      <c r="CL591"/>
      <c r="CM591"/>
      <c r="CN591"/>
      <c r="CO591"/>
      <c r="CP591"/>
      <c r="CQ591"/>
      <c r="CR591"/>
      <c r="CS591"/>
      <c r="CT591"/>
      <c r="CU591"/>
      <c r="CV591"/>
      <c r="CW591"/>
      <c r="CX591"/>
      <c r="CY591"/>
      <c r="CZ591"/>
      <c r="DA591"/>
      <c r="DB591"/>
      <c r="DC591"/>
      <c r="DD591"/>
      <c r="DE591"/>
      <c r="DF591"/>
      <c r="DG591"/>
      <c r="DH591"/>
      <c r="DI591"/>
      <c r="DJ591"/>
      <c r="DK591"/>
      <c r="DL591"/>
      <c r="DM591"/>
      <c r="DN591"/>
      <c r="DO591"/>
      <c r="DP591"/>
      <c r="DQ591"/>
      <c r="DR591"/>
      <c r="DS591"/>
      <c r="DT591"/>
      <c r="DU591"/>
      <c r="DV591"/>
      <c r="DW591"/>
      <c r="DX591"/>
      <c r="DY591"/>
      <c r="DZ591"/>
      <c r="EA591"/>
      <c r="EB591"/>
      <c r="EC591"/>
      <c r="ED591"/>
      <c r="EE591"/>
      <c r="EF591"/>
      <c r="EG591"/>
      <c r="EH591"/>
      <c r="EI591"/>
      <c r="EJ591"/>
      <c r="EK591"/>
      <c r="EL591"/>
      <c r="EM591"/>
      <c r="EN591"/>
      <c r="EO591"/>
      <c r="EP591"/>
      <c r="EQ591"/>
      <c r="ER591"/>
      <c r="ES591"/>
      <c r="ET591"/>
      <c r="EU591"/>
      <c r="EV591"/>
      <c r="EW591"/>
      <c r="EX591"/>
      <c r="EY591"/>
      <c r="EZ591"/>
      <c r="FA591"/>
    </row>
    <row r="592" spans="1:157" ht="11.25" customHeight="1" x14ac:dyDescent="0.25">
      <c r="A592" s="39" t="s">
        <v>1520</v>
      </c>
      <c r="B592" s="13">
        <v>19175419</v>
      </c>
      <c r="C592" s="13" t="s">
        <v>716</v>
      </c>
      <c r="D592" s="13">
        <v>16520004513</v>
      </c>
      <c r="E592" s="40" t="s">
        <v>1767</v>
      </c>
      <c r="F592" s="31">
        <v>164</v>
      </c>
      <c r="G592" s="31">
        <v>2</v>
      </c>
      <c r="H592" s="31">
        <v>1</v>
      </c>
      <c r="I592" s="31">
        <v>0</v>
      </c>
      <c r="J592" s="32">
        <f t="shared" si="74"/>
        <v>1</v>
      </c>
      <c r="K592" s="33">
        <f t="shared" si="75"/>
        <v>4.92</v>
      </c>
      <c r="L592" s="33">
        <f t="shared" si="76"/>
        <v>4.92</v>
      </c>
      <c r="M592" s="33">
        <f t="shared" si="77"/>
        <v>4.92</v>
      </c>
      <c r="N592" s="34">
        <f t="shared" si="78"/>
        <v>4.92</v>
      </c>
      <c r="O592" s="222">
        <f t="shared" si="79"/>
        <v>19.68</v>
      </c>
      <c r="P592" s="224">
        <f t="shared" si="80"/>
        <v>19.68</v>
      </c>
      <c r="Q592" s="8"/>
      <c r="R592" s="78">
        <f t="shared" si="81"/>
        <v>19.68</v>
      </c>
      <c r="S592" s="79"/>
      <c r="T592"/>
      <c r="U592"/>
      <c r="V592"/>
      <c r="W592"/>
      <c r="X592"/>
      <c r="Y592"/>
      <c r="Z592"/>
      <c r="AA592"/>
      <c r="AB592"/>
      <c r="AC592"/>
      <c r="AD592"/>
      <c r="AE592"/>
      <c r="AF592"/>
      <c r="AG592"/>
      <c r="AH592"/>
      <c r="AI592"/>
      <c r="AJ592"/>
      <c r="AK592"/>
      <c r="AL592"/>
      <c r="AM592"/>
      <c r="AN592"/>
      <c r="AO592"/>
      <c r="AP592"/>
      <c r="AQ592"/>
      <c r="AR592"/>
      <c r="AS592"/>
      <c r="AT592"/>
      <c r="AU592"/>
      <c r="AV592"/>
      <c r="AW592"/>
      <c r="AX592"/>
      <c r="AY592"/>
      <c r="AZ592"/>
      <c r="BA592"/>
      <c r="BB592"/>
      <c r="BC592"/>
      <c r="BD592"/>
      <c r="BE592"/>
      <c r="BF592"/>
      <c r="BG592"/>
      <c r="BH592"/>
      <c r="BI592"/>
      <c r="BJ592"/>
      <c r="BK592"/>
      <c r="BL592"/>
      <c r="BM592"/>
      <c r="BN592"/>
      <c r="BO592"/>
      <c r="BP592"/>
      <c r="BQ592"/>
      <c r="BR592"/>
      <c r="BS592"/>
      <c r="BT592"/>
      <c r="BU592"/>
      <c r="BV592"/>
      <c r="BW592"/>
      <c r="BX592"/>
      <c r="BY592"/>
      <c r="BZ592"/>
      <c r="CA592"/>
      <c r="CB592"/>
      <c r="CC592"/>
      <c r="CD592"/>
      <c r="CE592"/>
      <c r="CF592"/>
      <c r="CG592"/>
      <c r="CH592"/>
      <c r="CI592"/>
      <c r="CJ592"/>
      <c r="CK592"/>
      <c r="CL592"/>
      <c r="CM592"/>
      <c r="CN592"/>
      <c r="CO592"/>
      <c r="CP592"/>
      <c r="CQ592"/>
      <c r="CR592"/>
      <c r="CS592"/>
      <c r="CT592"/>
      <c r="CU592"/>
      <c r="CV592"/>
      <c r="CW592"/>
      <c r="CX592"/>
      <c r="CY592"/>
      <c r="CZ592"/>
      <c r="DA592"/>
      <c r="DB592"/>
      <c r="DC592"/>
      <c r="DD592"/>
      <c r="DE592"/>
      <c r="DF592"/>
      <c r="DG592"/>
      <c r="DH592"/>
      <c r="DI592"/>
      <c r="DJ592"/>
      <c r="DK592"/>
      <c r="DL592"/>
      <c r="DM592"/>
      <c r="DN592"/>
      <c r="DO592"/>
      <c r="DP592"/>
      <c r="DQ592"/>
      <c r="DR592"/>
      <c r="DS592"/>
      <c r="DT592"/>
      <c r="DU592"/>
      <c r="DV592"/>
      <c r="DW592"/>
      <c r="DX592"/>
      <c r="DY592"/>
      <c r="DZ592"/>
      <c r="EA592"/>
      <c r="EB592"/>
      <c r="EC592"/>
      <c r="ED592"/>
      <c r="EE592"/>
      <c r="EF592"/>
      <c r="EG592"/>
      <c r="EH592"/>
      <c r="EI592"/>
      <c r="EJ592"/>
      <c r="EK592"/>
      <c r="EL592"/>
      <c r="EM592"/>
      <c r="EN592"/>
      <c r="EO592"/>
      <c r="EP592"/>
      <c r="EQ592"/>
      <c r="ER592"/>
      <c r="ES592"/>
      <c r="ET592"/>
      <c r="EU592"/>
      <c r="EV592"/>
      <c r="EW592"/>
      <c r="EX592"/>
      <c r="EY592"/>
      <c r="EZ592"/>
      <c r="FA592"/>
    </row>
    <row r="593" spans="1:157" ht="11.25" customHeight="1" x14ac:dyDescent="0.25">
      <c r="A593" s="39" t="s">
        <v>1520</v>
      </c>
      <c r="B593" s="13">
        <v>19175422</v>
      </c>
      <c r="C593" s="13" t="s">
        <v>717</v>
      </c>
      <c r="D593" s="13">
        <v>15230006622</v>
      </c>
      <c r="E593" s="40" t="s">
        <v>1768</v>
      </c>
      <c r="F593" s="31">
        <v>492</v>
      </c>
      <c r="G593" s="31">
        <v>3</v>
      </c>
      <c r="H593" s="31">
        <v>1</v>
      </c>
      <c r="I593" s="31">
        <v>0</v>
      </c>
      <c r="J593" s="32">
        <f t="shared" si="74"/>
        <v>2</v>
      </c>
      <c r="K593" s="33">
        <f t="shared" si="75"/>
        <v>14.76</v>
      </c>
      <c r="L593" s="33">
        <f t="shared" si="76"/>
        <v>14.76</v>
      </c>
      <c r="M593" s="33">
        <f t="shared" si="77"/>
        <v>14.76</v>
      </c>
      <c r="N593" s="34">
        <f t="shared" si="78"/>
        <v>14.76</v>
      </c>
      <c r="O593" s="222">
        <f t="shared" si="79"/>
        <v>59.04</v>
      </c>
      <c r="P593" s="224">
        <f t="shared" si="80"/>
        <v>59.04</v>
      </c>
      <c r="Q593" s="8"/>
      <c r="R593" s="78">
        <f t="shared" si="81"/>
        <v>59.04</v>
      </c>
      <c r="S593" s="79"/>
      <c r="T593"/>
      <c r="U593"/>
      <c r="V593"/>
      <c r="W593"/>
      <c r="X593"/>
      <c r="Y593"/>
      <c r="Z593"/>
      <c r="AA593"/>
      <c r="AB593"/>
      <c r="AC593"/>
      <c r="AD593"/>
      <c r="AE593"/>
      <c r="AF593"/>
      <c r="AG593"/>
      <c r="AH593"/>
      <c r="AI593"/>
      <c r="AJ593"/>
      <c r="AK593"/>
      <c r="AL593"/>
      <c r="AM593"/>
      <c r="AN593"/>
      <c r="AO593"/>
      <c r="AP593"/>
      <c r="AQ593"/>
      <c r="AR593"/>
      <c r="AS593"/>
      <c r="AT593"/>
      <c r="AU593"/>
      <c r="AV593"/>
      <c r="AW593"/>
      <c r="AX593"/>
      <c r="AY593"/>
      <c r="AZ593"/>
      <c r="BA593"/>
      <c r="BB593"/>
      <c r="BC593"/>
      <c r="BD593"/>
      <c r="BE593"/>
      <c r="BF593"/>
      <c r="BG593"/>
      <c r="BH593"/>
      <c r="BI593"/>
      <c r="BJ593"/>
      <c r="BK593"/>
      <c r="BL593"/>
      <c r="BM593"/>
      <c r="BN593"/>
      <c r="BO593"/>
      <c r="BP593"/>
      <c r="BQ593"/>
      <c r="BR593"/>
      <c r="BS593"/>
      <c r="BT593"/>
      <c r="BU593"/>
      <c r="BV593"/>
      <c r="BW593"/>
      <c r="BX593"/>
      <c r="BY593"/>
      <c r="BZ593"/>
      <c r="CA593"/>
      <c r="CB593"/>
      <c r="CC593"/>
      <c r="CD593"/>
      <c r="CE593"/>
      <c r="CF593"/>
      <c r="CG593"/>
      <c r="CH593"/>
      <c r="CI593"/>
      <c r="CJ593"/>
      <c r="CK593"/>
      <c r="CL593"/>
      <c r="CM593"/>
      <c r="CN593"/>
      <c r="CO593"/>
      <c r="CP593"/>
      <c r="CQ593"/>
      <c r="CR593"/>
      <c r="CS593"/>
      <c r="CT593"/>
      <c r="CU593"/>
      <c r="CV593"/>
      <c r="CW593"/>
      <c r="CX593"/>
      <c r="CY593"/>
      <c r="CZ593"/>
      <c r="DA593"/>
      <c r="DB593"/>
      <c r="DC593"/>
      <c r="DD593"/>
      <c r="DE593"/>
      <c r="DF593"/>
      <c r="DG593"/>
      <c r="DH593"/>
      <c r="DI593"/>
      <c r="DJ593"/>
      <c r="DK593"/>
      <c r="DL593"/>
      <c r="DM593"/>
      <c r="DN593"/>
      <c r="DO593"/>
      <c r="DP593"/>
      <c r="DQ593"/>
      <c r="DR593"/>
      <c r="DS593"/>
      <c r="DT593"/>
      <c r="DU593"/>
      <c r="DV593"/>
      <c r="DW593"/>
      <c r="DX593"/>
      <c r="DY593"/>
      <c r="DZ593"/>
      <c r="EA593"/>
      <c r="EB593"/>
      <c r="EC593"/>
      <c r="ED593"/>
      <c r="EE593"/>
      <c r="EF593"/>
      <c r="EG593"/>
      <c r="EH593"/>
      <c r="EI593"/>
      <c r="EJ593"/>
      <c r="EK593"/>
      <c r="EL593"/>
      <c r="EM593"/>
      <c r="EN593"/>
      <c r="EO593"/>
      <c r="EP593"/>
      <c r="EQ593"/>
      <c r="ER593"/>
      <c r="ES593"/>
      <c r="ET593"/>
      <c r="EU593"/>
      <c r="EV593"/>
      <c r="EW593"/>
      <c r="EX593"/>
      <c r="EY593"/>
      <c r="EZ593"/>
      <c r="FA593"/>
    </row>
    <row r="594" spans="1:157" ht="11.25" customHeight="1" x14ac:dyDescent="0.25">
      <c r="A594" s="39" t="s">
        <v>1520</v>
      </c>
      <c r="B594" s="13">
        <v>19175426</v>
      </c>
      <c r="C594" s="13" t="s">
        <v>295</v>
      </c>
      <c r="D594" s="13">
        <v>33580010235</v>
      </c>
      <c r="E594" s="40" t="s">
        <v>1769</v>
      </c>
      <c r="F594" s="31">
        <v>653</v>
      </c>
      <c r="G594" s="31">
        <v>5</v>
      </c>
      <c r="H594" s="31">
        <v>2</v>
      </c>
      <c r="I594" s="31">
        <v>1</v>
      </c>
      <c r="J594" s="32">
        <f t="shared" si="74"/>
        <v>2</v>
      </c>
      <c r="K594" s="33">
        <f t="shared" si="75"/>
        <v>19.59</v>
      </c>
      <c r="L594" s="33">
        <f t="shared" si="76"/>
        <v>19.59</v>
      </c>
      <c r="M594" s="33">
        <f t="shared" si="77"/>
        <v>19.59</v>
      </c>
      <c r="N594" s="34">
        <f t="shared" si="78"/>
        <v>19.59</v>
      </c>
      <c r="O594" s="222">
        <f t="shared" si="79"/>
        <v>78.36</v>
      </c>
      <c r="P594" s="224">
        <f t="shared" si="80"/>
        <v>78.36</v>
      </c>
      <c r="Q594" s="8"/>
      <c r="R594" s="78">
        <f t="shared" si="81"/>
        <v>78.36</v>
      </c>
      <c r="S594" s="79"/>
      <c r="T594"/>
      <c r="U594"/>
      <c r="V594"/>
      <c r="W594"/>
      <c r="X594"/>
      <c r="Y594"/>
      <c r="Z594"/>
      <c r="AA594"/>
      <c r="AB594"/>
      <c r="AC594"/>
      <c r="AD594"/>
      <c r="AE594"/>
      <c r="AF594"/>
      <c r="AG594"/>
      <c r="AH594"/>
      <c r="AI594"/>
      <c r="AJ594"/>
      <c r="AK594"/>
      <c r="AL594"/>
      <c r="AM594"/>
      <c r="AN594"/>
      <c r="AO594"/>
      <c r="AP594"/>
      <c r="AQ594"/>
      <c r="AR594"/>
      <c r="AS594"/>
      <c r="AT594"/>
      <c r="AU594"/>
      <c r="AV594"/>
      <c r="AW594"/>
      <c r="AX594"/>
      <c r="AY594"/>
      <c r="AZ594"/>
      <c r="BA594"/>
      <c r="BB594"/>
      <c r="BC594"/>
      <c r="BD594"/>
      <c r="BE594"/>
      <c r="BF594"/>
      <c r="BG594"/>
      <c r="BH594"/>
      <c r="BI594"/>
      <c r="BJ594"/>
      <c r="BK594"/>
      <c r="BL594"/>
      <c r="BM594"/>
      <c r="BN594"/>
      <c r="BO594"/>
      <c r="BP594"/>
      <c r="BQ594"/>
      <c r="BR594"/>
      <c r="BS594"/>
      <c r="BT594"/>
      <c r="BU594"/>
      <c r="BV594"/>
      <c r="BW594"/>
      <c r="BX594"/>
      <c r="BY594"/>
      <c r="BZ594"/>
      <c r="CA594"/>
      <c r="CB594"/>
      <c r="CC594"/>
      <c r="CD594"/>
      <c r="CE594"/>
      <c r="CF594"/>
      <c r="CG594"/>
      <c r="CH594"/>
      <c r="CI594"/>
      <c r="CJ594"/>
      <c r="CK594"/>
      <c r="CL594"/>
      <c r="CM594"/>
      <c r="CN594"/>
      <c r="CO594"/>
      <c r="CP594"/>
      <c r="CQ594"/>
      <c r="CR594"/>
      <c r="CS594"/>
      <c r="CT594"/>
      <c r="CU594"/>
      <c r="CV594"/>
      <c r="CW594"/>
      <c r="CX594"/>
      <c r="CY594"/>
      <c r="CZ594"/>
      <c r="DA594"/>
      <c r="DB594"/>
      <c r="DC594"/>
      <c r="DD594"/>
      <c r="DE594"/>
      <c r="DF594"/>
      <c r="DG594"/>
      <c r="DH594"/>
      <c r="DI594"/>
      <c r="DJ594"/>
      <c r="DK594"/>
      <c r="DL594"/>
      <c r="DM594"/>
      <c r="DN594"/>
      <c r="DO594"/>
      <c r="DP594"/>
      <c r="DQ594"/>
      <c r="DR594"/>
      <c r="DS594"/>
      <c r="DT594"/>
      <c r="DU594"/>
      <c r="DV594"/>
      <c r="DW594"/>
      <c r="DX594"/>
      <c r="DY594"/>
      <c r="DZ594"/>
      <c r="EA594"/>
      <c r="EB594"/>
      <c r="EC594"/>
      <c r="ED594"/>
      <c r="EE594"/>
      <c r="EF594"/>
      <c r="EG594"/>
      <c r="EH594"/>
      <c r="EI594"/>
      <c r="EJ594"/>
      <c r="EK594"/>
      <c r="EL594"/>
      <c r="EM594"/>
      <c r="EN594"/>
      <c r="EO594"/>
      <c r="EP594"/>
      <c r="EQ594"/>
      <c r="ER594"/>
      <c r="ES594"/>
      <c r="ET594"/>
      <c r="EU594"/>
      <c r="EV594"/>
      <c r="EW594"/>
      <c r="EX594"/>
      <c r="EY594"/>
      <c r="EZ594"/>
      <c r="FA594"/>
    </row>
    <row r="595" spans="1:157" ht="11.25" customHeight="1" x14ac:dyDescent="0.25">
      <c r="A595" s="39" t="s">
        <v>1520</v>
      </c>
      <c r="B595" s="13">
        <v>19175427</v>
      </c>
      <c r="C595" s="13" t="s">
        <v>718</v>
      </c>
      <c r="D595" s="13">
        <v>21810002222</v>
      </c>
      <c r="E595" s="40" t="s">
        <v>1770</v>
      </c>
      <c r="F595" s="31">
        <v>437</v>
      </c>
      <c r="G595" s="31">
        <v>5</v>
      </c>
      <c r="H595" s="31">
        <v>1</v>
      </c>
      <c r="I595" s="31">
        <v>2</v>
      </c>
      <c r="J595" s="32">
        <f t="shared" si="74"/>
        <v>2</v>
      </c>
      <c r="K595" s="33">
        <f t="shared" si="75"/>
        <v>13.11</v>
      </c>
      <c r="L595" s="33">
        <f t="shared" si="76"/>
        <v>13.11</v>
      </c>
      <c r="M595" s="33">
        <f t="shared" si="77"/>
        <v>13.11</v>
      </c>
      <c r="N595" s="34">
        <f t="shared" si="78"/>
        <v>13.11</v>
      </c>
      <c r="O595" s="222">
        <f t="shared" si="79"/>
        <v>52.44</v>
      </c>
      <c r="P595" s="224">
        <f t="shared" si="80"/>
        <v>52.44</v>
      </c>
      <c r="Q595" s="8"/>
      <c r="R595" s="78">
        <f t="shared" si="81"/>
        <v>52.44</v>
      </c>
      <c r="S595" s="79"/>
      <c r="T595"/>
      <c r="U595"/>
      <c r="V595"/>
      <c r="W595"/>
      <c r="X595"/>
      <c r="Y595"/>
      <c r="Z595"/>
      <c r="AA595"/>
      <c r="AB595"/>
      <c r="AC595"/>
      <c r="AD595"/>
      <c r="AE595"/>
      <c r="AF595"/>
      <c r="AG595"/>
      <c r="AH595"/>
      <c r="AI595"/>
      <c r="AJ595"/>
      <c r="AK595"/>
      <c r="AL595"/>
      <c r="AM595"/>
      <c r="AN595"/>
      <c r="AO595"/>
      <c r="AP595"/>
      <c r="AQ595"/>
      <c r="AR595"/>
      <c r="AS595"/>
      <c r="AT595"/>
      <c r="AU595"/>
      <c r="AV595"/>
      <c r="AW595"/>
      <c r="AX595"/>
      <c r="AY595"/>
      <c r="AZ595"/>
      <c r="BA595"/>
      <c r="BB595"/>
      <c r="BC595"/>
      <c r="BD595"/>
      <c r="BE595"/>
      <c r="BF595"/>
      <c r="BG595"/>
      <c r="BH595"/>
      <c r="BI595"/>
      <c r="BJ595"/>
      <c r="BK595"/>
      <c r="BL595"/>
      <c r="BM595"/>
      <c r="BN595"/>
      <c r="BO595"/>
      <c r="BP595"/>
      <c r="BQ595"/>
      <c r="BR595"/>
      <c r="BS595"/>
      <c r="BT595"/>
      <c r="BU595"/>
      <c r="BV595"/>
      <c r="BW595"/>
      <c r="BX595"/>
      <c r="BY595"/>
      <c r="BZ595"/>
      <c r="CA595"/>
      <c r="CB595"/>
      <c r="CC595"/>
      <c r="CD595"/>
      <c r="CE595"/>
      <c r="CF595"/>
      <c r="CG595"/>
      <c r="CH595"/>
      <c r="CI595"/>
      <c r="CJ595"/>
      <c r="CK595"/>
      <c r="CL595"/>
      <c r="CM595"/>
      <c r="CN595"/>
      <c r="CO595"/>
      <c r="CP595"/>
      <c r="CQ595"/>
      <c r="CR595"/>
      <c r="CS595"/>
      <c r="CT595"/>
      <c r="CU595"/>
      <c r="CV595"/>
      <c r="CW595"/>
      <c r="CX595"/>
      <c r="CY595"/>
      <c r="CZ595"/>
      <c r="DA595"/>
      <c r="DB595"/>
      <c r="DC595"/>
      <c r="DD595"/>
      <c r="DE595"/>
      <c r="DF595"/>
      <c r="DG595"/>
      <c r="DH595"/>
      <c r="DI595"/>
      <c r="DJ595"/>
      <c r="DK595"/>
      <c r="DL595"/>
      <c r="DM595"/>
      <c r="DN595"/>
      <c r="DO595"/>
      <c r="DP595"/>
      <c r="DQ595"/>
      <c r="DR595"/>
      <c r="DS595"/>
      <c r="DT595"/>
      <c r="DU595"/>
      <c r="DV595"/>
      <c r="DW595"/>
      <c r="DX595"/>
      <c r="DY595"/>
      <c r="DZ595"/>
      <c r="EA595"/>
      <c r="EB595"/>
      <c r="EC595"/>
      <c r="ED595"/>
      <c r="EE595"/>
      <c r="EF595"/>
      <c r="EG595"/>
      <c r="EH595"/>
      <c r="EI595"/>
      <c r="EJ595"/>
      <c r="EK595"/>
      <c r="EL595"/>
      <c r="EM595"/>
      <c r="EN595"/>
      <c r="EO595"/>
      <c r="EP595"/>
      <c r="EQ595"/>
      <c r="ER595"/>
      <c r="ES595"/>
      <c r="ET595"/>
      <c r="EU595"/>
      <c r="EV595"/>
      <c r="EW595"/>
      <c r="EX595"/>
      <c r="EY595"/>
      <c r="EZ595"/>
      <c r="FA595"/>
    </row>
    <row r="596" spans="1:157" ht="11.25" customHeight="1" x14ac:dyDescent="0.25">
      <c r="A596" s="39" t="s">
        <v>1520</v>
      </c>
      <c r="B596" s="13">
        <v>19177403</v>
      </c>
      <c r="C596" s="13" t="s">
        <v>719</v>
      </c>
      <c r="D596" s="13">
        <v>85880004133</v>
      </c>
      <c r="E596" s="40" t="s">
        <v>1771</v>
      </c>
      <c r="F596" s="31">
        <v>64</v>
      </c>
      <c r="G596" s="31">
        <v>2</v>
      </c>
      <c r="H596" s="31">
        <v>1</v>
      </c>
      <c r="I596" s="31">
        <v>0</v>
      </c>
      <c r="J596" s="32">
        <f t="shared" si="74"/>
        <v>1</v>
      </c>
      <c r="K596" s="33">
        <f t="shared" si="75"/>
        <v>1.92</v>
      </c>
      <c r="L596" s="33">
        <f t="shared" si="76"/>
        <v>1.92</v>
      </c>
      <c r="M596" s="33">
        <f t="shared" si="77"/>
        <v>1.92</v>
      </c>
      <c r="N596" s="34">
        <f t="shared" si="78"/>
        <v>1.92</v>
      </c>
      <c r="O596" s="222">
        <f t="shared" si="79"/>
        <v>7.68</v>
      </c>
      <c r="P596" s="224">
        <f t="shared" si="80"/>
        <v>7.68</v>
      </c>
      <c r="Q596" s="8"/>
      <c r="R596" s="78">
        <f t="shared" si="81"/>
        <v>7.68</v>
      </c>
      <c r="S596" s="79"/>
      <c r="T596"/>
      <c r="U596"/>
      <c r="V596"/>
      <c r="W596"/>
      <c r="X596"/>
      <c r="Y596"/>
      <c r="Z596"/>
      <c r="AA596"/>
      <c r="AB596"/>
      <c r="AC596"/>
      <c r="AD596"/>
      <c r="AE596"/>
      <c r="AF596"/>
      <c r="AG596"/>
      <c r="AH596"/>
      <c r="AI596"/>
      <c r="AJ596"/>
      <c r="AK596"/>
      <c r="AL596"/>
      <c r="AM596"/>
      <c r="AN596"/>
      <c r="AO596"/>
      <c r="AP596"/>
      <c r="AQ596"/>
      <c r="AR596"/>
      <c r="AS596"/>
      <c r="AT596"/>
      <c r="AU596"/>
      <c r="AV596"/>
      <c r="AW596"/>
      <c r="AX596"/>
      <c r="AY596"/>
      <c r="AZ596"/>
      <c r="BA596"/>
      <c r="BB596"/>
      <c r="BC596"/>
      <c r="BD596"/>
      <c r="BE596"/>
      <c r="BF596"/>
      <c r="BG596"/>
      <c r="BH596"/>
      <c r="BI596"/>
      <c r="BJ596"/>
      <c r="BK596"/>
      <c r="BL596"/>
      <c r="BM596"/>
      <c r="BN596"/>
      <c r="BO596"/>
      <c r="BP596"/>
      <c r="BQ596"/>
      <c r="BR596"/>
      <c r="BS596"/>
      <c r="BT596"/>
      <c r="BU596"/>
      <c r="BV596"/>
      <c r="BW596"/>
      <c r="BX596"/>
      <c r="BY596"/>
      <c r="BZ596"/>
      <c r="CA596"/>
      <c r="CB596"/>
      <c r="CC596"/>
      <c r="CD596"/>
      <c r="CE596"/>
      <c r="CF596"/>
      <c r="CG596"/>
      <c r="CH596"/>
      <c r="CI596"/>
      <c r="CJ596"/>
      <c r="CK596"/>
      <c r="CL596"/>
      <c r="CM596"/>
      <c r="CN596"/>
      <c r="CO596"/>
      <c r="CP596"/>
      <c r="CQ596"/>
      <c r="CR596"/>
      <c r="CS596"/>
      <c r="CT596"/>
      <c r="CU596"/>
      <c r="CV596"/>
      <c r="CW596"/>
      <c r="CX596"/>
      <c r="CY596"/>
      <c r="CZ596"/>
      <c r="DA596"/>
      <c r="DB596"/>
      <c r="DC596"/>
      <c r="DD596"/>
      <c r="DE596"/>
      <c r="DF596"/>
      <c r="DG596"/>
      <c r="DH596"/>
      <c r="DI596"/>
      <c r="DJ596"/>
      <c r="DK596"/>
      <c r="DL596"/>
      <c r="DM596"/>
      <c r="DN596"/>
      <c r="DO596"/>
      <c r="DP596"/>
      <c r="DQ596"/>
      <c r="DR596"/>
      <c r="DS596"/>
      <c r="DT596"/>
      <c r="DU596"/>
      <c r="DV596"/>
      <c r="DW596"/>
      <c r="DX596"/>
      <c r="DY596"/>
      <c r="DZ596"/>
      <c r="EA596"/>
      <c r="EB596"/>
      <c r="EC596"/>
      <c r="ED596"/>
      <c r="EE596"/>
      <c r="EF596"/>
      <c r="EG596"/>
      <c r="EH596"/>
      <c r="EI596"/>
      <c r="EJ596"/>
      <c r="EK596"/>
      <c r="EL596"/>
      <c r="EM596"/>
      <c r="EN596"/>
      <c r="EO596"/>
      <c r="EP596"/>
      <c r="EQ596"/>
      <c r="ER596"/>
      <c r="ES596"/>
      <c r="ET596"/>
      <c r="EU596"/>
      <c r="EV596"/>
      <c r="EW596"/>
      <c r="EX596"/>
      <c r="EY596"/>
      <c r="EZ596"/>
      <c r="FA596"/>
    </row>
    <row r="597" spans="1:157" ht="11.25" customHeight="1" x14ac:dyDescent="0.25">
      <c r="A597" s="39" t="s">
        <v>1520</v>
      </c>
      <c r="B597" s="11">
        <v>19177426</v>
      </c>
      <c r="C597" s="14" t="s">
        <v>720</v>
      </c>
      <c r="D597" s="14">
        <v>86630049786</v>
      </c>
      <c r="E597" s="16" t="s">
        <v>3121</v>
      </c>
      <c r="F597" s="31">
        <v>174</v>
      </c>
      <c r="G597" s="31">
        <v>3</v>
      </c>
      <c r="H597" s="31">
        <v>1</v>
      </c>
      <c r="I597" s="31">
        <v>0</v>
      </c>
      <c r="J597" s="32">
        <f t="shared" si="74"/>
        <v>2</v>
      </c>
      <c r="K597" s="38">
        <f t="shared" si="75"/>
        <v>5.22</v>
      </c>
      <c r="L597" s="38">
        <f t="shared" si="76"/>
        <v>5.22</v>
      </c>
      <c r="M597" s="38">
        <f t="shared" si="77"/>
        <v>5.22</v>
      </c>
      <c r="N597" s="47">
        <f t="shared" si="78"/>
        <v>5.22</v>
      </c>
      <c r="O597" s="222">
        <f t="shared" si="79"/>
        <v>20.88</v>
      </c>
      <c r="P597" s="224">
        <f t="shared" si="80"/>
        <v>20.88</v>
      </c>
      <c r="Q597" s="14"/>
      <c r="R597" s="78">
        <f t="shared" si="81"/>
        <v>20.88</v>
      </c>
      <c r="S597" s="79"/>
      <c r="T597"/>
      <c r="U597"/>
      <c r="V597"/>
      <c r="W597"/>
      <c r="X597"/>
      <c r="Y597"/>
      <c r="Z597"/>
      <c r="AA597"/>
      <c r="AB597"/>
      <c r="AC597"/>
      <c r="AD597"/>
      <c r="AE597"/>
      <c r="AF597"/>
      <c r="AG597"/>
      <c r="AH597"/>
      <c r="AI597"/>
      <c r="AJ597"/>
      <c r="AK597"/>
      <c r="AL597"/>
      <c r="AM597"/>
      <c r="AN597"/>
      <c r="AO597"/>
      <c r="AP597"/>
      <c r="AQ597"/>
      <c r="AR597"/>
      <c r="AS597"/>
      <c r="AT597"/>
      <c r="AU597"/>
      <c r="AV597"/>
      <c r="AW597"/>
      <c r="AX597"/>
      <c r="AY597"/>
      <c r="AZ597"/>
      <c r="BA597"/>
      <c r="BB597"/>
      <c r="BC597"/>
      <c r="BD597"/>
      <c r="BE597"/>
      <c r="BF597"/>
      <c r="BG597"/>
      <c r="BH597"/>
      <c r="BI597"/>
      <c r="BJ597"/>
      <c r="BK597"/>
      <c r="BL597"/>
      <c r="BM597"/>
      <c r="BN597"/>
      <c r="BO597"/>
      <c r="BP597"/>
      <c r="BQ597"/>
      <c r="BR597"/>
      <c r="BS597"/>
      <c r="BT597"/>
      <c r="BU597"/>
      <c r="BV597"/>
      <c r="BW597"/>
      <c r="BX597"/>
      <c r="BY597"/>
      <c r="BZ597"/>
      <c r="CA597"/>
      <c r="CB597"/>
      <c r="CC597"/>
      <c r="CD597"/>
      <c r="CE597"/>
      <c r="CF597"/>
      <c r="CG597"/>
      <c r="CH597"/>
      <c r="CI597"/>
      <c r="CJ597"/>
      <c r="CK597"/>
      <c r="CL597"/>
      <c r="CM597"/>
      <c r="CN597"/>
      <c r="CO597"/>
      <c r="CP597"/>
      <c r="CQ597"/>
      <c r="CR597"/>
      <c r="CS597"/>
      <c r="CT597"/>
      <c r="CU597"/>
      <c r="CV597"/>
      <c r="CW597"/>
      <c r="CX597"/>
      <c r="CY597"/>
      <c r="CZ597"/>
      <c r="DA597"/>
      <c r="DB597"/>
      <c r="DC597"/>
      <c r="DD597"/>
      <c r="DE597"/>
      <c r="DF597"/>
      <c r="DG597"/>
      <c r="DH597"/>
      <c r="DI597"/>
      <c r="DJ597"/>
      <c r="DK597"/>
      <c r="DL597"/>
      <c r="DM597"/>
      <c r="DN597"/>
      <c r="DO597"/>
      <c r="DP597"/>
      <c r="DQ597"/>
      <c r="DR597"/>
      <c r="DS597"/>
      <c r="DT597"/>
      <c r="DU597"/>
      <c r="DV597"/>
      <c r="DW597"/>
      <c r="DX597"/>
      <c r="DY597"/>
      <c r="DZ597"/>
      <c r="EA597"/>
      <c r="EB597"/>
      <c r="EC597"/>
      <c r="ED597"/>
      <c r="EE597"/>
      <c r="EF597"/>
      <c r="EG597"/>
      <c r="EH597"/>
      <c r="EI597"/>
      <c r="EJ597"/>
      <c r="EK597"/>
      <c r="EL597"/>
      <c r="EM597"/>
      <c r="EN597"/>
      <c r="EO597"/>
      <c r="EP597"/>
      <c r="EQ597"/>
      <c r="ER597"/>
      <c r="ES597"/>
      <c r="ET597"/>
      <c r="EU597"/>
      <c r="EV597"/>
      <c r="EW597"/>
      <c r="EX597"/>
      <c r="EY597"/>
      <c r="EZ597"/>
      <c r="FA597"/>
    </row>
    <row r="598" spans="1:157" ht="11.25" customHeight="1" x14ac:dyDescent="0.25">
      <c r="A598" s="39" t="s">
        <v>1520</v>
      </c>
      <c r="B598" s="13">
        <v>19177429</v>
      </c>
      <c r="C598" s="13" t="s">
        <v>721</v>
      </c>
      <c r="D598" s="13">
        <v>61110002269</v>
      </c>
      <c r="E598" s="40" t="s">
        <v>1772</v>
      </c>
      <c r="F598" s="31">
        <v>259</v>
      </c>
      <c r="G598" s="31">
        <v>2</v>
      </c>
      <c r="H598" s="31">
        <v>1</v>
      </c>
      <c r="I598" s="31">
        <v>0</v>
      </c>
      <c r="J598" s="32">
        <f t="shared" si="74"/>
        <v>1</v>
      </c>
      <c r="K598" s="33">
        <f t="shared" si="75"/>
        <v>7.77</v>
      </c>
      <c r="L598" s="33">
        <f t="shared" si="76"/>
        <v>7.77</v>
      </c>
      <c r="M598" s="33">
        <f t="shared" si="77"/>
        <v>7.77</v>
      </c>
      <c r="N598" s="34">
        <f t="shared" si="78"/>
        <v>7.77</v>
      </c>
      <c r="O598" s="222">
        <f t="shared" si="79"/>
        <v>31.08</v>
      </c>
      <c r="P598" s="224">
        <f t="shared" si="80"/>
        <v>31.08</v>
      </c>
      <c r="Q598" s="8"/>
      <c r="R598" s="78">
        <f t="shared" si="81"/>
        <v>31.08</v>
      </c>
      <c r="S598" s="79"/>
      <c r="T598"/>
      <c r="U598"/>
      <c r="V598"/>
      <c r="W598"/>
      <c r="X598"/>
      <c r="Y598"/>
      <c r="Z598"/>
      <c r="AA598"/>
      <c r="AB598"/>
      <c r="AC598"/>
      <c r="AD598"/>
      <c r="AE598"/>
      <c r="AF598"/>
      <c r="AG598"/>
      <c r="AH598"/>
      <c r="AI598"/>
      <c r="AJ598"/>
      <c r="AK598"/>
      <c r="AL598"/>
      <c r="AM598"/>
      <c r="AN598"/>
      <c r="AO598"/>
      <c r="AP598"/>
      <c r="AQ598"/>
      <c r="AR598"/>
      <c r="AS598"/>
      <c r="AT598"/>
      <c r="AU598"/>
      <c r="AV598"/>
      <c r="AW598"/>
      <c r="AX598"/>
      <c r="AY598"/>
      <c r="AZ598"/>
      <c r="BA598"/>
      <c r="BB598"/>
      <c r="BC598"/>
      <c r="BD598"/>
      <c r="BE598"/>
      <c r="BF598"/>
      <c r="BG598"/>
      <c r="BH598"/>
      <c r="BI598"/>
      <c r="BJ598"/>
      <c r="BK598"/>
      <c r="BL598"/>
      <c r="BM598"/>
      <c r="BN598"/>
      <c r="BO598"/>
      <c r="BP598"/>
      <c r="BQ598"/>
      <c r="BR598"/>
      <c r="BS598"/>
      <c r="BT598"/>
      <c r="BU598"/>
      <c r="BV598"/>
      <c r="BW598"/>
      <c r="BX598"/>
      <c r="BY598"/>
      <c r="BZ598"/>
      <c r="CA598"/>
      <c r="CB598"/>
      <c r="CC598"/>
      <c r="CD598"/>
      <c r="CE598"/>
      <c r="CF598"/>
      <c r="CG598"/>
      <c r="CH598"/>
      <c r="CI598"/>
      <c r="CJ598"/>
      <c r="CK598"/>
      <c r="CL598"/>
      <c r="CM598"/>
      <c r="CN598"/>
      <c r="CO598"/>
      <c r="CP598"/>
      <c r="CQ598"/>
      <c r="CR598"/>
      <c r="CS598"/>
      <c r="CT598"/>
      <c r="CU598"/>
      <c r="CV598"/>
      <c r="CW598"/>
      <c r="CX598"/>
      <c r="CY598"/>
      <c r="CZ598"/>
      <c r="DA598"/>
      <c r="DB598"/>
      <c r="DC598"/>
      <c r="DD598"/>
      <c r="DE598"/>
      <c r="DF598"/>
      <c r="DG598"/>
      <c r="DH598"/>
      <c r="DI598"/>
      <c r="DJ598"/>
      <c r="DK598"/>
      <c r="DL598"/>
      <c r="DM598"/>
      <c r="DN598"/>
      <c r="DO598"/>
      <c r="DP598"/>
      <c r="DQ598"/>
      <c r="DR598"/>
      <c r="DS598"/>
      <c r="DT598"/>
      <c r="DU598"/>
      <c r="DV598"/>
      <c r="DW598"/>
      <c r="DX598"/>
      <c r="DY598"/>
      <c r="DZ598"/>
      <c r="EA598"/>
      <c r="EB598"/>
      <c r="EC598"/>
      <c r="ED598"/>
      <c r="EE598"/>
      <c r="EF598"/>
      <c r="EG598"/>
      <c r="EH598"/>
      <c r="EI598"/>
      <c r="EJ598"/>
      <c r="EK598"/>
      <c r="EL598"/>
      <c r="EM598"/>
      <c r="EN598"/>
      <c r="EO598"/>
      <c r="EP598"/>
      <c r="EQ598"/>
      <c r="ER598"/>
      <c r="ES598"/>
      <c r="ET598"/>
      <c r="EU598"/>
      <c r="EV598"/>
      <c r="EW598"/>
      <c r="EX598"/>
      <c r="EY598"/>
      <c r="EZ598"/>
      <c r="FA598"/>
    </row>
    <row r="599" spans="1:157" ht="11.25" customHeight="1" x14ac:dyDescent="0.25">
      <c r="A599" s="39" t="s">
        <v>1520</v>
      </c>
      <c r="B599" s="13">
        <v>19177433</v>
      </c>
      <c r="C599" s="13" t="s">
        <v>722</v>
      </c>
      <c r="D599" s="13">
        <v>10540005190</v>
      </c>
      <c r="E599" s="40" t="s">
        <v>1773</v>
      </c>
      <c r="F599" s="31">
        <v>167</v>
      </c>
      <c r="G599" s="31">
        <v>2</v>
      </c>
      <c r="H599" s="31">
        <v>1</v>
      </c>
      <c r="I599" s="31">
        <v>0</v>
      </c>
      <c r="J599" s="32">
        <f t="shared" si="74"/>
        <v>1</v>
      </c>
      <c r="K599" s="33">
        <f t="shared" si="75"/>
        <v>5.01</v>
      </c>
      <c r="L599" s="33">
        <f t="shared" si="76"/>
        <v>5.01</v>
      </c>
      <c r="M599" s="33">
        <f t="shared" si="77"/>
        <v>5.01</v>
      </c>
      <c r="N599" s="34">
        <f t="shared" si="78"/>
        <v>5.01</v>
      </c>
      <c r="O599" s="222">
        <f t="shared" si="79"/>
        <v>20.04</v>
      </c>
      <c r="P599" s="224">
        <f t="shared" si="80"/>
        <v>20.04</v>
      </c>
      <c r="Q599" s="8"/>
      <c r="R599" s="78">
        <f t="shared" si="81"/>
        <v>20.04</v>
      </c>
      <c r="S599" s="79"/>
      <c r="T599"/>
      <c r="U599"/>
      <c r="V599"/>
      <c r="W599"/>
      <c r="X599"/>
      <c r="Y599"/>
      <c r="Z599"/>
      <c r="AA599"/>
      <c r="AB599"/>
      <c r="AC599"/>
      <c r="AD599"/>
      <c r="AE599"/>
      <c r="AF599"/>
      <c r="AG599"/>
      <c r="AH599"/>
      <c r="AI599"/>
      <c r="AJ599"/>
      <c r="AK599"/>
      <c r="AL599"/>
      <c r="AM599"/>
      <c r="AN599"/>
      <c r="AO599"/>
      <c r="AP599"/>
      <c r="AQ599"/>
      <c r="AR599"/>
      <c r="AS599"/>
      <c r="AT599"/>
      <c r="AU599"/>
      <c r="AV599"/>
      <c r="AW599"/>
      <c r="AX599"/>
      <c r="AY599"/>
      <c r="AZ599"/>
      <c r="BA599"/>
      <c r="BB599"/>
      <c r="BC599"/>
      <c r="BD599"/>
      <c r="BE599"/>
      <c r="BF599"/>
      <c r="BG599"/>
      <c r="BH599"/>
      <c r="BI599"/>
      <c r="BJ599"/>
      <c r="BK599"/>
      <c r="BL599"/>
      <c r="BM599"/>
      <c r="BN599"/>
      <c r="BO599"/>
      <c r="BP599"/>
      <c r="BQ599"/>
      <c r="BR599"/>
      <c r="BS599"/>
      <c r="BT599"/>
      <c r="BU599"/>
      <c r="BV599"/>
      <c r="BW599"/>
      <c r="BX599"/>
      <c r="BY599"/>
      <c r="BZ599"/>
      <c r="CA599"/>
      <c r="CB599"/>
      <c r="CC599"/>
      <c r="CD599"/>
      <c r="CE599"/>
      <c r="CF599"/>
      <c r="CG599"/>
      <c r="CH599"/>
      <c r="CI599"/>
      <c r="CJ599"/>
      <c r="CK599"/>
      <c r="CL599"/>
      <c r="CM599"/>
      <c r="CN599"/>
      <c r="CO599"/>
      <c r="CP599"/>
      <c r="CQ599"/>
      <c r="CR599"/>
      <c r="CS599"/>
      <c r="CT599"/>
      <c r="CU599"/>
      <c r="CV599"/>
      <c r="CW599"/>
      <c r="CX599"/>
      <c r="CY599"/>
      <c r="CZ599"/>
      <c r="DA599"/>
      <c r="DB599"/>
      <c r="DC599"/>
      <c r="DD599"/>
      <c r="DE599"/>
      <c r="DF599"/>
      <c r="DG599"/>
      <c r="DH599"/>
      <c r="DI599"/>
      <c r="DJ599"/>
      <c r="DK599"/>
      <c r="DL599"/>
      <c r="DM599"/>
      <c r="DN599"/>
      <c r="DO599"/>
      <c r="DP599"/>
      <c r="DQ599"/>
      <c r="DR599"/>
      <c r="DS599"/>
      <c r="DT599"/>
      <c r="DU599"/>
      <c r="DV599"/>
      <c r="DW599"/>
      <c r="DX599"/>
      <c r="DY599"/>
      <c r="DZ599"/>
      <c r="EA599"/>
      <c r="EB599"/>
      <c r="EC599"/>
      <c r="ED599"/>
      <c r="EE599"/>
      <c r="EF599"/>
      <c r="EG599"/>
      <c r="EH599"/>
      <c r="EI599"/>
      <c r="EJ599"/>
      <c r="EK599"/>
      <c r="EL599"/>
      <c r="EM599"/>
      <c r="EN599"/>
      <c r="EO599"/>
      <c r="EP599"/>
      <c r="EQ599"/>
      <c r="ER599"/>
      <c r="ES599"/>
      <c r="ET599"/>
      <c r="EU599"/>
      <c r="EV599"/>
      <c r="EW599"/>
      <c r="EX599"/>
      <c r="EY599"/>
      <c r="EZ599"/>
      <c r="FA599"/>
    </row>
    <row r="600" spans="1:157" ht="11.25" customHeight="1" x14ac:dyDescent="0.25">
      <c r="A600" s="39" t="s">
        <v>1520</v>
      </c>
      <c r="B600" s="13">
        <v>19177434</v>
      </c>
      <c r="C600" s="13" t="s">
        <v>723</v>
      </c>
      <c r="D600" s="13">
        <v>66980003568</v>
      </c>
      <c r="E600" s="40" t="s">
        <v>1774</v>
      </c>
      <c r="F600" s="31">
        <v>244</v>
      </c>
      <c r="G600" s="31">
        <v>2</v>
      </c>
      <c r="H600" s="31">
        <v>1</v>
      </c>
      <c r="I600" s="31">
        <v>0</v>
      </c>
      <c r="J600" s="32">
        <f t="shared" si="74"/>
        <v>1</v>
      </c>
      <c r="K600" s="33">
        <f t="shared" si="75"/>
        <v>7.3199999999999994</v>
      </c>
      <c r="L600" s="33">
        <f t="shared" si="76"/>
        <v>7.3199999999999994</v>
      </c>
      <c r="M600" s="33">
        <f t="shared" si="77"/>
        <v>7.3199999999999994</v>
      </c>
      <c r="N600" s="34">
        <f t="shared" si="78"/>
        <v>7.3199999999999994</v>
      </c>
      <c r="O600" s="222">
        <f t="shared" si="79"/>
        <v>29.28</v>
      </c>
      <c r="P600" s="224">
        <f t="shared" si="80"/>
        <v>29.28</v>
      </c>
      <c r="Q600" s="8"/>
      <c r="R600" s="78">
        <f t="shared" si="81"/>
        <v>29.28</v>
      </c>
      <c r="S600" s="79"/>
      <c r="T600"/>
      <c r="U600"/>
      <c r="V600"/>
      <c r="W600"/>
      <c r="X600"/>
      <c r="Y600"/>
      <c r="Z600"/>
      <c r="AA600"/>
      <c r="AB600"/>
      <c r="AC600"/>
      <c r="AD600"/>
      <c r="AE600"/>
      <c r="AF600"/>
      <c r="AG600"/>
      <c r="AH600"/>
      <c r="AI600"/>
      <c r="AJ600"/>
      <c r="AK600"/>
      <c r="AL600"/>
      <c r="AM600"/>
      <c r="AN600"/>
      <c r="AO600"/>
      <c r="AP600"/>
      <c r="AQ600"/>
      <c r="AR600"/>
      <c r="AS600"/>
      <c r="AT600"/>
      <c r="AU600"/>
      <c r="AV600"/>
      <c r="AW600"/>
      <c r="AX600"/>
      <c r="AY600"/>
      <c r="AZ600"/>
      <c r="BA600"/>
      <c r="BB600"/>
      <c r="BC600"/>
      <c r="BD600"/>
      <c r="BE600"/>
      <c r="BF600"/>
      <c r="BG600"/>
      <c r="BH600"/>
      <c r="BI600"/>
      <c r="BJ600"/>
      <c r="BK600"/>
      <c r="BL600"/>
      <c r="BM600"/>
      <c r="BN600"/>
      <c r="BO600"/>
      <c r="BP600"/>
      <c r="BQ600"/>
      <c r="BR600"/>
      <c r="BS600"/>
      <c r="BT600"/>
      <c r="BU600"/>
      <c r="BV600"/>
      <c r="BW600"/>
      <c r="BX600"/>
      <c r="BY600"/>
      <c r="BZ600"/>
      <c r="CA600"/>
      <c r="CB600"/>
      <c r="CC600"/>
      <c r="CD600"/>
      <c r="CE600"/>
      <c r="CF600"/>
      <c r="CG600"/>
      <c r="CH600"/>
      <c r="CI600"/>
      <c r="CJ600"/>
      <c r="CK600"/>
      <c r="CL600"/>
      <c r="CM600"/>
      <c r="CN600"/>
      <c r="CO600"/>
      <c r="CP600"/>
      <c r="CQ600"/>
      <c r="CR600"/>
      <c r="CS600"/>
      <c r="CT600"/>
      <c r="CU600"/>
      <c r="CV600"/>
      <c r="CW600"/>
      <c r="CX600"/>
      <c r="CY600"/>
      <c r="CZ600"/>
      <c r="DA600"/>
      <c r="DB600"/>
      <c r="DC600"/>
      <c r="DD600"/>
      <c r="DE600"/>
      <c r="DF600"/>
      <c r="DG600"/>
      <c r="DH600"/>
      <c r="DI600"/>
      <c r="DJ600"/>
      <c r="DK600"/>
      <c r="DL600"/>
      <c r="DM600"/>
      <c r="DN600"/>
      <c r="DO600"/>
      <c r="DP600"/>
      <c r="DQ600"/>
      <c r="DR600"/>
      <c r="DS600"/>
      <c r="DT600"/>
      <c r="DU600"/>
      <c r="DV600"/>
      <c r="DW600"/>
      <c r="DX600"/>
      <c r="DY600"/>
      <c r="DZ600"/>
      <c r="EA600"/>
      <c r="EB600"/>
      <c r="EC600"/>
      <c r="ED600"/>
      <c r="EE600"/>
      <c r="EF600"/>
      <c r="EG600"/>
      <c r="EH600"/>
      <c r="EI600"/>
      <c r="EJ600"/>
      <c r="EK600"/>
      <c r="EL600"/>
      <c r="EM600"/>
      <c r="EN600"/>
      <c r="EO600"/>
      <c r="EP600"/>
      <c r="EQ600"/>
      <c r="ER600"/>
      <c r="ES600"/>
      <c r="ET600"/>
      <c r="EU600"/>
      <c r="EV600"/>
      <c r="EW600"/>
      <c r="EX600"/>
      <c r="EY600"/>
      <c r="EZ600"/>
      <c r="FA600"/>
    </row>
    <row r="601" spans="1:157" ht="11.25" customHeight="1" x14ac:dyDescent="0.25">
      <c r="A601" s="39" t="s">
        <v>1520</v>
      </c>
      <c r="B601" s="13">
        <v>19177441</v>
      </c>
      <c r="C601" s="13" t="s">
        <v>296</v>
      </c>
      <c r="D601" s="13">
        <v>33640001836</v>
      </c>
      <c r="E601" s="40" t="s">
        <v>1775</v>
      </c>
      <c r="F601" s="31">
        <v>501</v>
      </c>
      <c r="G601" s="31">
        <v>4</v>
      </c>
      <c r="H601" s="31">
        <v>1</v>
      </c>
      <c r="I601" s="31">
        <v>1</v>
      </c>
      <c r="J601" s="32">
        <f t="shared" si="74"/>
        <v>2</v>
      </c>
      <c r="K601" s="33">
        <f t="shared" si="75"/>
        <v>15.03</v>
      </c>
      <c r="L601" s="33">
        <f t="shared" si="76"/>
        <v>15.03</v>
      </c>
      <c r="M601" s="33">
        <f t="shared" si="77"/>
        <v>15.03</v>
      </c>
      <c r="N601" s="34">
        <f t="shared" si="78"/>
        <v>15.03</v>
      </c>
      <c r="O601" s="222">
        <f t="shared" si="79"/>
        <v>60.12</v>
      </c>
      <c r="P601" s="224">
        <f t="shared" si="80"/>
        <v>60.12</v>
      </c>
      <c r="Q601" s="8"/>
      <c r="R601" s="78">
        <f t="shared" si="81"/>
        <v>60.12</v>
      </c>
      <c r="S601" s="79"/>
      <c r="T601"/>
      <c r="U601"/>
      <c r="V601"/>
      <c r="W601"/>
      <c r="X601"/>
      <c r="Y601"/>
      <c r="Z601"/>
      <c r="AA601"/>
      <c r="AB601"/>
      <c r="AC601"/>
      <c r="AD601"/>
      <c r="AE601"/>
      <c r="AF601"/>
      <c r="AG601"/>
      <c r="AH601"/>
      <c r="AI601"/>
      <c r="AJ601"/>
      <c r="AK601"/>
      <c r="AL601"/>
      <c r="AM601"/>
      <c r="AN601"/>
      <c r="AO601"/>
      <c r="AP601"/>
      <c r="AQ601"/>
      <c r="AR601"/>
      <c r="AS601"/>
      <c r="AT601"/>
      <c r="AU601"/>
      <c r="AV601"/>
      <c r="AW601"/>
      <c r="AX601"/>
      <c r="AY601"/>
      <c r="AZ601"/>
      <c r="BA601"/>
      <c r="BB601"/>
      <c r="BC601"/>
      <c r="BD601"/>
      <c r="BE601"/>
      <c r="BF601"/>
      <c r="BG601"/>
      <c r="BH601"/>
      <c r="BI601"/>
      <c r="BJ601"/>
      <c r="BK601"/>
      <c r="BL601"/>
      <c r="BM601"/>
      <c r="BN601"/>
      <c r="BO601"/>
      <c r="BP601"/>
      <c r="BQ601"/>
      <c r="BR601"/>
      <c r="BS601"/>
      <c r="BT601"/>
      <c r="BU601"/>
      <c r="BV601"/>
      <c r="BW601"/>
      <c r="BX601"/>
      <c r="BY601"/>
      <c r="BZ601"/>
      <c r="CA601"/>
      <c r="CB601"/>
      <c r="CC601"/>
      <c r="CD601"/>
      <c r="CE601"/>
      <c r="CF601"/>
      <c r="CG601"/>
      <c r="CH601"/>
      <c r="CI601"/>
      <c r="CJ601"/>
      <c r="CK601"/>
      <c r="CL601"/>
      <c r="CM601"/>
      <c r="CN601"/>
      <c r="CO601"/>
      <c r="CP601"/>
      <c r="CQ601"/>
      <c r="CR601"/>
      <c r="CS601"/>
      <c r="CT601"/>
      <c r="CU601"/>
      <c r="CV601"/>
      <c r="CW601"/>
      <c r="CX601"/>
      <c r="CY601"/>
      <c r="CZ601"/>
      <c r="DA601"/>
      <c r="DB601"/>
      <c r="DC601"/>
      <c r="DD601"/>
      <c r="DE601"/>
      <c r="DF601"/>
      <c r="DG601"/>
      <c r="DH601"/>
      <c r="DI601"/>
      <c r="DJ601"/>
      <c r="DK601"/>
      <c r="DL601"/>
      <c r="DM601"/>
      <c r="DN601"/>
      <c r="DO601"/>
      <c r="DP601"/>
      <c r="DQ601"/>
      <c r="DR601"/>
      <c r="DS601"/>
      <c r="DT601"/>
      <c r="DU601"/>
      <c r="DV601"/>
      <c r="DW601"/>
      <c r="DX601"/>
      <c r="DY601"/>
      <c r="DZ601"/>
      <c r="EA601"/>
      <c r="EB601"/>
      <c r="EC601"/>
      <c r="ED601"/>
      <c r="EE601"/>
      <c r="EF601"/>
      <c r="EG601"/>
      <c r="EH601"/>
      <c r="EI601"/>
      <c r="EJ601"/>
      <c r="EK601"/>
      <c r="EL601"/>
      <c r="EM601"/>
      <c r="EN601"/>
      <c r="EO601"/>
      <c r="EP601"/>
      <c r="EQ601"/>
      <c r="ER601"/>
      <c r="ES601"/>
      <c r="ET601"/>
      <c r="EU601"/>
      <c r="EV601"/>
      <c r="EW601"/>
      <c r="EX601"/>
      <c r="EY601"/>
      <c r="EZ601"/>
      <c r="FA601"/>
    </row>
    <row r="602" spans="1:157" ht="11.25" customHeight="1" x14ac:dyDescent="0.25">
      <c r="A602" s="39" t="s">
        <v>1520</v>
      </c>
      <c r="B602" s="13">
        <v>19177445</v>
      </c>
      <c r="C602" s="13" t="s">
        <v>724</v>
      </c>
      <c r="D602" s="13">
        <v>50570005228</v>
      </c>
      <c r="E602" s="40" t="s">
        <v>1776</v>
      </c>
      <c r="F602" s="31">
        <v>176</v>
      </c>
      <c r="G602" s="31">
        <v>2</v>
      </c>
      <c r="H602" s="31">
        <v>1</v>
      </c>
      <c r="I602" s="31">
        <v>0</v>
      </c>
      <c r="J602" s="32">
        <f t="shared" si="74"/>
        <v>1</v>
      </c>
      <c r="K602" s="33">
        <f t="shared" si="75"/>
        <v>5.2799999999999994</v>
      </c>
      <c r="L602" s="33">
        <f t="shared" si="76"/>
        <v>5.2799999999999994</v>
      </c>
      <c r="M602" s="33">
        <f t="shared" si="77"/>
        <v>5.2799999999999994</v>
      </c>
      <c r="N602" s="34">
        <f t="shared" si="78"/>
        <v>5.2799999999999994</v>
      </c>
      <c r="O602" s="222">
        <f t="shared" si="79"/>
        <v>21.12</v>
      </c>
      <c r="P602" s="224">
        <f t="shared" si="80"/>
        <v>21.12</v>
      </c>
      <c r="Q602" s="8"/>
      <c r="R602" s="78">
        <f t="shared" si="81"/>
        <v>21.12</v>
      </c>
      <c r="S602" s="79"/>
      <c r="T602"/>
      <c r="U602"/>
      <c r="V602"/>
      <c r="W602"/>
      <c r="X602"/>
      <c r="Y602"/>
      <c r="Z602"/>
      <c r="AA602"/>
      <c r="AB602"/>
      <c r="AC602"/>
      <c r="AD602"/>
      <c r="AE602"/>
      <c r="AF602"/>
      <c r="AG602"/>
      <c r="AH602"/>
      <c r="AI602"/>
      <c r="AJ602"/>
      <c r="AK602"/>
      <c r="AL602"/>
      <c r="AM602"/>
      <c r="AN602"/>
      <c r="AO602"/>
      <c r="AP602"/>
      <c r="AQ602"/>
      <c r="AR602"/>
      <c r="AS602"/>
      <c r="AT602"/>
      <c r="AU602"/>
      <c r="AV602"/>
      <c r="AW602"/>
      <c r="AX602"/>
      <c r="AY602"/>
      <c r="AZ602"/>
      <c r="BA602"/>
      <c r="BB602"/>
      <c r="BC602"/>
      <c r="BD602"/>
      <c r="BE602"/>
      <c r="BF602"/>
      <c r="BG602"/>
      <c r="BH602"/>
      <c r="BI602"/>
      <c r="BJ602"/>
      <c r="BK602"/>
      <c r="BL602"/>
      <c r="BM602"/>
      <c r="BN602"/>
      <c r="BO602"/>
      <c r="BP602"/>
      <c r="BQ602"/>
      <c r="BR602"/>
      <c r="BS602"/>
      <c r="BT602"/>
      <c r="BU602"/>
      <c r="BV602"/>
      <c r="BW602"/>
      <c r="BX602"/>
      <c r="BY602"/>
      <c r="BZ602"/>
      <c r="CA602"/>
      <c r="CB602"/>
      <c r="CC602"/>
      <c r="CD602"/>
      <c r="CE602"/>
      <c r="CF602"/>
      <c r="CG602"/>
      <c r="CH602"/>
      <c r="CI602"/>
      <c r="CJ602"/>
      <c r="CK602"/>
      <c r="CL602"/>
      <c r="CM602"/>
      <c r="CN602"/>
      <c r="CO602"/>
      <c r="CP602"/>
      <c r="CQ602"/>
      <c r="CR602"/>
      <c r="CS602"/>
      <c r="CT602"/>
      <c r="CU602"/>
      <c r="CV602"/>
      <c r="CW602"/>
      <c r="CX602"/>
      <c r="CY602"/>
      <c r="CZ602"/>
      <c r="DA602"/>
      <c r="DB602"/>
      <c r="DC602"/>
      <c r="DD602"/>
      <c r="DE602"/>
      <c r="DF602"/>
      <c r="DG602"/>
      <c r="DH602"/>
      <c r="DI602"/>
      <c r="DJ602"/>
      <c r="DK602"/>
      <c r="DL602"/>
      <c r="DM602"/>
      <c r="DN602"/>
      <c r="DO602"/>
      <c r="DP602"/>
      <c r="DQ602"/>
      <c r="DR602"/>
      <c r="DS602"/>
      <c r="DT602"/>
      <c r="DU602"/>
      <c r="DV602"/>
      <c r="DW602"/>
      <c r="DX602"/>
      <c r="DY602"/>
      <c r="DZ602"/>
      <c r="EA602"/>
      <c r="EB602"/>
      <c r="EC602"/>
      <c r="ED602"/>
      <c r="EE602"/>
      <c r="EF602"/>
      <c r="EG602"/>
      <c r="EH602"/>
      <c r="EI602"/>
      <c r="EJ602"/>
      <c r="EK602"/>
      <c r="EL602"/>
      <c r="EM602"/>
      <c r="EN602"/>
      <c r="EO602"/>
      <c r="EP602"/>
      <c r="EQ602"/>
      <c r="ER602"/>
      <c r="ES602"/>
      <c r="ET602"/>
      <c r="EU602"/>
      <c r="EV602"/>
      <c r="EW602"/>
      <c r="EX602"/>
      <c r="EY602"/>
      <c r="EZ602"/>
      <c r="FA602"/>
    </row>
    <row r="603" spans="1:157" ht="11.25" customHeight="1" x14ac:dyDescent="0.25">
      <c r="A603" s="39" t="s">
        <v>1520</v>
      </c>
      <c r="B603" s="13">
        <v>19177464</v>
      </c>
      <c r="C603" s="13" t="s">
        <v>725</v>
      </c>
      <c r="D603" s="13">
        <v>38890009857</v>
      </c>
      <c r="E603" s="40" t="s">
        <v>1777</v>
      </c>
      <c r="F603" s="31">
        <v>97</v>
      </c>
      <c r="G603" s="31">
        <v>3</v>
      </c>
      <c r="H603" s="31">
        <v>1</v>
      </c>
      <c r="I603" s="31">
        <v>0</v>
      </c>
      <c r="J603" s="32">
        <f t="shared" si="74"/>
        <v>2</v>
      </c>
      <c r="K603" s="33">
        <f t="shared" si="75"/>
        <v>2.9099999999999997</v>
      </c>
      <c r="L603" s="33">
        <f t="shared" si="76"/>
        <v>2.9099999999999997</v>
      </c>
      <c r="M603" s="33">
        <f t="shared" si="77"/>
        <v>2.9099999999999997</v>
      </c>
      <c r="N603" s="34">
        <f t="shared" si="78"/>
        <v>2.9099999999999997</v>
      </c>
      <c r="O603" s="222">
        <f t="shared" si="79"/>
        <v>11.64</v>
      </c>
      <c r="P603" s="224">
        <f t="shared" si="80"/>
        <v>11.64</v>
      </c>
      <c r="Q603" s="8"/>
      <c r="R603" s="78">
        <f t="shared" si="81"/>
        <v>11.64</v>
      </c>
      <c r="S603" s="79"/>
      <c r="T603"/>
      <c r="U603"/>
      <c r="V603"/>
      <c r="W603"/>
      <c r="X603"/>
      <c r="Y603"/>
      <c r="Z603"/>
      <c r="AA603"/>
      <c r="AB603"/>
      <c r="AC603"/>
      <c r="AD603"/>
      <c r="AE603"/>
      <c r="AF603"/>
      <c r="AG603"/>
      <c r="AH603"/>
      <c r="AI603"/>
      <c r="AJ603"/>
      <c r="AK603"/>
      <c r="AL603"/>
      <c r="AM603"/>
      <c r="AN603"/>
      <c r="AO603"/>
      <c r="AP603"/>
      <c r="AQ603"/>
      <c r="AR603"/>
      <c r="AS603"/>
      <c r="AT603"/>
      <c r="AU603"/>
      <c r="AV603"/>
      <c r="AW603"/>
      <c r="AX603"/>
      <c r="AY603"/>
      <c r="AZ603"/>
      <c r="BA603"/>
      <c r="BB603"/>
      <c r="BC603"/>
      <c r="BD603"/>
      <c r="BE603"/>
      <c r="BF603"/>
      <c r="BG603"/>
      <c r="BH603"/>
      <c r="BI603"/>
      <c r="BJ603"/>
      <c r="BK603"/>
      <c r="BL603"/>
      <c r="BM603"/>
      <c r="BN603"/>
      <c r="BO603"/>
      <c r="BP603"/>
      <c r="BQ603"/>
      <c r="BR603"/>
      <c r="BS603"/>
      <c r="BT603"/>
      <c r="BU603"/>
      <c r="BV603"/>
      <c r="BW603"/>
      <c r="BX603"/>
      <c r="BY603"/>
      <c r="BZ603"/>
      <c r="CA603"/>
      <c r="CB603"/>
      <c r="CC603"/>
      <c r="CD603"/>
      <c r="CE603"/>
      <c r="CF603"/>
      <c r="CG603"/>
      <c r="CH603"/>
      <c r="CI603"/>
      <c r="CJ603"/>
      <c r="CK603"/>
      <c r="CL603"/>
      <c r="CM603"/>
      <c r="CN603"/>
      <c r="CO603"/>
      <c r="CP603"/>
      <c r="CQ603"/>
      <c r="CR603"/>
      <c r="CS603"/>
      <c r="CT603"/>
      <c r="CU603"/>
      <c r="CV603"/>
      <c r="CW603"/>
      <c r="CX603"/>
      <c r="CY603"/>
      <c r="CZ603"/>
      <c r="DA603"/>
      <c r="DB603"/>
      <c r="DC603"/>
      <c r="DD603"/>
      <c r="DE603"/>
      <c r="DF603"/>
      <c r="DG603"/>
      <c r="DH603"/>
      <c r="DI603"/>
      <c r="DJ603"/>
      <c r="DK603"/>
      <c r="DL603"/>
      <c r="DM603"/>
      <c r="DN603"/>
      <c r="DO603"/>
      <c r="DP603"/>
      <c r="DQ603"/>
      <c r="DR603"/>
      <c r="DS603"/>
      <c r="DT603"/>
      <c r="DU603"/>
      <c r="DV603"/>
      <c r="DW603"/>
      <c r="DX603"/>
      <c r="DY603"/>
      <c r="DZ603"/>
      <c r="EA603"/>
      <c r="EB603"/>
      <c r="EC603"/>
      <c r="ED603"/>
      <c r="EE603"/>
      <c r="EF603"/>
      <c r="EG603"/>
      <c r="EH603"/>
      <c r="EI603"/>
      <c r="EJ603"/>
      <c r="EK603"/>
      <c r="EL603"/>
      <c r="EM603"/>
      <c r="EN603"/>
      <c r="EO603"/>
      <c r="EP603"/>
      <c r="EQ603"/>
      <c r="ER603"/>
      <c r="ES603"/>
      <c r="ET603"/>
      <c r="EU603"/>
      <c r="EV603"/>
      <c r="EW603"/>
      <c r="EX603"/>
      <c r="EY603"/>
      <c r="EZ603"/>
      <c r="FA603"/>
    </row>
    <row r="604" spans="1:157" ht="11.25" customHeight="1" x14ac:dyDescent="0.25">
      <c r="A604" s="39" t="s">
        <v>1520</v>
      </c>
      <c r="B604" s="13">
        <v>19275401</v>
      </c>
      <c r="C604" s="13" t="s">
        <v>1778</v>
      </c>
      <c r="D604" s="13">
        <v>49350003981</v>
      </c>
      <c r="E604" s="40" t="s">
        <v>1779</v>
      </c>
      <c r="F604" s="31">
        <v>51</v>
      </c>
      <c r="G604" s="31">
        <v>2</v>
      </c>
      <c r="H604" s="31">
        <v>1</v>
      </c>
      <c r="I604" s="31">
        <v>0</v>
      </c>
      <c r="J604" s="32">
        <f t="shared" si="74"/>
        <v>1</v>
      </c>
      <c r="K604" s="38">
        <f t="shared" si="75"/>
        <v>1.53</v>
      </c>
      <c r="L604" s="38">
        <f t="shared" si="76"/>
        <v>1.53</v>
      </c>
      <c r="M604" s="38">
        <f t="shared" si="77"/>
        <v>1.53</v>
      </c>
      <c r="N604" s="47">
        <f t="shared" si="78"/>
        <v>1.53</v>
      </c>
      <c r="O604" s="222">
        <f t="shared" si="79"/>
        <v>6.12</v>
      </c>
      <c r="P604" s="224">
        <f t="shared" si="80"/>
        <v>6.12</v>
      </c>
      <c r="Q604" s="8"/>
      <c r="R604" s="78">
        <f t="shared" si="81"/>
        <v>6.12</v>
      </c>
      <c r="S604" s="79"/>
      <c r="T604"/>
      <c r="U604"/>
      <c r="V604"/>
      <c r="W604"/>
      <c r="X604"/>
      <c r="Y604"/>
      <c r="Z604"/>
      <c r="AA604"/>
      <c r="AB604"/>
      <c r="AC604"/>
      <c r="AD604"/>
      <c r="AE604"/>
      <c r="AF604"/>
      <c r="AG604"/>
      <c r="AH604"/>
      <c r="AI604"/>
      <c r="AJ604"/>
      <c r="AK604"/>
      <c r="AL604"/>
      <c r="AM604"/>
      <c r="AN604"/>
      <c r="AO604"/>
      <c r="AP604"/>
      <c r="AQ604"/>
      <c r="AR604"/>
      <c r="AS604"/>
      <c r="AT604"/>
      <c r="AU604"/>
      <c r="AV604"/>
      <c r="AW604"/>
      <c r="AX604"/>
      <c r="AY604"/>
      <c r="AZ604"/>
      <c r="BA604"/>
      <c r="BB604"/>
      <c r="BC604"/>
      <c r="BD604"/>
      <c r="BE604"/>
      <c r="BF604"/>
      <c r="BG604"/>
      <c r="BH604"/>
      <c r="BI604"/>
      <c r="BJ604"/>
      <c r="BK604"/>
      <c r="BL604"/>
      <c r="BM604"/>
      <c r="BN604"/>
      <c r="BO604"/>
      <c r="BP604"/>
      <c r="BQ604"/>
      <c r="BR604"/>
      <c r="BS604"/>
      <c r="BT604"/>
      <c r="BU604"/>
      <c r="BV604"/>
      <c r="BW604"/>
      <c r="BX604"/>
      <c r="BY604"/>
      <c r="BZ604"/>
      <c r="CA604"/>
      <c r="CB604"/>
      <c r="CC604"/>
      <c r="CD604"/>
      <c r="CE604"/>
      <c r="CF604"/>
      <c r="CG604"/>
      <c r="CH604"/>
      <c r="CI604"/>
      <c r="CJ604"/>
      <c r="CK604"/>
      <c r="CL604"/>
      <c r="CM604"/>
      <c r="CN604"/>
      <c r="CO604"/>
      <c r="CP604"/>
      <c r="CQ604"/>
      <c r="CR604"/>
      <c r="CS604"/>
      <c r="CT604"/>
      <c r="CU604"/>
      <c r="CV604"/>
      <c r="CW604"/>
      <c r="CX604"/>
      <c r="CY604"/>
      <c r="CZ604"/>
      <c r="DA604"/>
      <c r="DB604"/>
      <c r="DC604"/>
      <c r="DD604"/>
      <c r="DE604"/>
      <c r="DF604"/>
      <c r="DG604"/>
      <c r="DH604"/>
      <c r="DI604"/>
      <c r="DJ604"/>
      <c r="DK604"/>
      <c r="DL604"/>
      <c r="DM604"/>
      <c r="DN604"/>
      <c r="DO604"/>
      <c r="DP604"/>
      <c r="DQ604"/>
      <c r="DR604"/>
      <c r="DS604"/>
      <c r="DT604"/>
      <c r="DU604"/>
      <c r="DV604"/>
      <c r="DW604"/>
      <c r="DX604"/>
      <c r="DY604"/>
      <c r="DZ604"/>
      <c r="EA604"/>
      <c r="EB604"/>
      <c r="EC604"/>
      <c r="ED604"/>
      <c r="EE604"/>
      <c r="EF604"/>
      <c r="EG604"/>
      <c r="EH604"/>
      <c r="EI604"/>
      <c r="EJ604"/>
      <c r="EK604"/>
      <c r="EL604"/>
      <c r="EM604"/>
      <c r="EN604"/>
      <c r="EO604"/>
      <c r="EP604"/>
      <c r="EQ604"/>
      <c r="ER604"/>
      <c r="ES604"/>
      <c r="ET604"/>
      <c r="EU604"/>
      <c r="EV604"/>
      <c r="EW604"/>
      <c r="EX604"/>
      <c r="EY604"/>
      <c r="EZ604"/>
      <c r="FA604"/>
    </row>
    <row r="605" spans="1:157" ht="11.25" customHeight="1" x14ac:dyDescent="0.25">
      <c r="A605" s="39" t="s">
        <v>1520</v>
      </c>
      <c r="B605" s="13">
        <v>19275403</v>
      </c>
      <c r="C605" s="13" t="s">
        <v>726</v>
      </c>
      <c r="D605" s="13">
        <v>85730001864</v>
      </c>
      <c r="E605" s="40" t="s">
        <v>1780</v>
      </c>
      <c r="F605" s="31">
        <v>640</v>
      </c>
      <c r="G605" s="31">
        <v>3</v>
      </c>
      <c r="H605" s="31">
        <v>1</v>
      </c>
      <c r="I605" s="31">
        <v>0</v>
      </c>
      <c r="J605" s="32">
        <f t="shared" si="74"/>
        <v>2</v>
      </c>
      <c r="K605" s="33">
        <f t="shared" si="75"/>
        <v>19.2</v>
      </c>
      <c r="L605" s="33">
        <f t="shared" si="76"/>
        <v>19.2</v>
      </c>
      <c r="M605" s="33">
        <f t="shared" si="77"/>
        <v>19.2</v>
      </c>
      <c r="N605" s="34">
        <f t="shared" si="78"/>
        <v>19.2</v>
      </c>
      <c r="O605" s="222">
        <f t="shared" si="79"/>
        <v>76.8</v>
      </c>
      <c r="P605" s="224">
        <f t="shared" si="80"/>
        <v>76.8</v>
      </c>
      <c r="Q605" s="8"/>
      <c r="R605" s="78">
        <f t="shared" si="81"/>
        <v>76.8</v>
      </c>
      <c r="S605" s="79"/>
      <c r="T605"/>
      <c r="U605"/>
      <c r="V605"/>
      <c r="W605"/>
      <c r="X605"/>
      <c r="Y605"/>
      <c r="Z605"/>
      <c r="AA605"/>
      <c r="AB605"/>
      <c r="AC605"/>
      <c r="AD605"/>
      <c r="AE605"/>
      <c r="AF605"/>
      <c r="AG605"/>
      <c r="AH605"/>
      <c r="AI605"/>
      <c r="AJ605"/>
      <c r="AK605"/>
      <c r="AL605"/>
      <c r="AM605"/>
      <c r="AN605"/>
      <c r="AO605"/>
      <c r="AP605"/>
      <c r="AQ605"/>
      <c r="AR605"/>
      <c r="AS605"/>
      <c r="AT605"/>
      <c r="AU605"/>
      <c r="AV605"/>
      <c r="AW605"/>
      <c r="AX605"/>
      <c r="AY605"/>
      <c r="AZ605"/>
      <c r="BA605"/>
      <c r="BB605"/>
      <c r="BC605"/>
      <c r="BD605"/>
      <c r="BE605"/>
      <c r="BF605"/>
      <c r="BG605"/>
      <c r="BH605"/>
      <c r="BI605"/>
      <c r="BJ605"/>
      <c r="BK605"/>
      <c r="BL605"/>
      <c r="BM605"/>
      <c r="BN605"/>
      <c r="BO605"/>
      <c r="BP605"/>
      <c r="BQ605"/>
      <c r="BR605"/>
      <c r="BS605"/>
      <c r="BT605"/>
      <c r="BU605"/>
      <c r="BV605"/>
      <c r="BW605"/>
      <c r="BX605"/>
      <c r="BY605"/>
      <c r="BZ605"/>
      <c r="CA605"/>
      <c r="CB605"/>
      <c r="CC605"/>
      <c r="CD605"/>
      <c r="CE605"/>
      <c r="CF605"/>
      <c r="CG605"/>
      <c r="CH605"/>
      <c r="CI605"/>
      <c r="CJ605"/>
      <c r="CK605"/>
      <c r="CL605"/>
      <c r="CM605"/>
      <c r="CN605"/>
      <c r="CO605"/>
      <c r="CP605"/>
      <c r="CQ605"/>
      <c r="CR605"/>
      <c r="CS605"/>
      <c r="CT605"/>
      <c r="CU605"/>
      <c r="CV605"/>
      <c r="CW605"/>
      <c r="CX605"/>
      <c r="CY605"/>
      <c r="CZ605"/>
      <c r="DA605"/>
      <c r="DB605"/>
      <c r="DC605"/>
      <c r="DD605"/>
      <c r="DE605"/>
      <c r="DF605"/>
      <c r="DG605"/>
      <c r="DH605"/>
      <c r="DI605"/>
      <c r="DJ605"/>
      <c r="DK605"/>
      <c r="DL605"/>
      <c r="DM605"/>
      <c r="DN605"/>
      <c r="DO605"/>
      <c r="DP605"/>
      <c r="DQ605"/>
      <c r="DR605"/>
      <c r="DS605"/>
      <c r="DT605"/>
      <c r="DU605"/>
      <c r="DV605"/>
      <c r="DW605"/>
      <c r="DX605"/>
      <c r="DY605"/>
      <c r="DZ605"/>
      <c r="EA605"/>
      <c r="EB605"/>
      <c r="EC605"/>
      <c r="ED605"/>
      <c r="EE605"/>
      <c r="EF605"/>
      <c r="EG605"/>
      <c r="EH605"/>
      <c r="EI605"/>
      <c r="EJ605"/>
      <c r="EK605"/>
      <c r="EL605"/>
      <c r="EM605"/>
      <c r="EN605"/>
      <c r="EO605"/>
      <c r="EP605"/>
      <c r="EQ605"/>
      <c r="ER605"/>
      <c r="ES605"/>
      <c r="ET605"/>
      <c r="EU605"/>
      <c r="EV605"/>
      <c r="EW605"/>
      <c r="EX605"/>
      <c r="EY605"/>
      <c r="EZ605"/>
      <c r="FA605"/>
    </row>
    <row r="606" spans="1:157" ht="11.25" customHeight="1" x14ac:dyDescent="0.25">
      <c r="A606" s="39" t="s">
        <v>1520</v>
      </c>
      <c r="B606" s="13">
        <v>19275404</v>
      </c>
      <c r="C606" s="13" t="s">
        <v>727</v>
      </c>
      <c r="D606" s="13">
        <v>70340000701</v>
      </c>
      <c r="E606" s="40" t="s">
        <v>1781</v>
      </c>
      <c r="F606" s="31">
        <v>220</v>
      </c>
      <c r="G606" s="31">
        <v>2</v>
      </c>
      <c r="H606" s="31">
        <v>1</v>
      </c>
      <c r="I606" s="31">
        <v>0</v>
      </c>
      <c r="J606" s="32">
        <f t="shared" si="74"/>
        <v>1</v>
      </c>
      <c r="K606" s="33">
        <f t="shared" si="75"/>
        <v>6.6</v>
      </c>
      <c r="L606" s="33">
        <f t="shared" si="76"/>
        <v>6.6</v>
      </c>
      <c r="M606" s="33">
        <f t="shared" si="77"/>
        <v>6.6</v>
      </c>
      <c r="N606" s="34">
        <f t="shared" si="78"/>
        <v>6.6</v>
      </c>
      <c r="O606" s="222">
        <f t="shared" si="79"/>
        <v>26.4</v>
      </c>
      <c r="P606" s="224">
        <f t="shared" si="80"/>
        <v>26.4</v>
      </c>
      <c r="Q606" s="8"/>
      <c r="R606" s="78">
        <f t="shared" si="81"/>
        <v>26.4</v>
      </c>
      <c r="S606" s="79"/>
      <c r="T606"/>
      <c r="U606"/>
      <c r="V606"/>
      <c r="W606"/>
      <c r="X606"/>
      <c r="Y606"/>
      <c r="Z606"/>
      <c r="AA606"/>
      <c r="AB606"/>
      <c r="AC606"/>
      <c r="AD606"/>
      <c r="AE606"/>
      <c r="AF606"/>
      <c r="AG606"/>
      <c r="AH606"/>
      <c r="AI606"/>
      <c r="AJ606"/>
      <c r="AK606"/>
      <c r="AL606"/>
      <c r="AM606"/>
      <c r="AN606"/>
      <c r="AO606"/>
      <c r="AP606"/>
      <c r="AQ606"/>
      <c r="AR606"/>
      <c r="AS606"/>
      <c r="AT606"/>
      <c r="AU606"/>
      <c r="AV606"/>
      <c r="AW606"/>
      <c r="AX606"/>
      <c r="AY606"/>
      <c r="AZ606"/>
      <c r="BA606"/>
      <c r="BB606"/>
      <c r="BC606"/>
      <c r="BD606"/>
      <c r="BE606"/>
      <c r="BF606"/>
      <c r="BG606"/>
      <c r="BH606"/>
      <c r="BI606"/>
      <c r="BJ606"/>
      <c r="BK606"/>
      <c r="BL606"/>
      <c r="BM606"/>
      <c r="BN606"/>
      <c r="BO606"/>
      <c r="BP606"/>
      <c r="BQ606"/>
      <c r="BR606"/>
      <c r="BS606"/>
      <c r="BT606"/>
      <c r="BU606"/>
      <c r="BV606"/>
      <c r="BW606"/>
      <c r="BX606"/>
      <c r="BY606"/>
      <c r="BZ606"/>
      <c r="CA606"/>
      <c r="CB606"/>
      <c r="CC606"/>
      <c r="CD606"/>
      <c r="CE606"/>
      <c r="CF606"/>
      <c r="CG606"/>
      <c r="CH606"/>
      <c r="CI606"/>
      <c r="CJ606"/>
      <c r="CK606"/>
      <c r="CL606"/>
      <c r="CM606"/>
      <c r="CN606"/>
      <c r="CO606"/>
      <c r="CP606"/>
      <c r="CQ606"/>
      <c r="CR606"/>
      <c r="CS606"/>
      <c r="CT606"/>
      <c r="CU606"/>
      <c r="CV606"/>
      <c r="CW606"/>
      <c r="CX606"/>
      <c r="CY606"/>
      <c r="CZ606"/>
      <c r="DA606"/>
      <c r="DB606"/>
      <c r="DC606"/>
      <c r="DD606"/>
      <c r="DE606"/>
      <c r="DF606"/>
      <c r="DG606"/>
      <c r="DH606"/>
      <c r="DI606"/>
      <c r="DJ606"/>
      <c r="DK606"/>
      <c r="DL606"/>
      <c r="DM606"/>
      <c r="DN606"/>
      <c r="DO606"/>
      <c r="DP606"/>
      <c r="DQ606"/>
      <c r="DR606"/>
      <c r="DS606"/>
      <c r="DT606"/>
      <c r="DU606"/>
      <c r="DV606"/>
      <c r="DW606"/>
      <c r="DX606"/>
      <c r="DY606"/>
      <c r="DZ606"/>
      <c r="EA606"/>
      <c r="EB606"/>
      <c r="EC606"/>
      <c r="ED606"/>
      <c r="EE606"/>
      <c r="EF606"/>
      <c r="EG606"/>
      <c r="EH606"/>
      <c r="EI606"/>
      <c r="EJ606"/>
      <c r="EK606"/>
      <c r="EL606"/>
      <c r="EM606"/>
      <c r="EN606"/>
      <c r="EO606"/>
      <c r="EP606"/>
      <c r="EQ606"/>
      <c r="ER606"/>
      <c r="ES606"/>
      <c r="ET606"/>
      <c r="EU606"/>
      <c r="EV606"/>
      <c r="EW606"/>
      <c r="EX606"/>
      <c r="EY606"/>
      <c r="EZ606"/>
      <c r="FA606"/>
    </row>
    <row r="607" spans="1:157" ht="11.25" customHeight="1" x14ac:dyDescent="0.25">
      <c r="A607" s="39" t="s">
        <v>1520</v>
      </c>
      <c r="B607" s="13">
        <v>19275405</v>
      </c>
      <c r="C607" s="13" t="s">
        <v>728</v>
      </c>
      <c r="D607" s="13">
        <v>15360004492</v>
      </c>
      <c r="E607" s="40" t="s">
        <v>1782</v>
      </c>
      <c r="F607" s="31">
        <v>501</v>
      </c>
      <c r="G607" s="31">
        <v>3</v>
      </c>
      <c r="H607" s="31">
        <v>1</v>
      </c>
      <c r="I607" s="31">
        <v>0</v>
      </c>
      <c r="J607" s="32">
        <f t="shared" si="74"/>
        <v>2</v>
      </c>
      <c r="K607" s="33">
        <f t="shared" si="75"/>
        <v>15.03</v>
      </c>
      <c r="L607" s="33">
        <f t="shared" si="76"/>
        <v>15.03</v>
      </c>
      <c r="M607" s="33">
        <f t="shared" si="77"/>
        <v>15.03</v>
      </c>
      <c r="N607" s="34">
        <f t="shared" si="78"/>
        <v>15.03</v>
      </c>
      <c r="O607" s="222">
        <f t="shared" si="79"/>
        <v>60.12</v>
      </c>
      <c r="P607" s="224">
        <f t="shared" si="80"/>
        <v>60.12</v>
      </c>
      <c r="Q607" s="8"/>
      <c r="R607" s="78">
        <f t="shared" si="81"/>
        <v>60.12</v>
      </c>
      <c r="S607" s="79"/>
      <c r="T607"/>
      <c r="U607"/>
      <c r="V607"/>
      <c r="W607"/>
      <c r="X607"/>
      <c r="Y607"/>
      <c r="Z607"/>
      <c r="AA607"/>
      <c r="AB607"/>
      <c r="AC607"/>
      <c r="AD607"/>
      <c r="AE607"/>
      <c r="AF607"/>
      <c r="AG607"/>
      <c r="AH607"/>
      <c r="AI607"/>
      <c r="AJ607"/>
      <c r="AK607"/>
      <c r="AL607"/>
      <c r="AM607"/>
      <c r="AN607"/>
      <c r="AO607"/>
      <c r="AP607"/>
      <c r="AQ607"/>
      <c r="AR607"/>
      <c r="AS607"/>
      <c r="AT607"/>
      <c r="AU607"/>
      <c r="AV607"/>
      <c r="AW607"/>
      <c r="AX607"/>
      <c r="AY607"/>
      <c r="AZ607"/>
      <c r="BA607"/>
      <c r="BB607"/>
      <c r="BC607"/>
      <c r="BD607"/>
      <c r="BE607"/>
      <c r="BF607"/>
      <c r="BG607"/>
      <c r="BH607"/>
      <c r="BI607"/>
      <c r="BJ607"/>
      <c r="BK607"/>
      <c r="BL607"/>
      <c r="BM607"/>
      <c r="BN607"/>
      <c r="BO607"/>
      <c r="BP607"/>
      <c r="BQ607"/>
      <c r="BR607"/>
      <c r="BS607"/>
      <c r="BT607"/>
      <c r="BU607"/>
      <c r="BV607"/>
      <c r="BW607"/>
      <c r="BX607"/>
      <c r="BY607"/>
      <c r="BZ607"/>
      <c r="CA607"/>
      <c r="CB607"/>
      <c r="CC607"/>
      <c r="CD607"/>
      <c r="CE607"/>
      <c r="CF607"/>
      <c r="CG607"/>
      <c r="CH607"/>
      <c r="CI607"/>
      <c r="CJ607"/>
      <c r="CK607"/>
      <c r="CL607"/>
      <c r="CM607"/>
      <c r="CN607"/>
      <c r="CO607"/>
      <c r="CP607"/>
      <c r="CQ607"/>
      <c r="CR607"/>
      <c r="CS607"/>
      <c r="CT607"/>
      <c r="CU607"/>
      <c r="CV607"/>
      <c r="CW607"/>
      <c r="CX607"/>
      <c r="CY607"/>
      <c r="CZ607"/>
      <c r="DA607"/>
      <c r="DB607"/>
      <c r="DC607"/>
      <c r="DD607"/>
      <c r="DE607"/>
      <c r="DF607"/>
      <c r="DG607"/>
      <c r="DH607"/>
      <c r="DI607"/>
      <c r="DJ607"/>
      <c r="DK607"/>
      <c r="DL607"/>
      <c r="DM607"/>
      <c r="DN607"/>
      <c r="DO607"/>
      <c r="DP607"/>
      <c r="DQ607"/>
      <c r="DR607"/>
      <c r="DS607"/>
      <c r="DT607"/>
      <c r="DU607"/>
      <c r="DV607"/>
      <c r="DW607"/>
      <c r="DX607"/>
      <c r="DY607"/>
      <c r="DZ607"/>
      <c r="EA607"/>
      <c r="EB607"/>
      <c r="EC607"/>
      <c r="ED607"/>
      <c r="EE607"/>
      <c r="EF607"/>
      <c r="EG607"/>
      <c r="EH607"/>
      <c r="EI607"/>
      <c r="EJ607"/>
      <c r="EK607"/>
      <c r="EL607"/>
      <c r="EM607"/>
      <c r="EN607"/>
      <c r="EO607"/>
      <c r="EP607"/>
      <c r="EQ607"/>
      <c r="ER607"/>
      <c r="ES607"/>
      <c r="ET607"/>
      <c r="EU607"/>
      <c r="EV607"/>
      <c r="EW607"/>
      <c r="EX607"/>
      <c r="EY607"/>
      <c r="EZ607"/>
      <c r="FA607"/>
    </row>
    <row r="608" spans="1:157" ht="11.25" customHeight="1" x14ac:dyDescent="0.25">
      <c r="A608" s="39" t="s">
        <v>1520</v>
      </c>
      <c r="B608" s="13">
        <v>19275408</v>
      </c>
      <c r="C608" s="13" t="s">
        <v>729</v>
      </c>
      <c r="D608" s="13">
        <v>68490003274</v>
      </c>
      <c r="E608" s="40" t="s">
        <v>1783</v>
      </c>
      <c r="F608" s="31">
        <v>798</v>
      </c>
      <c r="G608" s="31">
        <v>3</v>
      </c>
      <c r="H608" s="31">
        <v>1</v>
      </c>
      <c r="I608" s="31">
        <v>0</v>
      </c>
      <c r="J608" s="32">
        <f t="shared" si="74"/>
        <v>2</v>
      </c>
      <c r="K608" s="33">
        <f t="shared" si="75"/>
        <v>23.939999999999998</v>
      </c>
      <c r="L608" s="33">
        <f t="shared" si="76"/>
        <v>23.939999999999998</v>
      </c>
      <c r="M608" s="33">
        <f t="shared" si="77"/>
        <v>23.939999999999998</v>
      </c>
      <c r="N608" s="34">
        <f t="shared" si="78"/>
        <v>23.939999999999998</v>
      </c>
      <c r="O608" s="222">
        <f t="shared" si="79"/>
        <v>95.76</v>
      </c>
      <c r="P608" s="224">
        <f t="shared" si="80"/>
        <v>95.76</v>
      </c>
      <c r="Q608" s="8"/>
      <c r="R608" s="78">
        <f t="shared" si="81"/>
        <v>95.76</v>
      </c>
      <c r="S608" s="79"/>
      <c r="T608"/>
      <c r="U608"/>
      <c r="V608"/>
      <c r="W608"/>
      <c r="X608"/>
      <c r="Y608"/>
      <c r="Z608"/>
      <c r="AA608"/>
      <c r="AB608"/>
      <c r="AC608"/>
      <c r="AD608"/>
      <c r="AE608"/>
      <c r="AF608"/>
      <c r="AG608"/>
      <c r="AH608"/>
      <c r="AI608"/>
      <c r="AJ608"/>
      <c r="AK608"/>
      <c r="AL608"/>
      <c r="AM608"/>
      <c r="AN608"/>
      <c r="AO608"/>
      <c r="AP608"/>
      <c r="AQ608"/>
      <c r="AR608"/>
      <c r="AS608"/>
      <c r="AT608"/>
      <c r="AU608"/>
      <c r="AV608"/>
      <c r="AW608"/>
      <c r="AX608"/>
      <c r="AY608"/>
      <c r="AZ608"/>
      <c r="BA608"/>
      <c r="BB608"/>
      <c r="BC608"/>
      <c r="BD608"/>
      <c r="BE608"/>
      <c r="BF608"/>
      <c r="BG608"/>
      <c r="BH608"/>
      <c r="BI608"/>
      <c r="BJ608"/>
      <c r="BK608"/>
      <c r="BL608"/>
      <c r="BM608"/>
      <c r="BN608"/>
      <c r="BO608"/>
      <c r="BP608"/>
      <c r="BQ608"/>
      <c r="BR608"/>
      <c r="BS608"/>
      <c r="BT608"/>
      <c r="BU608"/>
      <c r="BV608"/>
      <c r="BW608"/>
      <c r="BX608"/>
      <c r="BY608"/>
      <c r="BZ608"/>
      <c r="CA608"/>
      <c r="CB608"/>
      <c r="CC608"/>
      <c r="CD608"/>
      <c r="CE608"/>
      <c r="CF608"/>
      <c r="CG608"/>
      <c r="CH608"/>
      <c r="CI608"/>
      <c r="CJ608"/>
      <c r="CK608"/>
      <c r="CL608"/>
      <c r="CM608"/>
      <c r="CN608"/>
      <c r="CO608"/>
      <c r="CP608"/>
      <c r="CQ608"/>
      <c r="CR608"/>
      <c r="CS608"/>
      <c r="CT608"/>
      <c r="CU608"/>
      <c r="CV608"/>
      <c r="CW608"/>
      <c r="CX608"/>
      <c r="CY608"/>
      <c r="CZ608"/>
      <c r="DA608"/>
      <c r="DB608"/>
      <c r="DC608"/>
      <c r="DD608"/>
      <c r="DE608"/>
      <c r="DF608"/>
      <c r="DG608"/>
      <c r="DH608"/>
      <c r="DI608"/>
      <c r="DJ608"/>
      <c r="DK608"/>
      <c r="DL608"/>
      <c r="DM608"/>
      <c r="DN608"/>
      <c r="DO608"/>
      <c r="DP608"/>
      <c r="DQ608"/>
      <c r="DR608"/>
      <c r="DS608"/>
      <c r="DT608"/>
      <c r="DU608"/>
      <c r="DV608"/>
      <c r="DW608"/>
      <c r="DX608"/>
      <c r="DY608"/>
      <c r="DZ608"/>
      <c r="EA608"/>
      <c r="EB608"/>
      <c r="EC608"/>
      <c r="ED608"/>
      <c r="EE608"/>
      <c r="EF608"/>
      <c r="EG608"/>
      <c r="EH608"/>
      <c r="EI608"/>
      <c r="EJ608"/>
      <c r="EK608"/>
      <c r="EL608"/>
      <c r="EM608"/>
      <c r="EN608"/>
      <c r="EO608"/>
      <c r="EP608"/>
      <c r="EQ608"/>
      <c r="ER608"/>
      <c r="ES608"/>
      <c r="ET608"/>
      <c r="EU608"/>
      <c r="EV608"/>
      <c r="EW608"/>
      <c r="EX608"/>
      <c r="EY608"/>
      <c r="EZ608"/>
      <c r="FA608"/>
    </row>
    <row r="609" spans="1:157" ht="11.25" customHeight="1" x14ac:dyDescent="0.25">
      <c r="A609" s="39" t="s">
        <v>1520</v>
      </c>
      <c r="B609" s="13">
        <v>19275410</v>
      </c>
      <c r="C609" s="13" t="s">
        <v>730</v>
      </c>
      <c r="D609" s="13">
        <v>18390009125</v>
      </c>
      <c r="E609" s="40" t="s">
        <v>1784</v>
      </c>
      <c r="F609" s="31">
        <v>359</v>
      </c>
      <c r="G609" s="31">
        <v>3</v>
      </c>
      <c r="H609" s="31">
        <v>1</v>
      </c>
      <c r="I609" s="31">
        <v>0</v>
      </c>
      <c r="J609" s="32">
        <f t="shared" si="74"/>
        <v>2</v>
      </c>
      <c r="K609" s="33">
        <f t="shared" si="75"/>
        <v>10.77</v>
      </c>
      <c r="L609" s="33">
        <f t="shared" si="76"/>
        <v>10.77</v>
      </c>
      <c r="M609" s="33">
        <f t="shared" si="77"/>
        <v>10.77</v>
      </c>
      <c r="N609" s="34">
        <f t="shared" si="78"/>
        <v>10.77</v>
      </c>
      <c r="O609" s="222">
        <f t="shared" si="79"/>
        <v>43.08</v>
      </c>
      <c r="P609" s="224">
        <f t="shared" si="80"/>
        <v>43.08</v>
      </c>
      <c r="Q609" s="8"/>
      <c r="R609" s="78">
        <f t="shared" si="81"/>
        <v>43.08</v>
      </c>
      <c r="S609" s="79"/>
      <c r="T609"/>
      <c r="U609"/>
      <c r="V609"/>
      <c r="W609"/>
      <c r="X609"/>
      <c r="Y609"/>
      <c r="Z609"/>
      <c r="AA609"/>
      <c r="AB609"/>
      <c r="AC609"/>
      <c r="AD609"/>
      <c r="AE609"/>
      <c r="AF609"/>
      <c r="AG609"/>
      <c r="AH609"/>
      <c r="AI609"/>
      <c r="AJ609"/>
      <c r="AK609"/>
      <c r="AL609"/>
      <c r="AM609"/>
      <c r="AN609"/>
      <c r="AO609"/>
      <c r="AP609"/>
      <c r="AQ609"/>
      <c r="AR609"/>
      <c r="AS609"/>
      <c r="AT609"/>
      <c r="AU609"/>
      <c r="AV609"/>
      <c r="AW609"/>
      <c r="AX609"/>
      <c r="AY609"/>
      <c r="AZ609"/>
      <c r="BA609"/>
      <c r="BB609"/>
      <c r="BC609"/>
      <c r="BD609"/>
      <c r="BE609"/>
      <c r="BF609"/>
      <c r="BG609"/>
      <c r="BH609"/>
      <c r="BI609"/>
      <c r="BJ609"/>
      <c r="BK609"/>
      <c r="BL609"/>
      <c r="BM609"/>
      <c r="BN609"/>
      <c r="BO609"/>
      <c r="BP609"/>
      <c r="BQ609"/>
      <c r="BR609"/>
      <c r="BS609"/>
      <c r="BT609"/>
      <c r="BU609"/>
      <c r="BV609"/>
      <c r="BW609"/>
      <c r="BX609"/>
      <c r="BY609"/>
      <c r="BZ609"/>
      <c r="CA609"/>
      <c r="CB609"/>
      <c r="CC609"/>
      <c r="CD609"/>
      <c r="CE609"/>
      <c r="CF609"/>
      <c r="CG609"/>
      <c r="CH609"/>
      <c r="CI609"/>
      <c r="CJ609"/>
      <c r="CK609"/>
      <c r="CL609"/>
      <c r="CM609"/>
      <c r="CN609"/>
      <c r="CO609"/>
      <c r="CP609"/>
      <c r="CQ609"/>
      <c r="CR609"/>
      <c r="CS609"/>
      <c r="CT609"/>
      <c r="CU609"/>
      <c r="CV609"/>
      <c r="CW609"/>
      <c r="CX609"/>
      <c r="CY609"/>
      <c r="CZ609"/>
      <c r="DA609"/>
      <c r="DB609"/>
      <c r="DC609"/>
      <c r="DD609"/>
      <c r="DE609"/>
      <c r="DF609"/>
      <c r="DG609"/>
      <c r="DH609"/>
      <c r="DI609"/>
      <c r="DJ609"/>
      <c r="DK609"/>
      <c r="DL609"/>
      <c r="DM609"/>
      <c r="DN609"/>
      <c r="DO609"/>
      <c r="DP609"/>
      <c r="DQ609"/>
      <c r="DR609"/>
      <c r="DS609"/>
      <c r="DT609"/>
      <c r="DU609"/>
      <c r="DV609"/>
      <c r="DW609"/>
      <c r="DX609"/>
      <c r="DY609"/>
      <c r="DZ609"/>
      <c r="EA609"/>
      <c r="EB609"/>
      <c r="EC609"/>
      <c r="ED609"/>
      <c r="EE609"/>
      <c r="EF609"/>
      <c r="EG609"/>
      <c r="EH609"/>
      <c r="EI609"/>
      <c r="EJ609"/>
      <c r="EK609"/>
      <c r="EL609"/>
      <c r="EM609"/>
      <c r="EN609"/>
      <c r="EO609"/>
      <c r="EP609"/>
      <c r="EQ609"/>
      <c r="ER609"/>
      <c r="ES609"/>
      <c r="ET609"/>
      <c r="EU609"/>
      <c r="EV609"/>
      <c r="EW609"/>
      <c r="EX609"/>
      <c r="EY609"/>
      <c r="EZ609"/>
      <c r="FA609"/>
    </row>
    <row r="610" spans="1:157" ht="11.25" customHeight="1" x14ac:dyDescent="0.25">
      <c r="A610" s="39" t="s">
        <v>1520</v>
      </c>
      <c r="B610" s="13">
        <v>19275411</v>
      </c>
      <c r="C610" s="13" t="s">
        <v>731</v>
      </c>
      <c r="D610" s="13">
        <v>73610008983</v>
      </c>
      <c r="E610" s="40" t="s">
        <v>1785</v>
      </c>
      <c r="F610" s="31">
        <v>464</v>
      </c>
      <c r="G610" s="31">
        <v>3</v>
      </c>
      <c r="H610" s="31">
        <v>1</v>
      </c>
      <c r="I610" s="31">
        <v>0</v>
      </c>
      <c r="J610" s="32">
        <f t="shared" si="74"/>
        <v>2</v>
      </c>
      <c r="K610" s="33">
        <f t="shared" si="75"/>
        <v>13.92</v>
      </c>
      <c r="L610" s="33">
        <f t="shared" si="76"/>
        <v>13.92</v>
      </c>
      <c r="M610" s="33">
        <f t="shared" si="77"/>
        <v>13.92</v>
      </c>
      <c r="N610" s="34">
        <f t="shared" si="78"/>
        <v>13.92</v>
      </c>
      <c r="O610" s="222">
        <f t="shared" si="79"/>
        <v>55.68</v>
      </c>
      <c r="P610" s="224">
        <f t="shared" si="80"/>
        <v>55.68</v>
      </c>
      <c r="Q610" s="8"/>
      <c r="R610" s="78">
        <f t="shared" si="81"/>
        <v>55.68</v>
      </c>
      <c r="S610" s="79"/>
      <c r="T610"/>
      <c r="U610"/>
      <c r="V610"/>
      <c r="W610"/>
      <c r="X610"/>
      <c r="Y610"/>
      <c r="Z610"/>
      <c r="AA610"/>
      <c r="AB610"/>
      <c r="AC610"/>
      <c r="AD610"/>
      <c r="AE610"/>
      <c r="AF610"/>
      <c r="AG610"/>
      <c r="AH610"/>
      <c r="AI610"/>
      <c r="AJ610"/>
      <c r="AK610"/>
      <c r="AL610"/>
      <c r="AM610"/>
      <c r="AN610"/>
      <c r="AO610"/>
      <c r="AP610"/>
      <c r="AQ610"/>
      <c r="AR610"/>
      <c r="AS610"/>
      <c r="AT610"/>
      <c r="AU610"/>
      <c r="AV610"/>
      <c r="AW610"/>
      <c r="AX610"/>
      <c r="AY610"/>
      <c r="AZ610"/>
      <c r="BA610"/>
      <c r="BB610"/>
      <c r="BC610"/>
      <c r="BD610"/>
      <c r="BE610"/>
      <c r="BF610"/>
      <c r="BG610"/>
      <c r="BH610"/>
      <c r="BI610"/>
      <c r="BJ610"/>
      <c r="BK610"/>
      <c r="BL610"/>
      <c r="BM610"/>
      <c r="BN610"/>
      <c r="BO610"/>
      <c r="BP610"/>
      <c r="BQ610"/>
      <c r="BR610"/>
      <c r="BS610"/>
      <c r="BT610"/>
      <c r="BU610"/>
      <c r="BV610"/>
      <c r="BW610"/>
      <c r="BX610"/>
      <c r="BY610"/>
      <c r="BZ610"/>
      <c r="CA610"/>
      <c r="CB610"/>
      <c r="CC610"/>
      <c r="CD610"/>
      <c r="CE610"/>
      <c r="CF610"/>
      <c r="CG610"/>
      <c r="CH610"/>
      <c r="CI610"/>
      <c r="CJ610"/>
      <c r="CK610"/>
      <c r="CL610"/>
      <c r="CM610"/>
      <c r="CN610"/>
      <c r="CO610"/>
      <c r="CP610"/>
      <c r="CQ610"/>
      <c r="CR610"/>
      <c r="CS610"/>
      <c r="CT610"/>
      <c r="CU610"/>
      <c r="CV610"/>
      <c r="CW610"/>
      <c r="CX610"/>
      <c r="CY610"/>
      <c r="CZ610"/>
      <c r="DA610"/>
      <c r="DB610"/>
      <c r="DC610"/>
      <c r="DD610"/>
      <c r="DE610"/>
      <c r="DF610"/>
      <c r="DG610"/>
      <c r="DH610"/>
      <c r="DI610"/>
      <c r="DJ610"/>
      <c r="DK610"/>
      <c r="DL610"/>
      <c r="DM610"/>
      <c r="DN610"/>
      <c r="DO610"/>
      <c r="DP610"/>
      <c r="DQ610"/>
      <c r="DR610"/>
      <c r="DS610"/>
      <c r="DT610"/>
      <c r="DU610"/>
      <c r="DV610"/>
      <c r="DW610"/>
      <c r="DX610"/>
      <c r="DY610"/>
      <c r="DZ610"/>
      <c r="EA610"/>
      <c r="EB610"/>
      <c r="EC610"/>
      <c r="ED610"/>
      <c r="EE610"/>
      <c r="EF610"/>
      <c r="EG610"/>
      <c r="EH610"/>
      <c r="EI610"/>
      <c r="EJ610"/>
      <c r="EK610"/>
      <c r="EL610"/>
      <c r="EM610"/>
      <c r="EN610"/>
      <c r="EO610"/>
      <c r="EP610"/>
      <c r="EQ610"/>
      <c r="ER610"/>
      <c r="ES610"/>
      <c r="ET610"/>
      <c r="EU610"/>
      <c r="EV610"/>
      <c r="EW610"/>
      <c r="EX610"/>
      <c r="EY610"/>
      <c r="EZ610"/>
      <c r="FA610"/>
    </row>
    <row r="611" spans="1:157" ht="11.25" customHeight="1" x14ac:dyDescent="0.25">
      <c r="A611" s="39" t="s">
        <v>1520</v>
      </c>
      <c r="B611" s="13">
        <v>19275412</v>
      </c>
      <c r="C611" s="13" t="s">
        <v>732</v>
      </c>
      <c r="D611" s="13">
        <v>50770000606</v>
      </c>
      <c r="E611" s="40" t="s">
        <v>1786</v>
      </c>
      <c r="F611" s="31">
        <v>480</v>
      </c>
      <c r="G611" s="31">
        <v>3</v>
      </c>
      <c r="H611" s="31">
        <v>1</v>
      </c>
      <c r="I611" s="31">
        <v>0</v>
      </c>
      <c r="J611" s="32">
        <f t="shared" si="74"/>
        <v>2</v>
      </c>
      <c r="K611" s="33">
        <f t="shared" si="75"/>
        <v>14.399999999999999</v>
      </c>
      <c r="L611" s="33">
        <f t="shared" si="76"/>
        <v>14.399999999999999</v>
      </c>
      <c r="M611" s="33">
        <f t="shared" si="77"/>
        <v>14.399999999999999</v>
      </c>
      <c r="N611" s="34">
        <f t="shared" si="78"/>
        <v>14.399999999999999</v>
      </c>
      <c r="O611" s="222">
        <f t="shared" si="79"/>
        <v>57.6</v>
      </c>
      <c r="P611" s="224">
        <f t="shared" si="80"/>
        <v>57.6</v>
      </c>
      <c r="Q611" s="8"/>
      <c r="R611" s="78">
        <f t="shared" si="81"/>
        <v>57.6</v>
      </c>
      <c r="S611" s="79"/>
      <c r="T611"/>
      <c r="U611"/>
      <c r="V611"/>
      <c r="W611"/>
      <c r="X611"/>
      <c r="Y611"/>
      <c r="Z611"/>
      <c r="AA611"/>
      <c r="AB611"/>
      <c r="AC611"/>
      <c r="AD611"/>
      <c r="AE611"/>
      <c r="AF611"/>
      <c r="AG611"/>
      <c r="AH611"/>
      <c r="AI611"/>
      <c r="AJ611"/>
      <c r="AK611"/>
      <c r="AL611"/>
      <c r="AM611"/>
      <c r="AN611"/>
      <c r="AO611"/>
      <c r="AP611"/>
      <c r="AQ611"/>
      <c r="AR611"/>
      <c r="AS611"/>
      <c r="AT611"/>
      <c r="AU611"/>
      <c r="AV611"/>
      <c r="AW611"/>
      <c r="AX611"/>
      <c r="AY611"/>
      <c r="AZ611"/>
      <c r="BA611"/>
      <c r="BB611"/>
      <c r="BC611"/>
      <c r="BD611"/>
      <c r="BE611"/>
      <c r="BF611"/>
      <c r="BG611"/>
      <c r="BH611"/>
      <c r="BI611"/>
      <c r="BJ611"/>
      <c r="BK611"/>
      <c r="BL611"/>
      <c r="BM611"/>
      <c r="BN611"/>
      <c r="BO611"/>
      <c r="BP611"/>
      <c r="BQ611"/>
      <c r="BR611"/>
      <c r="BS611"/>
      <c r="BT611"/>
      <c r="BU611"/>
      <c r="BV611"/>
      <c r="BW611"/>
      <c r="BX611"/>
      <c r="BY611"/>
      <c r="BZ611"/>
      <c r="CA611"/>
      <c r="CB611"/>
      <c r="CC611"/>
      <c r="CD611"/>
      <c r="CE611"/>
      <c r="CF611"/>
      <c r="CG611"/>
      <c r="CH611"/>
      <c r="CI611"/>
      <c r="CJ611"/>
      <c r="CK611"/>
      <c r="CL611"/>
      <c r="CM611"/>
      <c r="CN611"/>
      <c r="CO611"/>
      <c r="CP611"/>
      <c r="CQ611"/>
      <c r="CR611"/>
      <c r="CS611"/>
      <c r="CT611"/>
      <c r="CU611"/>
      <c r="CV611"/>
      <c r="CW611"/>
      <c r="CX611"/>
      <c r="CY611"/>
      <c r="CZ611"/>
      <c r="DA611"/>
      <c r="DB611"/>
      <c r="DC611"/>
      <c r="DD611"/>
      <c r="DE611"/>
      <c r="DF611"/>
      <c r="DG611"/>
      <c r="DH611"/>
      <c r="DI611"/>
      <c r="DJ611"/>
      <c r="DK611"/>
      <c r="DL611"/>
      <c r="DM611"/>
      <c r="DN611"/>
      <c r="DO611"/>
      <c r="DP611"/>
      <c r="DQ611"/>
      <c r="DR611"/>
      <c r="DS611"/>
      <c r="DT611"/>
      <c r="DU611"/>
      <c r="DV611"/>
      <c r="DW611"/>
      <c r="DX611"/>
      <c r="DY611"/>
      <c r="DZ611"/>
      <c r="EA611"/>
      <c r="EB611"/>
      <c r="EC611"/>
      <c r="ED611"/>
      <c r="EE611"/>
      <c r="EF611"/>
      <c r="EG611"/>
      <c r="EH611"/>
      <c r="EI611"/>
      <c r="EJ611"/>
      <c r="EK611"/>
      <c r="EL611"/>
      <c r="EM611"/>
      <c r="EN611"/>
      <c r="EO611"/>
      <c r="EP611"/>
      <c r="EQ611"/>
      <c r="ER611"/>
      <c r="ES611"/>
      <c r="ET611"/>
      <c r="EU611"/>
      <c r="EV611"/>
      <c r="EW611"/>
      <c r="EX611"/>
      <c r="EY611"/>
      <c r="EZ611"/>
      <c r="FA611"/>
    </row>
    <row r="612" spans="1:157" ht="11.25" customHeight="1" x14ac:dyDescent="0.25">
      <c r="A612" s="39" t="s">
        <v>1520</v>
      </c>
      <c r="B612" s="13">
        <v>19275414</v>
      </c>
      <c r="C612" s="13" t="s">
        <v>733</v>
      </c>
      <c r="D612" s="13">
        <v>60300000913</v>
      </c>
      <c r="E612" s="40" t="s">
        <v>1787</v>
      </c>
      <c r="F612" s="31">
        <v>380</v>
      </c>
      <c r="G612" s="31">
        <v>2</v>
      </c>
      <c r="H612" s="31">
        <v>1</v>
      </c>
      <c r="I612" s="31">
        <v>0</v>
      </c>
      <c r="J612" s="32">
        <f t="shared" si="74"/>
        <v>1</v>
      </c>
      <c r="K612" s="33">
        <f t="shared" si="75"/>
        <v>11.4</v>
      </c>
      <c r="L612" s="33">
        <f t="shared" si="76"/>
        <v>11.4</v>
      </c>
      <c r="M612" s="33">
        <f t="shared" si="77"/>
        <v>11.4</v>
      </c>
      <c r="N612" s="34">
        <f t="shared" si="78"/>
        <v>11.4</v>
      </c>
      <c r="O612" s="222">
        <f t="shared" si="79"/>
        <v>45.6</v>
      </c>
      <c r="P612" s="224">
        <f t="shared" si="80"/>
        <v>45.6</v>
      </c>
      <c r="Q612" s="8"/>
      <c r="R612" s="78">
        <f t="shared" si="81"/>
        <v>45.6</v>
      </c>
      <c r="S612" s="79"/>
      <c r="T612"/>
      <c r="U612"/>
      <c r="V612"/>
      <c r="W612"/>
      <c r="X612"/>
      <c r="Y612"/>
      <c r="Z612"/>
      <c r="AA612"/>
      <c r="AB612"/>
      <c r="AC612"/>
      <c r="AD612"/>
      <c r="AE612"/>
      <c r="AF612"/>
      <c r="AG612"/>
      <c r="AH612"/>
      <c r="AI612"/>
      <c r="AJ612"/>
      <c r="AK612"/>
      <c r="AL612"/>
      <c r="AM612"/>
      <c r="AN612"/>
      <c r="AO612"/>
      <c r="AP612"/>
      <c r="AQ612"/>
      <c r="AR612"/>
      <c r="AS612"/>
      <c r="AT612"/>
      <c r="AU612"/>
      <c r="AV612"/>
      <c r="AW612"/>
      <c r="AX612"/>
      <c r="AY612"/>
      <c r="AZ612"/>
      <c r="BA612"/>
      <c r="BB612"/>
      <c r="BC612"/>
      <c r="BD612"/>
      <c r="BE612"/>
      <c r="BF612"/>
      <c r="BG612"/>
      <c r="BH612"/>
      <c r="BI612"/>
      <c r="BJ612"/>
      <c r="BK612"/>
      <c r="BL612"/>
      <c r="BM612"/>
      <c r="BN612"/>
      <c r="BO612"/>
      <c r="BP612"/>
      <c r="BQ612"/>
      <c r="BR612"/>
      <c r="BS612"/>
      <c r="BT612"/>
      <c r="BU612"/>
      <c r="BV612"/>
      <c r="BW612"/>
      <c r="BX612"/>
      <c r="BY612"/>
      <c r="BZ612"/>
      <c r="CA612"/>
      <c r="CB612"/>
      <c r="CC612"/>
      <c r="CD612"/>
      <c r="CE612"/>
      <c r="CF612"/>
      <c r="CG612"/>
      <c r="CH612"/>
      <c r="CI612"/>
      <c r="CJ612"/>
      <c r="CK612"/>
      <c r="CL612"/>
      <c r="CM612"/>
      <c r="CN612"/>
      <c r="CO612"/>
      <c r="CP612"/>
      <c r="CQ612"/>
      <c r="CR612"/>
      <c r="CS612"/>
      <c r="CT612"/>
      <c r="CU612"/>
      <c r="CV612"/>
      <c r="CW612"/>
      <c r="CX612"/>
      <c r="CY612"/>
      <c r="CZ612"/>
      <c r="DA612"/>
      <c r="DB612"/>
      <c r="DC612"/>
      <c r="DD612"/>
      <c r="DE612"/>
      <c r="DF612"/>
      <c r="DG612"/>
      <c r="DH612"/>
      <c r="DI612"/>
      <c r="DJ612"/>
      <c r="DK612"/>
      <c r="DL612"/>
      <c r="DM612"/>
      <c r="DN612"/>
      <c r="DO612"/>
      <c r="DP612"/>
      <c r="DQ612"/>
      <c r="DR612"/>
      <c r="DS612"/>
      <c r="DT612"/>
      <c r="DU612"/>
      <c r="DV612"/>
      <c r="DW612"/>
      <c r="DX612"/>
      <c r="DY612"/>
      <c r="DZ612"/>
      <c r="EA612"/>
      <c r="EB612"/>
      <c r="EC612"/>
      <c r="ED612"/>
      <c r="EE612"/>
      <c r="EF612"/>
      <c r="EG612"/>
      <c r="EH612"/>
      <c r="EI612"/>
      <c r="EJ612"/>
      <c r="EK612"/>
      <c r="EL612"/>
      <c r="EM612"/>
      <c r="EN612"/>
      <c r="EO612"/>
      <c r="EP612"/>
      <c r="EQ612"/>
      <c r="ER612"/>
      <c r="ES612"/>
      <c r="ET612"/>
      <c r="EU612"/>
      <c r="EV612"/>
      <c r="EW612"/>
      <c r="EX612"/>
      <c r="EY612"/>
      <c r="EZ612"/>
      <c r="FA612"/>
    </row>
    <row r="613" spans="1:157" ht="11.25" customHeight="1" x14ac:dyDescent="0.25">
      <c r="A613" s="39" t="s">
        <v>1520</v>
      </c>
      <c r="B613" s="13">
        <v>19275415</v>
      </c>
      <c r="C613" s="13" t="s">
        <v>734</v>
      </c>
      <c r="D613" s="13">
        <v>70150008511</v>
      </c>
      <c r="E613" s="40" t="s">
        <v>1788</v>
      </c>
      <c r="F613" s="31">
        <v>196</v>
      </c>
      <c r="G613" s="31">
        <v>3</v>
      </c>
      <c r="H613" s="31">
        <v>1</v>
      </c>
      <c r="I613" s="31">
        <v>0</v>
      </c>
      <c r="J613" s="32">
        <f t="shared" si="74"/>
        <v>2</v>
      </c>
      <c r="K613" s="33">
        <f t="shared" si="75"/>
        <v>5.88</v>
      </c>
      <c r="L613" s="33">
        <f t="shared" si="76"/>
        <v>5.88</v>
      </c>
      <c r="M613" s="33">
        <f t="shared" si="77"/>
        <v>5.88</v>
      </c>
      <c r="N613" s="34">
        <f t="shared" si="78"/>
        <v>5.88</v>
      </c>
      <c r="O613" s="222">
        <f t="shared" si="79"/>
        <v>23.52</v>
      </c>
      <c r="P613" s="224">
        <f t="shared" si="80"/>
        <v>23.52</v>
      </c>
      <c r="Q613" s="8"/>
      <c r="R613" s="78">
        <f t="shared" si="81"/>
        <v>23.52</v>
      </c>
      <c r="S613" s="79"/>
      <c r="T613"/>
      <c r="U613"/>
      <c r="V613"/>
      <c r="W613"/>
      <c r="X613"/>
      <c r="Y613"/>
      <c r="Z613"/>
      <c r="AA613"/>
      <c r="AB613"/>
      <c r="AC613"/>
      <c r="AD613"/>
      <c r="AE613"/>
      <c r="AF613"/>
      <c r="AG613"/>
      <c r="AH613"/>
      <c r="AI613"/>
      <c r="AJ613"/>
      <c r="AK613"/>
      <c r="AL613"/>
      <c r="AM613"/>
      <c r="AN613"/>
      <c r="AO613"/>
      <c r="AP613"/>
      <c r="AQ613"/>
      <c r="AR613"/>
      <c r="AS613"/>
      <c r="AT613"/>
      <c r="AU613"/>
      <c r="AV613"/>
      <c r="AW613"/>
      <c r="AX613"/>
      <c r="AY613"/>
      <c r="AZ613"/>
      <c r="BA613"/>
      <c r="BB613"/>
      <c r="BC613"/>
      <c r="BD613"/>
      <c r="BE613"/>
      <c r="BF613"/>
      <c r="BG613"/>
      <c r="BH613"/>
      <c r="BI613"/>
      <c r="BJ613"/>
      <c r="BK613"/>
      <c r="BL613"/>
      <c r="BM613"/>
      <c r="BN613"/>
      <c r="BO613"/>
      <c r="BP613"/>
      <c r="BQ613"/>
      <c r="BR613"/>
      <c r="BS613"/>
      <c r="BT613"/>
      <c r="BU613"/>
      <c r="BV613"/>
      <c r="BW613"/>
      <c r="BX613"/>
      <c r="BY613"/>
      <c r="BZ613"/>
      <c r="CA613"/>
      <c r="CB613"/>
      <c r="CC613"/>
      <c r="CD613"/>
      <c r="CE613"/>
      <c r="CF613"/>
      <c r="CG613"/>
      <c r="CH613"/>
      <c r="CI613"/>
      <c r="CJ613"/>
      <c r="CK613"/>
      <c r="CL613"/>
      <c r="CM613"/>
      <c r="CN613"/>
      <c r="CO613"/>
      <c r="CP613"/>
      <c r="CQ613"/>
      <c r="CR613"/>
      <c r="CS613"/>
      <c r="CT613"/>
      <c r="CU613"/>
      <c r="CV613"/>
      <c r="CW613"/>
      <c r="CX613"/>
      <c r="CY613"/>
      <c r="CZ613"/>
      <c r="DA613"/>
      <c r="DB613"/>
      <c r="DC613"/>
      <c r="DD613"/>
      <c r="DE613"/>
      <c r="DF613"/>
      <c r="DG613"/>
      <c r="DH613"/>
      <c r="DI613"/>
      <c r="DJ613"/>
      <c r="DK613"/>
      <c r="DL613"/>
      <c r="DM613"/>
      <c r="DN613"/>
      <c r="DO613"/>
      <c r="DP613"/>
      <c r="DQ613"/>
      <c r="DR613"/>
      <c r="DS613"/>
      <c r="DT613"/>
      <c r="DU613"/>
      <c r="DV613"/>
      <c r="DW613"/>
      <c r="DX613"/>
      <c r="DY613"/>
      <c r="DZ613"/>
      <c r="EA613"/>
      <c r="EB613"/>
      <c r="EC613"/>
      <c r="ED613"/>
      <c r="EE613"/>
      <c r="EF613"/>
      <c r="EG613"/>
      <c r="EH613"/>
      <c r="EI613"/>
      <c r="EJ613"/>
      <c r="EK613"/>
      <c r="EL613"/>
      <c r="EM613"/>
      <c r="EN613"/>
      <c r="EO613"/>
      <c r="EP613"/>
      <c r="EQ613"/>
      <c r="ER613"/>
      <c r="ES613"/>
      <c r="ET613"/>
      <c r="EU613"/>
      <c r="EV613"/>
      <c r="EW613"/>
      <c r="EX613"/>
      <c r="EY613"/>
      <c r="EZ613"/>
      <c r="FA613"/>
    </row>
    <row r="614" spans="1:157" ht="11.25" customHeight="1" x14ac:dyDescent="0.25">
      <c r="A614" s="39" t="s">
        <v>1520</v>
      </c>
      <c r="B614" s="13">
        <v>19275417</v>
      </c>
      <c r="C614" s="13" t="s">
        <v>735</v>
      </c>
      <c r="D614" s="13">
        <v>10760002356</v>
      </c>
      <c r="E614" s="40" t="s">
        <v>1789</v>
      </c>
      <c r="F614" s="31">
        <v>272</v>
      </c>
      <c r="G614" s="31">
        <v>2</v>
      </c>
      <c r="H614" s="31">
        <v>1</v>
      </c>
      <c r="I614" s="31">
        <v>0</v>
      </c>
      <c r="J614" s="32">
        <f t="shared" si="74"/>
        <v>1</v>
      </c>
      <c r="K614" s="33">
        <f t="shared" si="75"/>
        <v>8.16</v>
      </c>
      <c r="L614" s="33">
        <f t="shared" si="76"/>
        <v>8.16</v>
      </c>
      <c r="M614" s="33">
        <f t="shared" si="77"/>
        <v>8.16</v>
      </c>
      <c r="N614" s="34">
        <f t="shared" si="78"/>
        <v>8.16</v>
      </c>
      <c r="O614" s="222">
        <f t="shared" si="79"/>
        <v>32.64</v>
      </c>
      <c r="P614" s="224">
        <f t="shared" si="80"/>
        <v>32.64</v>
      </c>
      <c r="Q614" s="8"/>
      <c r="R614" s="78">
        <f t="shared" si="81"/>
        <v>32.64</v>
      </c>
      <c r="S614" s="79"/>
      <c r="T614"/>
      <c r="U614"/>
      <c r="V614"/>
      <c r="W614"/>
      <c r="X614"/>
      <c r="Y614"/>
      <c r="Z614"/>
      <c r="AA614"/>
      <c r="AB614"/>
      <c r="AC614"/>
      <c r="AD614"/>
      <c r="AE614"/>
      <c r="AF614"/>
      <c r="AG614"/>
      <c r="AH614"/>
      <c r="AI614"/>
      <c r="AJ614"/>
      <c r="AK614"/>
      <c r="AL614"/>
      <c r="AM614"/>
      <c r="AN614"/>
      <c r="AO614"/>
      <c r="AP614"/>
      <c r="AQ614"/>
      <c r="AR614"/>
      <c r="AS614"/>
      <c r="AT614"/>
      <c r="AU614"/>
      <c r="AV614"/>
      <c r="AW614"/>
      <c r="AX614"/>
      <c r="AY614"/>
      <c r="AZ614"/>
      <c r="BA614"/>
      <c r="BB614"/>
      <c r="BC614"/>
      <c r="BD614"/>
      <c r="BE614"/>
      <c r="BF614"/>
      <c r="BG614"/>
      <c r="BH614"/>
      <c r="BI614"/>
      <c r="BJ614"/>
      <c r="BK614"/>
      <c r="BL614"/>
      <c r="BM614"/>
      <c r="BN614"/>
      <c r="BO614"/>
      <c r="BP614"/>
      <c r="BQ614"/>
      <c r="BR614"/>
      <c r="BS614"/>
      <c r="BT614"/>
      <c r="BU614"/>
      <c r="BV614"/>
      <c r="BW614"/>
      <c r="BX614"/>
      <c r="BY614"/>
      <c r="BZ614"/>
      <c r="CA614"/>
      <c r="CB614"/>
      <c r="CC614"/>
      <c r="CD614"/>
      <c r="CE614"/>
      <c r="CF614"/>
      <c r="CG614"/>
      <c r="CH614"/>
      <c r="CI614"/>
      <c r="CJ614"/>
      <c r="CK614"/>
      <c r="CL614"/>
      <c r="CM614"/>
      <c r="CN614"/>
      <c r="CO614"/>
      <c r="CP614"/>
      <c r="CQ614"/>
      <c r="CR614"/>
      <c r="CS614"/>
      <c r="CT614"/>
      <c r="CU614"/>
      <c r="CV614"/>
      <c r="CW614"/>
      <c r="CX614"/>
      <c r="CY614"/>
      <c r="CZ614"/>
      <c r="DA614"/>
      <c r="DB614"/>
      <c r="DC614"/>
      <c r="DD614"/>
      <c r="DE614"/>
      <c r="DF614"/>
      <c r="DG614"/>
      <c r="DH614"/>
      <c r="DI614"/>
      <c r="DJ614"/>
      <c r="DK614"/>
      <c r="DL614"/>
      <c r="DM614"/>
      <c r="DN614"/>
      <c r="DO614"/>
      <c r="DP614"/>
      <c r="DQ614"/>
      <c r="DR614"/>
      <c r="DS614"/>
      <c r="DT614"/>
      <c r="DU614"/>
      <c r="DV614"/>
      <c r="DW614"/>
      <c r="DX614"/>
      <c r="DY614"/>
      <c r="DZ614"/>
      <c r="EA614"/>
      <c r="EB614"/>
      <c r="EC614"/>
      <c r="ED614"/>
      <c r="EE614"/>
      <c r="EF614"/>
      <c r="EG614"/>
      <c r="EH614"/>
      <c r="EI614"/>
      <c r="EJ614"/>
      <c r="EK614"/>
      <c r="EL614"/>
      <c r="EM614"/>
      <c r="EN614"/>
      <c r="EO614"/>
      <c r="EP614"/>
      <c r="EQ614"/>
      <c r="ER614"/>
      <c r="ES614"/>
      <c r="ET614"/>
      <c r="EU614"/>
      <c r="EV614"/>
      <c r="EW614"/>
      <c r="EX614"/>
      <c r="EY614"/>
      <c r="EZ614"/>
      <c r="FA614"/>
    </row>
    <row r="615" spans="1:157" ht="11.25" customHeight="1" x14ac:dyDescent="0.25">
      <c r="A615" s="39" t="s">
        <v>1520</v>
      </c>
      <c r="B615" s="13">
        <v>19275418</v>
      </c>
      <c r="C615" s="13" t="s">
        <v>736</v>
      </c>
      <c r="D615" s="13">
        <v>27500004085</v>
      </c>
      <c r="E615" s="40" t="s">
        <v>1790</v>
      </c>
      <c r="F615" s="31">
        <v>387</v>
      </c>
      <c r="G615" s="31">
        <v>2</v>
      </c>
      <c r="H615" s="31">
        <v>1</v>
      </c>
      <c r="I615" s="31">
        <v>0</v>
      </c>
      <c r="J615" s="32">
        <f t="shared" si="74"/>
        <v>1</v>
      </c>
      <c r="K615" s="33">
        <f t="shared" si="75"/>
        <v>11.61</v>
      </c>
      <c r="L615" s="33">
        <f t="shared" si="76"/>
        <v>11.61</v>
      </c>
      <c r="M615" s="33">
        <f t="shared" si="77"/>
        <v>11.61</v>
      </c>
      <c r="N615" s="34">
        <f t="shared" si="78"/>
        <v>11.61</v>
      </c>
      <c r="O615" s="222">
        <f t="shared" si="79"/>
        <v>46.44</v>
      </c>
      <c r="P615" s="224">
        <f t="shared" si="80"/>
        <v>46.44</v>
      </c>
      <c r="Q615" s="8"/>
      <c r="R615" s="78">
        <f t="shared" si="81"/>
        <v>46.44</v>
      </c>
      <c r="S615" s="79"/>
      <c r="T615"/>
      <c r="U615"/>
      <c r="V615"/>
      <c r="W615"/>
      <c r="X615"/>
      <c r="Y615"/>
      <c r="Z615"/>
      <c r="AA615"/>
      <c r="AB615"/>
      <c r="AC615"/>
      <c r="AD615"/>
      <c r="AE615"/>
      <c r="AF615"/>
      <c r="AG615"/>
      <c r="AH615"/>
      <c r="AI615"/>
      <c r="AJ615"/>
      <c r="AK615"/>
      <c r="AL615"/>
      <c r="AM615"/>
      <c r="AN615"/>
      <c r="AO615"/>
      <c r="AP615"/>
      <c r="AQ615"/>
      <c r="AR615"/>
      <c r="AS615"/>
      <c r="AT615"/>
      <c r="AU615"/>
      <c r="AV615"/>
      <c r="AW615"/>
      <c r="AX615"/>
      <c r="AY615"/>
      <c r="AZ615"/>
      <c r="BA615"/>
      <c r="BB615"/>
      <c r="BC615"/>
      <c r="BD615"/>
      <c r="BE615"/>
      <c r="BF615"/>
      <c r="BG615"/>
      <c r="BH615"/>
      <c r="BI615"/>
      <c r="BJ615"/>
      <c r="BK615"/>
      <c r="BL615"/>
      <c r="BM615"/>
      <c r="BN615"/>
      <c r="BO615"/>
      <c r="BP615"/>
      <c r="BQ615"/>
      <c r="BR615"/>
      <c r="BS615"/>
      <c r="BT615"/>
      <c r="BU615"/>
      <c r="BV615"/>
      <c r="BW615"/>
      <c r="BX615"/>
      <c r="BY615"/>
      <c r="BZ615"/>
      <c r="CA615"/>
      <c r="CB615"/>
      <c r="CC615"/>
      <c r="CD615"/>
      <c r="CE615"/>
      <c r="CF615"/>
      <c r="CG615"/>
      <c r="CH615"/>
      <c r="CI615"/>
      <c r="CJ615"/>
      <c r="CK615"/>
      <c r="CL615"/>
      <c r="CM615"/>
      <c r="CN615"/>
      <c r="CO615"/>
      <c r="CP615"/>
      <c r="CQ615"/>
      <c r="CR615"/>
      <c r="CS615"/>
      <c r="CT615"/>
      <c r="CU615"/>
      <c r="CV615"/>
      <c r="CW615"/>
      <c r="CX615"/>
      <c r="CY615"/>
      <c r="CZ615"/>
      <c r="DA615"/>
      <c r="DB615"/>
      <c r="DC615"/>
      <c r="DD615"/>
      <c r="DE615"/>
      <c r="DF615"/>
      <c r="DG615"/>
      <c r="DH615"/>
      <c r="DI615"/>
      <c r="DJ615"/>
      <c r="DK615"/>
      <c r="DL615"/>
      <c r="DM615"/>
      <c r="DN615"/>
      <c r="DO615"/>
      <c r="DP615"/>
      <c r="DQ615"/>
      <c r="DR615"/>
      <c r="DS615"/>
      <c r="DT615"/>
      <c r="DU615"/>
      <c r="DV615"/>
      <c r="DW615"/>
      <c r="DX615"/>
      <c r="DY615"/>
      <c r="DZ615"/>
      <c r="EA615"/>
      <c r="EB615"/>
      <c r="EC615"/>
      <c r="ED615"/>
      <c r="EE615"/>
      <c r="EF615"/>
      <c r="EG615"/>
      <c r="EH615"/>
      <c r="EI615"/>
      <c r="EJ615"/>
      <c r="EK615"/>
      <c r="EL615"/>
      <c r="EM615"/>
      <c r="EN615"/>
      <c r="EO615"/>
      <c r="EP615"/>
      <c r="EQ615"/>
      <c r="ER615"/>
      <c r="ES615"/>
      <c r="ET615"/>
      <c r="EU615"/>
      <c r="EV615"/>
      <c r="EW615"/>
      <c r="EX615"/>
      <c r="EY615"/>
      <c r="EZ615"/>
      <c r="FA615"/>
    </row>
    <row r="616" spans="1:157" ht="11.25" customHeight="1" x14ac:dyDescent="0.25">
      <c r="A616" s="39" t="s">
        <v>1520</v>
      </c>
      <c r="B616" s="13">
        <v>19275419</v>
      </c>
      <c r="C616" s="13" t="s">
        <v>737</v>
      </c>
      <c r="D616" s="13">
        <v>35460004559</v>
      </c>
      <c r="E616" s="40" t="s">
        <v>1791</v>
      </c>
      <c r="F616" s="31">
        <v>297</v>
      </c>
      <c r="G616" s="31">
        <v>3</v>
      </c>
      <c r="H616" s="31">
        <v>1</v>
      </c>
      <c r="I616" s="31">
        <v>0</v>
      </c>
      <c r="J616" s="32">
        <f t="shared" si="74"/>
        <v>2</v>
      </c>
      <c r="K616" s="33">
        <f t="shared" si="75"/>
        <v>8.91</v>
      </c>
      <c r="L616" s="33">
        <f t="shared" si="76"/>
        <v>8.91</v>
      </c>
      <c r="M616" s="33">
        <f t="shared" si="77"/>
        <v>8.91</v>
      </c>
      <c r="N616" s="34">
        <f t="shared" si="78"/>
        <v>8.91</v>
      </c>
      <c r="O616" s="222">
        <f t="shared" si="79"/>
        <v>35.64</v>
      </c>
      <c r="P616" s="224">
        <f t="shared" si="80"/>
        <v>35.64</v>
      </c>
      <c r="Q616" s="8"/>
      <c r="R616" s="78">
        <f t="shared" si="81"/>
        <v>35.64</v>
      </c>
      <c r="S616" s="79"/>
      <c r="T616"/>
      <c r="U616"/>
      <c r="V616"/>
      <c r="W616"/>
      <c r="X616"/>
      <c r="Y616"/>
      <c r="Z616"/>
      <c r="AA616"/>
      <c r="AB616"/>
      <c r="AC616"/>
      <c r="AD616"/>
      <c r="AE616"/>
      <c r="AF616"/>
      <c r="AG616"/>
      <c r="AH616"/>
      <c r="AI616"/>
      <c r="AJ616"/>
      <c r="AK616"/>
      <c r="AL616"/>
      <c r="AM616"/>
      <c r="AN616"/>
      <c r="AO616"/>
      <c r="AP616"/>
      <c r="AQ616"/>
      <c r="AR616"/>
      <c r="AS616"/>
      <c r="AT616"/>
      <c r="AU616"/>
      <c r="AV616"/>
      <c r="AW616"/>
      <c r="AX616"/>
      <c r="AY616"/>
      <c r="AZ616"/>
      <c r="BA616"/>
      <c r="BB616"/>
      <c r="BC616"/>
      <c r="BD616"/>
      <c r="BE616"/>
      <c r="BF616"/>
      <c r="BG616"/>
      <c r="BH616"/>
      <c r="BI616"/>
      <c r="BJ616"/>
      <c r="BK616"/>
      <c r="BL616"/>
      <c r="BM616"/>
      <c r="BN616"/>
      <c r="BO616"/>
      <c r="BP616"/>
      <c r="BQ616"/>
      <c r="BR616"/>
      <c r="BS616"/>
      <c r="BT616"/>
      <c r="BU616"/>
      <c r="BV616"/>
      <c r="BW616"/>
      <c r="BX616"/>
      <c r="BY616"/>
      <c r="BZ616"/>
      <c r="CA616"/>
      <c r="CB616"/>
      <c r="CC616"/>
      <c r="CD616"/>
      <c r="CE616"/>
      <c r="CF616"/>
      <c r="CG616"/>
      <c r="CH616"/>
      <c r="CI616"/>
      <c r="CJ616"/>
      <c r="CK616"/>
      <c r="CL616"/>
      <c r="CM616"/>
      <c r="CN616"/>
      <c r="CO616"/>
      <c r="CP616"/>
      <c r="CQ616"/>
      <c r="CR616"/>
      <c r="CS616"/>
      <c r="CT616"/>
      <c r="CU616"/>
      <c r="CV616"/>
      <c r="CW616"/>
      <c r="CX616"/>
      <c r="CY616"/>
      <c r="CZ616"/>
      <c r="DA616"/>
      <c r="DB616"/>
      <c r="DC616"/>
      <c r="DD616"/>
      <c r="DE616"/>
      <c r="DF616"/>
      <c r="DG616"/>
      <c r="DH616"/>
      <c r="DI616"/>
      <c r="DJ616"/>
      <c r="DK616"/>
      <c r="DL616"/>
      <c r="DM616"/>
      <c r="DN616"/>
      <c r="DO616"/>
      <c r="DP616"/>
      <c r="DQ616"/>
      <c r="DR616"/>
      <c r="DS616"/>
      <c r="DT616"/>
      <c r="DU616"/>
      <c r="DV616"/>
      <c r="DW616"/>
      <c r="DX616"/>
      <c r="DY616"/>
      <c r="DZ616"/>
      <c r="EA616"/>
      <c r="EB616"/>
      <c r="EC616"/>
      <c r="ED616"/>
      <c r="EE616"/>
      <c r="EF616"/>
      <c r="EG616"/>
      <c r="EH616"/>
      <c r="EI616"/>
      <c r="EJ616"/>
      <c r="EK616"/>
      <c r="EL616"/>
      <c r="EM616"/>
      <c r="EN616"/>
      <c r="EO616"/>
      <c r="EP616"/>
      <c r="EQ616"/>
      <c r="ER616"/>
      <c r="ES616"/>
      <c r="ET616"/>
      <c r="EU616"/>
      <c r="EV616"/>
      <c r="EW616"/>
      <c r="EX616"/>
      <c r="EY616"/>
      <c r="EZ616"/>
      <c r="FA616"/>
    </row>
    <row r="617" spans="1:157" ht="11.25" customHeight="1" x14ac:dyDescent="0.25">
      <c r="A617" s="39" t="s">
        <v>1520</v>
      </c>
      <c r="B617" s="13">
        <v>19275423</v>
      </c>
      <c r="C617" s="13" t="s">
        <v>738</v>
      </c>
      <c r="D617" s="13">
        <v>10020003136</v>
      </c>
      <c r="E617" s="40" t="s">
        <v>1792</v>
      </c>
      <c r="F617" s="31">
        <v>306</v>
      </c>
      <c r="G617" s="31">
        <v>3</v>
      </c>
      <c r="H617" s="31">
        <v>1</v>
      </c>
      <c r="I617" s="31">
        <v>0</v>
      </c>
      <c r="J617" s="32">
        <f t="shared" si="74"/>
        <v>2</v>
      </c>
      <c r="K617" s="33">
        <f t="shared" si="75"/>
        <v>9.18</v>
      </c>
      <c r="L617" s="33">
        <f t="shared" si="76"/>
        <v>9.18</v>
      </c>
      <c r="M617" s="33">
        <f t="shared" si="77"/>
        <v>9.18</v>
      </c>
      <c r="N617" s="34">
        <f t="shared" si="78"/>
        <v>9.18</v>
      </c>
      <c r="O617" s="222">
        <f t="shared" si="79"/>
        <v>36.72</v>
      </c>
      <c r="P617" s="224">
        <f t="shared" si="80"/>
        <v>36.72</v>
      </c>
      <c r="Q617" s="8"/>
      <c r="R617" s="78">
        <f t="shared" si="81"/>
        <v>36.72</v>
      </c>
      <c r="S617" s="79"/>
      <c r="T617"/>
      <c r="U617"/>
      <c r="V617"/>
      <c r="W617"/>
      <c r="X617"/>
      <c r="Y617"/>
      <c r="Z617"/>
      <c r="AA617"/>
      <c r="AB617"/>
      <c r="AC617"/>
      <c r="AD617"/>
      <c r="AE617"/>
      <c r="AF617"/>
      <c r="AG617"/>
      <c r="AH617"/>
      <c r="AI617"/>
      <c r="AJ617"/>
      <c r="AK617"/>
      <c r="AL617"/>
      <c r="AM617"/>
      <c r="AN617"/>
      <c r="AO617"/>
      <c r="AP617"/>
      <c r="AQ617"/>
      <c r="AR617"/>
      <c r="AS617"/>
      <c r="AT617"/>
      <c r="AU617"/>
      <c r="AV617"/>
      <c r="AW617"/>
      <c r="AX617"/>
      <c r="AY617"/>
      <c r="AZ617"/>
      <c r="BA617"/>
      <c r="BB617"/>
      <c r="BC617"/>
      <c r="BD617"/>
      <c r="BE617"/>
      <c r="BF617"/>
      <c r="BG617"/>
      <c r="BH617"/>
      <c r="BI617"/>
      <c r="BJ617"/>
      <c r="BK617"/>
      <c r="BL617"/>
      <c r="BM617"/>
      <c r="BN617"/>
      <c r="BO617"/>
      <c r="BP617"/>
      <c r="BQ617"/>
      <c r="BR617"/>
      <c r="BS617"/>
      <c r="BT617"/>
      <c r="BU617"/>
      <c r="BV617"/>
      <c r="BW617"/>
      <c r="BX617"/>
      <c r="BY617"/>
      <c r="BZ617"/>
      <c r="CA617"/>
      <c r="CB617"/>
      <c r="CC617"/>
      <c r="CD617"/>
      <c r="CE617"/>
      <c r="CF617"/>
      <c r="CG617"/>
      <c r="CH617"/>
      <c r="CI617"/>
      <c r="CJ617"/>
      <c r="CK617"/>
      <c r="CL617"/>
      <c r="CM617"/>
      <c r="CN617"/>
      <c r="CO617"/>
      <c r="CP617"/>
      <c r="CQ617"/>
      <c r="CR617"/>
      <c r="CS617"/>
      <c r="CT617"/>
      <c r="CU617"/>
      <c r="CV617"/>
      <c r="CW617"/>
      <c r="CX617"/>
      <c r="CY617"/>
      <c r="CZ617"/>
      <c r="DA617"/>
      <c r="DB617"/>
      <c r="DC617"/>
      <c r="DD617"/>
      <c r="DE617"/>
      <c r="DF617"/>
      <c r="DG617"/>
      <c r="DH617"/>
      <c r="DI617"/>
      <c r="DJ617"/>
      <c r="DK617"/>
      <c r="DL617"/>
      <c r="DM617"/>
      <c r="DN617"/>
      <c r="DO617"/>
      <c r="DP617"/>
      <c r="DQ617"/>
      <c r="DR617"/>
      <c r="DS617"/>
      <c r="DT617"/>
      <c r="DU617"/>
      <c r="DV617"/>
      <c r="DW617"/>
      <c r="DX617"/>
      <c r="DY617"/>
      <c r="DZ617"/>
      <c r="EA617"/>
      <c r="EB617"/>
      <c r="EC617"/>
      <c r="ED617"/>
      <c r="EE617"/>
      <c r="EF617"/>
      <c r="EG617"/>
      <c r="EH617"/>
      <c r="EI617"/>
      <c r="EJ617"/>
      <c r="EK617"/>
      <c r="EL617"/>
      <c r="EM617"/>
      <c r="EN617"/>
      <c r="EO617"/>
      <c r="EP617"/>
      <c r="EQ617"/>
      <c r="ER617"/>
      <c r="ES617"/>
      <c r="ET617"/>
      <c r="EU617"/>
      <c r="EV617"/>
      <c r="EW617"/>
      <c r="EX617"/>
      <c r="EY617"/>
      <c r="EZ617"/>
      <c r="FA617"/>
    </row>
    <row r="618" spans="1:157" ht="11.25" customHeight="1" x14ac:dyDescent="0.25">
      <c r="A618" s="39" t="s">
        <v>1520</v>
      </c>
      <c r="B618" s="13">
        <v>19275424</v>
      </c>
      <c r="C618" s="13" t="s">
        <v>739</v>
      </c>
      <c r="D618" s="13">
        <v>62510009698</v>
      </c>
      <c r="E618" s="40" t="s">
        <v>1793</v>
      </c>
      <c r="F618" s="31">
        <v>138</v>
      </c>
      <c r="G618" s="31">
        <v>2</v>
      </c>
      <c r="H618" s="31">
        <v>1</v>
      </c>
      <c r="I618" s="31">
        <v>0</v>
      </c>
      <c r="J618" s="32">
        <f t="shared" si="74"/>
        <v>1</v>
      </c>
      <c r="K618" s="33">
        <f t="shared" si="75"/>
        <v>4.1399999999999997</v>
      </c>
      <c r="L618" s="33">
        <f t="shared" si="76"/>
        <v>4.1399999999999997</v>
      </c>
      <c r="M618" s="33">
        <f t="shared" si="77"/>
        <v>4.1399999999999997</v>
      </c>
      <c r="N618" s="34">
        <f t="shared" si="78"/>
        <v>4.1399999999999997</v>
      </c>
      <c r="O618" s="222">
        <f t="shared" si="79"/>
        <v>16.559999999999999</v>
      </c>
      <c r="P618" s="224">
        <f t="shared" si="80"/>
        <v>16.559999999999999</v>
      </c>
      <c r="Q618" s="8"/>
      <c r="R618" s="78">
        <f t="shared" si="81"/>
        <v>16.559999999999999</v>
      </c>
      <c r="S618" s="79"/>
      <c r="T618"/>
      <c r="U618"/>
      <c r="V618"/>
      <c r="W618"/>
      <c r="X618"/>
      <c r="Y618"/>
      <c r="Z618"/>
      <c r="AA618"/>
      <c r="AB618"/>
      <c r="AC618"/>
      <c r="AD618"/>
      <c r="AE618"/>
      <c r="AF618"/>
      <c r="AG618"/>
      <c r="AH618"/>
      <c r="AI618"/>
      <c r="AJ618"/>
      <c r="AK618"/>
      <c r="AL618"/>
      <c r="AM618"/>
      <c r="AN618"/>
      <c r="AO618"/>
      <c r="AP618"/>
      <c r="AQ618"/>
      <c r="AR618"/>
      <c r="AS618"/>
      <c r="AT618"/>
      <c r="AU618"/>
      <c r="AV618"/>
      <c r="AW618"/>
      <c r="AX618"/>
      <c r="AY618"/>
      <c r="AZ618"/>
      <c r="BA618"/>
      <c r="BB618"/>
      <c r="BC618"/>
      <c r="BD618"/>
      <c r="BE618"/>
      <c r="BF618"/>
      <c r="BG618"/>
      <c r="BH618"/>
      <c r="BI618"/>
      <c r="BJ618"/>
      <c r="BK618"/>
      <c r="BL618"/>
      <c r="BM618"/>
      <c r="BN618"/>
      <c r="BO618"/>
      <c r="BP618"/>
      <c r="BQ618"/>
      <c r="BR618"/>
      <c r="BS618"/>
      <c r="BT618"/>
      <c r="BU618"/>
      <c r="BV618"/>
      <c r="BW618"/>
      <c r="BX618"/>
      <c r="BY618"/>
      <c r="BZ618"/>
      <c r="CA618"/>
      <c r="CB618"/>
      <c r="CC618"/>
      <c r="CD618"/>
      <c r="CE618"/>
      <c r="CF618"/>
      <c r="CG618"/>
      <c r="CH618"/>
      <c r="CI618"/>
      <c r="CJ618"/>
      <c r="CK618"/>
      <c r="CL618"/>
      <c r="CM618"/>
      <c r="CN618"/>
      <c r="CO618"/>
      <c r="CP618"/>
      <c r="CQ618"/>
      <c r="CR618"/>
      <c r="CS618"/>
      <c r="CT618"/>
      <c r="CU618"/>
      <c r="CV618"/>
      <c r="CW618"/>
      <c r="CX618"/>
      <c r="CY618"/>
      <c r="CZ618"/>
      <c r="DA618"/>
      <c r="DB618"/>
      <c r="DC618"/>
      <c r="DD618"/>
      <c r="DE618"/>
      <c r="DF618"/>
      <c r="DG618"/>
      <c r="DH618"/>
      <c r="DI618"/>
      <c r="DJ618"/>
      <c r="DK618"/>
      <c r="DL618"/>
      <c r="DM618"/>
      <c r="DN618"/>
      <c r="DO618"/>
      <c r="DP618"/>
      <c r="DQ618"/>
      <c r="DR618"/>
      <c r="DS618"/>
      <c r="DT618"/>
      <c r="DU618"/>
      <c r="DV618"/>
      <c r="DW618"/>
      <c r="DX618"/>
      <c r="DY618"/>
      <c r="DZ618"/>
      <c r="EA618"/>
      <c r="EB618"/>
      <c r="EC618"/>
      <c r="ED618"/>
      <c r="EE618"/>
      <c r="EF618"/>
      <c r="EG618"/>
      <c r="EH618"/>
      <c r="EI618"/>
      <c r="EJ618"/>
      <c r="EK618"/>
      <c r="EL618"/>
      <c r="EM618"/>
      <c r="EN618"/>
      <c r="EO618"/>
      <c r="EP618"/>
      <c r="EQ618"/>
      <c r="ER618"/>
      <c r="ES618"/>
      <c r="ET618"/>
      <c r="EU618"/>
      <c r="EV618"/>
      <c r="EW618"/>
      <c r="EX618"/>
      <c r="EY618"/>
      <c r="EZ618"/>
      <c r="FA618"/>
    </row>
    <row r="619" spans="1:157" ht="11.25" customHeight="1" x14ac:dyDescent="0.25">
      <c r="A619" s="39" t="s">
        <v>1520</v>
      </c>
      <c r="B619" s="13">
        <v>19275426</v>
      </c>
      <c r="C619" s="13" t="s">
        <v>740</v>
      </c>
      <c r="D619" s="13">
        <v>89180008120</v>
      </c>
      <c r="E619" s="40" t="s">
        <v>1794</v>
      </c>
      <c r="F619" s="31">
        <v>405</v>
      </c>
      <c r="G619" s="31">
        <v>3</v>
      </c>
      <c r="H619" s="31">
        <v>1</v>
      </c>
      <c r="I619" s="31">
        <v>0</v>
      </c>
      <c r="J619" s="32">
        <f t="shared" si="74"/>
        <v>2</v>
      </c>
      <c r="K619" s="33">
        <f t="shared" si="75"/>
        <v>12.15</v>
      </c>
      <c r="L619" s="33">
        <f t="shared" si="76"/>
        <v>12.15</v>
      </c>
      <c r="M619" s="33">
        <f t="shared" si="77"/>
        <v>12.15</v>
      </c>
      <c r="N619" s="34">
        <f t="shared" si="78"/>
        <v>12.15</v>
      </c>
      <c r="O619" s="222">
        <f t="shared" si="79"/>
        <v>48.6</v>
      </c>
      <c r="P619" s="224">
        <f t="shared" si="80"/>
        <v>48.6</v>
      </c>
      <c r="Q619" s="8"/>
      <c r="R619" s="78">
        <f t="shared" si="81"/>
        <v>48.6</v>
      </c>
      <c r="S619" s="79"/>
      <c r="T619"/>
      <c r="U619"/>
      <c r="V619"/>
      <c r="W619"/>
      <c r="X619"/>
      <c r="Y619"/>
      <c r="Z619"/>
      <c r="AA619"/>
      <c r="AB619"/>
      <c r="AC619"/>
      <c r="AD619"/>
      <c r="AE619"/>
      <c r="AF619"/>
      <c r="AG619"/>
      <c r="AH619"/>
      <c r="AI619"/>
      <c r="AJ619"/>
      <c r="AK619"/>
      <c r="AL619"/>
      <c r="AM619"/>
      <c r="AN619"/>
      <c r="AO619"/>
      <c r="AP619"/>
      <c r="AQ619"/>
      <c r="AR619"/>
      <c r="AS619"/>
      <c r="AT619"/>
      <c r="AU619"/>
      <c r="AV619"/>
      <c r="AW619"/>
      <c r="AX619"/>
      <c r="AY619"/>
      <c r="AZ619"/>
      <c r="BA619"/>
      <c r="BB619"/>
      <c r="BC619"/>
      <c r="BD619"/>
      <c r="BE619"/>
      <c r="BF619"/>
      <c r="BG619"/>
      <c r="BH619"/>
      <c r="BI619"/>
      <c r="BJ619"/>
      <c r="BK619"/>
      <c r="BL619"/>
      <c r="BM619"/>
      <c r="BN619"/>
      <c r="BO619"/>
      <c r="BP619"/>
      <c r="BQ619"/>
      <c r="BR619"/>
      <c r="BS619"/>
      <c r="BT619"/>
      <c r="BU619"/>
      <c r="BV619"/>
      <c r="BW619"/>
      <c r="BX619"/>
      <c r="BY619"/>
      <c r="BZ619"/>
      <c r="CA619"/>
      <c r="CB619"/>
      <c r="CC619"/>
      <c r="CD619"/>
      <c r="CE619"/>
      <c r="CF619"/>
      <c r="CG619"/>
      <c r="CH619"/>
      <c r="CI619"/>
      <c r="CJ619"/>
      <c r="CK619"/>
      <c r="CL619"/>
      <c r="CM619"/>
      <c r="CN619"/>
      <c r="CO619"/>
      <c r="CP619"/>
      <c r="CQ619"/>
      <c r="CR619"/>
      <c r="CS619"/>
      <c r="CT619"/>
      <c r="CU619"/>
      <c r="CV619"/>
      <c r="CW619"/>
      <c r="CX619"/>
      <c r="CY619"/>
      <c r="CZ619"/>
      <c r="DA619"/>
      <c r="DB619"/>
      <c r="DC619"/>
      <c r="DD619"/>
      <c r="DE619"/>
      <c r="DF619"/>
      <c r="DG619"/>
      <c r="DH619"/>
      <c r="DI619"/>
      <c r="DJ619"/>
      <c r="DK619"/>
      <c r="DL619"/>
      <c r="DM619"/>
      <c r="DN619"/>
      <c r="DO619"/>
      <c r="DP619"/>
      <c r="DQ619"/>
      <c r="DR619"/>
      <c r="DS619"/>
      <c r="DT619"/>
      <c r="DU619"/>
      <c r="DV619"/>
      <c r="DW619"/>
      <c r="DX619"/>
      <c r="DY619"/>
      <c r="DZ619"/>
      <c r="EA619"/>
      <c r="EB619"/>
      <c r="EC619"/>
      <c r="ED619"/>
      <c r="EE619"/>
      <c r="EF619"/>
      <c r="EG619"/>
      <c r="EH619"/>
      <c r="EI619"/>
      <c r="EJ619"/>
      <c r="EK619"/>
      <c r="EL619"/>
      <c r="EM619"/>
      <c r="EN619"/>
      <c r="EO619"/>
      <c r="EP619"/>
      <c r="EQ619"/>
      <c r="ER619"/>
      <c r="ES619"/>
      <c r="ET619"/>
      <c r="EU619"/>
      <c r="EV619"/>
      <c r="EW619"/>
      <c r="EX619"/>
      <c r="EY619"/>
      <c r="EZ619"/>
      <c r="FA619"/>
    </row>
    <row r="620" spans="1:157" ht="11.25" customHeight="1" x14ac:dyDescent="0.25">
      <c r="A620" s="39" t="s">
        <v>1520</v>
      </c>
      <c r="B620" s="13">
        <v>19275427</v>
      </c>
      <c r="C620" s="13" t="s">
        <v>741</v>
      </c>
      <c r="D620" s="13">
        <v>69350009648</v>
      </c>
      <c r="E620" s="40" t="s">
        <v>1795</v>
      </c>
      <c r="F620" s="31">
        <v>401</v>
      </c>
      <c r="G620" s="31">
        <v>3</v>
      </c>
      <c r="H620" s="31">
        <v>1</v>
      </c>
      <c r="I620" s="31">
        <v>0</v>
      </c>
      <c r="J620" s="32">
        <f t="shared" si="74"/>
        <v>2</v>
      </c>
      <c r="K620" s="33">
        <f t="shared" si="75"/>
        <v>12.03</v>
      </c>
      <c r="L620" s="33">
        <f t="shared" si="76"/>
        <v>12.03</v>
      </c>
      <c r="M620" s="33">
        <f t="shared" si="77"/>
        <v>12.03</v>
      </c>
      <c r="N620" s="34">
        <f t="shared" si="78"/>
        <v>12.03</v>
      </c>
      <c r="O620" s="222">
        <f t="shared" si="79"/>
        <v>48.12</v>
      </c>
      <c r="P620" s="224">
        <f t="shared" si="80"/>
        <v>48.12</v>
      </c>
      <c r="Q620" s="8"/>
      <c r="R620" s="78">
        <f t="shared" si="81"/>
        <v>48.12</v>
      </c>
      <c r="S620" s="79"/>
      <c r="T620"/>
      <c r="U620"/>
      <c r="V620"/>
      <c r="W620"/>
      <c r="X620"/>
      <c r="Y620"/>
      <c r="Z620"/>
      <c r="AA620"/>
      <c r="AB620"/>
      <c r="AC620"/>
      <c r="AD620"/>
      <c r="AE620"/>
      <c r="AF620"/>
      <c r="AG620"/>
      <c r="AH620"/>
      <c r="AI620"/>
      <c r="AJ620"/>
      <c r="AK620"/>
      <c r="AL620"/>
      <c r="AM620"/>
      <c r="AN620"/>
      <c r="AO620"/>
      <c r="AP620"/>
      <c r="AQ620"/>
      <c r="AR620"/>
      <c r="AS620"/>
      <c r="AT620"/>
      <c r="AU620"/>
      <c r="AV620"/>
      <c r="AW620"/>
      <c r="AX620"/>
      <c r="AY620"/>
      <c r="AZ620"/>
      <c r="BA620"/>
      <c r="BB620"/>
      <c r="BC620"/>
      <c r="BD620"/>
      <c r="BE620"/>
      <c r="BF620"/>
      <c r="BG620"/>
      <c r="BH620"/>
      <c r="BI620"/>
      <c r="BJ620"/>
      <c r="BK620"/>
      <c r="BL620"/>
      <c r="BM620"/>
      <c r="BN620"/>
      <c r="BO620"/>
      <c r="BP620"/>
      <c r="BQ620"/>
      <c r="BR620"/>
      <c r="BS620"/>
      <c r="BT620"/>
      <c r="BU620"/>
      <c r="BV620"/>
      <c r="BW620"/>
      <c r="BX620"/>
      <c r="BY620"/>
      <c r="BZ620"/>
      <c r="CA620"/>
      <c r="CB620"/>
      <c r="CC620"/>
      <c r="CD620"/>
      <c r="CE620"/>
      <c r="CF620"/>
      <c r="CG620"/>
      <c r="CH620"/>
      <c r="CI620"/>
      <c r="CJ620"/>
      <c r="CK620"/>
      <c r="CL620"/>
      <c r="CM620"/>
      <c r="CN620"/>
      <c r="CO620"/>
      <c r="CP620"/>
      <c r="CQ620"/>
      <c r="CR620"/>
      <c r="CS620"/>
      <c r="CT620"/>
      <c r="CU620"/>
      <c r="CV620"/>
      <c r="CW620"/>
      <c r="CX620"/>
      <c r="CY620"/>
      <c r="CZ620"/>
      <c r="DA620"/>
      <c r="DB620"/>
      <c r="DC620"/>
      <c r="DD620"/>
      <c r="DE620"/>
      <c r="DF620"/>
      <c r="DG620"/>
      <c r="DH620"/>
      <c r="DI620"/>
      <c r="DJ620"/>
      <c r="DK620"/>
      <c r="DL620"/>
      <c r="DM620"/>
      <c r="DN620"/>
      <c r="DO620"/>
      <c r="DP620"/>
      <c r="DQ620"/>
      <c r="DR620"/>
      <c r="DS620"/>
      <c r="DT620"/>
      <c r="DU620"/>
      <c r="DV620"/>
      <c r="DW620"/>
      <c r="DX620"/>
      <c r="DY620"/>
      <c r="DZ620"/>
      <c r="EA620"/>
      <c r="EB620"/>
      <c r="EC620"/>
      <c r="ED620"/>
      <c r="EE620"/>
      <c r="EF620"/>
      <c r="EG620"/>
      <c r="EH620"/>
      <c r="EI620"/>
      <c r="EJ620"/>
      <c r="EK620"/>
      <c r="EL620"/>
      <c r="EM620"/>
      <c r="EN620"/>
      <c r="EO620"/>
      <c r="EP620"/>
      <c r="EQ620"/>
      <c r="ER620"/>
      <c r="ES620"/>
      <c r="ET620"/>
      <c r="EU620"/>
      <c r="EV620"/>
      <c r="EW620"/>
      <c r="EX620"/>
      <c r="EY620"/>
      <c r="EZ620"/>
      <c r="FA620"/>
    </row>
    <row r="621" spans="1:157" ht="11.25" customHeight="1" x14ac:dyDescent="0.25">
      <c r="A621" s="39" t="s">
        <v>1520</v>
      </c>
      <c r="B621" s="13">
        <v>19275428</v>
      </c>
      <c r="C621" s="13" t="s">
        <v>742</v>
      </c>
      <c r="D621" s="13">
        <v>62250006592</v>
      </c>
      <c r="E621" s="40" t="s">
        <v>1796</v>
      </c>
      <c r="F621" s="31">
        <v>484</v>
      </c>
      <c r="G621" s="31">
        <v>3</v>
      </c>
      <c r="H621" s="31">
        <v>1</v>
      </c>
      <c r="I621" s="31">
        <v>0</v>
      </c>
      <c r="J621" s="32">
        <f t="shared" si="74"/>
        <v>2</v>
      </c>
      <c r="K621" s="33">
        <f t="shared" si="75"/>
        <v>14.52</v>
      </c>
      <c r="L621" s="33">
        <f t="shared" si="76"/>
        <v>14.52</v>
      </c>
      <c r="M621" s="33">
        <f t="shared" si="77"/>
        <v>14.52</v>
      </c>
      <c r="N621" s="34">
        <f t="shared" si="78"/>
        <v>14.52</v>
      </c>
      <c r="O621" s="222">
        <f t="shared" si="79"/>
        <v>58.08</v>
      </c>
      <c r="P621" s="224">
        <f t="shared" si="80"/>
        <v>58.08</v>
      </c>
      <c r="Q621" s="8"/>
      <c r="R621" s="78">
        <f t="shared" si="81"/>
        <v>58.08</v>
      </c>
      <c r="S621" s="79"/>
      <c r="T621"/>
      <c r="U621"/>
      <c r="V621"/>
      <c r="W621"/>
      <c r="X621"/>
      <c r="Y621"/>
      <c r="Z621"/>
      <c r="AA621"/>
      <c r="AB621"/>
      <c r="AC621"/>
      <c r="AD621"/>
      <c r="AE621"/>
      <c r="AF621"/>
      <c r="AG621"/>
      <c r="AH621"/>
      <c r="AI621"/>
      <c r="AJ621"/>
      <c r="AK621"/>
      <c r="AL621"/>
      <c r="AM621"/>
      <c r="AN621"/>
      <c r="AO621"/>
      <c r="AP621"/>
      <c r="AQ621"/>
      <c r="AR621"/>
      <c r="AS621"/>
      <c r="AT621"/>
      <c r="AU621"/>
      <c r="AV621"/>
      <c r="AW621"/>
      <c r="AX621"/>
      <c r="AY621"/>
      <c r="AZ621"/>
      <c r="BA621"/>
      <c r="BB621"/>
      <c r="BC621"/>
      <c r="BD621"/>
      <c r="BE621"/>
      <c r="BF621"/>
      <c r="BG621"/>
      <c r="BH621"/>
      <c r="BI621"/>
      <c r="BJ621"/>
      <c r="BK621"/>
      <c r="BL621"/>
      <c r="BM621"/>
      <c r="BN621"/>
      <c r="BO621"/>
      <c r="BP621"/>
      <c r="BQ621"/>
      <c r="BR621"/>
      <c r="BS621"/>
      <c r="BT621"/>
      <c r="BU621"/>
      <c r="BV621"/>
      <c r="BW621"/>
      <c r="BX621"/>
      <c r="BY621"/>
      <c r="BZ621"/>
      <c r="CA621"/>
      <c r="CB621"/>
      <c r="CC621"/>
      <c r="CD621"/>
      <c r="CE621"/>
      <c r="CF621"/>
      <c r="CG621"/>
      <c r="CH621"/>
      <c r="CI621"/>
      <c r="CJ621"/>
      <c r="CK621"/>
      <c r="CL621"/>
      <c r="CM621"/>
      <c r="CN621"/>
      <c r="CO621"/>
      <c r="CP621"/>
      <c r="CQ621"/>
      <c r="CR621"/>
      <c r="CS621"/>
      <c r="CT621"/>
      <c r="CU621"/>
      <c r="CV621"/>
      <c r="CW621"/>
      <c r="CX621"/>
      <c r="CY621"/>
      <c r="CZ621"/>
      <c r="DA621"/>
      <c r="DB621"/>
      <c r="DC621"/>
      <c r="DD621"/>
      <c r="DE621"/>
      <c r="DF621"/>
      <c r="DG621"/>
      <c r="DH621"/>
      <c r="DI621"/>
      <c r="DJ621"/>
      <c r="DK621"/>
      <c r="DL621"/>
      <c r="DM621"/>
      <c r="DN621"/>
      <c r="DO621"/>
      <c r="DP621"/>
      <c r="DQ621"/>
      <c r="DR621"/>
      <c r="DS621"/>
      <c r="DT621"/>
      <c r="DU621"/>
      <c r="DV621"/>
      <c r="DW621"/>
      <c r="DX621"/>
      <c r="DY621"/>
      <c r="DZ621"/>
      <c r="EA621"/>
      <c r="EB621"/>
      <c r="EC621"/>
      <c r="ED621"/>
      <c r="EE621"/>
      <c r="EF621"/>
      <c r="EG621"/>
      <c r="EH621"/>
      <c r="EI621"/>
      <c r="EJ621"/>
      <c r="EK621"/>
      <c r="EL621"/>
      <c r="EM621"/>
      <c r="EN621"/>
      <c r="EO621"/>
      <c r="EP621"/>
      <c r="EQ621"/>
      <c r="ER621"/>
      <c r="ES621"/>
      <c r="ET621"/>
      <c r="EU621"/>
      <c r="EV621"/>
      <c r="EW621"/>
      <c r="EX621"/>
      <c r="EY621"/>
      <c r="EZ621"/>
      <c r="FA621"/>
    </row>
    <row r="622" spans="1:157" ht="11.25" customHeight="1" x14ac:dyDescent="0.25">
      <c r="A622" s="39" t="s">
        <v>1520</v>
      </c>
      <c r="B622" s="13">
        <v>19275430</v>
      </c>
      <c r="C622" s="13" t="s">
        <v>3594</v>
      </c>
      <c r="D622" s="13">
        <v>53950010347</v>
      </c>
      <c r="E622" s="40" t="s">
        <v>1797</v>
      </c>
      <c r="F622" s="31">
        <v>769</v>
      </c>
      <c r="G622" s="31">
        <v>3</v>
      </c>
      <c r="H622" s="31">
        <v>1</v>
      </c>
      <c r="I622" s="31">
        <v>0</v>
      </c>
      <c r="J622" s="32">
        <f t="shared" si="74"/>
        <v>2</v>
      </c>
      <c r="K622" s="33">
        <f t="shared" si="75"/>
        <v>23.07</v>
      </c>
      <c r="L622" s="33">
        <f t="shared" si="76"/>
        <v>23.07</v>
      </c>
      <c r="M622" s="33">
        <f t="shared" si="77"/>
        <v>23.07</v>
      </c>
      <c r="N622" s="34">
        <f t="shared" si="78"/>
        <v>23.07</v>
      </c>
      <c r="O622" s="222">
        <f t="shared" si="79"/>
        <v>92.28</v>
      </c>
      <c r="P622" s="224">
        <f t="shared" si="80"/>
        <v>92.28</v>
      </c>
      <c r="Q622" s="8"/>
      <c r="R622" s="78">
        <f t="shared" si="81"/>
        <v>92.28</v>
      </c>
      <c r="S622" s="79"/>
      <c r="T622"/>
      <c r="U622"/>
      <c r="V622"/>
      <c r="W622"/>
      <c r="X622"/>
      <c r="Y622"/>
      <c r="Z622"/>
      <c r="AA622"/>
      <c r="AB622"/>
      <c r="AC622"/>
      <c r="AD622"/>
      <c r="AE622"/>
      <c r="AF622"/>
      <c r="AG622"/>
      <c r="AH622"/>
      <c r="AI622"/>
      <c r="AJ622"/>
      <c r="AK622"/>
      <c r="AL622"/>
      <c r="AM622"/>
      <c r="AN622"/>
      <c r="AO622"/>
      <c r="AP622"/>
      <c r="AQ622"/>
      <c r="AR622"/>
      <c r="AS622"/>
      <c r="AT622"/>
      <c r="AU622"/>
      <c r="AV622"/>
      <c r="AW622"/>
      <c r="AX622"/>
      <c r="AY622"/>
      <c r="AZ622"/>
      <c r="BA622"/>
      <c r="BB622"/>
      <c r="BC622"/>
      <c r="BD622"/>
      <c r="BE622"/>
      <c r="BF622"/>
      <c r="BG622"/>
      <c r="BH622"/>
      <c r="BI622"/>
      <c r="BJ622"/>
      <c r="BK622"/>
      <c r="BL622"/>
      <c r="BM622"/>
      <c r="BN622"/>
      <c r="BO622"/>
      <c r="BP622"/>
      <c r="BQ622"/>
      <c r="BR622"/>
      <c r="BS622"/>
      <c r="BT622"/>
      <c r="BU622"/>
      <c r="BV622"/>
      <c r="BW622"/>
      <c r="BX622"/>
      <c r="BY622"/>
      <c r="BZ622"/>
      <c r="CA622"/>
      <c r="CB622"/>
      <c r="CC622"/>
      <c r="CD622"/>
      <c r="CE622"/>
      <c r="CF622"/>
      <c r="CG622"/>
      <c r="CH622"/>
      <c r="CI622"/>
      <c r="CJ622"/>
      <c r="CK622"/>
      <c r="CL622"/>
      <c r="CM622"/>
      <c r="CN622"/>
      <c r="CO622"/>
      <c r="CP622"/>
      <c r="CQ622"/>
      <c r="CR622"/>
      <c r="CS622"/>
      <c r="CT622"/>
      <c r="CU622"/>
      <c r="CV622"/>
      <c r="CW622"/>
      <c r="CX622"/>
      <c r="CY622"/>
      <c r="CZ622"/>
      <c r="DA622"/>
      <c r="DB622"/>
      <c r="DC622"/>
      <c r="DD622"/>
      <c r="DE622"/>
      <c r="DF622"/>
      <c r="DG622"/>
      <c r="DH622"/>
      <c r="DI622"/>
      <c r="DJ622"/>
      <c r="DK622"/>
      <c r="DL622"/>
      <c r="DM622"/>
      <c r="DN622"/>
      <c r="DO622"/>
      <c r="DP622"/>
      <c r="DQ622"/>
      <c r="DR622"/>
      <c r="DS622"/>
      <c r="DT622"/>
      <c r="DU622"/>
      <c r="DV622"/>
      <c r="DW622"/>
      <c r="DX622"/>
      <c r="DY622"/>
      <c r="DZ622"/>
      <c r="EA622"/>
      <c r="EB622"/>
      <c r="EC622"/>
      <c r="ED622"/>
      <c r="EE622"/>
      <c r="EF622"/>
      <c r="EG622"/>
      <c r="EH622"/>
      <c r="EI622"/>
      <c r="EJ622"/>
      <c r="EK622"/>
      <c r="EL622"/>
      <c r="EM622"/>
      <c r="EN622"/>
      <c r="EO622"/>
      <c r="EP622"/>
      <c r="EQ622"/>
      <c r="ER622"/>
      <c r="ES622"/>
      <c r="ET622"/>
      <c r="EU622"/>
      <c r="EV622"/>
      <c r="EW622"/>
      <c r="EX622"/>
      <c r="EY622"/>
      <c r="EZ622"/>
      <c r="FA622"/>
    </row>
    <row r="623" spans="1:157" ht="11.25" customHeight="1" x14ac:dyDescent="0.25">
      <c r="A623" s="39" t="s">
        <v>1520</v>
      </c>
      <c r="B623" s="13">
        <v>19275431</v>
      </c>
      <c r="C623" s="13" t="s">
        <v>743</v>
      </c>
      <c r="D623" s="13">
        <v>66010007613</v>
      </c>
      <c r="E623" s="40" t="s">
        <v>1798</v>
      </c>
      <c r="F623" s="31">
        <v>521</v>
      </c>
      <c r="G623" s="31">
        <v>2</v>
      </c>
      <c r="H623" s="31">
        <v>1</v>
      </c>
      <c r="I623" s="31">
        <v>0</v>
      </c>
      <c r="J623" s="32">
        <f t="shared" si="74"/>
        <v>1</v>
      </c>
      <c r="K623" s="33">
        <f t="shared" si="75"/>
        <v>15.629999999999999</v>
      </c>
      <c r="L623" s="33">
        <f t="shared" si="76"/>
        <v>15.629999999999999</v>
      </c>
      <c r="M623" s="33">
        <f t="shared" si="77"/>
        <v>15.629999999999999</v>
      </c>
      <c r="N623" s="34">
        <f t="shared" si="78"/>
        <v>15.629999999999999</v>
      </c>
      <c r="O623" s="222">
        <f t="shared" si="79"/>
        <v>62.52</v>
      </c>
      <c r="P623" s="224">
        <f t="shared" si="80"/>
        <v>62.52</v>
      </c>
      <c r="Q623" s="8"/>
      <c r="R623" s="78">
        <f t="shared" si="81"/>
        <v>62.52</v>
      </c>
      <c r="S623" s="79"/>
      <c r="T623"/>
      <c r="U623"/>
      <c r="V623"/>
      <c r="W623"/>
      <c r="X623"/>
      <c r="Y623"/>
      <c r="Z623"/>
      <c r="AA623"/>
      <c r="AB623"/>
      <c r="AC623"/>
      <c r="AD623"/>
      <c r="AE623"/>
      <c r="AF623"/>
      <c r="AG623"/>
      <c r="AH623"/>
      <c r="AI623"/>
      <c r="AJ623"/>
      <c r="AK623"/>
      <c r="AL623"/>
      <c r="AM623"/>
      <c r="AN623"/>
      <c r="AO623"/>
      <c r="AP623"/>
      <c r="AQ623"/>
      <c r="AR623"/>
      <c r="AS623"/>
      <c r="AT623"/>
      <c r="AU623"/>
      <c r="AV623"/>
      <c r="AW623"/>
      <c r="AX623"/>
      <c r="AY623"/>
      <c r="AZ623"/>
      <c r="BA623"/>
      <c r="BB623"/>
      <c r="BC623"/>
      <c r="BD623"/>
      <c r="BE623"/>
      <c r="BF623"/>
      <c r="BG623"/>
      <c r="BH623"/>
      <c r="BI623"/>
      <c r="BJ623"/>
      <c r="BK623"/>
      <c r="BL623"/>
      <c r="BM623"/>
      <c r="BN623"/>
      <c r="BO623"/>
      <c r="BP623"/>
      <c r="BQ623"/>
      <c r="BR623"/>
      <c r="BS623"/>
      <c r="BT623"/>
      <c r="BU623"/>
      <c r="BV623"/>
      <c r="BW623"/>
      <c r="BX623"/>
      <c r="BY623"/>
      <c r="BZ623"/>
      <c r="CA623"/>
      <c r="CB623"/>
      <c r="CC623"/>
      <c r="CD623"/>
      <c r="CE623"/>
      <c r="CF623"/>
      <c r="CG623"/>
      <c r="CH623"/>
      <c r="CI623"/>
      <c r="CJ623"/>
      <c r="CK623"/>
      <c r="CL623"/>
      <c r="CM623"/>
      <c r="CN623"/>
      <c r="CO623"/>
      <c r="CP623"/>
      <c r="CQ623"/>
      <c r="CR623"/>
      <c r="CS623"/>
      <c r="CT623"/>
      <c r="CU623"/>
      <c r="CV623"/>
      <c r="CW623"/>
      <c r="CX623"/>
      <c r="CY623"/>
      <c r="CZ623"/>
      <c r="DA623"/>
      <c r="DB623"/>
      <c r="DC623"/>
      <c r="DD623"/>
      <c r="DE623"/>
      <c r="DF623"/>
      <c r="DG623"/>
      <c r="DH623"/>
      <c r="DI623"/>
      <c r="DJ623"/>
      <c r="DK623"/>
      <c r="DL623"/>
      <c r="DM623"/>
      <c r="DN623"/>
      <c r="DO623"/>
      <c r="DP623"/>
      <c r="DQ623"/>
      <c r="DR623"/>
      <c r="DS623"/>
      <c r="DT623"/>
      <c r="DU623"/>
      <c r="DV623"/>
      <c r="DW623"/>
      <c r="DX623"/>
      <c r="DY623"/>
      <c r="DZ623"/>
      <c r="EA623"/>
      <c r="EB623"/>
      <c r="EC623"/>
      <c r="ED623"/>
      <c r="EE623"/>
      <c r="EF623"/>
      <c r="EG623"/>
      <c r="EH623"/>
      <c r="EI623"/>
      <c r="EJ623"/>
      <c r="EK623"/>
      <c r="EL623"/>
      <c r="EM623"/>
      <c r="EN623"/>
      <c r="EO623"/>
      <c r="EP623"/>
      <c r="EQ623"/>
      <c r="ER623"/>
      <c r="ES623"/>
      <c r="ET623"/>
      <c r="EU623"/>
      <c r="EV623"/>
      <c r="EW623"/>
      <c r="EX623"/>
      <c r="EY623"/>
      <c r="EZ623"/>
      <c r="FA623"/>
    </row>
    <row r="624" spans="1:157" ht="11.25" customHeight="1" x14ac:dyDescent="0.25">
      <c r="A624" s="39" t="s">
        <v>1520</v>
      </c>
      <c r="B624" s="13">
        <v>19275433</v>
      </c>
      <c r="C624" s="13" t="s">
        <v>744</v>
      </c>
      <c r="D624" s="13">
        <v>49590004369</v>
      </c>
      <c r="E624" s="40" t="s">
        <v>1799</v>
      </c>
      <c r="F624" s="31">
        <v>332</v>
      </c>
      <c r="G624" s="31">
        <v>3</v>
      </c>
      <c r="H624" s="31">
        <v>1</v>
      </c>
      <c r="I624" s="31">
        <v>0</v>
      </c>
      <c r="J624" s="32">
        <f t="shared" si="74"/>
        <v>2</v>
      </c>
      <c r="K624" s="33">
        <f t="shared" si="75"/>
        <v>9.9599999999999991</v>
      </c>
      <c r="L624" s="33">
        <f t="shared" si="76"/>
        <v>9.9599999999999991</v>
      </c>
      <c r="M624" s="33">
        <f t="shared" si="77"/>
        <v>9.9599999999999991</v>
      </c>
      <c r="N624" s="34">
        <f t="shared" si="78"/>
        <v>9.9599999999999991</v>
      </c>
      <c r="O624" s="222">
        <f t="shared" si="79"/>
        <v>39.840000000000003</v>
      </c>
      <c r="P624" s="224">
        <f t="shared" si="80"/>
        <v>39.840000000000003</v>
      </c>
      <c r="Q624" s="8"/>
      <c r="R624" s="78">
        <f t="shared" si="81"/>
        <v>39.840000000000003</v>
      </c>
      <c r="S624" s="79"/>
      <c r="T624"/>
      <c r="U624"/>
      <c r="V624"/>
      <c r="W624"/>
      <c r="X624"/>
      <c r="Y624"/>
      <c r="Z624"/>
      <c r="AA624"/>
      <c r="AB624"/>
      <c r="AC624"/>
      <c r="AD624"/>
      <c r="AE624"/>
      <c r="AF624"/>
      <c r="AG624"/>
      <c r="AH624"/>
      <c r="AI624"/>
      <c r="AJ624"/>
      <c r="AK624"/>
      <c r="AL624"/>
      <c r="AM624"/>
      <c r="AN624"/>
      <c r="AO624"/>
      <c r="AP624"/>
      <c r="AQ624"/>
      <c r="AR624"/>
      <c r="AS624"/>
      <c r="AT624"/>
      <c r="AU624"/>
      <c r="AV624"/>
      <c r="AW624"/>
      <c r="AX624"/>
      <c r="AY624"/>
      <c r="AZ624"/>
      <c r="BA624"/>
      <c r="BB624"/>
      <c r="BC624"/>
      <c r="BD624"/>
      <c r="BE624"/>
      <c r="BF624"/>
      <c r="BG624"/>
      <c r="BH624"/>
      <c r="BI624"/>
      <c r="BJ624"/>
      <c r="BK624"/>
      <c r="BL624"/>
      <c r="BM624"/>
      <c r="BN624"/>
      <c r="BO624"/>
      <c r="BP624"/>
      <c r="BQ624"/>
      <c r="BR624"/>
      <c r="BS624"/>
      <c r="BT624"/>
      <c r="BU624"/>
      <c r="BV624"/>
      <c r="BW624"/>
      <c r="BX624"/>
      <c r="BY624"/>
      <c r="BZ624"/>
      <c r="CA624"/>
      <c r="CB624"/>
      <c r="CC624"/>
      <c r="CD624"/>
      <c r="CE624"/>
      <c r="CF624"/>
      <c r="CG624"/>
      <c r="CH624"/>
      <c r="CI624"/>
      <c r="CJ624"/>
      <c r="CK624"/>
      <c r="CL624"/>
      <c r="CM624"/>
      <c r="CN624"/>
      <c r="CO624"/>
      <c r="CP624"/>
      <c r="CQ624"/>
      <c r="CR624"/>
      <c r="CS624"/>
      <c r="CT624"/>
      <c r="CU624"/>
      <c r="CV624"/>
      <c r="CW624"/>
      <c r="CX624"/>
      <c r="CY624"/>
      <c r="CZ624"/>
      <c r="DA624"/>
      <c r="DB624"/>
      <c r="DC624"/>
      <c r="DD624"/>
      <c r="DE624"/>
      <c r="DF624"/>
      <c r="DG624"/>
      <c r="DH624"/>
      <c r="DI624"/>
      <c r="DJ624"/>
      <c r="DK624"/>
      <c r="DL624"/>
      <c r="DM624"/>
      <c r="DN624"/>
      <c r="DO624"/>
      <c r="DP624"/>
      <c r="DQ624"/>
      <c r="DR624"/>
      <c r="DS624"/>
      <c r="DT624"/>
      <c r="DU624"/>
      <c r="DV624"/>
      <c r="DW624"/>
      <c r="DX624"/>
      <c r="DY624"/>
      <c r="DZ624"/>
      <c r="EA624"/>
      <c r="EB624"/>
      <c r="EC624"/>
      <c r="ED624"/>
      <c r="EE624"/>
      <c r="EF624"/>
      <c r="EG624"/>
      <c r="EH624"/>
      <c r="EI624"/>
      <c r="EJ624"/>
      <c r="EK624"/>
      <c r="EL624"/>
      <c r="EM624"/>
      <c r="EN624"/>
      <c r="EO624"/>
      <c r="EP624"/>
      <c r="EQ624"/>
      <c r="ER624"/>
      <c r="ES624"/>
      <c r="ET624"/>
      <c r="EU624"/>
      <c r="EV624"/>
      <c r="EW624"/>
      <c r="EX624"/>
      <c r="EY624"/>
      <c r="EZ624"/>
      <c r="FA624"/>
    </row>
    <row r="625" spans="1:157" ht="11.25" customHeight="1" x14ac:dyDescent="0.25">
      <c r="A625" s="39" t="s">
        <v>1520</v>
      </c>
      <c r="B625" s="13">
        <v>19275434</v>
      </c>
      <c r="C625" s="13" t="s">
        <v>745</v>
      </c>
      <c r="D625" s="13">
        <v>57620002778</v>
      </c>
      <c r="E625" s="40" t="s">
        <v>1800</v>
      </c>
      <c r="F625" s="31">
        <v>390</v>
      </c>
      <c r="G625" s="31">
        <v>3</v>
      </c>
      <c r="H625" s="31">
        <v>1</v>
      </c>
      <c r="I625" s="31">
        <v>0</v>
      </c>
      <c r="J625" s="32">
        <f t="shared" si="74"/>
        <v>2</v>
      </c>
      <c r="K625" s="33">
        <f t="shared" si="75"/>
        <v>11.7</v>
      </c>
      <c r="L625" s="33">
        <f t="shared" si="76"/>
        <v>11.7</v>
      </c>
      <c r="M625" s="33">
        <f t="shared" si="77"/>
        <v>11.7</v>
      </c>
      <c r="N625" s="34">
        <f t="shared" si="78"/>
        <v>11.7</v>
      </c>
      <c r="O625" s="222">
        <f t="shared" si="79"/>
        <v>46.8</v>
      </c>
      <c r="P625" s="224">
        <f t="shared" si="80"/>
        <v>46.8</v>
      </c>
      <c r="Q625" s="8"/>
      <c r="R625" s="78">
        <f t="shared" si="81"/>
        <v>46.8</v>
      </c>
      <c r="S625" s="79"/>
      <c r="T625"/>
      <c r="U625"/>
      <c r="V625"/>
      <c r="W625"/>
      <c r="X625"/>
      <c r="Y625"/>
      <c r="Z625"/>
      <c r="AA625"/>
      <c r="AB625"/>
      <c r="AC625"/>
      <c r="AD625"/>
      <c r="AE625"/>
      <c r="AF625"/>
      <c r="AG625"/>
      <c r="AH625"/>
      <c r="AI625"/>
      <c r="AJ625"/>
      <c r="AK625"/>
      <c r="AL625"/>
      <c r="AM625"/>
      <c r="AN625"/>
      <c r="AO625"/>
      <c r="AP625"/>
      <c r="AQ625"/>
      <c r="AR625"/>
      <c r="AS625"/>
      <c r="AT625"/>
      <c r="AU625"/>
      <c r="AV625"/>
      <c r="AW625"/>
      <c r="AX625"/>
      <c r="AY625"/>
      <c r="AZ625"/>
      <c r="BA625"/>
      <c r="BB625"/>
      <c r="BC625"/>
      <c r="BD625"/>
      <c r="BE625"/>
      <c r="BF625"/>
      <c r="BG625"/>
      <c r="BH625"/>
      <c r="BI625"/>
      <c r="BJ625"/>
      <c r="BK625"/>
      <c r="BL625"/>
      <c r="BM625"/>
      <c r="BN625"/>
      <c r="BO625"/>
      <c r="BP625"/>
      <c r="BQ625"/>
      <c r="BR625"/>
      <c r="BS625"/>
      <c r="BT625"/>
      <c r="BU625"/>
      <c r="BV625"/>
      <c r="BW625"/>
      <c r="BX625"/>
      <c r="BY625"/>
      <c r="BZ625"/>
      <c r="CA625"/>
      <c r="CB625"/>
      <c r="CC625"/>
      <c r="CD625"/>
      <c r="CE625"/>
      <c r="CF625"/>
      <c r="CG625"/>
      <c r="CH625"/>
      <c r="CI625"/>
      <c r="CJ625"/>
      <c r="CK625"/>
      <c r="CL625"/>
      <c r="CM625"/>
      <c r="CN625"/>
      <c r="CO625"/>
      <c r="CP625"/>
      <c r="CQ625"/>
      <c r="CR625"/>
      <c r="CS625"/>
      <c r="CT625"/>
      <c r="CU625"/>
      <c r="CV625"/>
      <c r="CW625"/>
      <c r="CX625"/>
      <c r="CY625"/>
      <c r="CZ625"/>
      <c r="DA625"/>
      <c r="DB625"/>
      <c r="DC625"/>
      <c r="DD625"/>
      <c r="DE625"/>
      <c r="DF625"/>
      <c r="DG625"/>
      <c r="DH625"/>
      <c r="DI625"/>
      <c r="DJ625"/>
      <c r="DK625"/>
      <c r="DL625"/>
      <c r="DM625"/>
      <c r="DN625"/>
      <c r="DO625"/>
      <c r="DP625"/>
      <c r="DQ625"/>
      <c r="DR625"/>
      <c r="DS625"/>
      <c r="DT625"/>
      <c r="DU625"/>
      <c r="DV625"/>
      <c r="DW625"/>
      <c r="DX625"/>
      <c r="DY625"/>
      <c r="DZ625"/>
      <c r="EA625"/>
      <c r="EB625"/>
      <c r="EC625"/>
      <c r="ED625"/>
      <c r="EE625"/>
      <c r="EF625"/>
      <c r="EG625"/>
      <c r="EH625"/>
      <c r="EI625"/>
      <c r="EJ625"/>
      <c r="EK625"/>
      <c r="EL625"/>
      <c r="EM625"/>
      <c r="EN625"/>
      <c r="EO625"/>
      <c r="EP625"/>
      <c r="EQ625"/>
      <c r="ER625"/>
      <c r="ES625"/>
      <c r="ET625"/>
      <c r="EU625"/>
      <c r="EV625"/>
      <c r="EW625"/>
      <c r="EX625"/>
      <c r="EY625"/>
      <c r="EZ625"/>
      <c r="FA625"/>
    </row>
    <row r="626" spans="1:157" ht="11.25" customHeight="1" x14ac:dyDescent="0.25">
      <c r="A626" s="39" t="s">
        <v>1520</v>
      </c>
      <c r="B626" s="13">
        <v>19275436</v>
      </c>
      <c r="C626" s="13" t="s">
        <v>746</v>
      </c>
      <c r="D626" s="13">
        <v>86400011385</v>
      </c>
      <c r="E626" s="40" t="s">
        <v>1801</v>
      </c>
      <c r="F626" s="31">
        <v>153</v>
      </c>
      <c r="G626" s="31">
        <v>3</v>
      </c>
      <c r="H626" s="31">
        <v>1</v>
      </c>
      <c r="I626" s="31">
        <v>0</v>
      </c>
      <c r="J626" s="32">
        <f t="shared" si="74"/>
        <v>2</v>
      </c>
      <c r="K626" s="33">
        <f t="shared" si="75"/>
        <v>4.59</v>
      </c>
      <c r="L626" s="33">
        <f t="shared" si="76"/>
        <v>4.59</v>
      </c>
      <c r="M626" s="33">
        <f t="shared" si="77"/>
        <v>4.59</v>
      </c>
      <c r="N626" s="34">
        <f t="shared" si="78"/>
        <v>4.59</v>
      </c>
      <c r="O626" s="222">
        <f t="shared" si="79"/>
        <v>18.36</v>
      </c>
      <c r="P626" s="224">
        <f t="shared" si="80"/>
        <v>18.36</v>
      </c>
      <c r="Q626" s="8"/>
      <c r="R626" s="78">
        <f t="shared" si="81"/>
        <v>18.36</v>
      </c>
      <c r="S626" s="79"/>
      <c r="T626"/>
      <c r="U626"/>
      <c r="V626"/>
      <c r="W626"/>
      <c r="X626"/>
      <c r="Y626"/>
      <c r="Z626"/>
      <c r="AA626"/>
      <c r="AB626"/>
      <c r="AC626"/>
      <c r="AD626"/>
      <c r="AE626"/>
      <c r="AF626"/>
      <c r="AG626"/>
      <c r="AH626"/>
      <c r="AI626"/>
      <c r="AJ626"/>
      <c r="AK626"/>
      <c r="AL626"/>
      <c r="AM626"/>
      <c r="AN626"/>
      <c r="AO626"/>
      <c r="AP626"/>
      <c r="AQ626"/>
      <c r="AR626"/>
      <c r="AS626"/>
      <c r="AT626"/>
      <c r="AU626"/>
      <c r="AV626"/>
      <c r="AW626"/>
      <c r="AX626"/>
      <c r="AY626"/>
      <c r="AZ626"/>
      <c r="BA626"/>
      <c r="BB626"/>
      <c r="BC626"/>
      <c r="BD626"/>
      <c r="BE626"/>
      <c r="BF626"/>
      <c r="BG626"/>
      <c r="BH626"/>
      <c r="BI626"/>
      <c r="BJ626"/>
      <c r="BK626"/>
      <c r="BL626"/>
      <c r="BM626"/>
      <c r="BN626"/>
      <c r="BO626"/>
      <c r="BP626"/>
      <c r="BQ626"/>
      <c r="BR626"/>
      <c r="BS626"/>
      <c r="BT626"/>
      <c r="BU626"/>
      <c r="BV626"/>
      <c r="BW626"/>
      <c r="BX626"/>
      <c r="BY626"/>
      <c r="BZ626"/>
      <c r="CA626"/>
      <c r="CB626"/>
      <c r="CC626"/>
      <c r="CD626"/>
      <c r="CE626"/>
      <c r="CF626"/>
      <c r="CG626"/>
      <c r="CH626"/>
      <c r="CI626"/>
      <c r="CJ626"/>
      <c r="CK626"/>
      <c r="CL626"/>
      <c r="CM626"/>
      <c r="CN626"/>
      <c r="CO626"/>
      <c r="CP626"/>
      <c r="CQ626"/>
      <c r="CR626"/>
      <c r="CS626"/>
      <c r="CT626"/>
      <c r="CU626"/>
      <c r="CV626"/>
      <c r="CW626"/>
      <c r="CX626"/>
      <c r="CY626"/>
      <c r="CZ626"/>
      <c r="DA626"/>
      <c r="DB626"/>
      <c r="DC626"/>
      <c r="DD626"/>
      <c r="DE626"/>
      <c r="DF626"/>
      <c r="DG626"/>
      <c r="DH626"/>
      <c r="DI626"/>
      <c r="DJ626"/>
      <c r="DK626"/>
      <c r="DL626"/>
      <c r="DM626"/>
      <c r="DN626"/>
      <c r="DO626"/>
      <c r="DP626"/>
      <c r="DQ626"/>
      <c r="DR626"/>
      <c r="DS626"/>
      <c r="DT626"/>
      <c r="DU626"/>
      <c r="DV626"/>
      <c r="DW626"/>
      <c r="DX626"/>
      <c r="DY626"/>
      <c r="DZ626"/>
      <c r="EA626"/>
      <c r="EB626"/>
      <c r="EC626"/>
      <c r="ED626"/>
      <c r="EE626"/>
      <c r="EF626"/>
      <c r="EG626"/>
      <c r="EH626"/>
      <c r="EI626"/>
      <c r="EJ626"/>
      <c r="EK626"/>
      <c r="EL626"/>
      <c r="EM626"/>
      <c r="EN626"/>
      <c r="EO626"/>
      <c r="EP626"/>
      <c r="EQ626"/>
      <c r="ER626"/>
      <c r="ES626"/>
      <c r="ET626"/>
      <c r="EU626"/>
      <c r="EV626"/>
      <c r="EW626"/>
      <c r="EX626"/>
      <c r="EY626"/>
      <c r="EZ626"/>
      <c r="FA626"/>
    </row>
    <row r="627" spans="1:157" ht="11.25" customHeight="1" x14ac:dyDescent="0.25">
      <c r="A627" s="39" t="s">
        <v>1520</v>
      </c>
      <c r="B627" s="13">
        <v>19275437</v>
      </c>
      <c r="C627" s="13" t="s">
        <v>747</v>
      </c>
      <c r="D627" s="13">
        <v>12200005244</v>
      </c>
      <c r="E627" s="40" t="s">
        <v>1802</v>
      </c>
      <c r="F627" s="31">
        <v>690</v>
      </c>
      <c r="G627" s="31">
        <v>3</v>
      </c>
      <c r="H627" s="31">
        <v>1</v>
      </c>
      <c r="I627" s="31">
        <v>0</v>
      </c>
      <c r="J627" s="32">
        <f t="shared" si="74"/>
        <v>2</v>
      </c>
      <c r="K627" s="33">
        <f t="shared" si="75"/>
        <v>20.7</v>
      </c>
      <c r="L627" s="33">
        <f t="shared" si="76"/>
        <v>20.7</v>
      </c>
      <c r="M627" s="33">
        <f t="shared" si="77"/>
        <v>20.7</v>
      </c>
      <c r="N627" s="34">
        <f t="shared" si="78"/>
        <v>20.7</v>
      </c>
      <c r="O627" s="222">
        <f t="shared" si="79"/>
        <v>82.8</v>
      </c>
      <c r="P627" s="224">
        <f t="shared" si="80"/>
        <v>82.8</v>
      </c>
      <c r="Q627" s="8"/>
      <c r="R627" s="78">
        <f t="shared" si="81"/>
        <v>82.8</v>
      </c>
      <c r="S627" s="79"/>
      <c r="T627"/>
      <c r="U627"/>
      <c r="V627"/>
      <c r="W627"/>
      <c r="X627"/>
      <c r="Y627"/>
      <c r="Z627"/>
      <c r="AA627"/>
      <c r="AB627"/>
      <c r="AC627"/>
      <c r="AD627"/>
      <c r="AE627"/>
      <c r="AF627"/>
      <c r="AG627"/>
      <c r="AH627"/>
      <c r="AI627"/>
      <c r="AJ627"/>
      <c r="AK627"/>
      <c r="AL627"/>
      <c r="AM627"/>
      <c r="AN627"/>
      <c r="AO627"/>
      <c r="AP627"/>
      <c r="AQ627"/>
      <c r="AR627"/>
      <c r="AS627"/>
      <c r="AT627"/>
      <c r="AU627"/>
      <c r="AV627"/>
      <c r="AW627"/>
      <c r="AX627"/>
      <c r="AY627"/>
      <c r="AZ627"/>
      <c r="BA627"/>
      <c r="BB627"/>
      <c r="BC627"/>
      <c r="BD627"/>
      <c r="BE627"/>
      <c r="BF627"/>
      <c r="BG627"/>
      <c r="BH627"/>
      <c r="BI627"/>
      <c r="BJ627"/>
      <c r="BK627"/>
      <c r="BL627"/>
      <c r="BM627"/>
      <c r="BN627"/>
      <c r="BO627"/>
      <c r="BP627"/>
      <c r="BQ627"/>
      <c r="BR627"/>
      <c r="BS627"/>
      <c r="BT627"/>
      <c r="BU627"/>
      <c r="BV627"/>
      <c r="BW627"/>
      <c r="BX627"/>
      <c r="BY627"/>
      <c r="BZ627"/>
      <c r="CA627"/>
      <c r="CB627"/>
      <c r="CC627"/>
      <c r="CD627"/>
      <c r="CE627"/>
      <c r="CF627"/>
      <c r="CG627"/>
      <c r="CH627"/>
      <c r="CI627"/>
      <c r="CJ627"/>
      <c r="CK627"/>
      <c r="CL627"/>
      <c r="CM627"/>
      <c r="CN627"/>
      <c r="CO627"/>
      <c r="CP627"/>
      <c r="CQ627"/>
      <c r="CR627"/>
      <c r="CS627"/>
      <c r="CT627"/>
      <c r="CU627"/>
      <c r="CV627"/>
      <c r="CW627"/>
      <c r="CX627"/>
      <c r="CY627"/>
      <c r="CZ627"/>
      <c r="DA627"/>
      <c r="DB627"/>
      <c r="DC627"/>
      <c r="DD627"/>
      <c r="DE627"/>
      <c r="DF627"/>
      <c r="DG627"/>
      <c r="DH627"/>
      <c r="DI627"/>
      <c r="DJ627"/>
      <c r="DK627"/>
      <c r="DL627"/>
      <c r="DM627"/>
      <c r="DN627"/>
      <c r="DO627"/>
      <c r="DP627"/>
      <c r="DQ627"/>
      <c r="DR627"/>
      <c r="DS627"/>
      <c r="DT627"/>
      <c r="DU627"/>
      <c r="DV627"/>
      <c r="DW627"/>
      <c r="DX627"/>
      <c r="DY627"/>
      <c r="DZ627"/>
      <c r="EA627"/>
      <c r="EB627"/>
      <c r="EC627"/>
      <c r="ED627"/>
      <c r="EE627"/>
      <c r="EF627"/>
      <c r="EG627"/>
      <c r="EH627"/>
      <c r="EI627"/>
      <c r="EJ627"/>
      <c r="EK627"/>
      <c r="EL627"/>
      <c r="EM627"/>
      <c r="EN627"/>
      <c r="EO627"/>
      <c r="EP627"/>
      <c r="EQ627"/>
      <c r="ER627"/>
      <c r="ES627"/>
      <c r="ET627"/>
      <c r="EU627"/>
      <c r="EV627"/>
      <c r="EW627"/>
      <c r="EX627"/>
      <c r="EY627"/>
      <c r="EZ627"/>
      <c r="FA627"/>
    </row>
    <row r="628" spans="1:157" ht="11.25" customHeight="1" x14ac:dyDescent="0.25">
      <c r="A628" s="39" t="s">
        <v>1520</v>
      </c>
      <c r="B628" s="13">
        <v>19275438</v>
      </c>
      <c r="C628" s="13" t="s">
        <v>748</v>
      </c>
      <c r="D628" s="13">
        <v>46490002276</v>
      </c>
      <c r="E628" s="40" t="s">
        <v>1803</v>
      </c>
      <c r="F628" s="31">
        <v>632</v>
      </c>
      <c r="G628" s="31">
        <v>3</v>
      </c>
      <c r="H628" s="31">
        <v>1</v>
      </c>
      <c r="I628" s="31">
        <v>0</v>
      </c>
      <c r="J628" s="32">
        <f t="shared" si="74"/>
        <v>2</v>
      </c>
      <c r="K628" s="33">
        <f t="shared" si="75"/>
        <v>18.96</v>
      </c>
      <c r="L628" s="33">
        <f t="shared" si="76"/>
        <v>18.96</v>
      </c>
      <c r="M628" s="33">
        <f t="shared" si="77"/>
        <v>18.96</v>
      </c>
      <c r="N628" s="34">
        <f t="shared" si="78"/>
        <v>18.96</v>
      </c>
      <c r="O628" s="222">
        <f t="shared" si="79"/>
        <v>75.84</v>
      </c>
      <c r="P628" s="224">
        <f t="shared" si="80"/>
        <v>75.84</v>
      </c>
      <c r="Q628" s="8"/>
      <c r="R628" s="78">
        <f t="shared" si="81"/>
        <v>75.84</v>
      </c>
      <c r="S628" s="79"/>
      <c r="T628"/>
      <c r="U628"/>
      <c r="V628"/>
      <c r="W628"/>
      <c r="X628"/>
      <c r="Y628"/>
      <c r="Z628"/>
      <c r="AA628"/>
      <c r="AB628"/>
      <c r="AC628"/>
      <c r="AD628"/>
      <c r="AE628"/>
      <c r="AF628"/>
      <c r="AG628"/>
      <c r="AH628"/>
      <c r="AI628"/>
      <c r="AJ628"/>
      <c r="AK628"/>
      <c r="AL628"/>
      <c r="AM628"/>
      <c r="AN628"/>
      <c r="AO628"/>
      <c r="AP628"/>
      <c r="AQ628"/>
      <c r="AR628"/>
      <c r="AS628"/>
      <c r="AT628"/>
      <c r="AU628"/>
      <c r="AV628"/>
      <c r="AW628"/>
      <c r="AX628"/>
      <c r="AY628"/>
      <c r="AZ628"/>
      <c r="BA628"/>
      <c r="BB628"/>
      <c r="BC628"/>
      <c r="BD628"/>
      <c r="BE628"/>
      <c r="BF628"/>
      <c r="BG628"/>
      <c r="BH628"/>
      <c r="BI628"/>
      <c r="BJ628"/>
      <c r="BK628"/>
      <c r="BL628"/>
      <c r="BM628"/>
      <c r="BN628"/>
      <c r="BO628"/>
      <c r="BP628"/>
      <c r="BQ628"/>
      <c r="BR628"/>
      <c r="BS628"/>
      <c r="BT628"/>
      <c r="BU628"/>
      <c r="BV628"/>
      <c r="BW628"/>
      <c r="BX628"/>
      <c r="BY628"/>
      <c r="BZ628"/>
      <c r="CA628"/>
      <c r="CB628"/>
      <c r="CC628"/>
      <c r="CD628"/>
      <c r="CE628"/>
      <c r="CF628"/>
      <c r="CG628"/>
      <c r="CH628"/>
      <c r="CI628"/>
      <c r="CJ628"/>
      <c r="CK628"/>
      <c r="CL628"/>
      <c r="CM628"/>
      <c r="CN628"/>
      <c r="CO628"/>
      <c r="CP628"/>
      <c r="CQ628"/>
      <c r="CR628"/>
      <c r="CS628"/>
      <c r="CT628"/>
      <c r="CU628"/>
      <c r="CV628"/>
      <c r="CW628"/>
      <c r="CX628"/>
      <c r="CY628"/>
      <c r="CZ628"/>
      <c r="DA628"/>
      <c r="DB628"/>
      <c r="DC628"/>
      <c r="DD628"/>
      <c r="DE628"/>
      <c r="DF628"/>
      <c r="DG628"/>
      <c r="DH628"/>
      <c r="DI628"/>
      <c r="DJ628"/>
      <c r="DK628"/>
      <c r="DL628"/>
      <c r="DM628"/>
      <c r="DN628"/>
      <c r="DO628"/>
      <c r="DP628"/>
      <c r="DQ628"/>
      <c r="DR628"/>
      <c r="DS628"/>
      <c r="DT628"/>
      <c r="DU628"/>
      <c r="DV628"/>
      <c r="DW628"/>
      <c r="DX628"/>
      <c r="DY628"/>
      <c r="DZ628"/>
      <c r="EA628"/>
      <c r="EB628"/>
      <c r="EC628"/>
      <c r="ED628"/>
      <c r="EE628"/>
      <c r="EF628"/>
      <c r="EG628"/>
      <c r="EH628"/>
      <c r="EI628"/>
      <c r="EJ628"/>
      <c r="EK628"/>
      <c r="EL628"/>
      <c r="EM628"/>
      <c r="EN628"/>
      <c r="EO628"/>
      <c r="EP628"/>
      <c r="EQ628"/>
      <c r="ER628"/>
      <c r="ES628"/>
      <c r="ET628"/>
      <c r="EU628"/>
      <c r="EV628"/>
      <c r="EW628"/>
      <c r="EX628"/>
      <c r="EY628"/>
      <c r="EZ628"/>
      <c r="FA628"/>
    </row>
    <row r="629" spans="1:157" ht="11.25" customHeight="1" x14ac:dyDescent="0.25">
      <c r="A629" s="39" t="s">
        <v>1520</v>
      </c>
      <c r="B629" s="13">
        <v>19275440</v>
      </c>
      <c r="C629" s="13" t="s">
        <v>749</v>
      </c>
      <c r="D629" s="13">
        <v>70910002241</v>
      </c>
      <c r="E629" s="40" t="s">
        <v>1804</v>
      </c>
      <c r="F629" s="31">
        <v>425</v>
      </c>
      <c r="G629" s="31">
        <v>2</v>
      </c>
      <c r="H629" s="31">
        <v>1</v>
      </c>
      <c r="I629" s="31">
        <v>0</v>
      </c>
      <c r="J629" s="32">
        <f t="shared" si="74"/>
        <v>1</v>
      </c>
      <c r="K629" s="33">
        <f t="shared" si="75"/>
        <v>12.75</v>
      </c>
      <c r="L629" s="33">
        <f t="shared" si="76"/>
        <v>12.75</v>
      </c>
      <c r="M629" s="33">
        <f t="shared" si="77"/>
        <v>12.75</v>
      </c>
      <c r="N629" s="34">
        <f t="shared" si="78"/>
        <v>12.75</v>
      </c>
      <c r="O629" s="222">
        <f t="shared" si="79"/>
        <v>51</v>
      </c>
      <c r="P629" s="224">
        <f t="shared" si="80"/>
        <v>51</v>
      </c>
      <c r="Q629" s="8"/>
      <c r="R629" s="78">
        <f t="shared" si="81"/>
        <v>51</v>
      </c>
      <c r="S629" s="79"/>
      <c r="T629"/>
      <c r="U629"/>
      <c r="V629"/>
      <c r="W629"/>
      <c r="X629"/>
      <c r="Y629"/>
      <c r="Z629"/>
      <c r="AA629"/>
      <c r="AB629"/>
      <c r="AC629"/>
      <c r="AD629"/>
      <c r="AE629"/>
      <c r="AF629"/>
      <c r="AG629"/>
      <c r="AH629"/>
      <c r="AI629"/>
      <c r="AJ629"/>
      <c r="AK629"/>
      <c r="AL629"/>
      <c r="AM629"/>
      <c r="AN629"/>
      <c r="AO629"/>
      <c r="AP629"/>
      <c r="AQ629"/>
      <c r="AR629"/>
      <c r="AS629"/>
      <c r="AT629"/>
      <c r="AU629"/>
      <c r="AV629"/>
      <c r="AW629"/>
      <c r="AX629"/>
      <c r="AY629"/>
      <c r="AZ629"/>
      <c r="BA629"/>
      <c r="BB629"/>
      <c r="BC629"/>
      <c r="BD629"/>
      <c r="BE629"/>
      <c r="BF629"/>
      <c r="BG629"/>
      <c r="BH629"/>
      <c r="BI629"/>
      <c r="BJ629"/>
      <c r="BK629"/>
      <c r="BL629"/>
      <c r="BM629"/>
      <c r="BN629"/>
      <c r="BO629"/>
      <c r="BP629"/>
      <c r="BQ629"/>
      <c r="BR629"/>
      <c r="BS629"/>
      <c r="BT629"/>
      <c r="BU629"/>
      <c r="BV629"/>
      <c r="BW629"/>
      <c r="BX629"/>
      <c r="BY629"/>
      <c r="BZ629"/>
      <c r="CA629"/>
      <c r="CB629"/>
      <c r="CC629"/>
      <c r="CD629"/>
      <c r="CE629"/>
      <c r="CF629"/>
      <c r="CG629"/>
      <c r="CH629"/>
      <c r="CI629"/>
      <c r="CJ629"/>
      <c r="CK629"/>
      <c r="CL629"/>
      <c r="CM629"/>
      <c r="CN629"/>
      <c r="CO629"/>
      <c r="CP629"/>
      <c r="CQ629"/>
      <c r="CR629"/>
      <c r="CS629"/>
      <c r="CT629"/>
      <c r="CU629"/>
      <c r="CV629"/>
      <c r="CW629"/>
      <c r="CX629"/>
      <c r="CY629"/>
      <c r="CZ629"/>
      <c r="DA629"/>
      <c r="DB629"/>
      <c r="DC629"/>
      <c r="DD629"/>
      <c r="DE629"/>
      <c r="DF629"/>
      <c r="DG629"/>
      <c r="DH629"/>
      <c r="DI629"/>
      <c r="DJ629"/>
      <c r="DK629"/>
      <c r="DL629"/>
      <c r="DM629"/>
      <c r="DN629"/>
      <c r="DO629"/>
      <c r="DP629"/>
      <c r="DQ629"/>
      <c r="DR629"/>
      <c r="DS629"/>
      <c r="DT629"/>
      <c r="DU629"/>
      <c r="DV629"/>
      <c r="DW629"/>
      <c r="DX629"/>
      <c r="DY629"/>
      <c r="DZ629"/>
      <c r="EA629"/>
      <c r="EB629"/>
      <c r="EC629"/>
      <c r="ED629"/>
      <c r="EE629"/>
      <c r="EF629"/>
      <c r="EG629"/>
      <c r="EH629"/>
      <c r="EI629"/>
      <c r="EJ629"/>
      <c r="EK629"/>
      <c r="EL629"/>
      <c r="EM629"/>
      <c r="EN629"/>
      <c r="EO629"/>
      <c r="EP629"/>
      <c r="EQ629"/>
      <c r="ER629"/>
      <c r="ES629"/>
      <c r="ET629"/>
      <c r="EU629"/>
      <c r="EV629"/>
      <c r="EW629"/>
      <c r="EX629"/>
      <c r="EY629"/>
      <c r="EZ629"/>
      <c r="FA629"/>
    </row>
    <row r="630" spans="1:157" ht="11.25" customHeight="1" x14ac:dyDescent="0.25">
      <c r="A630" s="39" t="s">
        <v>1520</v>
      </c>
      <c r="B630" s="13">
        <v>19275441</v>
      </c>
      <c r="C630" s="13" t="s">
        <v>750</v>
      </c>
      <c r="D630" s="13">
        <v>56630005304</v>
      </c>
      <c r="E630" s="40" t="s">
        <v>1805</v>
      </c>
      <c r="F630" s="31">
        <v>561</v>
      </c>
      <c r="G630" s="31">
        <v>3</v>
      </c>
      <c r="H630" s="31">
        <v>1</v>
      </c>
      <c r="I630" s="31">
        <v>0</v>
      </c>
      <c r="J630" s="32">
        <f t="shared" si="74"/>
        <v>2</v>
      </c>
      <c r="K630" s="33">
        <f t="shared" si="75"/>
        <v>16.829999999999998</v>
      </c>
      <c r="L630" s="33">
        <f t="shared" si="76"/>
        <v>16.829999999999998</v>
      </c>
      <c r="M630" s="33">
        <f t="shared" si="77"/>
        <v>16.829999999999998</v>
      </c>
      <c r="N630" s="34">
        <f t="shared" si="78"/>
        <v>16.829999999999998</v>
      </c>
      <c r="O630" s="222">
        <f t="shared" si="79"/>
        <v>67.319999999999993</v>
      </c>
      <c r="P630" s="224">
        <f t="shared" si="80"/>
        <v>67.319999999999993</v>
      </c>
      <c r="Q630" s="8"/>
      <c r="R630" s="78">
        <f t="shared" si="81"/>
        <v>67.319999999999993</v>
      </c>
      <c r="S630" s="79"/>
      <c r="T630"/>
      <c r="U630"/>
      <c r="V630"/>
      <c r="W630"/>
      <c r="X630"/>
      <c r="Y630"/>
      <c r="Z630"/>
      <c r="AA630"/>
      <c r="AB630"/>
      <c r="AC630"/>
      <c r="AD630"/>
      <c r="AE630"/>
      <c r="AF630"/>
      <c r="AG630"/>
      <c r="AH630"/>
      <c r="AI630"/>
      <c r="AJ630"/>
      <c r="AK630"/>
      <c r="AL630"/>
      <c r="AM630"/>
      <c r="AN630"/>
      <c r="AO630"/>
      <c r="AP630"/>
      <c r="AQ630"/>
      <c r="AR630"/>
      <c r="AS630"/>
      <c r="AT630"/>
      <c r="AU630"/>
      <c r="AV630"/>
      <c r="AW630"/>
      <c r="AX630"/>
      <c r="AY630"/>
      <c r="AZ630"/>
      <c r="BA630"/>
      <c r="BB630"/>
      <c r="BC630"/>
      <c r="BD630"/>
      <c r="BE630"/>
      <c r="BF630"/>
      <c r="BG630"/>
      <c r="BH630"/>
      <c r="BI630"/>
      <c r="BJ630"/>
      <c r="BK630"/>
      <c r="BL630"/>
      <c r="BM630"/>
      <c r="BN630"/>
      <c r="BO630"/>
      <c r="BP630"/>
      <c r="BQ630"/>
      <c r="BR630"/>
      <c r="BS630"/>
      <c r="BT630"/>
      <c r="BU630"/>
      <c r="BV630"/>
      <c r="BW630"/>
      <c r="BX630"/>
      <c r="BY630"/>
      <c r="BZ630"/>
      <c r="CA630"/>
      <c r="CB630"/>
      <c r="CC630"/>
      <c r="CD630"/>
      <c r="CE630"/>
      <c r="CF630"/>
      <c r="CG630"/>
      <c r="CH630"/>
      <c r="CI630"/>
      <c r="CJ630"/>
      <c r="CK630"/>
      <c r="CL630"/>
      <c r="CM630"/>
      <c r="CN630"/>
      <c r="CO630"/>
      <c r="CP630"/>
      <c r="CQ630"/>
      <c r="CR630"/>
      <c r="CS630"/>
      <c r="CT630"/>
      <c r="CU630"/>
      <c r="CV630"/>
      <c r="CW630"/>
      <c r="CX630"/>
      <c r="CY630"/>
      <c r="CZ630"/>
      <c r="DA630"/>
      <c r="DB630"/>
      <c r="DC630"/>
      <c r="DD630"/>
      <c r="DE630"/>
      <c r="DF630"/>
      <c r="DG630"/>
      <c r="DH630"/>
      <c r="DI630"/>
      <c r="DJ630"/>
      <c r="DK630"/>
      <c r="DL630"/>
      <c r="DM630"/>
      <c r="DN630"/>
      <c r="DO630"/>
      <c r="DP630"/>
      <c r="DQ630"/>
      <c r="DR630"/>
      <c r="DS630"/>
      <c r="DT630"/>
      <c r="DU630"/>
      <c r="DV630"/>
      <c r="DW630"/>
      <c r="DX630"/>
      <c r="DY630"/>
      <c r="DZ630"/>
      <c r="EA630"/>
      <c r="EB630"/>
      <c r="EC630"/>
      <c r="ED630"/>
      <c r="EE630"/>
      <c r="EF630"/>
      <c r="EG630"/>
      <c r="EH630"/>
      <c r="EI630"/>
      <c r="EJ630"/>
      <c r="EK630"/>
      <c r="EL630"/>
      <c r="EM630"/>
      <c r="EN630"/>
      <c r="EO630"/>
      <c r="EP630"/>
      <c r="EQ630"/>
      <c r="ER630"/>
      <c r="ES630"/>
      <c r="ET630"/>
      <c r="EU630"/>
      <c r="EV630"/>
      <c r="EW630"/>
      <c r="EX630"/>
      <c r="EY630"/>
      <c r="EZ630"/>
      <c r="FA630"/>
    </row>
    <row r="631" spans="1:157" ht="11.25" customHeight="1" x14ac:dyDescent="0.25">
      <c r="A631" s="39" t="s">
        <v>1520</v>
      </c>
      <c r="B631" s="13">
        <v>19277406</v>
      </c>
      <c r="C631" s="13" t="s">
        <v>751</v>
      </c>
      <c r="D631" s="13">
        <v>76140003330</v>
      </c>
      <c r="E631" s="40" t="s">
        <v>1806</v>
      </c>
      <c r="F631" s="31">
        <v>139</v>
      </c>
      <c r="G631" s="31">
        <v>2</v>
      </c>
      <c r="H631" s="31">
        <v>1</v>
      </c>
      <c r="I631" s="31">
        <v>0</v>
      </c>
      <c r="J631" s="32">
        <f t="shared" si="74"/>
        <v>1</v>
      </c>
      <c r="K631" s="33">
        <f t="shared" si="75"/>
        <v>4.17</v>
      </c>
      <c r="L631" s="33">
        <f t="shared" si="76"/>
        <v>4.17</v>
      </c>
      <c r="M631" s="33">
        <f t="shared" si="77"/>
        <v>4.17</v>
      </c>
      <c r="N631" s="34">
        <f t="shared" si="78"/>
        <v>4.17</v>
      </c>
      <c r="O631" s="222">
        <f t="shared" si="79"/>
        <v>16.68</v>
      </c>
      <c r="P631" s="224">
        <f t="shared" si="80"/>
        <v>16.68</v>
      </c>
      <c r="Q631" s="8"/>
      <c r="R631" s="78">
        <f t="shared" si="81"/>
        <v>16.68</v>
      </c>
      <c r="S631" s="79"/>
      <c r="T631"/>
      <c r="U631"/>
      <c r="V631"/>
      <c r="W631"/>
      <c r="X631"/>
      <c r="Y631"/>
      <c r="Z631"/>
      <c r="AA631"/>
      <c r="AB631"/>
      <c r="AC631"/>
      <c r="AD631"/>
      <c r="AE631"/>
      <c r="AF631"/>
      <c r="AG631"/>
      <c r="AH631"/>
      <c r="AI631"/>
      <c r="AJ631"/>
      <c r="AK631"/>
      <c r="AL631"/>
      <c r="AM631"/>
      <c r="AN631"/>
      <c r="AO631"/>
      <c r="AP631"/>
      <c r="AQ631"/>
      <c r="AR631"/>
      <c r="AS631"/>
      <c r="AT631"/>
      <c r="AU631"/>
      <c r="AV631"/>
      <c r="AW631"/>
      <c r="AX631"/>
      <c r="AY631"/>
      <c r="AZ631"/>
      <c r="BA631"/>
      <c r="BB631"/>
      <c r="BC631"/>
      <c r="BD631"/>
      <c r="BE631"/>
      <c r="BF631"/>
      <c r="BG631"/>
      <c r="BH631"/>
      <c r="BI631"/>
      <c r="BJ631"/>
      <c r="BK631"/>
      <c r="BL631"/>
      <c r="BM631"/>
      <c r="BN631"/>
      <c r="BO631"/>
      <c r="BP631"/>
      <c r="BQ631"/>
      <c r="BR631"/>
      <c r="BS631"/>
      <c r="BT631"/>
      <c r="BU631"/>
      <c r="BV631"/>
      <c r="BW631"/>
      <c r="BX631"/>
      <c r="BY631"/>
      <c r="BZ631"/>
      <c r="CA631"/>
      <c r="CB631"/>
      <c r="CC631"/>
      <c r="CD631"/>
      <c r="CE631"/>
      <c r="CF631"/>
      <c r="CG631"/>
      <c r="CH631"/>
      <c r="CI631"/>
      <c r="CJ631"/>
      <c r="CK631"/>
      <c r="CL631"/>
      <c r="CM631"/>
      <c r="CN631"/>
      <c r="CO631"/>
      <c r="CP631"/>
      <c r="CQ631"/>
      <c r="CR631"/>
      <c r="CS631"/>
      <c r="CT631"/>
      <c r="CU631"/>
      <c r="CV631"/>
      <c r="CW631"/>
      <c r="CX631"/>
      <c r="CY631"/>
      <c r="CZ631"/>
      <c r="DA631"/>
      <c r="DB631"/>
      <c r="DC631"/>
      <c r="DD631"/>
      <c r="DE631"/>
      <c r="DF631"/>
      <c r="DG631"/>
      <c r="DH631"/>
      <c r="DI631"/>
      <c r="DJ631"/>
      <c r="DK631"/>
      <c r="DL631"/>
      <c r="DM631"/>
      <c r="DN631"/>
      <c r="DO631"/>
      <c r="DP631"/>
      <c r="DQ631"/>
      <c r="DR631"/>
      <c r="DS631"/>
      <c r="DT631"/>
      <c r="DU631"/>
      <c r="DV631"/>
      <c r="DW631"/>
      <c r="DX631"/>
      <c r="DY631"/>
      <c r="DZ631"/>
      <c r="EA631"/>
      <c r="EB631"/>
      <c r="EC631"/>
      <c r="ED631"/>
      <c r="EE631"/>
      <c r="EF631"/>
      <c r="EG631"/>
      <c r="EH631"/>
      <c r="EI631"/>
      <c r="EJ631"/>
      <c r="EK631"/>
      <c r="EL631"/>
      <c r="EM631"/>
      <c r="EN631"/>
      <c r="EO631"/>
      <c r="EP631"/>
      <c r="EQ631"/>
      <c r="ER631"/>
      <c r="ES631"/>
      <c r="ET631"/>
      <c r="EU631"/>
      <c r="EV631"/>
      <c r="EW631"/>
      <c r="EX631"/>
      <c r="EY631"/>
      <c r="EZ631"/>
      <c r="FA631"/>
    </row>
    <row r="632" spans="1:157" ht="11.25" customHeight="1" x14ac:dyDescent="0.25">
      <c r="A632" s="39" t="s">
        <v>1520</v>
      </c>
      <c r="B632" s="13">
        <v>19277408</v>
      </c>
      <c r="C632" s="13" t="s">
        <v>752</v>
      </c>
      <c r="D632" s="13">
        <v>59280006333</v>
      </c>
      <c r="E632" s="40" t="s">
        <v>1807</v>
      </c>
      <c r="F632" s="31">
        <v>294</v>
      </c>
      <c r="G632" s="31">
        <v>3</v>
      </c>
      <c r="H632" s="31">
        <v>1</v>
      </c>
      <c r="I632" s="31">
        <v>0</v>
      </c>
      <c r="J632" s="32">
        <f t="shared" si="74"/>
        <v>2</v>
      </c>
      <c r="K632" s="33">
        <f t="shared" si="75"/>
        <v>8.82</v>
      </c>
      <c r="L632" s="33">
        <f t="shared" si="76"/>
        <v>8.82</v>
      </c>
      <c r="M632" s="33">
        <f t="shared" si="77"/>
        <v>8.82</v>
      </c>
      <c r="N632" s="34">
        <f t="shared" si="78"/>
        <v>8.82</v>
      </c>
      <c r="O632" s="222">
        <f t="shared" si="79"/>
        <v>35.28</v>
      </c>
      <c r="P632" s="224">
        <f t="shared" si="80"/>
        <v>35.28</v>
      </c>
      <c r="Q632" s="8"/>
      <c r="R632" s="78">
        <f t="shared" si="81"/>
        <v>35.28</v>
      </c>
      <c r="S632" s="79"/>
      <c r="T632"/>
      <c r="U632"/>
      <c r="V632"/>
      <c r="W632"/>
      <c r="X632"/>
      <c r="Y632"/>
      <c r="Z632"/>
      <c r="AA632"/>
      <c r="AB632"/>
      <c r="AC632"/>
      <c r="AD632"/>
      <c r="AE632"/>
      <c r="AF632"/>
      <c r="AG632"/>
      <c r="AH632"/>
      <c r="AI632"/>
      <c r="AJ632"/>
      <c r="AK632"/>
      <c r="AL632"/>
      <c r="AM632"/>
      <c r="AN632"/>
      <c r="AO632"/>
      <c r="AP632"/>
      <c r="AQ632"/>
      <c r="AR632"/>
      <c r="AS632"/>
      <c r="AT632"/>
      <c r="AU632"/>
      <c r="AV632"/>
      <c r="AW632"/>
      <c r="AX632"/>
      <c r="AY632"/>
      <c r="AZ632"/>
      <c r="BA632"/>
      <c r="BB632"/>
      <c r="BC632"/>
      <c r="BD632"/>
      <c r="BE632"/>
      <c r="BF632"/>
      <c r="BG632"/>
      <c r="BH632"/>
      <c r="BI632"/>
      <c r="BJ632"/>
      <c r="BK632"/>
      <c r="BL632"/>
      <c r="BM632"/>
      <c r="BN632"/>
      <c r="BO632"/>
      <c r="BP632"/>
      <c r="BQ632"/>
      <c r="BR632"/>
      <c r="BS632"/>
      <c r="BT632"/>
      <c r="BU632"/>
      <c r="BV632"/>
      <c r="BW632"/>
      <c r="BX632"/>
      <c r="BY632"/>
      <c r="BZ632"/>
      <c r="CA632"/>
      <c r="CB632"/>
      <c r="CC632"/>
      <c r="CD632"/>
      <c r="CE632"/>
      <c r="CF632"/>
      <c r="CG632"/>
      <c r="CH632"/>
      <c r="CI632"/>
      <c r="CJ632"/>
      <c r="CK632"/>
      <c r="CL632"/>
      <c r="CM632"/>
      <c r="CN632"/>
      <c r="CO632"/>
      <c r="CP632"/>
      <c r="CQ632"/>
      <c r="CR632"/>
      <c r="CS632"/>
      <c r="CT632"/>
      <c r="CU632"/>
      <c r="CV632"/>
      <c r="CW632"/>
      <c r="CX632"/>
      <c r="CY632"/>
      <c r="CZ632"/>
      <c r="DA632"/>
      <c r="DB632"/>
      <c r="DC632"/>
      <c r="DD632"/>
      <c r="DE632"/>
      <c r="DF632"/>
      <c r="DG632"/>
      <c r="DH632"/>
      <c r="DI632"/>
      <c r="DJ632"/>
      <c r="DK632"/>
      <c r="DL632"/>
      <c r="DM632"/>
      <c r="DN632"/>
      <c r="DO632"/>
      <c r="DP632"/>
      <c r="DQ632"/>
      <c r="DR632"/>
      <c r="DS632"/>
      <c r="DT632"/>
      <c r="DU632"/>
      <c r="DV632"/>
      <c r="DW632"/>
      <c r="DX632"/>
      <c r="DY632"/>
      <c r="DZ632"/>
      <c r="EA632"/>
      <c r="EB632"/>
      <c r="EC632"/>
      <c r="ED632"/>
      <c r="EE632"/>
      <c r="EF632"/>
      <c r="EG632"/>
      <c r="EH632"/>
      <c r="EI632"/>
      <c r="EJ632"/>
      <c r="EK632"/>
      <c r="EL632"/>
      <c r="EM632"/>
      <c r="EN632"/>
      <c r="EO632"/>
      <c r="EP632"/>
      <c r="EQ632"/>
      <c r="ER632"/>
      <c r="ES632"/>
      <c r="ET632"/>
      <c r="EU632"/>
      <c r="EV632"/>
      <c r="EW632"/>
      <c r="EX632"/>
      <c r="EY632"/>
      <c r="EZ632"/>
      <c r="FA632"/>
    </row>
    <row r="633" spans="1:157" ht="11.25" customHeight="1" x14ac:dyDescent="0.25">
      <c r="A633" s="39" t="s">
        <v>1520</v>
      </c>
      <c r="B633" s="13">
        <v>19277411</v>
      </c>
      <c r="C633" s="13" t="s">
        <v>753</v>
      </c>
      <c r="D633" s="13">
        <v>10070009325</v>
      </c>
      <c r="E633" s="40" t="s">
        <v>1808</v>
      </c>
      <c r="F633" s="31">
        <v>150</v>
      </c>
      <c r="G633" s="31">
        <v>2</v>
      </c>
      <c r="H633" s="31">
        <v>1</v>
      </c>
      <c r="I633" s="31">
        <v>0</v>
      </c>
      <c r="J633" s="32">
        <f t="shared" si="74"/>
        <v>1</v>
      </c>
      <c r="K633" s="33">
        <f t="shared" si="75"/>
        <v>4.5</v>
      </c>
      <c r="L633" s="33">
        <f t="shared" si="76"/>
        <v>4.5</v>
      </c>
      <c r="M633" s="33">
        <f t="shared" si="77"/>
        <v>4.5</v>
      </c>
      <c r="N633" s="34">
        <f t="shared" si="78"/>
        <v>4.5</v>
      </c>
      <c r="O633" s="222">
        <f t="shared" si="79"/>
        <v>18</v>
      </c>
      <c r="P633" s="224">
        <f t="shared" si="80"/>
        <v>18</v>
      </c>
      <c r="Q633" s="8"/>
      <c r="R633" s="78">
        <f t="shared" si="81"/>
        <v>18</v>
      </c>
      <c r="S633" s="79"/>
      <c r="T633"/>
      <c r="U633"/>
      <c r="V633"/>
      <c r="W633"/>
      <c r="X633"/>
      <c r="Y633"/>
      <c r="Z633"/>
      <c r="AA633"/>
      <c r="AB633"/>
      <c r="AC633"/>
      <c r="AD633"/>
      <c r="AE633"/>
      <c r="AF633"/>
      <c r="AG633"/>
      <c r="AH633"/>
      <c r="AI633"/>
      <c r="AJ633"/>
      <c r="AK633"/>
      <c r="AL633"/>
      <c r="AM633"/>
      <c r="AN633"/>
      <c r="AO633"/>
      <c r="AP633"/>
      <c r="AQ633"/>
      <c r="AR633"/>
      <c r="AS633"/>
      <c r="AT633"/>
      <c r="AU633"/>
      <c r="AV633"/>
      <c r="AW633"/>
      <c r="AX633"/>
      <c r="AY633"/>
      <c r="AZ633"/>
      <c r="BA633"/>
      <c r="BB633"/>
      <c r="BC633"/>
      <c r="BD633"/>
      <c r="BE633"/>
      <c r="BF633"/>
      <c r="BG633"/>
      <c r="BH633"/>
      <c r="BI633"/>
      <c r="BJ633"/>
      <c r="BK633"/>
      <c r="BL633"/>
      <c r="BM633"/>
      <c r="BN633"/>
      <c r="BO633"/>
      <c r="BP633"/>
      <c r="BQ633"/>
      <c r="BR633"/>
      <c r="BS633"/>
      <c r="BT633"/>
      <c r="BU633"/>
      <c r="BV633"/>
      <c r="BW633"/>
      <c r="BX633"/>
      <c r="BY633"/>
      <c r="BZ633"/>
      <c r="CA633"/>
      <c r="CB633"/>
      <c r="CC633"/>
      <c r="CD633"/>
      <c r="CE633"/>
      <c r="CF633"/>
      <c r="CG633"/>
      <c r="CH633"/>
      <c r="CI633"/>
      <c r="CJ633"/>
      <c r="CK633"/>
      <c r="CL633"/>
      <c r="CM633"/>
      <c r="CN633"/>
      <c r="CO633"/>
      <c r="CP633"/>
      <c r="CQ633"/>
      <c r="CR633"/>
      <c r="CS633"/>
      <c r="CT633"/>
      <c r="CU633"/>
      <c r="CV633"/>
      <c r="CW633"/>
      <c r="CX633"/>
      <c r="CY633"/>
      <c r="CZ633"/>
      <c r="DA633"/>
      <c r="DB633"/>
      <c r="DC633"/>
      <c r="DD633"/>
      <c r="DE633"/>
      <c r="DF633"/>
      <c r="DG633"/>
      <c r="DH633"/>
      <c r="DI633"/>
      <c r="DJ633"/>
      <c r="DK633"/>
      <c r="DL633"/>
      <c r="DM633"/>
      <c r="DN633"/>
      <c r="DO633"/>
      <c r="DP633"/>
      <c r="DQ633"/>
      <c r="DR633"/>
      <c r="DS633"/>
      <c r="DT633"/>
      <c r="DU633"/>
      <c r="DV633"/>
      <c r="DW633"/>
      <c r="DX633"/>
      <c r="DY633"/>
      <c r="DZ633"/>
      <c r="EA633"/>
      <c r="EB633"/>
      <c r="EC633"/>
      <c r="ED633"/>
      <c r="EE633"/>
      <c r="EF633"/>
      <c r="EG633"/>
      <c r="EH633"/>
      <c r="EI633"/>
      <c r="EJ633"/>
      <c r="EK633"/>
      <c r="EL633"/>
      <c r="EM633"/>
      <c r="EN633"/>
      <c r="EO633"/>
      <c r="EP633"/>
      <c r="EQ633"/>
      <c r="ER633"/>
      <c r="ES633"/>
      <c r="ET633"/>
      <c r="EU633"/>
      <c r="EV633"/>
      <c r="EW633"/>
      <c r="EX633"/>
      <c r="EY633"/>
      <c r="EZ633"/>
      <c r="FA633"/>
    </row>
    <row r="634" spans="1:157" ht="11.25" customHeight="1" x14ac:dyDescent="0.25">
      <c r="A634" s="39" t="s">
        <v>1520</v>
      </c>
      <c r="B634" s="13">
        <v>19277413</v>
      </c>
      <c r="C634" s="13" t="s">
        <v>754</v>
      </c>
      <c r="D634" s="13">
        <v>12720008839</v>
      </c>
      <c r="E634" s="40" t="s">
        <v>1809</v>
      </c>
      <c r="F634" s="31">
        <v>259</v>
      </c>
      <c r="G634" s="31">
        <v>3</v>
      </c>
      <c r="H634" s="31">
        <v>1</v>
      </c>
      <c r="I634" s="31">
        <v>0</v>
      </c>
      <c r="J634" s="32">
        <f t="shared" si="74"/>
        <v>2</v>
      </c>
      <c r="K634" s="33">
        <f t="shared" si="75"/>
        <v>7.77</v>
      </c>
      <c r="L634" s="33">
        <f t="shared" si="76"/>
        <v>7.77</v>
      </c>
      <c r="M634" s="33">
        <f t="shared" si="77"/>
        <v>7.77</v>
      </c>
      <c r="N634" s="34">
        <f t="shared" si="78"/>
        <v>7.77</v>
      </c>
      <c r="O634" s="222">
        <f t="shared" si="79"/>
        <v>31.08</v>
      </c>
      <c r="P634" s="224">
        <f t="shared" si="80"/>
        <v>31.08</v>
      </c>
      <c r="Q634" s="8"/>
      <c r="R634" s="78">
        <f t="shared" si="81"/>
        <v>31.08</v>
      </c>
      <c r="S634" s="79"/>
      <c r="T634"/>
      <c r="U634"/>
      <c r="V634"/>
      <c r="W634"/>
      <c r="X634"/>
      <c r="Y634"/>
      <c r="Z634"/>
      <c r="AA634"/>
      <c r="AB634"/>
      <c r="AC634"/>
      <c r="AD634"/>
      <c r="AE634"/>
      <c r="AF634"/>
      <c r="AG634"/>
      <c r="AH634"/>
      <c r="AI634"/>
      <c r="AJ634"/>
      <c r="AK634"/>
      <c r="AL634"/>
      <c r="AM634"/>
      <c r="AN634"/>
      <c r="AO634"/>
      <c r="AP634"/>
      <c r="AQ634"/>
      <c r="AR634"/>
      <c r="AS634"/>
      <c r="AT634"/>
      <c r="AU634"/>
      <c r="AV634"/>
      <c r="AW634"/>
      <c r="AX634"/>
      <c r="AY634"/>
      <c r="AZ634"/>
      <c r="BA634"/>
      <c r="BB634"/>
      <c r="BC634"/>
      <c r="BD634"/>
      <c r="BE634"/>
      <c r="BF634"/>
      <c r="BG634"/>
      <c r="BH634"/>
      <c r="BI634"/>
      <c r="BJ634"/>
      <c r="BK634"/>
      <c r="BL634"/>
      <c r="BM634"/>
      <c r="BN634"/>
      <c r="BO634"/>
      <c r="BP634"/>
      <c r="BQ634"/>
      <c r="BR634"/>
      <c r="BS634"/>
      <c r="BT634"/>
      <c r="BU634"/>
      <c r="BV634"/>
      <c r="BW634"/>
      <c r="BX634"/>
      <c r="BY634"/>
      <c r="BZ634"/>
      <c r="CA634"/>
      <c r="CB634"/>
      <c r="CC634"/>
      <c r="CD634"/>
      <c r="CE634"/>
      <c r="CF634"/>
      <c r="CG634"/>
      <c r="CH634"/>
      <c r="CI634"/>
      <c r="CJ634"/>
      <c r="CK634"/>
      <c r="CL634"/>
      <c r="CM634"/>
      <c r="CN634"/>
      <c r="CO634"/>
      <c r="CP634"/>
      <c r="CQ634"/>
      <c r="CR634"/>
      <c r="CS634"/>
      <c r="CT634"/>
      <c r="CU634"/>
      <c r="CV634"/>
      <c r="CW634"/>
      <c r="CX634"/>
      <c r="CY634"/>
      <c r="CZ634"/>
      <c r="DA634"/>
      <c r="DB634"/>
      <c r="DC634"/>
      <c r="DD634"/>
      <c r="DE634"/>
      <c r="DF634"/>
      <c r="DG634"/>
      <c r="DH634"/>
      <c r="DI634"/>
      <c r="DJ634"/>
      <c r="DK634"/>
      <c r="DL634"/>
      <c r="DM634"/>
      <c r="DN634"/>
      <c r="DO634"/>
      <c r="DP634"/>
      <c r="DQ634"/>
      <c r="DR634"/>
      <c r="DS634"/>
      <c r="DT634"/>
      <c r="DU634"/>
      <c r="DV634"/>
      <c r="DW634"/>
      <c r="DX634"/>
      <c r="DY634"/>
      <c r="DZ634"/>
      <c r="EA634"/>
      <c r="EB634"/>
      <c r="EC634"/>
      <c r="ED634"/>
      <c r="EE634"/>
      <c r="EF634"/>
      <c r="EG634"/>
      <c r="EH634"/>
      <c r="EI634"/>
      <c r="EJ634"/>
      <c r="EK634"/>
      <c r="EL634"/>
      <c r="EM634"/>
      <c r="EN634"/>
      <c r="EO634"/>
      <c r="EP634"/>
      <c r="EQ634"/>
      <c r="ER634"/>
      <c r="ES634"/>
      <c r="ET634"/>
      <c r="EU634"/>
      <c r="EV634"/>
      <c r="EW634"/>
      <c r="EX634"/>
      <c r="EY634"/>
      <c r="EZ634"/>
      <c r="FA634"/>
    </row>
    <row r="635" spans="1:157" ht="11.25" customHeight="1" x14ac:dyDescent="0.25">
      <c r="A635" s="39" t="s">
        <v>1520</v>
      </c>
      <c r="B635" s="13">
        <v>19277427</v>
      </c>
      <c r="C635" s="13" t="s">
        <v>755</v>
      </c>
      <c r="D635" s="13">
        <v>24360010286</v>
      </c>
      <c r="E635" s="40" t="s">
        <v>1810</v>
      </c>
      <c r="F635" s="31">
        <v>145</v>
      </c>
      <c r="G635" s="31">
        <v>2</v>
      </c>
      <c r="H635" s="31">
        <v>1</v>
      </c>
      <c r="I635" s="31">
        <v>0</v>
      </c>
      <c r="J635" s="32">
        <f t="shared" si="74"/>
        <v>1</v>
      </c>
      <c r="K635" s="33">
        <f t="shared" si="75"/>
        <v>4.3499999999999996</v>
      </c>
      <c r="L635" s="33">
        <f t="shared" si="76"/>
        <v>4.3499999999999996</v>
      </c>
      <c r="M635" s="33">
        <f t="shared" si="77"/>
        <v>4.3499999999999996</v>
      </c>
      <c r="N635" s="34">
        <f t="shared" si="78"/>
        <v>4.3499999999999996</v>
      </c>
      <c r="O635" s="222">
        <f t="shared" si="79"/>
        <v>17.399999999999999</v>
      </c>
      <c r="P635" s="224">
        <f t="shared" si="80"/>
        <v>17.399999999999999</v>
      </c>
      <c r="Q635" s="8"/>
      <c r="R635" s="78">
        <f t="shared" si="81"/>
        <v>17.399999999999999</v>
      </c>
      <c r="S635" s="79"/>
      <c r="T635"/>
      <c r="U635"/>
      <c r="V635"/>
      <c r="W635"/>
      <c r="X635"/>
      <c r="Y635"/>
      <c r="Z635"/>
      <c r="AA635"/>
      <c r="AB635"/>
      <c r="AC635"/>
      <c r="AD635"/>
      <c r="AE635"/>
      <c r="AF635"/>
      <c r="AG635"/>
      <c r="AH635"/>
      <c r="AI635"/>
      <c r="AJ635"/>
      <c r="AK635"/>
      <c r="AL635"/>
      <c r="AM635"/>
      <c r="AN635"/>
      <c r="AO635"/>
      <c r="AP635"/>
      <c r="AQ635"/>
      <c r="AR635"/>
      <c r="AS635"/>
      <c r="AT635"/>
      <c r="AU635"/>
      <c r="AV635"/>
      <c r="AW635"/>
      <c r="AX635"/>
      <c r="AY635"/>
      <c r="AZ635"/>
      <c r="BA635"/>
      <c r="BB635"/>
      <c r="BC635"/>
      <c r="BD635"/>
      <c r="BE635"/>
      <c r="BF635"/>
      <c r="BG635"/>
      <c r="BH635"/>
      <c r="BI635"/>
      <c r="BJ635"/>
      <c r="BK635"/>
      <c r="BL635"/>
      <c r="BM635"/>
      <c r="BN635"/>
      <c r="BO635"/>
      <c r="BP635"/>
      <c r="BQ635"/>
      <c r="BR635"/>
      <c r="BS635"/>
      <c r="BT635"/>
      <c r="BU635"/>
      <c r="BV635"/>
      <c r="BW635"/>
      <c r="BX635"/>
      <c r="BY635"/>
      <c r="BZ635"/>
      <c r="CA635"/>
      <c r="CB635"/>
      <c r="CC635"/>
      <c r="CD635"/>
      <c r="CE635"/>
      <c r="CF635"/>
      <c r="CG635"/>
      <c r="CH635"/>
      <c r="CI635"/>
      <c r="CJ635"/>
      <c r="CK635"/>
      <c r="CL635"/>
      <c r="CM635"/>
      <c r="CN635"/>
      <c r="CO635"/>
      <c r="CP635"/>
      <c r="CQ635"/>
      <c r="CR635"/>
      <c r="CS635"/>
      <c r="CT635"/>
      <c r="CU635"/>
      <c r="CV635"/>
      <c r="CW635"/>
      <c r="CX635"/>
      <c r="CY635"/>
      <c r="CZ635"/>
      <c r="DA635"/>
      <c r="DB635"/>
      <c r="DC635"/>
      <c r="DD635"/>
      <c r="DE635"/>
      <c r="DF635"/>
      <c r="DG635"/>
      <c r="DH635"/>
      <c r="DI635"/>
      <c r="DJ635"/>
      <c r="DK635"/>
      <c r="DL635"/>
      <c r="DM635"/>
      <c r="DN635"/>
      <c r="DO635"/>
      <c r="DP635"/>
      <c r="DQ635"/>
      <c r="DR635"/>
      <c r="DS635"/>
      <c r="DT635"/>
      <c r="DU635"/>
      <c r="DV635"/>
      <c r="DW635"/>
      <c r="DX635"/>
      <c r="DY635"/>
      <c r="DZ635"/>
      <c r="EA635"/>
      <c r="EB635"/>
      <c r="EC635"/>
      <c r="ED635"/>
      <c r="EE635"/>
      <c r="EF635"/>
      <c r="EG635"/>
      <c r="EH635"/>
      <c r="EI635"/>
      <c r="EJ635"/>
      <c r="EK635"/>
      <c r="EL635"/>
      <c r="EM635"/>
      <c r="EN635"/>
      <c r="EO635"/>
      <c r="EP635"/>
      <c r="EQ635"/>
      <c r="ER635"/>
      <c r="ES635"/>
      <c r="ET635"/>
      <c r="EU635"/>
      <c r="EV635"/>
      <c r="EW635"/>
      <c r="EX635"/>
      <c r="EY635"/>
      <c r="EZ635"/>
      <c r="FA635"/>
    </row>
    <row r="636" spans="1:157" ht="11.25" customHeight="1" x14ac:dyDescent="0.25">
      <c r="A636" s="39" t="s">
        <v>1520</v>
      </c>
      <c r="B636" s="13">
        <v>19277430</v>
      </c>
      <c r="C636" s="13" t="s">
        <v>1811</v>
      </c>
      <c r="D636" s="13">
        <v>37760004674</v>
      </c>
      <c r="E636" s="40" t="s">
        <v>1812</v>
      </c>
      <c r="F636" s="31">
        <v>149</v>
      </c>
      <c r="G636" s="31">
        <v>2</v>
      </c>
      <c r="H636" s="31">
        <v>1</v>
      </c>
      <c r="I636" s="31">
        <v>0</v>
      </c>
      <c r="J636" s="32">
        <f t="shared" si="74"/>
        <v>1</v>
      </c>
      <c r="K636" s="33">
        <f t="shared" si="75"/>
        <v>4.47</v>
      </c>
      <c r="L636" s="33">
        <f t="shared" si="76"/>
        <v>4.47</v>
      </c>
      <c r="M636" s="33">
        <f t="shared" si="77"/>
        <v>4.47</v>
      </c>
      <c r="N636" s="34">
        <f t="shared" si="78"/>
        <v>4.47</v>
      </c>
      <c r="O636" s="222">
        <f t="shared" si="79"/>
        <v>17.88</v>
      </c>
      <c r="P636" s="224">
        <f t="shared" si="80"/>
        <v>17.88</v>
      </c>
      <c r="Q636" s="8"/>
      <c r="R636" s="78">
        <f t="shared" si="81"/>
        <v>17.88</v>
      </c>
      <c r="S636" s="79"/>
      <c r="T636"/>
      <c r="U636"/>
      <c r="V636"/>
      <c r="W636"/>
      <c r="X636"/>
      <c r="Y636"/>
      <c r="Z636"/>
      <c r="AA636"/>
      <c r="AB636"/>
      <c r="AC636"/>
      <c r="AD636"/>
      <c r="AE636"/>
      <c r="AF636"/>
      <c r="AG636"/>
      <c r="AH636"/>
      <c r="AI636"/>
      <c r="AJ636"/>
      <c r="AK636"/>
      <c r="AL636"/>
      <c r="AM636"/>
      <c r="AN636"/>
      <c r="AO636"/>
      <c r="AP636"/>
      <c r="AQ636"/>
      <c r="AR636"/>
      <c r="AS636"/>
      <c r="AT636"/>
      <c r="AU636"/>
      <c r="AV636"/>
      <c r="AW636"/>
      <c r="AX636"/>
      <c r="AY636"/>
      <c r="AZ636"/>
      <c r="BA636"/>
      <c r="BB636"/>
      <c r="BC636"/>
      <c r="BD636"/>
      <c r="BE636"/>
      <c r="BF636"/>
      <c r="BG636"/>
      <c r="BH636"/>
      <c r="BI636"/>
      <c r="BJ636"/>
      <c r="BK636"/>
      <c r="BL636"/>
      <c r="BM636"/>
      <c r="BN636"/>
      <c r="BO636"/>
      <c r="BP636"/>
      <c r="BQ636"/>
      <c r="BR636"/>
      <c r="BS636"/>
      <c r="BT636"/>
      <c r="BU636"/>
      <c r="BV636"/>
      <c r="BW636"/>
      <c r="BX636"/>
      <c r="BY636"/>
      <c r="BZ636"/>
      <c r="CA636"/>
      <c r="CB636"/>
      <c r="CC636"/>
      <c r="CD636"/>
      <c r="CE636"/>
      <c r="CF636"/>
      <c r="CG636"/>
      <c r="CH636"/>
      <c r="CI636"/>
      <c r="CJ636"/>
      <c r="CK636"/>
      <c r="CL636"/>
      <c r="CM636"/>
      <c r="CN636"/>
      <c r="CO636"/>
      <c r="CP636"/>
      <c r="CQ636"/>
      <c r="CR636"/>
      <c r="CS636"/>
      <c r="CT636"/>
      <c r="CU636"/>
      <c r="CV636"/>
      <c r="CW636"/>
      <c r="CX636"/>
      <c r="CY636"/>
      <c r="CZ636"/>
      <c r="DA636"/>
      <c r="DB636"/>
      <c r="DC636"/>
      <c r="DD636"/>
      <c r="DE636"/>
      <c r="DF636"/>
      <c r="DG636"/>
      <c r="DH636"/>
      <c r="DI636"/>
      <c r="DJ636"/>
      <c r="DK636"/>
      <c r="DL636"/>
      <c r="DM636"/>
      <c r="DN636"/>
      <c r="DO636"/>
      <c r="DP636"/>
      <c r="DQ636"/>
      <c r="DR636"/>
      <c r="DS636"/>
      <c r="DT636"/>
      <c r="DU636"/>
      <c r="DV636"/>
      <c r="DW636"/>
      <c r="DX636"/>
      <c r="DY636"/>
      <c r="DZ636"/>
      <c r="EA636"/>
      <c r="EB636"/>
      <c r="EC636"/>
      <c r="ED636"/>
      <c r="EE636"/>
      <c r="EF636"/>
      <c r="EG636"/>
      <c r="EH636"/>
      <c r="EI636"/>
      <c r="EJ636"/>
      <c r="EK636"/>
      <c r="EL636"/>
      <c r="EM636"/>
      <c r="EN636"/>
      <c r="EO636"/>
      <c r="EP636"/>
      <c r="EQ636"/>
      <c r="ER636"/>
      <c r="ES636"/>
      <c r="ET636"/>
      <c r="EU636"/>
      <c r="EV636"/>
      <c r="EW636"/>
      <c r="EX636"/>
      <c r="EY636"/>
      <c r="EZ636"/>
      <c r="FA636"/>
    </row>
    <row r="637" spans="1:157" ht="11.25" customHeight="1" x14ac:dyDescent="0.25">
      <c r="A637" s="39" t="s">
        <v>1520</v>
      </c>
      <c r="B637" s="13">
        <v>19364004</v>
      </c>
      <c r="C637" s="13" t="s">
        <v>756</v>
      </c>
      <c r="D637" s="13">
        <v>52820001240</v>
      </c>
      <c r="E637" s="40" t="s">
        <v>1813</v>
      </c>
      <c r="F637" s="31">
        <v>150</v>
      </c>
      <c r="G637" s="31">
        <v>3</v>
      </c>
      <c r="H637" s="31">
        <v>1</v>
      </c>
      <c r="I637" s="31">
        <v>0</v>
      </c>
      <c r="J637" s="32">
        <f t="shared" si="74"/>
        <v>2</v>
      </c>
      <c r="K637" s="33">
        <f t="shared" si="75"/>
        <v>4.5</v>
      </c>
      <c r="L637" s="33">
        <f t="shared" si="76"/>
        <v>4.5</v>
      </c>
      <c r="M637" s="33">
        <f t="shared" si="77"/>
        <v>4.5</v>
      </c>
      <c r="N637" s="34">
        <f t="shared" si="78"/>
        <v>4.5</v>
      </c>
      <c r="O637" s="222">
        <f t="shared" si="79"/>
        <v>18</v>
      </c>
      <c r="P637" s="224">
        <f t="shared" si="80"/>
        <v>18</v>
      </c>
      <c r="Q637" s="8"/>
      <c r="R637" s="78">
        <f t="shared" si="81"/>
        <v>18</v>
      </c>
      <c r="S637" s="79"/>
      <c r="T637"/>
      <c r="U637"/>
      <c r="V637"/>
      <c r="W637"/>
      <c r="X637"/>
      <c r="Y637"/>
      <c r="Z637"/>
      <c r="AA637"/>
      <c r="AB637"/>
      <c r="AC637"/>
      <c r="AD637"/>
      <c r="AE637"/>
      <c r="AF637"/>
      <c r="AG637"/>
      <c r="AH637"/>
      <c r="AI637"/>
      <c r="AJ637"/>
      <c r="AK637"/>
      <c r="AL637"/>
      <c r="AM637"/>
      <c r="AN637"/>
      <c r="AO637"/>
      <c r="AP637"/>
      <c r="AQ637"/>
      <c r="AR637"/>
      <c r="AS637"/>
      <c r="AT637"/>
      <c r="AU637"/>
      <c r="AV637"/>
      <c r="AW637"/>
      <c r="AX637"/>
      <c r="AY637"/>
      <c r="AZ637"/>
      <c r="BA637"/>
      <c r="BB637"/>
      <c r="BC637"/>
      <c r="BD637"/>
      <c r="BE637"/>
      <c r="BF637"/>
      <c r="BG637"/>
      <c r="BH637"/>
      <c r="BI637"/>
      <c r="BJ637"/>
      <c r="BK637"/>
      <c r="BL637"/>
      <c r="BM637"/>
      <c r="BN637"/>
      <c r="BO637"/>
      <c r="BP637"/>
      <c r="BQ637"/>
      <c r="BR637"/>
      <c r="BS637"/>
      <c r="BT637"/>
      <c r="BU637"/>
      <c r="BV637"/>
      <c r="BW637"/>
      <c r="BX637"/>
      <c r="BY637"/>
      <c r="BZ637"/>
      <c r="CA637"/>
      <c r="CB637"/>
      <c r="CC637"/>
      <c r="CD637"/>
      <c r="CE637"/>
      <c r="CF637"/>
      <c r="CG637"/>
      <c r="CH637"/>
      <c r="CI637"/>
      <c r="CJ637"/>
      <c r="CK637"/>
      <c r="CL637"/>
      <c r="CM637"/>
      <c r="CN637"/>
      <c r="CO637"/>
      <c r="CP637"/>
      <c r="CQ637"/>
      <c r="CR637"/>
      <c r="CS637"/>
      <c r="CT637"/>
      <c r="CU637"/>
      <c r="CV637"/>
      <c r="CW637"/>
      <c r="CX637"/>
      <c r="CY637"/>
      <c r="CZ637"/>
      <c r="DA637"/>
      <c r="DB637"/>
      <c r="DC637"/>
      <c r="DD637"/>
      <c r="DE637"/>
      <c r="DF637"/>
      <c r="DG637"/>
      <c r="DH637"/>
      <c r="DI637"/>
      <c r="DJ637"/>
      <c r="DK637"/>
      <c r="DL637"/>
      <c r="DM637"/>
      <c r="DN637"/>
      <c r="DO637"/>
      <c r="DP637"/>
      <c r="DQ637"/>
      <c r="DR637"/>
      <c r="DS637"/>
      <c r="DT637"/>
      <c r="DU637"/>
      <c r="DV637"/>
      <c r="DW637"/>
      <c r="DX637"/>
      <c r="DY637"/>
      <c r="DZ637"/>
      <c r="EA637"/>
      <c r="EB637"/>
      <c r="EC637"/>
      <c r="ED637"/>
      <c r="EE637"/>
      <c r="EF637"/>
      <c r="EG637"/>
      <c r="EH637"/>
      <c r="EI637"/>
      <c r="EJ637"/>
      <c r="EK637"/>
      <c r="EL637"/>
      <c r="EM637"/>
      <c r="EN637"/>
      <c r="EO637"/>
      <c r="EP637"/>
      <c r="EQ637"/>
      <c r="ER637"/>
      <c r="ES637"/>
      <c r="ET637"/>
      <c r="EU637"/>
      <c r="EV637"/>
      <c r="EW637"/>
      <c r="EX637"/>
      <c r="EY637"/>
      <c r="EZ637"/>
      <c r="FA637"/>
    </row>
    <row r="638" spans="1:157" ht="11.25" customHeight="1" x14ac:dyDescent="0.25">
      <c r="A638" s="39" t="s">
        <v>1520</v>
      </c>
      <c r="B638" s="13">
        <v>19375403</v>
      </c>
      <c r="C638" s="13" t="s">
        <v>757</v>
      </c>
      <c r="D638" s="13">
        <v>12730006362</v>
      </c>
      <c r="E638" s="40" t="s">
        <v>1814</v>
      </c>
      <c r="F638" s="31">
        <v>112</v>
      </c>
      <c r="G638" s="31">
        <v>2</v>
      </c>
      <c r="H638" s="31">
        <v>1</v>
      </c>
      <c r="I638" s="31">
        <v>0</v>
      </c>
      <c r="J638" s="32">
        <f t="shared" si="74"/>
        <v>1</v>
      </c>
      <c r="K638" s="33">
        <f t="shared" si="75"/>
        <v>3.36</v>
      </c>
      <c r="L638" s="33">
        <f t="shared" si="76"/>
        <v>3.36</v>
      </c>
      <c r="M638" s="33">
        <f t="shared" si="77"/>
        <v>3.36</v>
      </c>
      <c r="N638" s="34">
        <f t="shared" si="78"/>
        <v>3.36</v>
      </c>
      <c r="O638" s="222">
        <f t="shared" si="79"/>
        <v>13.44</v>
      </c>
      <c r="P638" s="224">
        <f t="shared" si="80"/>
        <v>13.44</v>
      </c>
      <c r="Q638" s="8"/>
      <c r="R638" s="78">
        <f t="shared" si="81"/>
        <v>13.44</v>
      </c>
      <c r="S638" s="79"/>
      <c r="T638"/>
      <c r="U638"/>
      <c r="V638"/>
      <c r="W638"/>
      <c r="X638"/>
      <c r="Y638"/>
      <c r="Z638"/>
      <c r="AA638"/>
      <c r="AB638"/>
      <c r="AC638"/>
      <c r="AD638"/>
      <c r="AE638"/>
      <c r="AF638"/>
      <c r="AG638"/>
      <c r="AH638"/>
      <c r="AI638"/>
      <c r="AJ638"/>
      <c r="AK638"/>
      <c r="AL638"/>
      <c r="AM638"/>
      <c r="AN638"/>
      <c r="AO638"/>
      <c r="AP638"/>
      <c r="AQ638"/>
      <c r="AR638"/>
      <c r="AS638"/>
      <c r="AT638"/>
      <c r="AU638"/>
      <c r="AV638"/>
      <c r="AW638"/>
      <c r="AX638"/>
      <c r="AY638"/>
      <c r="AZ638"/>
      <c r="BA638"/>
      <c r="BB638"/>
      <c r="BC638"/>
      <c r="BD638"/>
      <c r="BE638"/>
      <c r="BF638"/>
      <c r="BG638"/>
      <c r="BH638"/>
      <c r="BI638"/>
      <c r="BJ638"/>
      <c r="BK638"/>
      <c r="BL638"/>
      <c r="BM638"/>
      <c r="BN638"/>
      <c r="BO638"/>
      <c r="BP638"/>
      <c r="BQ638"/>
      <c r="BR638"/>
      <c r="BS638"/>
      <c r="BT638"/>
      <c r="BU638"/>
      <c r="BV638"/>
      <c r="BW638"/>
      <c r="BX638"/>
      <c r="BY638"/>
      <c r="BZ638"/>
      <c r="CA638"/>
      <c r="CB638"/>
      <c r="CC638"/>
      <c r="CD638"/>
      <c r="CE638"/>
      <c r="CF638"/>
      <c r="CG638"/>
      <c r="CH638"/>
      <c r="CI638"/>
      <c r="CJ638"/>
      <c r="CK638"/>
      <c r="CL638"/>
      <c r="CM638"/>
      <c r="CN638"/>
      <c r="CO638"/>
      <c r="CP638"/>
      <c r="CQ638"/>
      <c r="CR638"/>
      <c r="CS638"/>
      <c r="CT638"/>
      <c r="CU638"/>
      <c r="CV638"/>
      <c r="CW638"/>
      <c r="CX638"/>
      <c r="CY638"/>
      <c r="CZ638"/>
      <c r="DA638"/>
      <c r="DB638"/>
      <c r="DC638"/>
      <c r="DD638"/>
      <c r="DE638"/>
      <c r="DF638"/>
      <c r="DG638"/>
      <c r="DH638"/>
      <c r="DI638"/>
      <c r="DJ638"/>
      <c r="DK638"/>
      <c r="DL638"/>
      <c r="DM638"/>
      <c r="DN638"/>
      <c r="DO638"/>
      <c r="DP638"/>
      <c r="DQ638"/>
      <c r="DR638"/>
      <c r="DS638"/>
      <c r="DT638"/>
      <c r="DU638"/>
      <c r="DV638"/>
      <c r="DW638"/>
      <c r="DX638"/>
      <c r="DY638"/>
      <c r="DZ638"/>
      <c r="EA638"/>
      <c r="EB638"/>
      <c r="EC638"/>
      <c r="ED638"/>
      <c r="EE638"/>
      <c r="EF638"/>
      <c r="EG638"/>
      <c r="EH638"/>
      <c r="EI638"/>
      <c r="EJ638"/>
      <c r="EK638"/>
      <c r="EL638"/>
      <c r="EM638"/>
      <c r="EN638"/>
      <c r="EO638"/>
      <c r="EP638"/>
      <c r="EQ638"/>
      <c r="ER638"/>
      <c r="ES638"/>
      <c r="ET638"/>
      <c r="EU638"/>
      <c r="EV638"/>
      <c r="EW638"/>
      <c r="EX638"/>
      <c r="EY638"/>
      <c r="EZ638"/>
      <c r="FA638"/>
    </row>
    <row r="639" spans="1:157" ht="11.25" customHeight="1" x14ac:dyDescent="0.25">
      <c r="A639" s="39" t="s">
        <v>1520</v>
      </c>
      <c r="B639" s="13">
        <v>19375404</v>
      </c>
      <c r="C639" s="13" t="s">
        <v>2519</v>
      </c>
      <c r="D639" s="13">
        <v>15270003362</v>
      </c>
      <c r="E639" s="40" t="s">
        <v>1815</v>
      </c>
      <c r="F639" s="31">
        <v>360</v>
      </c>
      <c r="G639" s="31">
        <v>3</v>
      </c>
      <c r="H639" s="31">
        <v>1</v>
      </c>
      <c r="I639" s="31">
        <v>0</v>
      </c>
      <c r="J639" s="32">
        <f t="shared" si="74"/>
        <v>2</v>
      </c>
      <c r="K639" s="33">
        <f t="shared" si="75"/>
        <v>10.799999999999999</v>
      </c>
      <c r="L639" s="33">
        <f t="shared" si="76"/>
        <v>10.799999999999999</v>
      </c>
      <c r="M639" s="33">
        <f t="shared" si="77"/>
        <v>10.799999999999999</v>
      </c>
      <c r="N639" s="34">
        <f t="shared" si="78"/>
        <v>10.799999999999999</v>
      </c>
      <c r="O639" s="222">
        <f t="shared" si="79"/>
        <v>43.2</v>
      </c>
      <c r="P639" s="224">
        <f t="shared" si="80"/>
        <v>43.2</v>
      </c>
      <c r="Q639" s="8"/>
      <c r="R639" s="78">
        <f t="shared" si="81"/>
        <v>43.2</v>
      </c>
      <c r="S639" s="79"/>
      <c r="T639"/>
      <c r="U639"/>
      <c r="V639"/>
      <c r="W639"/>
      <c r="X639"/>
      <c r="Y639"/>
      <c r="Z639"/>
      <c r="AA639"/>
      <c r="AB639"/>
      <c r="AC639"/>
      <c r="AD639"/>
      <c r="AE639"/>
      <c r="AF639"/>
      <c r="AG639"/>
      <c r="AH639"/>
      <c r="AI639"/>
      <c r="AJ639"/>
      <c r="AK639"/>
      <c r="AL639"/>
      <c r="AM639"/>
      <c r="AN639"/>
      <c r="AO639"/>
      <c r="AP639"/>
      <c r="AQ639"/>
      <c r="AR639"/>
      <c r="AS639"/>
      <c r="AT639"/>
      <c r="AU639"/>
      <c r="AV639"/>
      <c r="AW639"/>
      <c r="AX639"/>
      <c r="AY639"/>
      <c r="AZ639"/>
      <c r="BA639"/>
      <c r="BB639"/>
      <c r="BC639"/>
      <c r="BD639"/>
      <c r="BE639"/>
      <c r="BF639"/>
      <c r="BG639"/>
      <c r="BH639"/>
      <c r="BI639"/>
      <c r="BJ639"/>
      <c r="BK639"/>
      <c r="BL639"/>
      <c r="BM639"/>
      <c r="BN639"/>
      <c r="BO639"/>
      <c r="BP639"/>
      <c r="BQ639"/>
      <c r="BR639"/>
      <c r="BS639"/>
      <c r="BT639"/>
      <c r="BU639"/>
      <c r="BV639"/>
      <c r="BW639"/>
      <c r="BX639"/>
      <c r="BY639"/>
      <c r="BZ639"/>
      <c r="CA639"/>
      <c r="CB639"/>
      <c r="CC639"/>
      <c r="CD639"/>
      <c r="CE639"/>
      <c r="CF639"/>
      <c r="CG639"/>
      <c r="CH639"/>
      <c r="CI639"/>
      <c r="CJ639"/>
      <c r="CK639"/>
      <c r="CL639"/>
      <c r="CM639"/>
      <c r="CN639"/>
      <c r="CO639"/>
      <c r="CP639"/>
      <c r="CQ639"/>
      <c r="CR639"/>
      <c r="CS639"/>
      <c r="CT639"/>
      <c r="CU639"/>
      <c r="CV639"/>
      <c r="CW639"/>
      <c r="CX639"/>
      <c r="CY639"/>
      <c r="CZ639"/>
      <c r="DA639"/>
      <c r="DB639"/>
      <c r="DC639"/>
      <c r="DD639"/>
      <c r="DE639"/>
      <c r="DF639"/>
      <c r="DG639"/>
      <c r="DH639"/>
      <c r="DI639"/>
      <c r="DJ639"/>
      <c r="DK639"/>
      <c r="DL639"/>
      <c r="DM639"/>
      <c r="DN639"/>
      <c r="DO639"/>
      <c r="DP639"/>
      <c r="DQ639"/>
      <c r="DR639"/>
      <c r="DS639"/>
      <c r="DT639"/>
      <c r="DU639"/>
      <c r="DV639"/>
      <c r="DW639"/>
      <c r="DX639"/>
      <c r="DY639"/>
      <c r="DZ639"/>
      <c r="EA639"/>
      <c r="EB639"/>
      <c r="EC639"/>
      <c r="ED639"/>
      <c r="EE639"/>
      <c r="EF639"/>
      <c r="EG639"/>
      <c r="EH639"/>
      <c r="EI639"/>
      <c r="EJ639"/>
      <c r="EK639"/>
      <c r="EL639"/>
      <c r="EM639"/>
      <c r="EN639"/>
      <c r="EO639"/>
      <c r="EP639"/>
      <c r="EQ639"/>
      <c r="ER639"/>
      <c r="ES639"/>
      <c r="ET639"/>
      <c r="EU639"/>
      <c r="EV639"/>
      <c r="EW639"/>
      <c r="EX639"/>
      <c r="EY639"/>
      <c r="EZ639"/>
      <c r="FA639"/>
    </row>
    <row r="640" spans="1:157" ht="11.25" customHeight="1" x14ac:dyDescent="0.25">
      <c r="A640" s="39" t="s">
        <v>1520</v>
      </c>
      <c r="B640" s="13">
        <v>19375405</v>
      </c>
      <c r="C640" s="13" t="s">
        <v>758</v>
      </c>
      <c r="D640" s="13">
        <v>25870011077</v>
      </c>
      <c r="E640" s="40" t="s">
        <v>1816</v>
      </c>
      <c r="F640" s="31">
        <v>522</v>
      </c>
      <c r="G640" s="31">
        <v>2</v>
      </c>
      <c r="H640" s="31">
        <v>1</v>
      </c>
      <c r="I640" s="31">
        <v>0</v>
      </c>
      <c r="J640" s="32">
        <f t="shared" si="74"/>
        <v>1</v>
      </c>
      <c r="K640" s="33">
        <f t="shared" si="75"/>
        <v>15.66</v>
      </c>
      <c r="L640" s="33">
        <f t="shared" si="76"/>
        <v>15.66</v>
      </c>
      <c r="M640" s="33">
        <f t="shared" si="77"/>
        <v>15.66</v>
      </c>
      <c r="N640" s="34">
        <f t="shared" si="78"/>
        <v>15.66</v>
      </c>
      <c r="O640" s="222">
        <f t="shared" si="79"/>
        <v>62.64</v>
      </c>
      <c r="P640" s="224">
        <f t="shared" si="80"/>
        <v>62.64</v>
      </c>
      <c r="Q640" s="8"/>
      <c r="R640" s="78">
        <f t="shared" si="81"/>
        <v>62.64</v>
      </c>
      <c r="S640" s="79"/>
      <c r="T640"/>
      <c r="U640"/>
      <c r="V640"/>
      <c r="W640"/>
      <c r="X640"/>
      <c r="Y640"/>
      <c r="Z640"/>
      <c r="AA640"/>
      <c r="AB640"/>
      <c r="AC640"/>
      <c r="AD640"/>
      <c r="AE640"/>
      <c r="AF640"/>
      <c r="AG640"/>
      <c r="AH640"/>
      <c r="AI640"/>
      <c r="AJ640"/>
      <c r="AK640"/>
      <c r="AL640"/>
      <c r="AM640"/>
      <c r="AN640"/>
      <c r="AO640"/>
      <c r="AP640"/>
      <c r="AQ640"/>
      <c r="AR640"/>
      <c r="AS640"/>
      <c r="AT640"/>
      <c r="AU640"/>
      <c r="AV640"/>
      <c r="AW640"/>
      <c r="AX640"/>
      <c r="AY640"/>
      <c r="AZ640"/>
      <c r="BA640"/>
      <c r="BB640"/>
      <c r="BC640"/>
      <c r="BD640"/>
      <c r="BE640"/>
      <c r="BF640"/>
      <c r="BG640"/>
      <c r="BH640"/>
      <c r="BI640"/>
      <c r="BJ640"/>
      <c r="BK640"/>
      <c r="BL640"/>
      <c r="BM640"/>
      <c r="BN640"/>
      <c r="BO640"/>
      <c r="BP640"/>
      <c r="BQ640"/>
      <c r="BR640"/>
      <c r="BS640"/>
      <c r="BT640"/>
      <c r="BU640"/>
      <c r="BV640"/>
      <c r="BW640"/>
      <c r="BX640"/>
      <c r="BY640"/>
      <c r="BZ640"/>
      <c r="CA640"/>
      <c r="CB640"/>
      <c r="CC640"/>
      <c r="CD640"/>
      <c r="CE640"/>
      <c r="CF640"/>
      <c r="CG640"/>
      <c r="CH640"/>
      <c r="CI640"/>
      <c r="CJ640"/>
      <c r="CK640"/>
      <c r="CL640"/>
      <c r="CM640"/>
      <c r="CN640"/>
      <c r="CO640"/>
      <c r="CP640"/>
      <c r="CQ640"/>
      <c r="CR640"/>
      <c r="CS640"/>
      <c r="CT640"/>
      <c r="CU640"/>
      <c r="CV640"/>
      <c r="CW640"/>
      <c r="CX640"/>
      <c r="CY640"/>
      <c r="CZ640"/>
      <c r="DA640"/>
      <c r="DB640"/>
      <c r="DC640"/>
      <c r="DD640"/>
      <c r="DE640"/>
      <c r="DF640"/>
      <c r="DG640"/>
      <c r="DH640"/>
      <c r="DI640"/>
      <c r="DJ640"/>
      <c r="DK640"/>
      <c r="DL640"/>
      <c r="DM640"/>
      <c r="DN640"/>
      <c r="DO640"/>
      <c r="DP640"/>
      <c r="DQ640"/>
      <c r="DR640"/>
      <c r="DS640"/>
      <c r="DT640"/>
      <c r="DU640"/>
      <c r="DV640"/>
      <c r="DW640"/>
      <c r="DX640"/>
      <c r="DY640"/>
      <c r="DZ640"/>
      <c r="EA640"/>
      <c r="EB640"/>
      <c r="EC640"/>
      <c r="ED640"/>
      <c r="EE640"/>
      <c r="EF640"/>
      <c r="EG640"/>
      <c r="EH640"/>
      <c r="EI640"/>
      <c r="EJ640"/>
      <c r="EK640"/>
      <c r="EL640"/>
      <c r="EM640"/>
      <c r="EN640"/>
      <c r="EO640"/>
      <c r="EP640"/>
      <c r="EQ640"/>
      <c r="ER640"/>
      <c r="ES640"/>
      <c r="ET640"/>
      <c r="EU640"/>
      <c r="EV640"/>
      <c r="EW640"/>
      <c r="EX640"/>
      <c r="EY640"/>
      <c r="EZ640"/>
      <c r="FA640"/>
    </row>
    <row r="641" spans="1:157" ht="11.25" customHeight="1" x14ac:dyDescent="0.25">
      <c r="A641" s="39" t="s">
        <v>1520</v>
      </c>
      <c r="B641" s="13">
        <v>19375406</v>
      </c>
      <c r="C641" s="13" t="s">
        <v>759</v>
      </c>
      <c r="D641" s="13">
        <v>61720001968</v>
      </c>
      <c r="E641" s="40" t="s">
        <v>1817</v>
      </c>
      <c r="F641" s="31">
        <v>239</v>
      </c>
      <c r="G641" s="31">
        <v>3</v>
      </c>
      <c r="H641" s="31">
        <v>1</v>
      </c>
      <c r="I641" s="31">
        <v>0</v>
      </c>
      <c r="J641" s="32">
        <f t="shared" si="74"/>
        <v>2</v>
      </c>
      <c r="K641" s="33">
        <f t="shared" si="75"/>
        <v>7.17</v>
      </c>
      <c r="L641" s="33">
        <f t="shared" si="76"/>
        <v>7.17</v>
      </c>
      <c r="M641" s="33">
        <f t="shared" si="77"/>
        <v>7.17</v>
      </c>
      <c r="N641" s="34">
        <f t="shared" si="78"/>
        <v>7.17</v>
      </c>
      <c r="O641" s="222">
        <f t="shared" si="79"/>
        <v>28.68</v>
      </c>
      <c r="P641" s="224">
        <f t="shared" si="80"/>
        <v>28.68</v>
      </c>
      <c r="Q641" s="8"/>
      <c r="R641" s="78">
        <f t="shared" si="81"/>
        <v>28.68</v>
      </c>
      <c r="S641" s="79"/>
      <c r="T641"/>
      <c r="U641"/>
      <c r="V641"/>
      <c r="W641"/>
      <c r="X641"/>
      <c r="Y641"/>
      <c r="Z641"/>
      <c r="AA641"/>
      <c r="AB641"/>
      <c r="AC641"/>
      <c r="AD641"/>
      <c r="AE641"/>
      <c r="AF641"/>
      <c r="AG641"/>
      <c r="AH641"/>
      <c r="AI641"/>
      <c r="AJ641"/>
      <c r="AK641"/>
      <c r="AL641"/>
      <c r="AM641"/>
      <c r="AN641"/>
      <c r="AO641"/>
      <c r="AP641"/>
      <c r="AQ641"/>
      <c r="AR641"/>
      <c r="AS641"/>
      <c r="AT641"/>
      <c r="AU641"/>
      <c r="AV641"/>
      <c r="AW641"/>
      <c r="AX641"/>
      <c r="AY641"/>
      <c r="AZ641"/>
      <c r="BA641"/>
      <c r="BB641"/>
      <c r="BC641"/>
      <c r="BD641"/>
      <c r="BE641"/>
      <c r="BF641"/>
      <c r="BG641"/>
      <c r="BH641"/>
      <c r="BI641"/>
      <c r="BJ641"/>
      <c r="BK641"/>
      <c r="BL641"/>
      <c r="BM641"/>
      <c r="BN641"/>
      <c r="BO641"/>
      <c r="BP641"/>
      <c r="BQ641"/>
      <c r="BR641"/>
      <c r="BS641"/>
      <c r="BT641"/>
      <c r="BU641"/>
      <c r="BV641"/>
      <c r="BW641"/>
      <c r="BX641"/>
      <c r="BY641"/>
      <c r="BZ641"/>
      <c r="CA641"/>
      <c r="CB641"/>
      <c r="CC641"/>
      <c r="CD641"/>
      <c r="CE641"/>
      <c r="CF641"/>
      <c r="CG641"/>
      <c r="CH641"/>
      <c r="CI641"/>
      <c r="CJ641"/>
      <c r="CK641"/>
      <c r="CL641"/>
      <c r="CM641"/>
      <c r="CN641"/>
      <c r="CO641"/>
      <c r="CP641"/>
      <c r="CQ641"/>
      <c r="CR641"/>
      <c r="CS641"/>
      <c r="CT641"/>
      <c r="CU641"/>
      <c r="CV641"/>
      <c r="CW641"/>
      <c r="CX641"/>
      <c r="CY641"/>
      <c r="CZ641"/>
      <c r="DA641"/>
      <c r="DB641"/>
      <c r="DC641"/>
      <c r="DD641"/>
      <c r="DE641"/>
      <c r="DF641"/>
      <c r="DG641"/>
      <c r="DH641"/>
      <c r="DI641"/>
      <c r="DJ641"/>
      <c r="DK641"/>
      <c r="DL641"/>
      <c r="DM641"/>
      <c r="DN641"/>
      <c r="DO641"/>
      <c r="DP641"/>
      <c r="DQ641"/>
      <c r="DR641"/>
      <c r="DS641"/>
      <c r="DT641"/>
      <c r="DU641"/>
      <c r="DV641"/>
      <c r="DW641"/>
      <c r="DX641"/>
      <c r="DY641"/>
      <c r="DZ641"/>
      <c r="EA641"/>
      <c r="EB641"/>
      <c r="EC641"/>
      <c r="ED641"/>
      <c r="EE641"/>
      <c r="EF641"/>
      <c r="EG641"/>
      <c r="EH641"/>
      <c r="EI641"/>
      <c r="EJ641"/>
      <c r="EK641"/>
      <c r="EL641"/>
      <c r="EM641"/>
      <c r="EN641"/>
      <c r="EO641"/>
      <c r="EP641"/>
      <c r="EQ641"/>
      <c r="ER641"/>
      <c r="ES641"/>
      <c r="ET641"/>
      <c r="EU641"/>
      <c r="EV641"/>
      <c r="EW641"/>
      <c r="EX641"/>
      <c r="EY641"/>
      <c r="EZ641"/>
      <c r="FA641"/>
    </row>
    <row r="642" spans="1:157" ht="11.25" customHeight="1" x14ac:dyDescent="0.25">
      <c r="A642" s="39" t="s">
        <v>1520</v>
      </c>
      <c r="B642" s="13">
        <v>19375407</v>
      </c>
      <c r="C642" s="13" t="s">
        <v>760</v>
      </c>
      <c r="D642" s="13">
        <v>61580008297</v>
      </c>
      <c r="E642" s="40" t="s">
        <v>1818</v>
      </c>
      <c r="F642" s="31">
        <v>280</v>
      </c>
      <c r="G642" s="31">
        <v>2</v>
      </c>
      <c r="H642" s="31">
        <v>1</v>
      </c>
      <c r="I642" s="31">
        <v>0</v>
      </c>
      <c r="J642" s="32">
        <f t="shared" si="74"/>
        <v>1</v>
      </c>
      <c r="K642" s="33">
        <f t="shared" si="75"/>
        <v>8.4</v>
      </c>
      <c r="L642" s="33">
        <f t="shared" si="76"/>
        <v>8.4</v>
      </c>
      <c r="M642" s="33">
        <f t="shared" si="77"/>
        <v>8.4</v>
      </c>
      <c r="N642" s="34">
        <f t="shared" si="78"/>
        <v>8.4</v>
      </c>
      <c r="O642" s="222">
        <f t="shared" si="79"/>
        <v>33.6</v>
      </c>
      <c r="P642" s="224">
        <f t="shared" si="80"/>
        <v>33.6</v>
      </c>
      <c r="Q642" s="8"/>
      <c r="R642" s="78">
        <f t="shared" si="81"/>
        <v>33.6</v>
      </c>
      <c r="S642" s="79"/>
      <c r="T642"/>
      <c r="U642"/>
      <c r="V642"/>
      <c r="W642"/>
      <c r="X642"/>
      <c r="Y642"/>
      <c r="Z642"/>
      <c r="AA642"/>
      <c r="AB642"/>
      <c r="AC642"/>
      <c r="AD642"/>
      <c r="AE642"/>
      <c r="AF642"/>
      <c r="AG642"/>
      <c r="AH642"/>
      <c r="AI642"/>
      <c r="AJ642"/>
      <c r="AK642"/>
      <c r="AL642"/>
      <c r="AM642"/>
      <c r="AN642"/>
      <c r="AO642"/>
      <c r="AP642"/>
      <c r="AQ642"/>
      <c r="AR642"/>
      <c r="AS642"/>
      <c r="AT642"/>
      <c r="AU642"/>
      <c r="AV642"/>
      <c r="AW642"/>
      <c r="AX642"/>
      <c r="AY642"/>
      <c r="AZ642"/>
      <c r="BA642"/>
      <c r="BB642"/>
      <c r="BC642"/>
      <c r="BD642"/>
      <c r="BE642"/>
      <c r="BF642"/>
      <c r="BG642"/>
      <c r="BH642"/>
      <c r="BI642"/>
      <c r="BJ642"/>
      <c r="BK642"/>
      <c r="BL642"/>
      <c r="BM642"/>
      <c r="BN642"/>
      <c r="BO642"/>
      <c r="BP642"/>
      <c r="BQ642"/>
      <c r="BR642"/>
      <c r="BS642"/>
      <c r="BT642"/>
      <c r="BU642"/>
      <c r="BV642"/>
      <c r="BW642"/>
      <c r="BX642"/>
      <c r="BY642"/>
      <c r="BZ642"/>
      <c r="CA642"/>
      <c r="CB642"/>
      <c r="CC642"/>
      <c r="CD642"/>
      <c r="CE642"/>
      <c r="CF642"/>
      <c r="CG642"/>
      <c r="CH642"/>
      <c r="CI642"/>
      <c r="CJ642"/>
      <c r="CK642"/>
      <c r="CL642"/>
      <c r="CM642"/>
      <c r="CN642"/>
      <c r="CO642"/>
      <c r="CP642"/>
      <c r="CQ642"/>
      <c r="CR642"/>
      <c r="CS642"/>
      <c r="CT642"/>
      <c r="CU642"/>
      <c r="CV642"/>
      <c r="CW642"/>
      <c r="CX642"/>
      <c r="CY642"/>
      <c r="CZ642"/>
      <c r="DA642"/>
      <c r="DB642"/>
      <c r="DC642"/>
      <c r="DD642"/>
      <c r="DE642"/>
      <c r="DF642"/>
      <c r="DG642"/>
      <c r="DH642"/>
      <c r="DI642"/>
      <c r="DJ642"/>
      <c r="DK642"/>
      <c r="DL642"/>
      <c r="DM642"/>
      <c r="DN642"/>
      <c r="DO642"/>
      <c r="DP642"/>
      <c r="DQ642"/>
      <c r="DR642"/>
      <c r="DS642"/>
      <c r="DT642"/>
      <c r="DU642"/>
      <c r="DV642"/>
      <c r="DW642"/>
      <c r="DX642"/>
      <c r="DY642"/>
      <c r="DZ642"/>
      <c r="EA642"/>
      <c r="EB642"/>
      <c r="EC642"/>
      <c r="ED642"/>
      <c r="EE642"/>
      <c r="EF642"/>
      <c r="EG642"/>
      <c r="EH642"/>
      <c r="EI642"/>
      <c r="EJ642"/>
      <c r="EK642"/>
      <c r="EL642"/>
      <c r="EM642"/>
      <c r="EN642"/>
      <c r="EO642"/>
      <c r="EP642"/>
      <c r="EQ642"/>
      <c r="ER642"/>
      <c r="ES642"/>
      <c r="ET642"/>
      <c r="EU642"/>
      <c r="EV642"/>
      <c r="EW642"/>
      <c r="EX642"/>
      <c r="EY642"/>
      <c r="EZ642"/>
      <c r="FA642"/>
    </row>
    <row r="643" spans="1:157" ht="11.25" customHeight="1" x14ac:dyDescent="0.25">
      <c r="A643" s="39" t="s">
        <v>1520</v>
      </c>
      <c r="B643" s="13">
        <v>19375409</v>
      </c>
      <c r="C643" s="13" t="s">
        <v>2726</v>
      </c>
      <c r="D643" s="13">
        <v>58320039849</v>
      </c>
      <c r="E643" s="40" t="s">
        <v>2644</v>
      </c>
      <c r="F643" s="31">
        <v>259</v>
      </c>
      <c r="G643" s="31">
        <v>3</v>
      </c>
      <c r="H643" s="31">
        <v>1</v>
      </c>
      <c r="I643" s="31">
        <v>0</v>
      </c>
      <c r="J643" s="32">
        <f t="shared" si="74"/>
        <v>2</v>
      </c>
      <c r="K643" s="33">
        <f t="shared" si="75"/>
        <v>7.77</v>
      </c>
      <c r="L643" s="33">
        <f t="shared" si="76"/>
        <v>7.77</v>
      </c>
      <c r="M643" s="33">
        <f t="shared" si="77"/>
        <v>7.77</v>
      </c>
      <c r="N643" s="34">
        <f t="shared" si="78"/>
        <v>7.77</v>
      </c>
      <c r="O643" s="222">
        <f t="shared" si="79"/>
        <v>31.08</v>
      </c>
      <c r="P643" s="224">
        <f t="shared" si="80"/>
        <v>31.08</v>
      </c>
      <c r="Q643" s="8"/>
      <c r="R643" s="78">
        <f t="shared" si="81"/>
        <v>31.08</v>
      </c>
      <c r="S643" s="79"/>
      <c r="T643"/>
      <c r="U643"/>
      <c r="V643"/>
      <c r="W643"/>
      <c r="X643"/>
      <c r="Y643"/>
      <c r="Z643"/>
      <c r="AA643"/>
      <c r="AB643"/>
      <c r="AC643"/>
      <c r="AD643"/>
      <c r="AE643"/>
      <c r="AF643"/>
      <c r="AG643"/>
      <c r="AH643"/>
      <c r="AI643"/>
      <c r="AJ643"/>
      <c r="AK643"/>
      <c r="AL643"/>
      <c r="AM643"/>
      <c r="AN643"/>
      <c r="AO643"/>
      <c r="AP643"/>
      <c r="AQ643"/>
      <c r="AR643"/>
      <c r="AS643"/>
      <c r="AT643"/>
      <c r="AU643"/>
      <c r="AV643"/>
      <c r="AW643"/>
      <c r="AX643"/>
      <c r="AY643"/>
      <c r="AZ643"/>
      <c r="BA643"/>
      <c r="BB643"/>
      <c r="BC643"/>
      <c r="BD643"/>
      <c r="BE643"/>
      <c r="BF643"/>
      <c r="BG643"/>
      <c r="BH643"/>
      <c r="BI643"/>
      <c r="BJ643"/>
      <c r="BK643"/>
      <c r="BL643"/>
      <c r="BM643"/>
      <c r="BN643"/>
      <c r="BO643"/>
      <c r="BP643"/>
      <c r="BQ643"/>
      <c r="BR643"/>
      <c r="BS643"/>
      <c r="BT643"/>
      <c r="BU643"/>
      <c r="BV643"/>
      <c r="BW643"/>
      <c r="BX643"/>
      <c r="BY643"/>
      <c r="BZ643"/>
      <c r="CA643"/>
      <c r="CB643"/>
      <c r="CC643"/>
      <c r="CD643"/>
      <c r="CE643"/>
      <c r="CF643"/>
      <c r="CG643"/>
      <c r="CH643"/>
      <c r="CI643"/>
      <c r="CJ643"/>
      <c r="CK643"/>
      <c r="CL643"/>
      <c r="CM643"/>
      <c r="CN643"/>
      <c r="CO643"/>
      <c r="CP643"/>
      <c r="CQ643"/>
      <c r="CR643"/>
      <c r="CS643"/>
      <c r="CT643"/>
      <c r="CU643"/>
      <c r="CV643"/>
      <c r="CW643"/>
      <c r="CX643"/>
      <c r="CY643"/>
      <c r="CZ643"/>
      <c r="DA643"/>
      <c r="DB643"/>
      <c r="DC643"/>
      <c r="DD643"/>
      <c r="DE643"/>
      <c r="DF643"/>
      <c r="DG643"/>
      <c r="DH643"/>
      <c r="DI643"/>
      <c r="DJ643"/>
      <c r="DK643"/>
      <c r="DL643"/>
      <c r="DM643"/>
      <c r="DN643"/>
      <c r="DO643"/>
      <c r="DP643"/>
      <c r="DQ643"/>
      <c r="DR643"/>
      <c r="DS643"/>
      <c r="DT643"/>
      <c r="DU643"/>
      <c r="DV643"/>
      <c r="DW643"/>
      <c r="DX643"/>
      <c r="DY643"/>
      <c r="DZ643"/>
      <c r="EA643"/>
      <c r="EB643"/>
      <c r="EC643"/>
      <c r="ED643"/>
      <c r="EE643"/>
      <c r="EF643"/>
      <c r="EG643"/>
      <c r="EH643"/>
      <c r="EI643"/>
      <c r="EJ643"/>
      <c r="EK643"/>
      <c r="EL643"/>
      <c r="EM643"/>
      <c r="EN643"/>
      <c r="EO643"/>
      <c r="EP643"/>
      <c r="EQ643"/>
      <c r="ER643"/>
      <c r="ES643"/>
      <c r="ET643"/>
      <c r="EU643"/>
      <c r="EV643"/>
      <c r="EW643"/>
      <c r="EX643"/>
      <c r="EY643"/>
      <c r="EZ643"/>
      <c r="FA643"/>
    </row>
    <row r="644" spans="1:157" ht="11.25" customHeight="1" x14ac:dyDescent="0.25">
      <c r="A644" s="39" t="s">
        <v>1520</v>
      </c>
      <c r="B644" s="13">
        <v>19375410</v>
      </c>
      <c r="C644" s="13" t="s">
        <v>761</v>
      </c>
      <c r="D644" s="13">
        <v>73930000772</v>
      </c>
      <c r="E644" s="40" t="s">
        <v>1819</v>
      </c>
      <c r="F644" s="31">
        <v>405</v>
      </c>
      <c r="G644" s="31">
        <v>3</v>
      </c>
      <c r="H644" s="31">
        <v>1</v>
      </c>
      <c r="I644" s="31">
        <v>0</v>
      </c>
      <c r="J644" s="32">
        <f t="shared" si="74"/>
        <v>2</v>
      </c>
      <c r="K644" s="33">
        <f t="shared" si="75"/>
        <v>12.15</v>
      </c>
      <c r="L644" s="33">
        <f t="shared" si="76"/>
        <v>12.15</v>
      </c>
      <c r="M644" s="33">
        <f t="shared" si="77"/>
        <v>12.15</v>
      </c>
      <c r="N644" s="34">
        <f t="shared" si="78"/>
        <v>12.15</v>
      </c>
      <c r="O644" s="222">
        <f t="shared" si="79"/>
        <v>48.6</v>
      </c>
      <c r="P644" s="224">
        <f t="shared" si="80"/>
        <v>48.6</v>
      </c>
      <c r="Q644" s="8"/>
      <c r="R644" s="78">
        <f t="shared" si="81"/>
        <v>48.6</v>
      </c>
      <c r="S644" s="79"/>
      <c r="T644"/>
      <c r="U644"/>
      <c r="V644"/>
      <c r="W644"/>
      <c r="X644"/>
      <c r="Y644"/>
      <c r="Z644"/>
      <c r="AA644"/>
      <c r="AB644"/>
      <c r="AC644"/>
      <c r="AD644"/>
      <c r="AE644"/>
      <c r="AF644"/>
      <c r="AG644"/>
      <c r="AH644"/>
      <c r="AI644"/>
      <c r="AJ644"/>
      <c r="AK644"/>
      <c r="AL644"/>
      <c r="AM644"/>
      <c r="AN644"/>
      <c r="AO644"/>
      <c r="AP644"/>
      <c r="AQ644"/>
      <c r="AR644"/>
      <c r="AS644"/>
      <c r="AT644"/>
      <c r="AU644"/>
      <c r="AV644"/>
      <c r="AW644"/>
      <c r="AX644"/>
      <c r="AY644"/>
      <c r="AZ644"/>
      <c r="BA644"/>
      <c r="BB644"/>
      <c r="BC644"/>
      <c r="BD644"/>
      <c r="BE644"/>
      <c r="BF644"/>
      <c r="BG644"/>
      <c r="BH644"/>
      <c r="BI644"/>
      <c r="BJ644"/>
      <c r="BK644"/>
      <c r="BL644"/>
      <c r="BM644"/>
      <c r="BN644"/>
      <c r="BO644"/>
      <c r="BP644"/>
      <c r="BQ644"/>
      <c r="BR644"/>
      <c r="BS644"/>
      <c r="BT644"/>
      <c r="BU644"/>
      <c r="BV644"/>
      <c r="BW644"/>
      <c r="BX644"/>
      <c r="BY644"/>
      <c r="BZ644"/>
      <c r="CA644"/>
      <c r="CB644"/>
      <c r="CC644"/>
      <c r="CD644"/>
      <c r="CE644"/>
      <c r="CF644"/>
      <c r="CG644"/>
      <c r="CH644"/>
      <c r="CI644"/>
      <c r="CJ644"/>
      <c r="CK644"/>
      <c r="CL644"/>
      <c r="CM644"/>
      <c r="CN644"/>
      <c r="CO644"/>
      <c r="CP644"/>
      <c r="CQ644"/>
      <c r="CR644"/>
      <c r="CS644"/>
      <c r="CT644"/>
      <c r="CU644"/>
      <c r="CV644"/>
      <c r="CW644"/>
      <c r="CX644"/>
      <c r="CY644"/>
      <c r="CZ644"/>
      <c r="DA644"/>
      <c r="DB644"/>
      <c r="DC644"/>
      <c r="DD644"/>
      <c r="DE644"/>
      <c r="DF644"/>
      <c r="DG644"/>
      <c r="DH644"/>
      <c r="DI644"/>
      <c r="DJ644"/>
      <c r="DK644"/>
      <c r="DL644"/>
      <c r="DM644"/>
      <c r="DN644"/>
      <c r="DO644"/>
      <c r="DP644"/>
      <c r="DQ644"/>
      <c r="DR644"/>
      <c r="DS644"/>
      <c r="DT644"/>
      <c r="DU644"/>
      <c r="DV644"/>
      <c r="DW644"/>
      <c r="DX644"/>
      <c r="DY644"/>
      <c r="DZ644"/>
      <c r="EA644"/>
      <c r="EB644"/>
      <c r="EC644"/>
      <c r="ED644"/>
      <c r="EE644"/>
      <c r="EF644"/>
      <c r="EG644"/>
      <c r="EH644"/>
      <c r="EI644"/>
      <c r="EJ644"/>
      <c r="EK644"/>
      <c r="EL644"/>
      <c r="EM644"/>
      <c r="EN644"/>
      <c r="EO644"/>
      <c r="EP644"/>
      <c r="EQ644"/>
      <c r="ER644"/>
      <c r="ES644"/>
      <c r="ET644"/>
      <c r="EU644"/>
      <c r="EV644"/>
      <c r="EW644"/>
      <c r="EX644"/>
      <c r="EY644"/>
      <c r="EZ644"/>
      <c r="FA644"/>
    </row>
    <row r="645" spans="1:157" ht="11.25" customHeight="1" x14ac:dyDescent="0.25">
      <c r="A645" s="39" t="s">
        <v>1520</v>
      </c>
      <c r="B645" s="13">
        <v>19375412</v>
      </c>
      <c r="C645" s="13" t="s">
        <v>762</v>
      </c>
      <c r="D645" s="13">
        <v>61140000559</v>
      </c>
      <c r="E645" s="40" t="s">
        <v>1820</v>
      </c>
      <c r="F645" s="31">
        <v>758</v>
      </c>
      <c r="G645" s="31">
        <v>3</v>
      </c>
      <c r="H645" s="31">
        <v>1</v>
      </c>
      <c r="I645" s="31">
        <v>0</v>
      </c>
      <c r="J645" s="32">
        <f t="shared" si="74"/>
        <v>2</v>
      </c>
      <c r="K645" s="33">
        <f t="shared" si="75"/>
        <v>22.74</v>
      </c>
      <c r="L645" s="33">
        <f t="shared" si="76"/>
        <v>22.74</v>
      </c>
      <c r="M645" s="33">
        <f t="shared" si="77"/>
        <v>22.74</v>
      </c>
      <c r="N645" s="34">
        <f t="shared" si="78"/>
        <v>22.74</v>
      </c>
      <c r="O645" s="222">
        <f t="shared" si="79"/>
        <v>90.96</v>
      </c>
      <c r="P645" s="224">
        <f t="shared" si="80"/>
        <v>90.96</v>
      </c>
      <c r="Q645" s="8"/>
      <c r="R645" s="78">
        <f t="shared" si="81"/>
        <v>90.96</v>
      </c>
      <c r="S645" s="79"/>
      <c r="T645"/>
      <c r="U645"/>
      <c r="V645"/>
      <c r="W645"/>
      <c r="X645"/>
      <c r="Y645"/>
      <c r="Z645"/>
      <c r="AA645"/>
      <c r="AB645"/>
      <c r="AC645"/>
      <c r="AD645"/>
      <c r="AE645"/>
      <c r="AF645"/>
      <c r="AG645"/>
      <c r="AH645"/>
      <c r="AI645"/>
      <c r="AJ645"/>
      <c r="AK645"/>
      <c r="AL645"/>
      <c r="AM645"/>
      <c r="AN645"/>
      <c r="AO645"/>
      <c r="AP645"/>
      <c r="AQ645"/>
      <c r="AR645"/>
      <c r="AS645"/>
      <c r="AT645"/>
      <c r="AU645"/>
      <c r="AV645"/>
      <c r="AW645"/>
      <c r="AX645"/>
      <c r="AY645"/>
      <c r="AZ645"/>
      <c r="BA645"/>
      <c r="BB645"/>
      <c r="BC645"/>
      <c r="BD645"/>
      <c r="BE645"/>
      <c r="BF645"/>
      <c r="BG645"/>
      <c r="BH645"/>
      <c r="BI645"/>
      <c r="BJ645"/>
      <c r="BK645"/>
      <c r="BL645"/>
      <c r="BM645"/>
      <c r="BN645"/>
      <c r="BO645"/>
      <c r="BP645"/>
      <c r="BQ645"/>
      <c r="BR645"/>
      <c r="BS645"/>
      <c r="BT645"/>
      <c r="BU645"/>
      <c r="BV645"/>
      <c r="BW645"/>
      <c r="BX645"/>
      <c r="BY645"/>
      <c r="BZ645"/>
      <c r="CA645"/>
      <c r="CB645"/>
      <c r="CC645"/>
      <c r="CD645"/>
      <c r="CE645"/>
      <c r="CF645"/>
      <c r="CG645"/>
      <c r="CH645"/>
      <c r="CI645"/>
      <c r="CJ645"/>
      <c r="CK645"/>
      <c r="CL645"/>
      <c r="CM645"/>
      <c r="CN645"/>
      <c r="CO645"/>
      <c r="CP645"/>
      <c r="CQ645"/>
      <c r="CR645"/>
      <c r="CS645"/>
      <c r="CT645"/>
      <c r="CU645"/>
      <c r="CV645"/>
      <c r="CW645"/>
      <c r="CX645"/>
      <c r="CY645"/>
      <c r="CZ645"/>
      <c r="DA645"/>
      <c r="DB645"/>
      <c r="DC645"/>
      <c r="DD645"/>
      <c r="DE645"/>
      <c r="DF645"/>
      <c r="DG645"/>
      <c r="DH645"/>
      <c r="DI645"/>
      <c r="DJ645"/>
      <c r="DK645"/>
      <c r="DL645"/>
      <c r="DM645"/>
      <c r="DN645"/>
      <c r="DO645"/>
      <c r="DP645"/>
      <c r="DQ645"/>
      <c r="DR645"/>
      <c r="DS645"/>
      <c r="DT645"/>
      <c r="DU645"/>
      <c r="DV645"/>
      <c r="DW645"/>
      <c r="DX645"/>
      <c r="DY645"/>
      <c r="DZ645"/>
      <c r="EA645"/>
      <c r="EB645"/>
      <c r="EC645"/>
      <c r="ED645"/>
      <c r="EE645"/>
      <c r="EF645"/>
      <c r="EG645"/>
      <c r="EH645"/>
      <c r="EI645"/>
      <c r="EJ645"/>
      <c r="EK645"/>
      <c r="EL645"/>
      <c r="EM645"/>
      <c r="EN645"/>
      <c r="EO645"/>
      <c r="EP645"/>
      <c r="EQ645"/>
      <c r="ER645"/>
      <c r="ES645"/>
      <c r="ET645"/>
      <c r="EU645"/>
      <c r="EV645"/>
      <c r="EW645"/>
      <c r="EX645"/>
      <c r="EY645"/>
      <c r="EZ645"/>
      <c r="FA645"/>
    </row>
    <row r="646" spans="1:157" ht="11.25" customHeight="1" x14ac:dyDescent="0.25">
      <c r="A646" s="39" t="s">
        <v>1520</v>
      </c>
      <c r="B646" s="13">
        <v>19375413</v>
      </c>
      <c r="C646" s="13" t="s">
        <v>763</v>
      </c>
      <c r="D646" s="13">
        <v>15880009149</v>
      </c>
      <c r="E646" s="40" t="s">
        <v>1821</v>
      </c>
      <c r="F646" s="31">
        <v>601</v>
      </c>
      <c r="G646" s="31">
        <v>3</v>
      </c>
      <c r="H646" s="31">
        <v>1</v>
      </c>
      <c r="I646" s="31">
        <v>0</v>
      </c>
      <c r="J646" s="32">
        <f t="shared" si="74"/>
        <v>2</v>
      </c>
      <c r="K646" s="33">
        <f t="shared" si="75"/>
        <v>18.029999999999998</v>
      </c>
      <c r="L646" s="33">
        <f t="shared" si="76"/>
        <v>18.029999999999998</v>
      </c>
      <c r="M646" s="33">
        <f t="shared" si="77"/>
        <v>18.029999999999998</v>
      </c>
      <c r="N646" s="34">
        <f t="shared" si="78"/>
        <v>18.029999999999998</v>
      </c>
      <c r="O646" s="222">
        <f t="shared" si="79"/>
        <v>72.12</v>
      </c>
      <c r="P646" s="224">
        <f t="shared" si="80"/>
        <v>72.12</v>
      </c>
      <c r="Q646" s="8"/>
      <c r="R646" s="78">
        <f t="shared" si="81"/>
        <v>72.12</v>
      </c>
      <c r="S646" s="79"/>
      <c r="T646"/>
      <c r="U646"/>
      <c r="V646"/>
      <c r="W646"/>
      <c r="X646"/>
      <c r="Y646"/>
      <c r="Z646"/>
      <c r="AA646"/>
      <c r="AB646"/>
      <c r="AC646"/>
      <c r="AD646"/>
      <c r="AE646"/>
      <c r="AF646"/>
      <c r="AG646"/>
      <c r="AH646"/>
      <c r="AI646"/>
      <c r="AJ646"/>
      <c r="AK646"/>
      <c r="AL646"/>
      <c r="AM646"/>
      <c r="AN646"/>
      <c r="AO646"/>
      <c r="AP646"/>
      <c r="AQ646"/>
      <c r="AR646"/>
      <c r="AS646"/>
      <c r="AT646"/>
      <c r="AU646"/>
      <c r="AV646"/>
      <c r="AW646"/>
      <c r="AX646"/>
      <c r="AY646"/>
      <c r="AZ646"/>
      <c r="BA646"/>
      <c r="BB646"/>
      <c r="BC646"/>
      <c r="BD646"/>
      <c r="BE646"/>
      <c r="BF646"/>
      <c r="BG646"/>
      <c r="BH646"/>
      <c r="BI646"/>
      <c r="BJ646"/>
      <c r="BK646"/>
      <c r="BL646"/>
      <c r="BM646"/>
      <c r="BN646"/>
      <c r="BO646"/>
      <c r="BP646"/>
      <c r="BQ646"/>
      <c r="BR646"/>
      <c r="BS646"/>
      <c r="BT646"/>
      <c r="BU646"/>
      <c r="BV646"/>
      <c r="BW646"/>
      <c r="BX646"/>
      <c r="BY646"/>
      <c r="BZ646"/>
      <c r="CA646"/>
      <c r="CB646"/>
      <c r="CC646"/>
      <c r="CD646"/>
      <c r="CE646"/>
      <c r="CF646"/>
      <c r="CG646"/>
      <c r="CH646"/>
      <c r="CI646"/>
      <c r="CJ646"/>
      <c r="CK646"/>
      <c r="CL646"/>
      <c r="CM646"/>
      <c r="CN646"/>
      <c r="CO646"/>
      <c r="CP646"/>
      <c r="CQ646"/>
      <c r="CR646"/>
      <c r="CS646"/>
      <c r="CT646"/>
      <c r="CU646"/>
      <c r="CV646"/>
      <c r="CW646"/>
      <c r="CX646"/>
      <c r="CY646"/>
      <c r="CZ646"/>
      <c r="DA646"/>
      <c r="DB646"/>
      <c r="DC646"/>
      <c r="DD646"/>
      <c r="DE646"/>
      <c r="DF646"/>
      <c r="DG646"/>
      <c r="DH646"/>
      <c r="DI646"/>
      <c r="DJ646"/>
      <c r="DK646"/>
      <c r="DL646"/>
      <c r="DM646"/>
      <c r="DN646"/>
      <c r="DO646"/>
      <c r="DP646"/>
      <c r="DQ646"/>
      <c r="DR646"/>
      <c r="DS646"/>
      <c r="DT646"/>
      <c r="DU646"/>
      <c r="DV646"/>
      <c r="DW646"/>
      <c r="DX646"/>
      <c r="DY646"/>
      <c r="DZ646"/>
      <c r="EA646"/>
      <c r="EB646"/>
      <c r="EC646"/>
      <c r="ED646"/>
      <c r="EE646"/>
      <c r="EF646"/>
      <c r="EG646"/>
      <c r="EH646"/>
      <c r="EI646"/>
      <c r="EJ646"/>
      <c r="EK646"/>
      <c r="EL646"/>
      <c r="EM646"/>
      <c r="EN646"/>
      <c r="EO646"/>
      <c r="EP646"/>
      <c r="EQ646"/>
      <c r="ER646"/>
      <c r="ES646"/>
      <c r="ET646"/>
      <c r="EU646"/>
      <c r="EV646"/>
      <c r="EW646"/>
      <c r="EX646"/>
      <c r="EY646"/>
      <c r="EZ646"/>
      <c r="FA646"/>
    </row>
    <row r="647" spans="1:157" ht="11.25" customHeight="1" x14ac:dyDescent="0.25">
      <c r="A647" s="39" t="s">
        <v>1520</v>
      </c>
      <c r="B647" s="13">
        <v>19375414</v>
      </c>
      <c r="C647" s="13" t="s">
        <v>764</v>
      </c>
      <c r="D647" s="13">
        <v>96670010953</v>
      </c>
      <c r="E647" s="40" t="s">
        <v>1822</v>
      </c>
      <c r="F647" s="31">
        <v>594</v>
      </c>
      <c r="G647" s="31">
        <v>3</v>
      </c>
      <c r="H647" s="31">
        <v>1</v>
      </c>
      <c r="I647" s="31">
        <v>0</v>
      </c>
      <c r="J647" s="32">
        <f t="shared" ref="J647:J710" si="82">G647-H647-I647</f>
        <v>2</v>
      </c>
      <c r="K647" s="33">
        <f t="shared" ref="K647:K710" si="83">F647*$K$5</f>
        <v>17.82</v>
      </c>
      <c r="L647" s="33">
        <f t="shared" ref="L647:L710" si="84">F647*$L$5</f>
        <v>17.82</v>
      </c>
      <c r="M647" s="33">
        <f t="shared" ref="M647:M710" si="85">F647*$M$5</f>
        <v>17.82</v>
      </c>
      <c r="N647" s="34">
        <f t="shared" ref="N647:N710" si="86">F647*$N$5</f>
        <v>17.82</v>
      </c>
      <c r="O647" s="222">
        <f t="shared" si="79"/>
        <v>71.28</v>
      </c>
      <c r="P647" s="224">
        <f t="shared" si="80"/>
        <v>71.28</v>
      </c>
      <c r="Q647" s="8"/>
      <c r="R647" s="78">
        <f t="shared" si="81"/>
        <v>71.28</v>
      </c>
      <c r="S647" s="79"/>
      <c r="T647"/>
      <c r="U647"/>
      <c r="V647"/>
      <c r="W647"/>
      <c r="X647"/>
      <c r="Y647"/>
      <c r="Z647"/>
      <c r="AA647"/>
      <c r="AB647"/>
      <c r="AC647"/>
      <c r="AD647"/>
      <c r="AE647"/>
      <c r="AF647"/>
      <c r="AG647"/>
      <c r="AH647"/>
      <c r="AI647"/>
      <c r="AJ647"/>
      <c r="AK647"/>
      <c r="AL647"/>
      <c r="AM647"/>
      <c r="AN647"/>
      <c r="AO647"/>
      <c r="AP647"/>
      <c r="AQ647"/>
      <c r="AR647"/>
      <c r="AS647"/>
      <c r="AT647"/>
      <c r="AU647"/>
      <c r="AV647"/>
      <c r="AW647"/>
      <c r="AX647"/>
      <c r="AY647"/>
      <c r="AZ647"/>
      <c r="BA647"/>
      <c r="BB647"/>
      <c r="BC647"/>
      <c r="BD647"/>
      <c r="BE647"/>
      <c r="BF647"/>
      <c r="BG647"/>
      <c r="BH647"/>
      <c r="BI647"/>
      <c r="BJ647"/>
      <c r="BK647"/>
      <c r="BL647"/>
      <c r="BM647"/>
      <c r="BN647"/>
      <c r="BO647"/>
      <c r="BP647"/>
      <c r="BQ647"/>
      <c r="BR647"/>
      <c r="BS647"/>
      <c r="BT647"/>
      <c r="BU647"/>
      <c r="BV647"/>
      <c r="BW647"/>
      <c r="BX647"/>
      <c r="BY647"/>
      <c r="BZ647"/>
      <c r="CA647"/>
      <c r="CB647"/>
      <c r="CC647"/>
      <c r="CD647"/>
      <c r="CE647"/>
      <c r="CF647"/>
      <c r="CG647"/>
      <c r="CH647"/>
      <c r="CI647"/>
      <c r="CJ647"/>
      <c r="CK647"/>
      <c r="CL647"/>
      <c r="CM647"/>
      <c r="CN647"/>
      <c r="CO647"/>
      <c r="CP647"/>
      <c r="CQ647"/>
      <c r="CR647"/>
      <c r="CS647"/>
      <c r="CT647"/>
      <c r="CU647"/>
      <c r="CV647"/>
      <c r="CW647"/>
      <c r="CX647"/>
      <c r="CY647"/>
      <c r="CZ647"/>
      <c r="DA647"/>
      <c r="DB647"/>
      <c r="DC647"/>
      <c r="DD647"/>
      <c r="DE647"/>
      <c r="DF647"/>
      <c r="DG647"/>
      <c r="DH647"/>
      <c r="DI647"/>
      <c r="DJ647"/>
      <c r="DK647"/>
      <c r="DL647"/>
      <c r="DM647"/>
      <c r="DN647"/>
      <c r="DO647"/>
      <c r="DP647"/>
      <c r="DQ647"/>
      <c r="DR647"/>
      <c r="DS647"/>
      <c r="DT647"/>
      <c r="DU647"/>
      <c r="DV647"/>
      <c r="DW647"/>
      <c r="DX647"/>
      <c r="DY647"/>
      <c r="DZ647"/>
      <c r="EA647"/>
      <c r="EB647"/>
      <c r="EC647"/>
      <c r="ED647"/>
      <c r="EE647"/>
      <c r="EF647"/>
      <c r="EG647"/>
      <c r="EH647"/>
      <c r="EI647"/>
      <c r="EJ647"/>
      <c r="EK647"/>
      <c r="EL647"/>
      <c r="EM647"/>
      <c r="EN647"/>
      <c r="EO647"/>
      <c r="EP647"/>
      <c r="EQ647"/>
      <c r="ER647"/>
      <c r="ES647"/>
      <c r="ET647"/>
      <c r="EU647"/>
      <c r="EV647"/>
      <c r="EW647"/>
      <c r="EX647"/>
      <c r="EY647"/>
      <c r="EZ647"/>
      <c r="FA647"/>
    </row>
    <row r="648" spans="1:157" ht="11.25" customHeight="1" x14ac:dyDescent="0.25">
      <c r="A648" s="39" t="s">
        <v>1520</v>
      </c>
      <c r="B648" s="13">
        <v>19375415</v>
      </c>
      <c r="C648" s="13" t="s">
        <v>765</v>
      </c>
      <c r="D648" s="13">
        <v>31320000725</v>
      </c>
      <c r="E648" s="40" t="s">
        <v>1823</v>
      </c>
      <c r="F648" s="31">
        <v>102</v>
      </c>
      <c r="G648" s="31">
        <v>3</v>
      </c>
      <c r="H648" s="31">
        <v>1</v>
      </c>
      <c r="I648" s="31">
        <v>0</v>
      </c>
      <c r="J648" s="32">
        <f t="shared" si="82"/>
        <v>2</v>
      </c>
      <c r="K648" s="33">
        <f t="shared" si="83"/>
        <v>3.06</v>
      </c>
      <c r="L648" s="33">
        <f t="shared" si="84"/>
        <v>3.06</v>
      </c>
      <c r="M648" s="33">
        <f t="shared" si="85"/>
        <v>3.06</v>
      </c>
      <c r="N648" s="34">
        <f t="shared" si="86"/>
        <v>3.06</v>
      </c>
      <c r="O648" s="222">
        <f t="shared" ref="O648:O711" si="87">ROUND((SUM(K648:N648)),2)</f>
        <v>12.24</v>
      </c>
      <c r="P648" s="224">
        <f t="shared" ref="P648:P711" si="88">ROUND((O648),2)</f>
        <v>12.24</v>
      </c>
      <c r="Q648" s="8"/>
      <c r="R648" s="78">
        <f t="shared" ref="R648:R711" si="89">P648</f>
        <v>12.24</v>
      </c>
      <c r="S648" s="79"/>
      <c r="T648"/>
      <c r="U648"/>
      <c r="V648"/>
      <c r="W648"/>
      <c r="X648"/>
      <c r="Y648"/>
      <c r="Z648"/>
      <c r="AA648"/>
      <c r="AB648"/>
      <c r="AC648"/>
      <c r="AD648"/>
      <c r="AE648"/>
      <c r="AF648"/>
      <c r="AG648"/>
      <c r="AH648"/>
      <c r="AI648"/>
      <c r="AJ648"/>
      <c r="AK648"/>
      <c r="AL648"/>
      <c r="AM648"/>
      <c r="AN648"/>
      <c r="AO648"/>
      <c r="AP648"/>
      <c r="AQ648"/>
      <c r="AR648"/>
      <c r="AS648"/>
      <c r="AT648"/>
      <c r="AU648"/>
      <c r="AV648"/>
      <c r="AW648"/>
      <c r="AX648"/>
      <c r="AY648"/>
      <c r="AZ648"/>
      <c r="BA648"/>
      <c r="BB648"/>
      <c r="BC648"/>
      <c r="BD648"/>
      <c r="BE648"/>
      <c r="BF648"/>
      <c r="BG648"/>
      <c r="BH648"/>
      <c r="BI648"/>
      <c r="BJ648"/>
      <c r="BK648"/>
      <c r="BL648"/>
      <c r="BM648"/>
      <c r="BN648"/>
      <c r="BO648"/>
      <c r="BP648"/>
      <c r="BQ648"/>
      <c r="BR648"/>
      <c r="BS648"/>
      <c r="BT648"/>
      <c r="BU648"/>
      <c r="BV648"/>
      <c r="BW648"/>
      <c r="BX648"/>
      <c r="BY648"/>
      <c r="BZ648"/>
      <c r="CA648"/>
      <c r="CB648"/>
      <c r="CC648"/>
      <c r="CD648"/>
      <c r="CE648"/>
      <c r="CF648"/>
      <c r="CG648"/>
      <c r="CH648"/>
      <c r="CI648"/>
      <c r="CJ648"/>
      <c r="CK648"/>
      <c r="CL648"/>
      <c r="CM648"/>
      <c r="CN648"/>
      <c r="CO648"/>
      <c r="CP648"/>
      <c r="CQ648"/>
      <c r="CR648"/>
      <c r="CS648"/>
      <c r="CT648"/>
      <c r="CU648"/>
      <c r="CV648"/>
      <c r="CW648"/>
      <c r="CX648"/>
      <c r="CY648"/>
      <c r="CZ648"/>
      <c r="DA648"/>
      <c r="DB648"/>
      <c r="DC648"/>
      <c r="DD648"/>
      <c r="DE648"/>
      <c r="DF648"/>
      <c r="DG648"/>
      <c r="DH648"/>
      <c r="DI648"/>
      <c r="DJ648"/>
      <c r="DK648"/>
      <c r="DL648"/>
      <c r="DM648"/>
      <c r="DN648"/>
      <c r="DO648"/>
      <c r="DP648"/>
      <c r="DQ648"/>
      <c r="DR648"/>
      <c r="DS648"/>
      <c r="DT648"/>
      <c r="DU648"/>
      <c r="DV648"/>
      <c r="DW648"/>
      <c r="DX648"/>
      <c r="DY648"/>
      <c r="DZ648"/>
      <c r="EA648"/>
      <c r="EB648"/>
      <c r="EC648"/>
      <c r="ED648"/>
      <c r="EE648"/>
      <c r="EF648"/>
      <c r="EG648"/>
      <c r="EH648"/>
      <c r="EI648"/>
      <c r="EJ648"/>
      <c r="EK648"/>
      <c r="EL648"/>
      <c r="EM648"/>
      <c r="EN648"/>
      <c r="EO648"/>
      <c r="EP648"/>
      <c r="EQ648"/>
      <c r="ER648"/>
      <c r="ES648"/>
      <c r="ET648"/>
      <c r="EU648"/>
      <c r="EV648"/>
      <c r="EW648"/>
      <c r="EX648"/>
      <c r="EY648"/>
      <c r="EZ648"/>
      <c r="FA648"/>
    </row>
    <row r="649" spans="1:157" ht="11.25" customHeight="1" x14ac:dyDescent="0.25">
      <c r="A649" s="39" t="s">
        <v>1520</v>
      </c>
      <c r="B649" s="13">
        <v>19375416</v>
      </c>
      <c r="C649" s="13" t="s">
        <v>766</v>
      </c>
      <c r="D649" s="13">
        <v>43510005471</v>
      </c>
      <c r="E649" s="40" t="s">
        <v>1824</v>
      </c>
      <c r="F649" s="31">
        <v>610</v>
      </c>
      <c r="G649" s="31">
        <v>3</v>
      </c>
      <c r="H649" s="31">
        <v>1</v>
      </c>
      <c r="I649" s="31">
        <v>0</v>
      </c>
      <c r="J649" s="32">
        <f t="shared" si="82"/>
        <v>2</v>
      </c>
      <c r="K649" s="33">
        <f t="shared" si="83"/>
        <v>18.3</v>
      </c>
      <c r="L649" s="33">
        <f t="shared" si="84"/>
        <v>18.3</v>
      </c>
      <c r="M649" s="33">
        <f t="shared" si="85"/>
        <v>18.3</v>
      </c>
      <c r="N649" s="34">
        <f t="shared" si="86"/>
        <v>18.3</v>
      </c>
      <c r="O649" s="222">
        <f t="shared" si="87"/>
        <v>73.2</v>
      </c>
      <c r="P649" s="224">
        <f t="shared" si="88"/>
        <v>73.2</v>
      </c>
      <c r="Q649" s="8"/>
      <c r="R649" s="78">
        <f t="shared" si="89"/>
        <v>73.2</v>
      </c>
      <c r="S649" s="79"/>
      <c r="T649"/>
      <c r="U649"/>
      <c r="V649"/>
      <c r="W649"/>
      <c r="X649"/>
      <c r="Y649"/>
      <c r="Z649"/>
      <c r="AA649"/>
      <c r="AB649"/>
      <c r="AC649"/>
      <c r="AD649"/>
      <c r="AE649"/>
      <c r="AF649"/>
      <c r="AG649"/>
      <c r="AH649"/>
      <c r="AI649"/>
      <c r="AJ649"/>
      <c r="AK649"/>
      <c r="AL649"/>
      <c r="AM649"/>
      <c r="AN649"/>
      <c r="AO649"/>
      <c r="AP649"/>
      <c r="AQ649"/>
      <c r="AR649"/>
      <c r="AS649"/>
      <c r="AT649"/>
      <c r="AU649"/>
      <c r="AV649"/>
      <c r="AW649"/>
      <c r="AX649"/>
      <c r="AY649"/>
      <c r="AZ649"/>
      <c r="BA649"/>
      <c r="BB649"/>
      <c r="BC649"/>
      <c r="BD649"/>
      <c r="BE649"/>
      <c r="BF649"/>
      <c r="BG649"/>
      <c r="BH649"/>
      <c r="BI649"/>
      <c r="BJ649"/>
      <c r="BK649"/>
      <c r="BL649"/>
      <c r="BM649"/>
      <c r="BN649"/>
      <c r="BO649"/>
      <c r="BP649"/>
      <c r="BQ649"/>
      <c r="BR649"/>
      <c r="BS649"/>
      <c r="BT649"/>
      <c r="BU649"/>
      <c r="BV649"/>
      <c r="BW649"/>
      <c r="BX649"/>
      <c r="BY649"/>
      <c r="BZ649"/>
      <c r="CA649"/>
      <c r="CB649"/>
      <c r="CC649"/>
      <c r="CD649"/>
      <c r="CE649"/>
      <c r="CF649"/>
      <c r="CG649"/>
      <c r="CH649"/>
      <c r="CI649"/>
      <c r="CJ649"/>
      <c r="CK649"/>
      <c r="CL649"/>
      <c r="CM649"/>
      <c r="CN649"/>
      <c r="CO649"/>
      <c r="CP649"/>
      <c r="CQ649"/>
      <c r="CR649"/>
      <c r="CS649"/>
      <c r="CT649"/>
      <c r="CU649"/>
      <c r="CV649"/>
      <c r="CW649"/>
      <c r="CX649"/>
      <c r="CY649"/>
      <c r="CZ649"/>
      <c r="DA649"/>
      <c r="DB649"/>
      <c r="DC649"/>
      <c r="DD649"/>
      <c r="DE649"/>
      <c r="DF649"/>
      <c r="DG649"/>
      <c r="DH649"/>
      <c r="DI649"/>
      <c r="DJ649"/>
      <c r="DK649"/>
      <c r="DL649"/>
      <c r="DM649"/>
      <c r="DN649"/>
      <c r="DO649"/>
      <c r="DP649"/>
      <c r="DQ649"/>
      <c r="DR649"/>
      <c r="DS649"/>
      <c r="DT649"/>
      <c r="DU649"/>
      <c r="DV649"/>
      <c r="DW649"/>
      <c r="DX649"/>
      <c r="DY649"/>
      <c r="DZ649"/>
      <c r="EA649"/>
      <c r="EB649"/>
      <c r="EC649"/>
      <c r="ED649"/>
      <c r="EE649"/>
      <c r="EF649"/>
      <c r="EG649"/>
      <c r="EH649"/>
      <c r="EI649"/>
      <c r="EJ649"/>
      <c r="EK649"/>
      <c r="EL649"/>
      <c r="EM649"/>
      <c r="EN649"/>
      <c r="EO649"/>
      <c r="EP649"/>
      <c r="EQ649"/>
      <c r="ER649"/>
      <c r="ES649"/>
      <c r="ET649"/>
      <c r="EU649"/>
      <c r="EV649"/>
      <c r="EW649"/>
      <c r="EX649"/>
      <c r="EY649"/>
      <c r="EZ649"/>
      <c r="FA649"/>
    </row>
    <row r="650" spans="1:157" ht="11.25" customHeight="1" x14ac:dyDescent="0.25">
      <c r="A650" s="39" t="s">
        <v>1520</v>
      </c>
      <c r="B650" s="13">
        <v>19375417</v>
      </c>
      <c r="C650" s="13" t="s">
        <v>767</v>
      </c>
      <c r="D650" s="13">
        <v>17260002054</v>
      </c>
      <c r="E650" s="40" t="s">
        <v>1825</v>
      </c>
      <c r="F650" s="31">
        <v>664</v>
      </c>
      <c r="G650" s="31">
        <v>3</v>
      </c>
      <c r="H650" s="31">
        <v>1</v>
      </c>
      <c r="I650" s="31">
        <v>0</v>
      </c>
      <c r="J650" s="32">
        <f t="shared" si="82"/>
        <v>2</v>
      </c>
      <c r="K650" s="33">
        <f t="shared" si="83"/>
        <v>19.919999999999998</v>
      </c>
      <c r="L650" s="33">
        <f t="shared" si="84"/>
        <v>19.919999999999998</v>
      </c>
      <c r="M650" s="33">
        <f t="shared" si="85"/>
        <v>19.919999999999998</v>
      </c>
      <c r="N650" s="34">
        <f t="shared" si="86"/>
        <v>19.919999999999998</v>
      </c>
      <c r="O650" s="222">
        <f t="shared" si="87"/>
        <v>79.680000000000007</v>
      </c>
      <c r="P650" s="224">
        <f t="shared" si="88"/>
        <v>79.680000000000007</v>
      </c>
      <c r="Q650" s="8"/>
      <c r="R650" s="78">
        <f t="shared" si="89"/>
        <v>79.680000000000007</v>
      </c>
      <c r="S650" s="79"/>
      <c r="T650"/>
      <c r="U650"/>
      <c r="V650"/>
      <c r="W650"/>
      <c r="X650"/>
      <c r="Y650"/>
      <c r="Z650"/>
      <c r="AA650"/>
      <c r="AB650"/>
      <c r="AC650"/>
      <c r="AD650"/>
      <c r="AE650"/>
      <c r="AF650"/>
      <c r="AG650"/>
      <c r="AH650"/>
      <c r="AI650"/>
      <c r="AJ650"/>
      <c r="AK650"/>
      <c r="AL650"/>
      <c r="AM650"/>
      <c r="AN650"/>
      <c r="AO650"/>
      <c r="AP650"/>
      <c r="AQ650"/>
      <c r="AR650"/>
      <c r="AS650"/>
      <c r="AT650"/>
      <c r="AU650"/>
      <c r="AV650"/>
      <c r="AW650"/>
      <c r="AX650"/>
      <c r="AY650"/>
      <c r="AZ650"/>
      <c r="BA650"/>
      <c r="BB650"/>
      <c r="BC650"/>
      <c r="BD650"/>
      <c r="BE650"/>
      <c r="BF650"/>
      <c r="BG650"/>
      <c r="BH650"/>
      <c r="BI650"/>
      <c r="BJ650"/>
      <c r="BK650"/>
      <c r="BL650"/>
      <c r="BM650"/>
      <c r="BN650"/>
      <c r="BO650"/>
      <c r="BP650"/>
      <c r="BQ650"/>
      <c r="BR650"/>
      <c r="BS650"/>
      <c r="BT650"/>
      <c r="BU650"/>
      <c r="BV650"/>
      <c r="BW650"/>
      <c r="BX650"/>
      <c r="BY650"/>
      <c r="BZ650"/>
      <c r="CA650"/>
      <c r="CB650"/>
      <c r="CC650"/>
      <c r="CD650"/>
      <c r="CE650"/>
      <c r="CF650"/>
      <c r="CG650"/>
      <c r="CH650"/>
      <c r="CI650"/>
      <c r="CJ650"/>
      <c r="CK650"/>
      <c r="CL650"/>
      <c r="CM650"/>
      <c r="CN650"/>
      <c r="CO650"/>
      <c r="CP650"/>
      <c r="CQ650"/>
      <c r="CR650"/>
      <c r="CS650"/>
      <c r="CT650"/>
      <c r="CU650"/>
      <c r="CV650"/>
      <c r="CW650"/>
      <c r="CX650"/>
      <c r="CY650"/>
      <c r="CZ650"/>
      <c r="DA650"/>
      <c r="DB650"/>
      <c r="DC650"/>
      <c r="DD650"/>
      <c r="DE650"/>
      <c r="DF650"/>
      <c r="DG650"/>
      <c r="DH650"/>
      <c r="DI650"/>
      <c r="DJ650"/>
      <c r="DK650"/>
      <c r="DL650"/>
      <c r="DM650"/>
      <c r="DN650"/>
      <c r="DO650"/>
      <c r="DP650"/>
      <c r="DQ650"/>
      <c r="DR650"/>
      <c r="DS650"/>
      <c r="DT650"/>
      <c r="DU650"/>
      <c r="DV650"/>
      <c r="DW650"/>
      <c r="DX650"/>
      <c r="DY650"/>
      <c r="DZ650"/>
      <c r="EA650"/>
      <c r="EB650"/>
      <c r="EC650"/>
      <c r="ED650"/>
      <c r="EE650"/>
      <c r="EF650"/>
      <c r="EG650"/>
      <c r="EH650"/>
      <c r="EI650"/>
      <c r="EJ650"/>
      <c r="EK650"/>
      <c r="EL650"/>
      <c r="EM650"/>
      <c r="EN650"/>
      <c r="EO650"/>
      <c r="EP650"/>
      <c r="EQ650"/>
      <c r="ER650"/>
      <c r="ES650"/>
      <c r="ET650"/>
      <c r="EU650"/>
      <c r="EV650"/>
      <c r="EW650"/>
      <c r="EX650"/>
      <c r="EY650"/>
      <c r="EZ650"/>
      <c r="FA650"/>
    </row>
    <row r="651" spans="1:157" ht="11.25" customHeight="1" x14ac:dyDescent="0.25">
      <c r="A651" s="39" t="s">
        <v>1520</v>
      </c>
      <c r="B651" s="13">
        <v>19375418</v>
      </c>
      <c r="C651" s="13" t="s">
        <v>768</v>
      </c>
      <c r="D651" s="13">
        <v>46720006936</v>
      </c>
      <c r="E651" s="40" t="s">
        <v>1826</v>
      </c>
      <c r="F651" s="31">
        <v>231</v>
      </c>
      <c r="G651" s="31">
        <v>3</v>
      </c>
      <c r="H651" s="31">
        <v>1</v>
      </c>
      <c r="I651" s="31">
        <v>0</v>
      </c>
      <c r="J651" s="32">
        <f t="shared" si="82"/>
        <v>2</v>
      </c>
      <c r="K651" s="33">
        <f t="shared" si="83"/>
        <v>6.93</v>
      </c>
      <c r="L651" s="33">
        <f t="shared" si="84"/>
        <v>6.93</v>
      </c>
      <c r="M651" s="33">
        <f t="shared" si="85"/>
        <v>6.93</v>
      </c>
      <c r="N651" s="34">
        <f t="shared" si="86"/>
        <v>6.93</v>
      </c>
      <c r="O651" s="222">
        <f t="shared" si="87"/>
        <v>27.72</v>
      </c>
      <c r="P651" s="224">
        <f t="shared" si="88"/>
        <v>27.72</v>
      </c>
      <c r="Q651" s="8"/>
      <c r="R651" s="78">
        <f t="shared" si="89"/>
        <v>27.72</v>
      </c>
      <c r="S651" s="79"/>
      <c r="T651"/>
      <c r="U651"/>
      <c r="V651"/>
      <c r="W651"/>
      <c r="X651"/>
      <c r="Y651"/>
      <c r="Z651"/>
      <c r="AA651"/>
      <c r="AB651"/>
      <c r="AC651"/>
      <c r="AD651"/>
      <c r="AE651"/>
      <c r="AF651"/>
      <c r="AG651"/>
      <c r="AH651"/>
      <c r="AI651"/>
      <c r="AJ651"/>
      <c r="AK651"/>
      <c r="AL651"/>
      <c r="AM651"/>
      <c r="AN651"/>
      <c r="AO651"/>
      <c r="AP651"/>
      <c r="AQ651"/>
      <c r="AR651"/>
      <c r="AS651"/>
      <c r="AT651"/>
      <c r="AU651"/>
      <c r="AV651"/>
      <c r="AW651"/>
      <c r="AX651"/>
      <c r="AY651"/>
      <c r="AZ651"/>
      <c r="BA651"/>
      <c r="BB651"/>
      <c r="BC651"/>
      <c r="BD651"/>
      <c r="BE651"/>
      <c r="BF651"/>
      <c r="BG651"/>
      <c r="BH651"/>
      <c r="BI651"/>
      <c r="BJ651"/>
      <c r="BK651"/>
      <c r="BL651"/>
      <c r="BM651"/>
      <c r="BN651"/>
      <c r="BO651"/>
      <c r="BP651"/>
      <c r="BQ651"/>
      <c r="BR651"/>
      <c r="BS651"/>
      <c r="BT651"/>
      <c r="BU651"/>
      <c r="BV651"/>
      <c r="BW651"/>
      <c r="BX651"/>
      <c r="BY651"/>
      <c r="BZ651"/>
      <c r="CA651"/>
      <c r="CB651"/>
      <c r="CC651"/>
      <c r="CD651"/>
      <c r="CE651"/>
      <c r="CF651"/>
      <c r="CG651"/>
      <c r="CH651"/>
      <c r="CI651"/>
      <c r="CJ651"/>
      <c r="CK651"/>
      <c r="CL651"/>
      <c r="CM651"/>
      <c r="CN651"/>
      <c r="CO651"/>
      <c r="CP651"/>
      <c r="CQ651"/>
      <c r="CR651"/>
      <c r="CS651"/>
      <c r="CT651"/>
      <c r="CU651"/>
      <c r="CV651"/>
      <c r="CW651"/>
      <c r="CX651"/>
      <c r="CY651"/>
      <c r="CZ651"/>
      <c r="DA651"/>
      <c r="DB651"/>
      <c r="DC651"/>
      <c r="DD651"/>
      <c r="DE651"/>
      <c r="DF651"/>
      <c r="DG651"/>
      <c r="DH651"/>
      <c r="DI651"/>
      <c r="DJ651"/>
      <c r="DK651"/>
      <c r="DL651"/>
      <c r="DM651"/>
      <c r="DN651"/>
      <c r="DO651"/>
      <c r="DP651"/>
      <c r="DQ651"/>
      <c r="DR651"/>
      <c r="DS651"/>
      <c r="DT651"/>
      <c r="DU651"/>
      <c r="DV651"/>
      <c r="DW651"/>
      <c r="DX651"/>
      <c r="DY651"/>
      <c r="DZ651"/>
      <c r="EA651"/>
      <c r="EB651"/>
      <c r="EC651"/>
      <c r="ED651"/>
      <c r="EE651"/>
      <c r="EF651"/>
      <c r="EG651"/>
      <c r="EH651"/>
      <c r="EI651"/>
      <c r="EJ651"/>
      <c r="EK651"/>
      <c r="EL651"/>
      <c r="EM651"/>
      <c r="EN651"/>
      <c r="EO651"/>
      <c r="EP651"/>
      <c r="EQ651"/>
      <c r="ER651"/>
      <c r="ES651"/>
      <c r="ET651"/>
      <c r="EU651"/>
      <c r="EV651"/>
      <c r="EW651"/>
      <c r="EX651"/>
      <c r="EY651"/>
      <c r="EZ651"/>
      <c r="FA651"/>
    </row>
    <row r="652" spans="1:157" ht="11.25" customHeight="1" x14ac:dyDescent="0.25">
      <c r="A652" s="39" t="s">
        <v>1520</v>
      </c>
      <c r="B652" s="13">
        <v>19375419</v>
      </c>
      <c r="C652" s="13" t="s">
        <v>769</v>
      </c>
      <c r="D652" s="13">
        <v>92900010233</v>
      </c>
      <c r="E652" s="40" t="s">
        <v>1827</v>
      </c>
      <c r="F652" s="31">
        <v>475</v>
      </c>
      <c r="G652" s="31">
        <v>3</v>
      </c>
      <c r="H652" s="31">
        <v>1</v>
      </c>
      <c r="I652" s="31">
        <v>0</v>
      </c>
      <c r="J652" s="32">
        <f t="shared" si="82"/>
        <v>2</v>
      </c>
      <c r="K652" s="33">
        <f t="shared" si="83"/>
        <v>14.25</v>
      </c>
      <c r="L652" s="33">
        <f t="shared" si="84"/>
        <v>14.25</v>
      </c>
      <c r="M652" s="33">
        <f t="shared" si="85"/>
        <v>14.25</v>
      </c>
      <c r="N652" s="34">
        <f t="shared" si="86"/>
        <v>14.25</v>
      </c>
      <c r="O652" s="222">
        <f t="shared" si="87"/>
        <v>57</v>
      </c>
      <c r="P652" s="224">
        <f t="shared" si="88"/>
        <v>57</v>
      </c>
      <c r="Q652" s="8"/>
      <c r="R652" s="78">
        <f t="shared" si="89"/>
        <v>57</v>
      </c>
      <c r="S652" s="79"/>
      <c r="T652"/>
      <c r="U652"/>
      <c r="V652"/>
      <c r="W652"/>
      <c r="X652"/>
      <c r="Y652"/>
      <c r="Z652"/>
      <c r="AA652"/>
      <c r="AB652"/>
      <c r="AC652"/>
      <c r="AD652"/>
      <c r="AE652"/>
      <c r="AF652"/>
      <c r="AG652"/>
      <c r="AH652"/>
      <c r="AI652"/>
      <c r="AJ652"/>
      <c r="AK652"/>
      <c r="AL652"/>
      <c r="AM652"/>
      <c r="AN652"/>
      <c r="AO652"/>
      <c r="AP652"/>
      <c r="AQ652"/>
      <c r="AR652"/>
      <c r="AS652"/>
      <c r="AT652"/>
      <c r="AU652"/>
      <c r="AV652"/>
      <c r="AW652"/>
      <c r="AX652"/>
      <c r="AY652"/>
      <c r="AZ652"/>
      <c r="BA652"/>
      <c r="BB652"/>
      <c r="BC652"/>
      <c r="BD652"/>
      <c r="BE652"/>
      <c r="BF652"/>
      <c r="BG652"/>
      <c r="BH652"/>
      <c r="BI652"/>
      <c r="BJ652"/>
      <c r="BK652"/>
      <c r="BL652"/>
      <c r="BM652"/>
      <c r="BN652"/>
      <c r="BO652"/>
      <c r="BP652"/>
      <c r="BQ652"/>
      <c r="BR652"/>
      <c r="BS652"/>
      <c r="BT652"/>
      <c r="BU652"/>
      <c r="BV652"/>
      <c r="BW652"/>
      <c r="BX652"/>
      <c r="BY652"/>
      <c r="BZ652"/>
      <c r="CA652"/>
      <c r="CB652"/>
      <c r="CC652"/>
      <c r="CD652"/>
      <c r="CE652"/>
      <c r="CF652"/>
      <c r="CG652"/>
      <c r="CH652"/>
      <c r="CI652"/>
      <c r="CJ652"/>
      <c r="CK652"/>
      <c r="CL652"/>
      <c r="CM652"/>
      <c r="CN652"/>
      <c r="CO652"/>
      <c r="CP652"/>
      <c r="CQ652"/>
      <c r="CR652"/>
      <c r="CS652"/>
      <c r="CT652"/>
      <c r="CU652"/>
      <c r="CV652"/>
      <c r="CW652"/>
      <c r="CX652"/>
      <c r="CY652"/>
      <c r="CZ652"/>
      <c r="DA652"/>
      <c r="DB652"/>
      <c r="DC652"/>
      <c r="DD652"/>
      <c r="DE652"/>
      <c r="DF652"/>
      <c r="DG652"/>
      <c r="DH652"/>
      <c r="DI652"/>
      <c r="DJ652"/>
      <c r="DK652"/>
      <c r="DL652"/>
      <c r="DM652"/>
      <c r="DN652"/>
      <c r="DO652"/>
      <c r="DP652"/>
      <c r="DQ652"/>
      <c r="DR652"/>
      <c r="DS652"/>
      <c r="DT652"/>
      <c r="DU652"/>
      <c r="DV652"/>
      <c r="DW652"/>
      <c r="DX652"/>
      <c r="DY652"/>
      <c r="DZ652"/>
      <c r="EA652"/>
      <c r="EB652"/>
      <c r="EC652"/>
      <c r="ED652"/>
      <c r="EE652"/>
      <c r="EF652"/>
      <c r="EG652"/>
      <c r="EH652"/>
      <c r="EI652"/>
      <c r="EJ652"/>
      <c r="EK652"/>
      <c r="EL652"/>
      <c r="EM652"/>
      <c r="EN652"/>
      <c r="EO652"/>
      <c r="EP652"/>
      <c r="EQ652"/>
      <c r="ER652"/>
      <c r="ES652"/>
      <c r="ET652"/>
      <c r="EU652"/>
      <c r="EV652"/>
      <c r="EW652"/>
      <c r="EX652"/>
      <c r="EY652"/>
      <c r="EZ652"/>
      <c r="FA652"/>
    </row>
    <row r="653" spans="1:157" ht="11.25" customHeight="1" x14ac:dyDescent="0.25">
      <c r="A653" s="39" t="s">
        <v>1520</v>
      </c>
      <c r="B653" s="13">
        <v>19375420</v>
      </c>
      <c r="C653" s="13" t="s">
        <v>1828</v>
      </c>
      <c r="D653" s="13">
        <v>65730007733</v>
      </c>
      <c r="E653" s="40" t="s">
        <v>1829</v>
      </c>
      <c r="F653" s="31">
        <v>185</v>
      </c>
      <c r="G653" s="31">
        <v>2</v>
      </c>
      <c r="H653" s="31">
        <v>1</v>
      </c>
      <c r="I653" s="31">
        <v>0</v>
      </c>
      <c r="J653" s="32">
        <f t="shared" si="82"/>
        <v>1</v>
      </c>
      <c r="K653" s="33">
        <f t="shared" si="83"/>
        <v>5.55</v>
      </c>
      <c r="L653" s="33">
        <f t="shared" si="84"/>
        <v>5.55</v>
      </c>
      <c r="M653" s="33">
        <f t="shared" si="85"/>
        <v>5.55</v>
      </c>
      <c r="N653" s="34">
        <f t="shared" si="86"/>
        <v>5.55</v>
      </c>
      <c r="O653" s="222">
        <f t="shared" si="87"/>
        <v>22.2</v>
      </c>
      <c r="P653" s="224">
        <f t="shared" si="88"/>
        <v>22.2</v>
      </c>
      <c r="Q653" s="8"/>
      <c r="R653" s="78">
        <f t="shared" si="89"/>
        <v>22.2</v>
      </c>
      <c r="S653" s="79"/>
      <c r="T653"/>
      <c r="U653"/>
      <c r="V653"/>
      <c r="W653"/>
      <c r="X653"/>
      <c r="Y653"/>
      <c r="Z653"/>
      <c r="AA653"/>
      <c r="AB653"/>
      <c r="AC653"/>
      <c r="AD653"/>
      <c r="AE653"/>
      <c r="AF653"/>
      <c r="AG653"/>
      <c r="AH653"/>
      <c r="AI653"/>
      <c r="AJ653"/>
      <c r="AK653"/>
      <c r="AL653"/>
      <c r="AM653"/>
      <c r="AN653"/>
      <c r="AO653"/>
      <c r="AP653"/>
      <c r="AQ653"/>
      <c r="AR653"/>
      <c r="AS653"/>
      <c r="AT653"/>
      <c r="AU653"/>
      <c r="AV653"/>
      <c r="AW653"/>
      <c r="AX653"/>
      <c r="AY653"/>
      <c r="AZ653"/>
      <c r="BA653"/>
      <c r="BB653"/>
      <c r="BC653"/>
      <c r="BD653"/>
      <c r="BE653"/>
      <c r="BF653"/>
      <c r="BG653"/>
      <c r="BH653"/>
      <c r="BI653"/>
      <c r="BJ653"/>
      <c r="BK653"/>
      <c r="BL653"/>
      <c r="BM653"/>
      <c r="BN653"/>
      <c r="BO653"/>
      <c r="BP653"/>
      <c r="BQ653"/>
      <c r="BR653"/>
      <c r="BS653"/>
      <c r="BT653"/>
      <c r="BU653"/>
      <c r="BV653"/>
      <c r="BW653"/>
      <c r="BX653"/>
      <c r="BY653"/>
      <c r="BZ653"/>
      <c r="CA653"/>
      <c r="CB653"/>
      <c r="CC653"/>
      <c r="CD653"/>
      <c r="CE653"/>
      <c r="CF653"/>
      <c r="CG653"/>
      <c r="CH653"/>
      <c r="CI653"/>
      <c r="CJ653"/>
      <c r="CK653"/>
      <c r="CL653"/>
      <c r="CM653"/>
      <c r="CN653"/>
      <c r="CO653"/>
      <c r="CP653"/>
      <c r="CQ653"/>
      <c r="CR653"/>
      <c r="CS653"/>
      <c r="CT653"/>
      <c r="CU653"/>
      <c r="CV653"/>
      <c r="CW653"/>
      <c r="CX653"/>
      <c r="CY653"/>
      <c r="CZ653"/>
      <c r="DA653"/>
      <c r="DB653"/>
      <c r="DC653"/>
      <c r="DD653"/>
      <c r="DE653"/>
      <c r="DF653"/>
      <c r="DG653"/>
      <c r="DH653"/>
      <c r="DI653"/>
      <c r="DJ653"/>
      <c r="DK653"/>
      <c r="DL653"/>
      <c r="DM653"/>
      <c r="DN653"/>
      <c r="DO653"/>
      <c r="DP653"/>
      <c r="DQ653"/>
      <c r="DR653"/>
      <c r="DS653"/>
      <c r="DT653"/>
      <c r="DU653"/>
      <c r="DV653"/>
      <c r="DW653"/>
      <c r="DX653"/>
      <c r="DY653"/>
      <c r="DZ653"/>
      <c r="EA653"/>
      <c r="EB653"/>
      <c r="EC653"/>
      <c r="ED653"/>
      <c r="EE653"/>
      <c r="EF653"/>
      <c r="EG653"/>
      <c r="EH653"/>
      <c r="EI653"/>
      <c r="EJ653"/>
      <c r="EK653"/>
      <c r="EL653"/>
      <c r="EM653"/>
      <c r="EN653"/>
      <c r="EO653"/>
      <c r="EP653"/>
      <c r="EQ653"/>
      <c r="ER653"/>
      <c r="ES653"/>
      <c r="ET653"/>
      <c r="EU653"/>
      <c r="EV653"/>
      <c r="EW653"/>
      <c r="EX653"/>
      <c r="EY653"/>
      <c r="EZ653"/>
      <c r="FA653"/>
    </row>
    <row r="654" spans="1:157" ht="11.25" customHeight="1" x14ac:dyDescent="0.25">
      <c r="A654" s="39" t="s">
        <v>1520</v>
      </c>
      <c r="B654" s="13">
        <v>19375422</v>
      </c>
      <c r="C654" s="13" t="s">
        <v>770</v>
      </c>
      <c r="D654" s="13">
        <v>10830009043</v>
      </c>
      <c r="E654" s="40" t="s">
        <v>1830</v>
      </c>
      <c r="F654" s="31">
        <v>348</v>
      </c>
      <c r="G654" s="31">
        <v>3</v>
      </c>
      <c r="H654" s="31">
        <v>1</v>
      </c>
      <c r="I654" s="31">
        <v>0</v>
      </c>
      <c r="J654" s="32">
        <f t="shared" si="82"/>
        <v>2</v>
      </c>
      <c r="K654" s="33">
        <f t="shared" si="83"/>
        <v>10.44</v>
      </c>
      <c r="L654" s="33">
        <f t="shared" si="84"/>
        <v>10.44</v>
      </c>
      <c r="M654" s="33">
        <f t="shared" si="85"/>
        <v>10.44</v>
      </c>
      <c r="N654" s="34">
        <f t="shared" si="86"/>
        <v>10.44</v>
      </c>
      <c r="O654" s="222">
        <f t="shared" si="87"/>
        <v>41.76</v>
      </c>
      <c r="P654" s="224">
        <f t="shared" si="88"/>
        <v>41.76</v>
      </c>
      <c r="Q654" s="8"/>
      <c r="R654" s="78">
        <f t="shared" si="89"/>
        <v>41.76</v>
      </c>
      <c r="S654" s="79"/>
      <c r="T654"/>
      <c r="U654"/>
      <c r="V654"/>
      <c r="W654"/>
      <c r="X654"/>
      <c r="Y654"/>
      <c r="Z654"/>
      <c r="AA654"/>
      <c r="AB654"/>
      <c r="AC654"/>
      <c r="AD654"/>
      <c r="AE654"/>
      <c r="AF654"/>
      <c r="AG654"/>
      <c r="AH654"/>
      <c r="AI654"/>
      <c r="AJ654"/>
      <c r="AK654"/>
      <c r="AL654"/>
      <c r="AM654"/>
      <c r="AN654"/>
      <c r="AO654"/>
      <c r="AP654"/>
      <c r="AQ654"/>
      <c r="AR654"/>
      <c r="AS654"/>
      <c r="AT654"/>
      <c r="AU654"/>
      <c r="AV654"/>
      <c r="AW654"/>
      <c r="AX654"/>
      <c r="AY654"/>
      <c r="AZ654"/>
      <c r="BA654"/>
      <c r="BB654"/>
      <c r="BC654"/>
      <c r="BD654"/>
      <c r="BE654"/>
      <c r="BF654"/>
      <c r="BG654"/>
      <c r="BH654"/>
      <c r="BI654"/>
      <c r="BJ654"/>
      <c r="BK654"/>
      <c r="BL654"/>
      <c r="BM654"/>
      <c r="BN654"/>
      <c r="BO654"/>
      <c r="BP654"/>
      <c r="BQ654"/>
      <c r="BR654"/>
      <c r="BS654"/>
      <c r="BT654"/>
      <c r="BU654"/>
      <c r="BV654"/>
      <c r="BW654"/>
      <c r="BX654"/>
      <c r="BY654"/>
      <c r="BZ654"/>
      <c r="CA654"/>
      <c r="CB654"/>
      <c r="CC654"/>
      <c r="CD654"/>
      <c r="CE654"/>
      <c r="CF654"/>
      <c r="CG654"/>
      <c r="CH654"/>
      <c r="CI654"/>
      <c r="CJ654"/>
      <c r="CK654"/>
      <c r="CL654"/>
      <c r="CM654"/>
      <c r="CN654"/>
      <c r="CO654"/>
      <c r="CP654"/>
      <c r="CQ654"/>
      <c r="CR654"/>
      <c r="CS654"/>
      <c r="CT654"/>
      <c r="CU654"/>
      <c r="CV654"/>
      <c r="CW654"/>
      <c r="CX654"/>
      <c r="CY654"/>
      <c r="CZ654"/>
      <c r="DA654"/>
      <c r="DB654"/>
      <c r="DC654"/>
      <c r="DD654"/>
      <c r="DE654"/>
      <c r="DF654"/>
      <c r="DG654"/>
      <c r="DH654"/>
      <c r="DI654"/>
      <c r="DJ654"/>
      <c r="DK654"/>
      <c r="DL654"/>
      <c r="DM654"/>
      <c r="DN654"/>
      <c r="DO654"/>
      <c r="DP654"/>
      <c r="DQ654"/>
      <c r="DR654"/>
      <c r="DS654"/>
      <c r="DT654"/>
      <c r="DU654"/>
      <c r="DV654"/>
      <c r="DW654"/>
      <c r="DX654"/>
      <c r="DY654"/>
      <c r="DZ654"/>
      <c r="EA654"/>
      <c r="EB654"/>
      <c r="EC654"/>
      <c r="ED654"/>
      <c r="EE654"/>
      <c r="EF654"/>
      <c r="EG654"/>
      <c r="EH654"/>
      <c r="EI654"/>
      <c r="EJ654"/>
      <c r="EK654"/>
      <c r="EL654"/>
      <c r="EM654"/>
      <c r="EN654"/>
      <c r="EO654"/>
      <c r="EP654"/>
      <c r="EQ654"/>
      <c r="ER654"/>
      <c r="ES654"/>
      <c r="ET654"/>
      <c r="EU654"/>
      <c r="EV654"/>
      <c r="EW654"/>
      <c r="EX654"/>
      <c r="EY654"/>
      <c r="EZ654"/>
      <c r="FA654"/>
    </row>
    <row r="655" spans="1:157" ht="11.25" customHeight="1" x14ac:dyDescent="0.25">
      <c r="A655" s="39" t="s">
        <v>1520</v>
      </c>
      <c r="B655" s="13">
        <v>19375423</v>
      </c>
      <c r="C655" s="13" t="s">
        <v>771</v>
      </c>
      <c r="D655" s="13">
        <v>89690010086</v>
      </c>
      <c r="E655" s="40" t="s">
        <v>1831</v>
      </c>
      <c r="F655" s="31">
        <v>576</v>
      </c>
      <c r="G655" s="31">
        <v>2</v>
      </c>
      <c r="H655" s="31">
        <v>1</v>
      </c>
      <c r="I655" s="31">
        <v>0</v>
      </c>
      <c r="J655" s="32">
        <f t="shared" si="82"/>
        <v>1</v>
      </c>
      <c r="K655" s="33">
        <f t="shared" si="83"/>
        <v>17.28</v>
      </c>
      <c r="L655" s="33">
        <f t="shared" si="84"/>
        <v>17.28</v>
      </c>
      <c r="M655" s="33">
        <f t="shared" si="85"/>
        <v>17.28</v>
      </c>
      <c r="N655" s="34">
        <f t="shared" si="86"/>
        <v>17.28</v>
      </c>
      <c r="O655" s="222">
        <f t="shared" si="87"/>
        <v>69.12</v>
      </c>
      <c r="P655" s="224">
        <f t="shared" si="88"/>
        <v>69.12</v>
      </c>
      <c r="Q655" s="8"/>
      <c r="R655" s="78">
        <f t="shared" si="89"/>
        <v>69.12</v>
      </c>
      <c r="S655" s="79"/>
      <c r="T655"/>
      <c r="U655"/>
      <c r="V655"/>
      <c r="W655"/>
      <c r="X655"/>
      <c r="Y655"/>
      <c r="Z655"/>
      <c r="AA655"/>
      <c r="AB655"/>
      <c r="AC655"/>
      <c r="AD655"/>
      <c r="AE655"/>
      <c r="AF655"/>
      <c r="AG655"/>
      <c r="AH655"/>
      <c r="AI655"/>
      <c r="AJ655"/>
      <c r="AK655"/>
      <c r="AL655"/>
      <c r="AM655"/>
      <c r="AN655"/>
      <c r="AO655"/>
      <c r="AP655"/>
      <c r="AQ655"/>
      <c r="AR655"/>
      <c r="AS655"/>
      <c r="AT655"/>
      <c r="AU655"/>
      <c r="AV655"/>
      <c r="AW655"/>
      <c r="AX655"/>
      <c r="AY655"/>
      <c r="AZ655"/>
      <c r="BA655"/>
      <c r="BB655"/>
      <c r="BC655"/>
      <c r="BD655"/>
      <c r="BE655"/>
      <c r="BF655"/>
      <c r="BG655"/>
      <c r="BH655"/>
      <c r="BI655"/>
      <c r="BJ655"/>
      <c r="BK655"/>
      <c r="BL655"/>
      <c r="BM655"/>
      <c r="BN655"/>
      <c r="BO655"/>
      <c r="BP655"/>
      <c r="BQ655"/>
      <c r="BR655"/>
      <c r="BS655"/>
      <c r="BT655"/>
      <c r="BU655"/>
      <c r="BV655"/>
      <c r="BW655"/>
      <c r="BX655"/>
      <c r="BY655"/>
      <c r="BZ655"/>
      <c r="CA655"/>
      <c r="CB655"/>
      <c r="CC655"/>
      <c r="CD655"/>
      <c r="CE655"/>
      <c r="CF655"/>
      <c r="CG655"/>
      <c r="CH655"/>
      <c r="CI655"/>
      <c r="CJ655"/>
      <c r="CK655"/>
      <c r="CL655"/>
      <c r="CM655"/>
      <c r="CN655"/>
      <c r="CO655"/>
      <c r="CP655"/>
      <c r="CQ655"/>
      <c r="CR655"/>
      <c r="CS655"/>
      <c r="CT655"/>
      <c r="CU655"/>
      <c r="CV655"/>
      <c r="CW655"/>
      <c r="CX655"/>
      <c r="CY655"/>
      <c r="CZ655"/>
      <c r="DA655"/>
      <c r="DB655"/>
      <c r="DC655"/>
      <c r="DD655"/>
      <c r="DE655"/>
      <c r="DF655"/>
      <c r="DG655"/>
      <c r="DH655"/>
      <c r="DI655"/>
      <c r="DJ655"/>
      <c r="DK655"/>
      <c r="DL655"/>
      <c r="DM655"/>
      <c r="DN655"/>
      <c r="DO655"/>
      <c r="DP655"/>
      <c r="DQ655"/>
      <c r="DR655"/>
      <c r="DS655"/>
      <c r="DT655"/>
      <c r="DU655"/>
      <c r="DV655"/>
      <c r="DW655"/>
      <c r="DX655"/>
      <c r="DY655"/>
      <c r="DZ655"/>
      <c r="EA655"/>
      <c r="EB655"/>
      <c r="EC655"/>
      <c r="ED655"/>
      <c r="EE655"/>
      <c r="EF655"/>
      <c r="EG655"/>
      <c r="EH655"/>
      <c r="EI655"/>
      <c r="EJ655"/>
      <c r="EK655"/>
      <c r="EL655"/>
      <c r="EM655"/>
      <c r="EN655"/>
      <c r="EO655"/>
      <c r="EP655"/>
      <c r="EQ655"/>
      <c r="ER655"/>
      <c r="ES655"/>
      <c r="ET655"/>
      <c r="EU655"/>
      <c r="EV655"/>
      <c r="EW655"/>
      <c r="EX655"/>
      <c r="EY655"/>
      <c r="EZ655"/>
      <c r="FA655"/>
    </row>
    <row r="656" spans="1:157" ht="11.25" customHeight="1" x14ac:dyDescent="0.25">
      <c r="A656" s="39" t="s">
        <v>1520</v>
      </c>
      <c r="B656" s="13">
        <v>19375424</v>
      </c>
      <c r="C656" s="13" t="s">
        <v>772</v>
      </c>
      <c r="D656" s="13">
        <v>41650007578</v>
      </c>
      <c r="E656" s="40" t="s">
        <v>1832</v>
      </c>
      <c r="F656" s="31">
        <v>382</v>
      </c>
      <c r="G656" s="31">
        <v>3</v>
      </c>
      <c r="H656" s="31">
        <v>1</v>
      </c>
      <c r="I656" s="31">
        <v>0</v>
      </c>
      <c r="J656" s="32">
        <f t="shared" si="82"/>
        <v>2</v>
      </c>
      <c r="K656" s="33">
        <f t="shared" si="83"/>
        <v>11.459999999999999</v>
      </c>
      <c r="L656" s="33">
        <f t="shared" si="84"/>
        <v>11.459999999999999</v>
      </c>
      <c r="M656" s="33">
        <f t="shared" si="85"/>
        <v>11.459999999999999</v>
      </c>
      <c r="N656" s="34">
        <f t="shared" si="86"/>
        <v>11.459999999999999</v>
      </c>
      <c r="O656" s="222">
        <f t="shared" si="87"/>
        <v>45.84</v>
      </c>
      <c r="P656" s="224">
        <f t="shared" si="88"/>
        <v>45.84</v>
      </c>
      <c r="Q656" s="8"/>
      <c r="R656" s="78">
        <f t="shared" si="89"/>
        <v>45.84</v>
      </c>
      <c r="S656" s="79"/>
      <c r="T656"/>
      <c r="U656"/>
      <c r="V656"/>
      <c r="W656"/>
      <c r="X656"/>
      <c r="Y656"/>
      <c r="Z656"/>
      <c r="AA656"/>
      <c r="AB656"/>
      <c r="AC656"/>
      <c r="AD656"/>
      <c r="AE656"/>
      <c r="AF656"/>
      <c r="AG656"/>
      <c r="AH656"/>
      <c r="AI656"/>
      <c r="AJ656"/>
      <c r="AK656"/>
      <c r="AL656"/>
      <c r="AM656"/>
      <c r="AN656"/>
      <c r="AO656"/>
      <c r="AP656"/>
      <c r="AQ656"/>
      <c r="AR656"/>
      <c r="AS656"/>
      <c r="AT656"/>
      <c r="AU656"/>
      <c r="AV656"/>
      <c r="AW656"/>
      <c r="AX656"/>
      <c r="AY656"/>
      <c r="AZ656"/>
      <c r="BA656"/>
      <c r="BB656"/>
      <c r="BC656"/>
      <c r="BD656"/>
      <c r="BE656"/>
      <c r="BF656"/>
      <c r="BG656"/>
      <c r="BH656"/>
      <c r="BI656"/>
      <c r="BJ656"/>
      <c r="BK656"/>
      <c r="BL656"/>
      <c r="BM656"/>
      <c r="BN656"/>
      <c r="BO656"/>
      <c r="BP656"/>
      <c r="BQ656"/>
      <c r="BR656"/>
      <c r="BS656"/>
      <c r="BT656"/>
      <c r="BU656"/>
      <c r="BV656"/>
      <c r="BW656"/>
      <c r="BX656"/>
      <c r="BY656"/>
      <c r="BZ656"/>
      <c r="CA656"/>
      <c r="CB656"/>
      <c r="CC656"/>
      <c r="CD656"/>
      <c r="CE656"/>
      <c r="CF656"/>
      <c r="CG656"/>
      <c r="CH656"/>
      <c r="CI656"/>
      <c r="CJ656"/>
      <c r="CK656"/>
      <c r="CL656"/>
      <c r="CM656"/>
      <c r="CN656"/>
      <c r="CO656"/>
      <c r="CP656"/>
      <c r="CQ656"/>
      <c r="CR656"/>
      <c r="CS656"/>
      <c r="CT656"/>
      <c r="CU656"/>
      <c r="CV656"/>
      <c r="CW656"/>
      <c r="CX656"/>
      <c r="CY656"/>
      <c r="CZ656"/>
      <c r="DA656"/>
      <c r="DB656"/>
      <c r="DC656"/>
      <c r="DD656"/>
      <c r="DE656"/>
      <c r="DF656"/>
      <c r="DG656"/>
      <c r="DH656"/>
      <c r="DI656"/>
      <c r="DJ656"/>
      <c r="DK656"/>
      <c r="DL656"/>
      <c r="DM656"/>
      <c r="DN656"/>
      <c r="DO656"/>
      <c r="DP656"/>
      <c r="DQ656"/>
      <c r="DR656"/>
      <c r="DS656"/>
      <c r="DT656"/>
      <c r="DU656"/>
      <c r="DV656"/>
      <c r="DW656"/>
      <c r="DX656"/>
      <c r="DY656"/>
      <c r="DZ656"/>
      <c r="EA656"/>
      <c r="EB656"/>
      <c r="EC656"/>
      <c r="ED656"/>
      <c r="EE656"/>
      <c r="EF656"/>
      <c r="EG656"/>
      <c r="EH656"/>
      <c r="EI656"/>
      <c r="EJ656"/>
      <c r="EK656"/>
      <c r="EL656"/>
      <c r="EM656"/>
      <c r="EN656"/>
      <c r="EO656"/>
      <c r="EP656"/>
      <c r="EQ656"/>
      <c r="ER656"/>
      <c r="ES656"/>
      <c r="ET656"/>
      <c r="EU656"/>
      <c r="EV656"/>
      <c r="EW656"/>
      <c r="EX656"/>
      <c r="EY656"/>
      <c r="EZ656"/>
      <c r="FA656"/>
    </row>
    <row r="657" spans="1:157" ht="11.25" customHeight="1" x14ac:dyDescent="0.25">
      <c r="A657" s="39" t="s">
        <v>1520</v>
      </c>
      <c r="B657" s="13">
        <v>19375425</v>
      </c>
      <c r="C657" s="13" t="s">
        <v>773</v>
      </c>
      <c r="D657" s="13">
        <v>48270010211</v>
      </c>
      <c r="E657" s="40" t="s">
        <v>1833</v>
      </c>
      <c r="F657" s="31">
        <v>375</v>
      </c>
      <c r="G657" s="31">
        <v>2</v>
      </c>
      <c r="H657" s="31">
        <v>1</v>
      </c>
      <c r="I657" s="31">
        <v>0</v>
      </c>
      <c r="J657" s="32">
        <f t="shared" si="82"/>
        <v>1</v>
      </c>
      <c r="K657" s="33">
        <f t="shared" si="83"/>
        <v>11.25</v>
      </c>
      <c r="L657" s="33">
        <f t="shared" si="84"/>
        <v>11.25</v>
      </c>
      <c r="M657" s="33">
        <f t="shared" si="85"/>
        <v>11.25</v>
      </c>
      <c r="N657" s="34">
        <f t="shared" si="86"/>
        <v>11.25</v>
      </c>
      <c r="O657" s="222">
        <f t="shared" si="87"/>
        <v>45</v>
      </c>
      <c r="P657" s="224">
        <f t="shared" si="88"/>
        <v>45</v>
      </c>
      <c r="Q657" s="8"/>
      <c r="R657" s="78">
        <f t="shared" si="89"/>
        <v>45</v>
      </c>
      <c r="S657" s="79"/>
      <c r="T657"/>
      <c r="U657"/>
      <c r="V657"/>
      <c r="W657"/>
      <c r="X657"/>
      <c r="Y657"/>
      <c r="Z657"/>
      <c r="AA657"/>
      <c r="AB657"/>
      <c r="AC657"/>
      <c r="AD657"/>
      <c r="AE657"/>
      <c r="AF657"/>
      <c r="AG657"/>
      <c r="AH657"/>
      <c r="AI657"/>
      <c r="AJ657"/>
      <c r="AK657"/>
      <c r="AL657"/>
      <c r="AM657"/>
      <c r="AN657"/>
      <c r="AO657"/>
      <c r="AP657"/>
      <c r="AQ657"/>
      <c r="AR657"/>
      <c r="AS657"/>
      <c r="AT657"/>
      <c r="AU657"/>
      <c r="AV657"/>
      <c r="AW657"/>
      <c r="AX657"/>
      <c r="AY657"/>
      <c r="AZ657"/>
      <c r="BA657"/>
      <c r="BB657"/>
      <c r="BC657"/>
      <c r="BD657"/>
      <c r="BE657"/>
      <c r="BF657"/>
      <c r="BG657"/>
      <c r="BH657"/>
      <c r="BI657"/>
      <c r="BJ657"/>
      <c r="BK657"/>
      <c r="BL657"/>
      <c r="BM657"/>
      <c r="BN657"/>
      <c r="BO657"/>
      <c r="BP657"/>
      <c r="BQ657"/>
      <c r="BR657"/>
      <c r="BS657"/>
      <c r="BT657"/>
      <c r="BU657"/>
      <c r="BV657"/>
      <c r="BW657"/>
      <c r="BX657"/>
      <c r="BY657"/>
      <c r="BZ657"/>
      <c r="CA657"/>
      <c r="CB657"/>
      <c r="CC657"/>
      <c r="CD657"/>
      <c r="CE657"/>
      <c r="CF657"/>
      <c r="CG657"/>
      <c r="CH657"/>
      <c r="CI657"/>
      <c r="CJ657"/>
      <c r="CK657"/>
      <c r="CL657"/>
      <c r="CM657"/>
      <c r="CN657"/>
      <c r="CO657"/>
      <c r="CP657"/>
      <c r="CQ657"/>
      <c r="CR657"/>
      <c r="CS657"/>
      <c r="CT657"/>
      <c r="CU657"/>
      <c r="CV657"/>
      <c r="CW657"/>
      <c r="CX657"/>
      <c r="CY657"/>
      <c r="CZ657"/>
      <c r="DA657"/>
      <c r="DB657"/>
      <c r="DC657"/>
      <c r="DD657"/>
      <c r="DE657"/>
      <c r="DF657"/>
      <c r="DG657"/>
      <c r="DH657"/>
      <c r="DI657"/>
      <c r="DJ657"/>
      <c r="DK657"/>
      <c r="DL657"/>
      <c r="DM657"/>
      <c r="DN657"/>
      <c r="DO657"/>
      <c r="DP657"/>
      <c r="DQ657"/>
      <c r="DR657"/>
      <c r="DS657"/>
      <c r="DT657"/>
      <c r="DU657"/>
      <c r="DV657"/>
      <c r="DW657"/>
      <c r="DX657"/>
      <c r="DY657"/>
      <c r="DZ657"/>
      <c r="EA657"/>
      <c r="EB657"/>
      <c r="EC657"/>
      <c r="ED657"/>
      <c r="EE657"/>
      <c r="EF657"/>
      <c r="EG657"/>
      <c r="EH657"/>
      <c r="EI657"/>
      <c r="EJ657"/>
      <c r="EK657"/>
      <c r="EL657"/>
      <c r="EM657"/>
      <c r="EN657"/>
      <c r="EO657"/>
      <c r="EP657"/>
      <c r="EQ657"/>
      <c r="ER657"/>
      <c r="ES657"/>
      <c r="ET657"/>
      <c r="EU657"/>
      <c r="EV657"/>
      <c r="EW657"/>
      <c r="EX657"/>
      <c r="EY657"/>
      <c r="EZ657"/>
      <c r="FA657"/>
    </row>
    <row r="658" spans="1:157" ht="11.25" customHeight="1" x14ac:dyDescent="0.25">
      <c r="A658" s="39" t="s">
        <v>1520</v>
      </c>
      <c r="B658" s="13">
        <v>19375426</v>
      </c>
      <c r="C658" s="13" t="s">
        <v>774</v>
      </c>
      <c r="D658" s="13">
        <v>10480010841</v>
      </c>
      <c r="E658" s="40" t="s">
        <v>1834</v>
      </c>
      <c r="F658" s="31">
        <v>716</v>
      </c>
      <c r="G658" s="31">
        <v>3</v>
      </c>
      <c r="H658" s="31">
        <v>1</v>
      </c>
      <c r="I658" s="31">
        <v>0</v>
      </c>
      <c r="J658" s="32">
        <f t="shared" si="82"/>
        <v>2</v>
      </c>
      <c r="K658" s="33">
        <f t="shared" si="83"/>
        <v>21.48</v>
      </c>
      <c r="L658" s="33">
        <f t="shared" si="84"/>
        <v>21.48</v>
      </c>
      <c r="M658" s="33">
        <f t="shared" si="85"/>
        <v>21.48</v>
      </c>
      <c r="N658" s="34">
        <f t="shared" si="86"/>
        <v>21.48</v>
      </c>
      <c r="O658" s="222">
        <f t="shared" si="87"/>
        <v>85.92</v>
      </c>
      <c r="P658" s="224">
        <f t="shared" si="88"/>
        <v>85.92</v>
      </c>
      <c r="Q658" s="8"/>
      <c r="R658" s="78">
        <f t="shared" si="89"/>
        <v>85.92</v>
      </c>
      <c r="S658" s="79"/>
      <c r="T658"/>
      <c r="U658"/>
      <c r="V658"/>
      <c r="W658"/>
      <c r="X658"/>
      <c r="Y658"/>
      <c r="Z658"/>
      <c r="AA658"/>
      <c r="AB658"/>
      <c r="AC658"/>
      <c r="AD658"/>
      <c r="AE658"/>
      <c r="AF658"/>
      <c r="AG658"/>
      <c r="AH658"/>
      <c r="AI658"/>
      <c r="AJ658"/>
      <c r="AK658"/>
      <c r="AL658"/>
      <c r="AM658"/>
      <c r="AN658"/>
      <c r="AO658"/>
      <c r="AP658"/>
      <c r="AQ658"/>
      <c r="AR658"/>
      <c r="AS658"/>
      <c r="AT658"/>
      <c r="AU658"/>
      <c r="AV658"/>
      <c r="AW658"/>
      <c r="AX658"/>
      <c r="AY658"/>
      <c r="AZ658"/>
      <c r="BA658"/>
      <c r="BB658"/>
      <c r="BC658"/>
      <c r="BD658"/>
      <c r="BE658"/>
      <c r="BF658"/>
      <c r="BG658"/>
      <c r="BH658"/>
      <c r="BI658"/>
      <c r="BJ658"/>
      <c r="BK658"/>
      <c r="BL658"/>
      <c r="BM658"/>
      <c r="BN658"/>
      <c r="BO658"/>
      <c r="BP658"/>
      <c r="BQ658"/>
      <c r="BR658"/>
      <c r="BS658"/>
      <c r="BT658"/>
      <c r="BU658"/>
      <c r="BV658"/>
      <c r="BW658"/>
      <c r="BX658"/>
      <c r="BY658"/>
      <c r="BZ658"/>
      <c r="CA658"/>
      <c r="CB658"/>
      <c r="CC658"/>
      <c r="CD658"/>
      <c r="CE658"/>
      <c r="CF658"/>
      <c r="CG658"/>
      <c r="CH658"/>
      <c r="CI658"/>
      <c r="CJ658"/>
      <c r="CK658"/>
      <c r="CL658"/>
      <c r="CM658"/>
      <c r="CN658"/>
      <c r="CO658"/>
      <c r="CP658"/>
      <c r="CQ658"/>
      <c r="CR658"/>
      <c r="CS658"/>
      <c r="CT658"/>
      <c r="CU658"/>
      <c r="CV658"/>
      <c r="CW658"/>
      <c r="CX658"/>
      <c r="CY658"/>
      <c r="CZ658"/>
      <c r="DA658"/>
      <c r="DB658"/>
      <c r="DC658"/>
      <c r="DD658"/>
      <c r="DE658"/>
      <c r="DF658"/>
      <c r="DG658"/>
      <c r="DH658"/>
      <c r="DI658"/>
      <c r="DJ658"/>
      <c r="DK658"/>
      <c r="DL658"/>
      <c r="DM658"/>
      <c r="DN658"/>
      <c r="DO658"/>
      <c r="DP658"/>
      <c r="DQ658"/>
      <c r="DR658"/>
      <c r="DS658"/>
      <c r="DT658"/>
      <c r="DU658"/>
      <c r="DV658"/>
      <c r="DW658"/>
      <c r="DX658"/>
      <c r="DY658"/>
      <c r="DZ658"/>
      <c r="EA658"/>
      <c r="EB658"/>
      <c r="EC658"/>
      <c r="ED658"/>
      <c r="EE658"/>
      <c r="EF658"/>
      <c r="EG658"/>
      <c r="EH658"/>
      <c r="EI658"/>
      <c r="EJ658"/>
      <c r="EK658"/>
      <c r="EL658"/>
      <c r="EM658"/>
      <c r="EN658"/>
      <c r="EO658"/>
      <c r="EP658"/>
      <c r="EQ658"/>
      <c r="ER658"/>
      <c r="ES658"/>
      <c r="ET658"/>
      <c r="EU658"/>
      <c r="EV658"/>
      <c r="EW658"/>
      <c r="EX658"/>
      <c r="EY658"/>
      <c r="EZ658"/>
      <c r="FA658"/>
    </row>
    <row r="659" spans="1:157" ht="11.25" customHeight="1" x14ac:dyDescent="0.25">
      <c r="A659" s="39" t="s">
        <v>1520</v>
      </c>
      <c r="B659" s="13">
        <v>19375428</v>
      </c>
      <c r="C659" s="13" t="s">
        <v>775</v>
      </c>
      <c r="D659" s="13">
        <v>87240008521</v>
      </c>
      <c r="E659" s="40" t="s">
        <v>1835</v>
      </c>
      <c r="F659" s="31">
        <v>350</v>
      </c>
      <c r="G659" s="31">
        <v>3</v>
      </c>
      <c r="H659" s="31">
        <v>1</v>
      </c>
      <c r="I659" s="31">
        <v>0</v>
      </c>
      <c r="J659" s="32">
        <f t="shared" si="82"/>
        <v>2</v>
      </c>
      <c r="K659" s="33">
        <f t="shared" si="83"/>
        <v>10.5</v>
      </c>
      <c r="L659" s="33">
        <f t="shared" si="84"/>
        <v>10.5</v>
      </c>
      <c r="M659" s="33">
        <f t="shared" si="85"/>
        <v>10.5</v>
      </c>
      <c r="N659" s="34">
        <f t="shared" si="86"/>
        <v>10.5</v>
      </c>
      <c r="O659" s="222">
        <f t="shared" si="87"/>
        <v>42</v>
      </c>
      <c r="P659" s="224">
        <f t="shared" si="88"/>
        <v>42</v>
      </c>
      <c r="Q659" s="8"/>
      <c r="R659" s="78">
        <f t="shared" si="89"/>
        <v>42</v>
      </c>
      <c r="S659" s="79"/>
      <c r="T659"/>
      <c r="U659"/>
      <c r="V659"/>
      <c r="W659"/>
      <c r="X659"/>
      <c r="Y659"/>
      <c r="Z659"/>
      <c r="AA659"/>
      <c r="AB659"/>
      <c r="AC659"/>
      <c r="AD659"/>
      <c r="AE659"/>
      <c r="AF659"/>
      <c r="AG659"/>
      <c r="AH659"/>
      <c r="AI659"/>
      <c r="AJ659"/>
      <c r="AK659"/>
      <c r="AL659"/>
      <c r="AM659"/>
      <c r="AN659"/>
      <c r="AO659"/>
      <c r="AP659"/>
      <c r="AQ659"/>
      <c r="AR659"/>
      <c r="AS659"/>
      <c r="AT659"/>
      <c r="AU659"/>
      <c r="AV659"/>
      <c r="AW659"/>
      <c r="AX659"/>
      <c r="AY659"/>
      <c r="AZ659"/>
      <c r="BA659"/>
      <c r="BB659"/>
      <c r="BC659"/>
      <c r="BD659"/>
      <c r="BE659"/>
      <c r="BF659"/>
      <c r="BG659"/>
      <c r="BH659"/>
      <c r="BI659"/>
      <c r="BJ659"/>
      <c r="BK659"/>
      <c r="BL659"/>
      <c r="BM659"/>
      <c r="BN659"/>
      <c r="BO659"/>
      <c r="BP659"/>
      <c r="BQ659"/>
      <c r="BR659"/>
      <c r="BS659"/>
      <c r="BT659"/>
      <c r="BU659"/>
      <c r="BV659"/>
      <c r="BW659"/>
      <c r="BX659"/>
      <c r="BY659"/>
      <c r="BZ659"/>
      <c r="CA659"/>
      <c r="CB659"/>
      <c r="CC659"/>
      <c r="CD659"/>
      <c r="CE659"/>
      <c r="CF659"/>
      <c r="CG659"/>
      <c r="CH659"/>
      <c r="CI659"/>
      <c r="CJ659"/>
      <c r="CK659"/>
      <c r="CL659"/>
      <c r="CM659"/>
      <c r="CN659"/>
      <c r="CO659"/>
      <c r="CP659"/>
      <c r="CQ659"/>
      <c r="CR659"/>
      <c r="CS659"/>
      <c r="CT659"/>
      <c r="CU659"/>
      <c r="CV659"/>
      <c r="CW659"/>
      <c r="CX659"/>
      <c r="CY659"/>
      <c r="CZ659"/>
      <c r="DA659"/>
      <c r="DB659"/>
      <c r="DC659"/>
      <c r="DD659"/>
      <c r="DE659"/>
      <c r="DF659"/>
      <c r="DG659"/>
      <c r="DH659"/>
      <c r="DI659"/>
      <c r="DJ659"/>
      <c r="DK659"/>
      <c r="DL659"/>
      <c r="DM659"/>
      <c r="DN659"/>
      <c r="DO659"/>
      <c r="DP659"/>
      <c r="DQ659"/>
      <c r="DR659"/>
      <c r="DS659"/>
      <c r="DT659"/>
      <c r="DU659"/>
      <c r="DV659"/>
      <c r="DW659"/>
      <c r="DX659"/>
      <c r="DY659"/>
      <c r="DZ659"/>
      <c r="EA659"/>
      <c r="EB659"/>
      <c r="EC659"/>
      <c r="ED659"/>
      <c r="EE659"/>
      <c r="EF659"/>
      <c r="EG659"/>
      <c r="EH659"/>
      <c r="EI659"/>
      <c r="EJ659"/>
      <c r="EK659"/>
      <c r="EL659"/>
      <c r="EM659"/>
      <c r="EN659"/>
      <c r="EO659"/>
      <c r="EP659"/>
      <c r="EQ659"/>
      <c r="ER659"/>
      <c r="ES659"/>
      <c r="ET659"/>
      <c r="EU659"/>
      <c r="EV659"/>
      <c r="EW659"/>
      <c r="EX659"/>
      <c r="EY659"/>
      <c r="EZ659"/>
      <c r="FA659"/>
    </row>
    <row r="660" spans="1:157" ht="11.25" customHeight="1" x14ac:dyDescent="0.25">
      <c r="A660" s="39" t="s">
        <v>1520</v>
      </c>
      <c r="B660" s="13">
        <v>19375430</v>
      </c>
      <c r="C660" s="13" t="s">
        <v>776</v>
      </c>
      <c r="D660" s="13">
        <v>11460010906</v>
      </c>
      <c r="E660" s="40" t="s">
        <v>1836</v>
      </c>
      <c r="F660" s="31">
        <v>668</v>
      </c>
      <c r="G660" s="31">
        <v>3</v>
      </c>
      <c r="H660" s="31">
        <v>1</v>
      </c>
      <c r="I660" s="31">
        <v>0</v>
      </c>
      <c r="J660" s="32">
        <f t="shared" si="82"/>
        <v>2</v>
      </c>
      <c r="K660" s="33">
        <f t="shared" si="83"/>
        <v>20.04</v>
      </c>
      <c r="L660" s="33">
        <f t="shared" si="84"/>
        <v>20.04</v>
      </c>
      <c r="M660" s="33">
        <f t="shared" si="85"/>
        <v>20.04</v>
      </c>
      <c r="N660" s="34">
        <f t="shared" si="86"/>
        <v>20.04</v>
      </c>
      <c r="O660" s="222">
        <f t="shared" si="87"/>
        <v>80.16</v>
      </c>
      <c r="P660" s="224">
        <f t="shared" si="88"/>
        <v>80.16</v>
      </c>
      <c r="Q660" s="8"/>
      <c r="R660" s="78">
        <f t="shared" si="89"/>
        <v>80.16</v>
      </c>
      <c r="S660" s="79"/>
      <c r="T660"/>
      <c r="U660"/>
      <c r="V660"/>
      <c r="W660"/>
      <c r="X660"/>
      <c r="Y660"/>
      <c r="Z660"/>
      <c r="AA660"/>
      <c r="AB660"/>
      <c r="AC660"/>
      <c r="AD660"/>
      <c r="AE660"/>
      <c r="AF660"/>
      <c r="AG660"/>
      <c r="AH660"/>
      <c r="AI660"/>
      <c r="AJ660"/>
      <c r="AK660"/>
      <c r="AL660"/>
      <c r="AM660"/>
      <c r="AN660"/>
      <c r="AO660"/>
      <c r="AP660"/>
      <c r="AQ660"/>
      <c r="AR660"/>
      <c r="AS660"/>
      <c r="AT660"/>
      <c r="AU660"/>
      <c r="AV660"/>
      <c r="AW660"/>
      <c r="AX660"/>
      <c r="AY660"/>
      <c r="AZ660"/>
      <c r="BA660"/>
      <c r="BB660"/>
      <c r="BC660"/>
      <c r="BD660"/>
      <c r="BE660"/>
      <c r="BF660"/>
      <c r="BG660"/>
      <c r="BH660"/>
      <c r="BI660"/>
      <c r="BJ660"/>
      <c r="BK660"/>
      <c r="BL660"/>
      <c r="BM660"/>
      <c r="BN660"/>
      <c r="BO660"/>
      <c r="BP660"/>
      <c r="BQ660"/>
      <c r="BR660"/>
      <c r="BS660"/>
      <c r="BT660"/>
      <c r="BU660"/>
      <c r="BV660"/>
      <c r="BW660"/>
      <c r="BX660"/>
      <c r="BY660"/>
      <c r="BZ660"/>
      <c r="CA660"/>
      <c r="CB660"/>
      <c r="CC660"/>
      <c r="CD660"/>
      <c r="CE660"/>
      <c r="CF660"/>
      <c r="CG660"/>
      <c r="CH660"/>
      <c r="CI660"/>
      <c r="CJ660"/>
      <c r="CK660"/>
      <c r="CL660"/>
      <c r="CM660"/>
      <c r="CN660"/>
      <c r="CO660"/>
      <c r="CP660"/>
      <c r="CQ660"/>
      <c r="CR660"/>
      <c r="CS660"/>
      <c r="CT660"/>
      <c r="CU660"/>
      <c r="CV660"/>
      <c r="CW660"/>
      <c r="CX660"/>
      <c r="CY660"/>
      <c r="CZ660"/>
      <c r="DA660"/>
      <c r="DB660"/>
      <c r="DC660"/>
      <c r="DD660"/>
      <c r="DE660"/>
      <c r="DF660"/>
      <c r="DG660"/>
      <c r="DH660"/>
      <c r="DI660"/>
      <c r="DJ660"/>
      <c r="DK660"/>
      <c r="DL660"/>
      <c r="DM660"/>
      <c r="DN660"/>
      <c r="DO660"/>
      <c r="DP660"/>
      <c r="DQ660"/>
      <c r="DR660"/>
      <c r="DS660"/>
      <c r="DT660"/>
      <c r="DU660"/>
      <c r="DV660"/>
      <c r="DW660"/>
      <c r="DX660"/>
      <c r="DY660"/>
      <c r="DZ660"/>
      <c r="EA660"/>
      <c r="EB660"/>
      <c r="EC660"/>
      <c r="ED660"/>
      <c r="EE660"/>
      <c r="EF660"/>
      <c r="EG660"/>
      <c r="EH660"/>
      <c r="EI660"/>
      <c r="EJ660"/>
      <c r="EK660"/>
      <c r="EL660"/>
      <c r="EM660"/>
      <c r="EN660"/>
      <c r="EO660"/>
      <c r="EP660"/>
      <c r="EQ660"/>
      <c r="ER660"/>
      <c r="ES660"/>
      <c r="ET660"/>
      <c r="EU660"/>
      <c r="EV660"/>
      <c r="EW660"/>
      <c r="EX660"/>
      <c r="EY660"/>
      <c r="EZ660"/>
      <c r="FA660"/>
    </row>
    <row r="661" spans="1:157" ht="11.25" customHeight="1" x14ac:dyDescent="0.25">
      <c r="A661" s="39" t="s">
        <v>1520</v>
      </c>
      <c r="B661" s="13">
        <v>19375431</v>
      </c>
      <c r="C661" s="13" t="s">
        <v>777</v>
      </c>
      <c r="D661" s="13">
        <v>59790006138</v>
      </c>
      <c r="E661" s="40" t="s">
        <v>1837</v>
      </c>
      <c r="F661" s="31">
        <v>298</v>
      </c>
      <c r="G661" s="31">
        <v>3</v>
      </c>
      <c r="H661" s="31">
        <v>1</v>
      </c>
      <c r="I661" s="31">
        <v>0</v>
      </c>
      <c r="J661" s="32">
        <f t="shared" si="82"/>
        <v>2</v>
      </c>
      <c r="K661" s="33">
        <f t="shared" si="83"/>
        <v>8.94</v>
      </c>
      <c r="L661" s="33">
        <f t="shared" si="84"/>
        <v>8.94</v>
      </c>
      <c r="M661" s="33">
        <f t="shared" si="85"/>
        <v>8.94</v>
      </c>
      <c r="N661" s="34">
        <f t="shared" si="86"/>
        <v>8.94</v>
      </c>
      <c r="O661" s="222">
        <f t="shared" si="87"/>
        <v>35.76</v>
      </c>
      <c r="P661" s="224">
        <f t="shared" si="88"/>
        <v>35.76</v>
      </c>
      <c r="Q661" s="8"/>
      <c r="R661" s="78">
        <f t="shared" si="89"/>
        <v>35.76</v>
      </c>
      <c r="S661" s="79"/>
      <c r="T661"/>
      <c r="U661"/>
      <c r="V661"/>
      <c r="W661"/>
      <c r="X661"/>
      <c r="Y661"/>
      <c r="Z661"/>
      <c r="AA661"/>
      <c r="AB661"/>
      <c r="AC661"/>
      <c r="AD661"/>
      <c r="AE661"/>
      <c r="AF661"/>
      <c r="AG661"/>
      <c r="AH661"/>
      <c r="AI661"/>
      <c r="AJ661"/>
      <c r="AK661"/>
      <c r="AL661"/>
      <c r="AM661"/>
      <c r="AN661"/>
      <c r="AO661"/>
      <c r="AP661"/>
      <c r="AQ661"/>
      <c r="AR661"/>
      <c r="AS661"/>
      <c r="AT661"/>
      <c r="AU661"/>
      <c r="AV661"/>
      <c r="AW661"/>
      <c r="AX661"/>
      <c r="AY661"/>
      <c r="AZ661"/>
      <c r="BA661"/>
      <c r="BB661"/>
      <c r="BC661"/>
      <c r="BD661"/>
      <c r="BE661"/>
      <c r="BF661"/>
      <c r="BG661"/>
      <c r="BH661"/>
      <c r="BI661"/>
      <c r="BJ661"/>
      <c r="BK661"/>
      <c r="BL661"/>
      <c r="BM661"/>
      <c r="BN661"/>
      <c r="BO661"/>
      <c r="BP661"/>
      <c r="BQ661"/>
      <c r="BR661"/>
      <c r="BS661"/>
      <c r="BT661"/>
      <c r="BU661"/>
      <c r="BV661"/>
      <c r="BW661"/>
      <c r="BX661"/>
      <c r="BY661"/>
      <c r="BZ661"/>
      <c r="CA661"/>
      <c r="CB661"/>
      <c r="CC661"/>
      <c r="CD661"/>
      <c r="CE661"/>
      <c r="CF661"/>
      <c r="CG661"/>
      <c r="CH661"/>
      <c r="CI661"/>
      <c r="CJ661"/>
      <c r="CK661"/>
      <c r="CL661"/>
      <c r="CM661"/>
      <c r="CN661"/>
      <c r="CO661"/>
      <c r="CP661"/>
      <c r="CQ661"/>
      <c r="CR661"/>
      <c r="CS661"/>
      <c r="CT661"/>
      <c r="CU661"/>
      <c r="CV661"/>
      <c r="CW661"/>
      <c r="CX661"/>
      <c r="CY661"/>
      <c r="CZ661"/>
      <c r="DA661"/>
      <c r="DB661"/>
      <c r="DC661"/>
      <c r="DD661"/>
      <c r="DE661"/>
      <c r="DF661"/>
      <c r="DG661"/>
      <c r="DH661"/>
      <c r="DI661"/>
      <c r="DJ661"/>
      <c r="DK661"/>
      <c r="DL661"/>
      <c r="DM661"/>
      <c r="DN661"/>
      <c r="DO661"/>
      <c r="DP661"/>
      <c r="DQ661"/>
      <c r="DR661"/>
      <c r="DS661"/>
      <c r="DT661"/>
      <c r="DU661"/>
      <c r="DV661"/>
      <c r="DW661"/>
      <c r="DX661"/>
      <c r="DY661"/>
      <c r="DZ661"/>
      <c r="EA661"/>
      <c r="EB661"/>
      <c r="EC661"/>
      <c r="ED661"/>
      <c r="EE661"/>
      <c r="EF661"/>
      <c r="EG661"/>
      <c r="EH661"/>
      <c r="EI661"/>
      <c r="EJ661"/>
      <c r="EK661"/>
      <c r="EL661"/>
      <c r="EM661"/>
      <c r="EN661"/>
      <c r="EO661"/>
      <c r="EP661"/>
      <c r="EQ661"/>
      <c r="ER661"/>
      <c r="ES661"/>
      <c r="ET661"/>
      <c r="EU661"/>
      <c r="EV661"/>
      <c r="EW661"/>
      <c r="EX661"/>
      <c r="EY661"/>
      <c r="EZ661"/>
      <c r="FA661"/>
    </row>
    <row r="662" spans="1:157" ht="11.25" customHeight="1" x14ac:dyDescent="0.25">
      <c r="A662" s="39" t="s">
        <v>1520</v>
      </c>
      <c r="B662" s="13">
        <v>19375432</v>
      </c>
      <c r="C662" s="13" t="s">
        <v>778</v>
      </c>
      <c r="D662" s="13">
        <v>56610006507</v>
      </c>
      <c r="E662" s="40" t="s">
        <v>1838</v>
      </c>
      <c r="F662" s="31">
        <v>257</v>
      </c>
      <c r="G662" s="31">
        <v>2</v>
      </c>
      <c r="H662" s="31">
        <v>1</v>
      </c>
      <c r="I662" s="31">
        <v>0</v>
      </c>
      <c r="J662" s="32">
        <f t="shared" si="82"/>
        <v>1</v>
      </c>
      <c r="K662" s="33">
        <f t="shared" si="83"/>
        <v>7.71</v>
      </c>
      <c r="L662" s="33">
        <f t="shared" si="84"/>
        <v>7.71</v>
      </c>
      <c r="M662" s="33">
        <f t="shared" si="85"/>
        <v>7.71</v>
      </c>
      <c r="N662" s="34">
        <f t="shared" si="86"/>
        <v>7.71</v>
      </c>
      <c r="O662" s="222">
        <f t="shared" si="87"/>
        <v>30.84</v>
      </c>
      <c r="P662" s="224">
        <f t="shared" si="88"/>
        <v>30.84</v>
      </c>
      <c r="Q662" s="8"/>
      <c r="R662" s="78">
        <f t="shared" si="89"/>
        <v>30.84</v>
      </c>
      <c r="S662" s="79"/>
      <c r="T662"/>
      <c r="U662"/>
      <c r="V662"/>
      <c r="W662"/>
      <c r="X662"/>
      <c r="Y662"/>
      <c r="Z662"/>
      <c r="AA662"/>
      <c r="AB662"/>
      <c r="AC662"/>
      <c r="AD662"/>
      <c r="AE662"/>
      <c r="AF662"/>
      <c r="AG662"/>
      <c r="AH662"/>
      <c r="AI662"/>
      <c r="AJ662"/>
      <c r="AK662"/>
      <c r="AL662"/>
      <c r="AM662"/>
      <c r="AN662"/>
      <c r="AO662"/>
      <c r="AP662"/>
      <c r="AQ662"/>
      <c r="AR662"/>
      <c r="AS662"/>
      <c r="AT662"/>
      <c r="AU662"/>
      <c r="AV662"/>
      <c r="AW662"/>
      <c r="AX662"/>
      <c r="AY662"/>
      <c r="AZ662"/>
      <c r="BA662"/>
      <c r="BB662"/>
      <c r="BC662"/>
      <c r="BD662"/>
      <c r="BE662"/>
      <c r="BF662"/>
      <c r="BG662"/>
      <c r="BH662"/>
      <c r="BI662"/>
      <c r="BJ662"/>
      <c r="BK662"/>
      <c r="BL662"/>
      <c r="BM662"/>
      <c r="BN662"/>
      <c r="BO662"/>
      <c r="BP662"/>
      <c r="BQ662"/>
      <c r="BR662"/>
      <c r="BS662"/>
      <c r="BT662"/>
      <c r="BU662"/>
      <c r="BV662"/>
      <c r="BW662"/>
      <c r="BX662"/>
      <c r="BY662"/>
      <c r="BZ662"/>
      <c r="CA662"/>
      <c r="CB662"/>
      <c r="CC662"/>
      <c r="CD662"/>
      <c r="CE662"/>
      <c r="CF662"/>
      <c r="CG662"/>
      <c r="CH662"/>
      <c r="CI662"/>
      <c r="CJ662"/>
      <c r="CK662"/>
      <c r="CL662"/>
      <c r="CM662"/>
      <c r="CN662"/>
      <c r="CO662"/>
      <c r="CP662"/>
      <c r="CQ662"/>
      <c r="CR662"/>
      <c r="CS662"/>
      <c r="CT662"/>
      <c r="CU662"/>
      <c r="CV662"/>
      <c r="CW662"/>
      <c r="CX662"/>
      <c r="CY662"/>
      <c r="CZ662"/>
      <c r="DA662"/>
      <c r="DB662"/>
      <c r="DC662"/>
      <c r="DD662"/>
      <c r="DE662"/>
      <c r="DF662"/>
      <c r="DG662"/>
      <c r="DH662"/>
      <c r="DI662"/>
      <c r="DJ662"/>
      <c r="DK662"/>
      <c r="DL662"/>
      <c r="DM662"/>
      <c r="DN662"/>
      <c r="DO662"/>
      <c r="DP662"/>
      <c r="DQ662"/>
      <c r="DR662"/>
      <c r="DS662"/>
      <c r="DT662"/>
      <c r="DU662"/>
      <c r="DV662"/>
      <c r="DW662"/>
      <c r="DX662"/>
      <c r="DY662"/>
      <c r="DZ662"/>
      <c r="EA662"/>
      <c r="EB662"/>
      <c r="EC662"/>
      <c r="ED662"/>
      <c r="EE662"/>
      <c r="EF662"/>
      <c r="EG662"/>
      <c r="EH662"/>
      <c r="EI662"/>
      <c r="EJ662"/>
      <c r="EK662"/>
      <c r="EL662"/>
      <c r="EM662"/>
      <c r="EN662"/>
      <c r="EO662"/>
      <c r="EP662"/>
      <c r="EQ662"/>
      <c r="ER662"/>
      <c r="ES662"/>
      <c r="ET662"/>
      <c r="EU662"/>
      <c r="EV662"/>
      <c r="EW662"/>
      <c r="EX662"/>
      <c r="EY662"/>
      <c r="EZ662"/>
      <c r="FA662"/>
    </row>
    <row r="663" spans="1:157" ht="11.25" customHeight="1" x14ac:dyDescent="0.25">
      <c r="A663" s="39" t="s">
        <v>1520</v>
      </c>
      <c r="B663" s="13">
        <v>19375433</v>
      </c>
      <c r="C663" s="13" t="s">
        <v>779</v>
      </c>
      <c r="D663" s="13">
        <v>48610001943</v>
      </c>
      <c r="E663" s="40" t="s">
        <v>1839</v>
      </c>
      <c r="F663" s="31">
        <v>354</v>
      </c>
      <c r="G663" s="31">
        <v>3</v>
      </c>
      <c r="H663" s="31">
        <v>1</v>
      </c>
      <c r="I663" s="31">
        <v>0</v>
      </c>
      <c r="J663" s="32">
        <f t="shared" si="82"/>
        <v>2</v>
      </c>
      <c r="K663" s="33">
        <f t="shared" si="83"/>
        <v>10.62</v>
      </c>
      <c r="L663" s="33">
        <f t="shared" si="84"/>
        <v>10.62</v>
      </c>
      <c r="M663" s="33">
        <f t="shared" si="85"/>
        <v>10.62</v>
      </c>
      <c r="N663" s="34">
        <f t="shared" si="86"/>
        <v>10.62</v>
      </c>
      <c r="O663" s="222">
        <f t="shared" si="87"/>
        <v>42.48</v>
      </c>
      <c r="P663" s="224">
        <f t="shared" si="88"/>
        <v>42.48</v>
      </c>
      <c r="Q663" s="8"/>
      <c r="R663" s="78">
        <f t="shared" si="89"/>
        <v>42.48</v>
      </c>
      <c r="S663" s="79"/>
      <c r="T663"/>
      <c r="U663"/>
      <c r="V663"/>
      <c r="W663"/>
      <c r="X663"/>
      <c r="Y663"/>
      <c r="Z663"/>
      <c r="AA663"/>
      <c r="AB663"/>
      <c r="AC663"/>
      <c r="AD663"/>
      <c r="AE663"/>
      <c r="AF663"/>
      <c r="AG663"/>
      <c r="AH663"/>
      <c r="AI663"/>
      <c r="AJ663"/>
      <c r="AK663"/>
      <c r="AL663"/>
      <c r="AM663"/>
      <c r="AN663"/>
      <c r="AO663"/>
      <c r="AP663"/>
      <c r="AQ663"/>
      <c r="AR663"/>
      <c r="AS663"/>
      <c r="AT663"/>
      <c r="AU663"/>
      <c r="AV663"/>
      <c r="AW663"/>
      <c r="AX663"/>
      <c r="AY663"/>
      <c r="AZ663"/>
      <c r="BA663"/>
      <c r="BB663"/>
      <c r="BC663"/>
      <c r="BD663"/>
      <c r="BE663"/>
      <c r="BF663"/>
      <c r="BG663"/>
      <c r="BH663"/>
      <c r="BI663"/>
      <c r="BJ663"/>
      <c r="BK663"/>
      <c r="BL663"/>
      <c r="BM663"/>
      <c r="BN663"/>
      <c r="BO663"/>
      <c r="BP663"/>
      <c r="BQ663"/>
      <c r="BR663"/>
      <c r="BS663"/>
      <c r="BT663"/>
      <c r="BU663"/>
      <c r="BV663"/>
      <c r="BW663"/>
      <c r="BX663"/>
      <c r="BY663"/>
      <c r="BZ663"/>
      <c r="CA663"/>
      <c r="CB663"/>
      <c r="CC663"/>
      <c r="CD663"/>
      <c r="CE663"/>
      <c r="CF663"/>
      <c r="CG663"/>
      <c r="CH663"/>
      <c r="CI663"/>
      <c r="CJ663"/>
      <c r="CK663"/>
      <c r="CL663"/>
      <c r="CM663"/>
      <c r="CN663"/>
      <c r="CO663"/>
      <c r="CP663"/>
      <c r="CQ663"/>
      <c r="CR663"/>
      <c r="CS663"/>
      <c r="CT663"/>
      <c r="CU663"/>
      <c r="CV663"/>
      <c r="CW663"/>
      <c r="CX663"/>
      <c r="CY663"/>
      <c r="CZ663"/>
      <c r="DA663"/>
      <c r="DB663"/>
      <c r="DC663"/>
      <c r="DD663"/>
      <c r="DE663"/>
      <c r="DF663"/>
      <c r="DG663"/>
      <c r="DH663"/>
      <c r="DI663"/>
      <c r="DJ663"/>
      <c r="DK663"/>
      <c r="DL663"/>
      <c r="DM663"/>
      <c r="DN663"/>
      <c r="DO663"/>
      <c r="DP663"/>
      <c r="DQ663"/>
      <c r="DR663"/>
      <c r="DS663"/>
      <c r="DT663"/>
      <c r="DU663"/>
      <c r="DV663"/>
      <c r="DW663"/>
      <c r="DX663"/>
      <c r="DY663"/>
      <c r="DZ663"/>
      <c r="EA663"/>
      <c r="EB663"/>
      <c r="EC663"/>
      <c r="ED663"/>
      <c r="EE663"/>
      <c r="EF663"/>
      <c r="EG663"/>
      <c r="EH663"/>
      <c r="EI663"/>
      <c r="EJ663"/>
      <c r="EK663"/>
      <c r="EL663"/>
      <c r="EM663"/>
      <c r="EN663"/>
      <c r="EO663"/>
      <c r="EP663"/>
      <c r="EQ663"/>
      <c r="ER663"/>
      <c r="ES663"/>
      <c r="ET663"/>
      <c r="EU663"/>
      <c r="EV663"/>
      <c r="EW663"/>
      <c r="EX663"/>
      <c r="EY663"/>
      <c r="EZ663"/>
      <c r="FA663"/>
    </row>
    <row r="664" spans="1:157" ht="11.25" customHeight="1" x14ac:dyDescent="0.25">
      <c r="A664" s="39" t="s">
        <v>1520</v>
      </c>
      <c r="B664" s="13">
        <v>19375434</v>
      </c>
      <c r="C664" s="13" t="s">
        <v>780</v>
      </c>
      <c r="D664" s="13">
        <v>68330010088</v>
      </c>
      <c r="E664" s="40" t="s">
        <v>1840</v>
      </c>
      <c r="F664" s="31">
        <v>225</v>
      </c>
      <c r="G664" s="31">
        <v>3</v>
      </c>
      <c r="H664" s="31">
        <v>1</v>
      </c>
      <c r="I664" s="31">
        <v>0</v>
      </c>
      <c r="J664" s="32">
        <f t="shared" si="82"/>
        <v>2</v>
      </c>
      <c r="K664" s="33">
        <f t="shared" si="83"/>
        <v>6.75</v>
      </c>
      <c r="L664" s="33">
        <f t="shared" si="84"/>
        <v>6.75</v>
      </c>
      <c r="M664" s="33">
        <f t="shared" si="85"/>
        <v>6.75</v>
      </c>
      <c r="N664" s="34">
        <f t="shared" si="86"/>
        <v>6.75</v>
      </c>
      <c r="O664" s="222">
        <f t="shared" si="87"/>
        <v>27</v>
      </c>
      <c r="P664" s="224">
        <f t="shared" si="88"/>
        <v>27</v>
      </c>
      <c r="Q664" s="8"/>
      <c r="R664" s="78">
        <f t="shared" si="89"/>
        <v>27</v>
      </c>
      <c r="S664" s="79"/>
      <c r="T664"/>
      <c r="U664"/>
      <c r="V664"/>
      <c r="W664"/>
      <c r="X664"/>
      <c r="Y664"/>
      <c r="Z664"/>
      <c r="AA664"/>
      <c r="AB664"/>
      <c r="AC664"/>
      <c r="AD664"/>
      <c r="AE664"/>
      <c r="AF664"/>
      <c r="AG664"/>
      <c r="AH664"/>
      <c r="AI664"/>
      <c r="AJ664"/>
      <c r="AK664"/>
      <c r="AL664"/>
      <c r="AM664"/>
      <c r="AN664"/>
      <c r="AO664"/>
      <c r="AP664"/>
      <c r="AQ664"/>
      <c r="AR664"/>
      <c r="AS664"/>
      <c r="AT664"/>
      <c r="AU664"/>
      <c r="AV664"/>
      <c r="AW664"/>
      <c r="AX664"/>
      <c r="AY664"/>
      <c r="AZ664"/>
      <c r="BA664"/>
      <c r="BB664"/>
      <c r="BC664"/>
      <c r="BD664"/>
      <c r="BE664"/>
      <c r="BF664"/>
      <c r="BG664"/>
      <c r="BH664"/>
      <c r="BI664"/>
      <c r="BJ664"/>
      <c r="BK664"/>
      <c r="BL664"/>
      <c r="BM664"/>
      <c r="BN664"/>
      <c r="BO664"/>
      <c r="BP664"/>
      <c r="BQ664"/>
      <c r="BR664"/>
      <c r="BS664"/>
      <c r="BT664"/>
      <c r="BU664"/>
      <c r="BV664"/>
      <c r="BW664"/>
      <c r="BX664"/>
      <c r="BY664"/>
      <c r="BZ664"/>
      <c r="CA664"/>
      <c r="CB664"/>
      <c r="CC664"/>
      <c r="CD664"/>
      <c r="CE664"/>
      <c r="CF664"/>
      <c r="CG664"/>
      <c r="CH664"/>
      <c r="CI664"/>
      <c r="CJ664"/>
      <c r="CK664"/>
      <c r="CL664"/>
      <c r="CM664"/>
      <c r="CN664"/>
      <c r="CO664"/>
      <c r="CP664"/>
      <c r="CQ664"/>
      <c r="CR664"/>
      <c r="CS664"/>
      <c r="CT664"/>
      <c r="CU664"/>
      <c r="CV664"/>
      <c r="CW664"/>
      <c r="CX664"/>
      <c r="CY664"/>
      <c r="CZ664"/>
      <c r="DA664"/>
      <c r="DB664"/>
      <c r="DC664"/>
      <c r="DD664"/>
      <c r="DE664"/>
      <c r="DF664"/>
      <c r="DG664"/>
      <c r="DH664"/>
      <c r="DI664"/>
      <c r="DJ664"/>
      <c r="DK664"/>
      <c r="DL664"/>
      <c r="DM664"/>
      <c r="DN664"/>
      <c r="DO664"/>
      <c r="DP664"/>
      <c r="DQ664"/>
      <c r="DR664"/>
      <c r="DS664"/>
      <c r="DT664"/>
      <c r="DU664"/>
      <c r="DV664"/>
      <c r="DW664"/>
      <c r="DX664"/>
      <c r="DY664"/>
      <c r="DZ664"/>
      <c r="EA664"/>
      <c r="EB664"/>
      <c r="EC664"/>
      <c r="ED664"/>
      <c r="EE664"/>
      <c r="EF664"/>
      <c r="EG664"/>
      <c r="EH664"/>
      <c r="EI664"/>
      <c r="EJ664"/>
      <c r="EK664"/>
      <c r="EL664"/>
      <c r="EM664"/>
      <c r="EN664"/>
      <c r="EO664"/>
      <c r="EP664"/>
      <c r="EQ664"/>
      <c r="ER664"/>
      <c r="ES664"/>
      <c r="ET664"/>
      <c r="EU664"/>
      <c r="EV664"/>
      <c r="EW664"/>
      <c r="EX664"/>
      <c r="EY664"/>
      <c r="EZ664"/>
      <c r="FA664"/>
    </row>
    <row r="665" spans="1:157" ht="11.25" customHeight="1" x14ac:dyDescent="0.25">
      <c r="A665" s="39" t="s">
        <v>1520</v>
      </c>
      <c r="B665" s="13">
        <v>19375435</v>
      </c>
      <c r="C665" s="13" t="s">
        <v>198</v>
      </c>
      <c r="D665" s="13">
        <v>11250005409</v>
      </c>
      <c r="E665" s="40" t="s">
        <v>1841</v>
      </c>
      <c r="F665" s="31">
        <v>636</v>
      </c>
      <c r="G665" s="31">
        <v>3</v>
      </c>
      <c r="H665" s="31">
        <v>1</v>
      </c>
      <c r="I665" s="31">
        <v>0</v>
      </c>
      <c r="J665" s="32">
        <f t="shared" si="82"/>
        <v>2</v>
      </c>
      <c r="K665" s="33">
        <f t="shared" si="83"/>
        <v>19.079999999999998</v>
      </c>
      <c r="L665" s="33">
        <f t="shared" si="84"/>
        <v>19.079999999999998</v>
      </c>
      <c r="M665" s="33">
        <f t="shared" si="85"/>
        <v>19.079999999999998</v>
      </c>
      <c r="N665" s="34">
        <f t="shared" si="86"/>
        <v>19.079999999999998</v>
      </c>
      <c r="O665" s="222">
        <f t="shared" si="87"/>
        <v>76.319999999999993</v>
      </c>
      <c r="P665" s="224">
        <f t="shared" si="88"/>
        <v>76.319999999999993</v>
      </c>
      <c r="Q665" s="8"/>
      <c r="R665" s="78">
        <f t="shared" si="89"/>
        <v>76.319999999999993</v>
      </c>
      <c r="S665" s="79"/>
      <c r="T665"/>
      <c r="U665"/>
      <c r="V665"/>
      <c r="W665"/>
      <c r="X665"/>
      <c r="Y665"/>
      <c r="Z665"/>
      <c r="AA665"/>
      <c r="AB665"/>
      <c r="AC665"/>
      <c r="AD665"/>
      <c r="AE665"/>
      <c r="AF665"/>
      <c r="AG665"/>
      <c r="AH665"/>
      <c r="AI665"/>
      <c r="AJ665"/>
      <c r="AK665"/>
      <c r="AL665"/>
      <c r="AM665"/>
      <c r="AN665"/>
      <c r="AO665"/>
      <c r="AP665"/>
      <c r="AQ665"/>
      <c r="AR665"/>
      <c r="AS665"/>
      <c r="AT665"/>
      <c r="AU665"/>
      <c r="AV665"/>
      <c r="AW665"/>
      <c r="AX665"/>
      <c r="AY665"/>
      <c r="AZ665"/>
      <c r="BA665"/>
      <c r="BB665"/>
      <c r="BC665"/>
      <c r="BD665"/>
      <c r="BE665"/>
      <c r="BF665"/>
      <c r="BG665"/>
      <c r="BH665"/>
      <c r="BI665"/>
      <c r="BJ665"/>
      <c r="BK665"/>
      <c r="BL665"/>
      <c r="BM665"/>
      <c r="BN665"/>
      <c r="BO665"/>
      <c r="BP665"/>
      <c r="BQ665"/>
      <c r="BR665"/>
      <c r="BS665"/>
      <c r="BT665"/>
      <c r="BU665"/>
      <c r="BV665"/>
      <c r="BW665"/>
      <c r="BX665"/>
      <c r="BY665"/>
      <c r="BZ665"/>
      <c r="CA665"/>
      <c r="CB665"/>
      <c r="CC665"/>
      <c r="CD665"/>
      <c r="CE665"/>
      <c r="CF665"/>
      <c r="CG665"/>
      <c r="CH665"/>
      <c r="CI665"/>
      <c r="CJ665"/>
      <c r="CK665"/>
      <c r="CL665"/>
      <c r="CM665"/>
      <c r="CN665"/>
      <c r="CO665"/>
      <c r="CP665"/>
      <c r="CQ665"/>
      <c r="CR665"/>
      <c r="CS665"/>
      <c r="CT665"/>
      <c r="CU665"/>
      <c r="CV665"/>
      <c r="CW665"/>
      <c r="CX665"/>
      <c r="CY665"/>
      <c r="CZ665"/>
      <c r="DA665"/>
      <c r="DB665"/>
      <c r="DC665"/>
      <c r="DD665"/>
      <c r="DE665"/>
      <c r="DF665"/>
      <c r="DG665"/>
      <c r="DH665"/>
      <c r="DI665"/>
      <c r="DJ665"/>
      <c r="DK665"/>
      <c r="DL665"/>
      <c r="DM665"/>
      <c r="DN665"/>
      <c r="DO665"/>
      <c r="DP665"/>
      <c r="DQ665"/>
      <c r="DR665"/>
      <c r="DS665"/>
      <c r="DT665"/>
      <c r="DU665"/>
      <c r="DV665"/>
      <c r="DW665"/>
      <c r="DX665"/>
      <c r="DY665"/>
      <c r="DZ665"/>
      <c r="EA665"/>
      <c r="EB665"/>
      <c r="EC665"/>
      <c r="ED665"/>
      <c r="EE665"/>
      <c r="EF665"/>
      <c r="EG665"/>
      <c r="EH665"/>
      <c r="EI665"/>
      <c r="EJ665"/>
      <c r="EK665"/>
      <c r="EL665"/>
      <c r="EM665"/>
      <c r="EN665"/>
      <c r="EO665"/>
      <c r="EP665"/>
      <c r="EQ665"/>
      <c r="ER665"/>
      <c r="ES665"/>
      <c r="ET665"/>
      <c r="EU665"/>
      <c r="EV665"/>
      <c r="EW665"/>
      <c r="EX665"/>
      <c r="EY665"/>
      <c r="EZ665"/>
      <c r="FA665"/>
    </row>
    <row r="666" spans="1:157" ht="11.25" customHeight="1" x14ac:dyDescent="0.25">
      <c r="A666" s="39" t="s">
        <v>1520</v>
      </c>
      <c r="B666" s="13">
        <v>19375436</v>
      </c>
      <c r="C666" s="13" t="s">
        <v>781</v>
      </c>
      <c r="D666" s="13">
        <v>29160004447</v>
      </c>
      <c r="E666" s="40" t="s">
        <v>1842</v>
      </c>
      <c r="F666" s="31">
        <v>274</v>
      </c>
      <c r="G666" s="31">
        <v>2</v>
      </c>
      <c r="H666" s="31">
        <v>1</v>
      </c>
      <c r="I666" s="31">
        <v>0</v>
      </c>
      <c r="J666" s="32">
        <f t="shared" si="82"/>
        <v>1</v>
      </c>
      <c r="K666" s="33">
        <f t="shared" si="83"/>
        <v>8.2199999999999989</v>
      </c>
      <c r="L666" s="33">
        <f t="shared" si="84"/>
        <v>8.2199999999999989</v>
      </c>
      <c r="M666" s="33">
        <f t="shared" si="85"/>
        <v>8.2199999999999989</v>
      </c>
      <c r="N666" s="34">
        <f t="shared" si="86"/>
        <v>8.2199999999999989</v>
      </c>
      <c r="O666" s="222">
        <f t="shared" si="87"/>
        <v>32.880000000000003</v>
      </c>
      <c r="P666" s="224">
        <f t="shared" si="88"/>
        <v>32.880000000000003</v>
      </c>
      <c r="Q666" s="8"/>
      <c r="R666" s="78">
        <f t="shared" si="89"/>
        <v>32.880000000000003</v>
      </c>
      <c r="S666" s="79"/>
      <c r="T666"/>
      <c r="U666"/>
      <c r="V666"/>
      <c r="W666"/>
      <c r="X666"/>
      <c r="Y666"/>
      <c r="Z666"/>
      <c r="AA666"/>
      <c r="AB666"/>
      <c r="AC666"/>
      <c r="AD666"/>
      <c r="AE666"/>
      <c r="AF666"/>
      <c r="AG666"/>
      <c r="AH666"/>
      <c r="AI666"/>
      <c r="AJ666"/>
      <c r="AK666"/>
      <c r="AL666"/>
      <c r="AM666"/>
      <c r="AN666"/>
      <c r="AO666"/>
      <c r="AP666"/>
      <c r="AQ666"/>
      <c r="AR666"/>
      <c r="AS666"/>
      <c r="AT666"/>
      <c r="AU666"/>
      <c r="AV666"/>
      <c r="AW666"/>
      <c r="AX666"/>
      <c r="AY666"/>
      <c r="AZ666"/>
      <c r="BA666"/>
      <c r="BB666"/>
      <c r="BC666"/>
      <c r="BD666"/>
      <c r="BE666"/>
      <c r="BF666"/>
      <c r="BG666"/>
      <c r="BH666"/>
      <c r="BI666"/>
      <c r="BJ666"/>
      <c r="BK666"/>
      <c r="BL666"/>
      <c r="BM666"/>
      <c r="BN666"/>
      <c r="BO666"/>
      <c r="BP666"/>
      <c r="BQ666"/>
      <c r="BR666"/>
      <c r="BS666"/>
      <c r="BT666"/>
      <c r="BU666"/>
      <c r="BV666"/>
      <c r="BW666"/>
      <c r="BX666"/>
      <c r="BY666"/>
      <c r="BZ666"/>
      <c r="CA666"/>
      <c r="CB666"/>
      <c r="CC666"/>
      <c r="CD666"/>
      <c r="CE666"/>
      <c r="CF666"/>
      <c r="CG666"/>
      <c r="CH666"/>
      <c r="CI666"/>
      <c r="CJ666"/>
      <c r="CK666"/>
      <c r="CL666"/>
      <c r="CM666"/>
      <c r="CN666"/>
      <c r="CO666"/>
      <c r="CP666"/>
      <c r="CQ666"/>
      <c r="CR666"/>
      <c r="CS666"/>
      <c r="CT666"/>
      <c r="CU666"/>
      <c r="CV666"/>
      <c r="CW666"/>
      <c r="CX666"/>
      <c r="CY666"/>
      <c r="CZ666"/>
      <c r="DA666"/>
      <c r="DB666"/>
      <c r="DC666"/>
      <c r="DD666"/>
      <c r="DE666"/>
      <c r="DF666"/>
      <c r="DG666"/>
      <c r="DH666"/>
      <c r="DI666"/>
      <c r="DJ666"/>
      <c r="DK666"/>
      <c r="DL666"/>
      <c r="DM666"/>
      <c r="DN666"/>
      <c r="DO666"/>
      <c r="DP666"/>
      <c r="DQ666"/>
      <c r="DR666"/>
      <c r="DS666"/>
      <c r="DT666"/>
      <c r="DU666"/>
      <c r="DV666"/>
      <c r="DW666"/>
      <c r="DX666"/>
      <c r="DY666"/>
      <c r="DZ666"/>
      <c r="EA666"/>
      <c r="EB666"/>
      <c r="EC666"/>
      <c r="ED666"/>
      <c r="EE666"/>
      <c r="EF666"/>
      <c r="EG666"/>
      <c r="EH666"/>
      <c r="EI666"/>
      <c r="EJ666"/>
      <c r="EK666"/>
      <c r="EL666"/>
      <c r="EM666"/>
      <c r="EN666"/>
      <c r="EO666"/>
      <c r="EP666"/>
      <c r="EQ666"/>
      <c r="ER666"/>
      <c r="ES666"/>
      <c r="ET666"/>
      <c r="EU666"/>
      <c r="EV666"/>
      <c r="EW666"/>
      <c r="EX666"/>
      <c r="EY666"/>
      <c r="EZ666"/>
      <c r="FA666"/>
    </row>
    <row r="667" spans="1:157" ht="11.25" customHeight="1" x14ac:dyDescent="0.25">
      <c r="A667" s="39" t="s">
        <v>1520</v>
      </c>
      <c r="B667" s="13">
        <v>19375438</v>
      </c>
      <c r="C667" s="13" t="s">
        <v>782</v>
      </c>
      <c r="D667" s="13">
        <v>90440009574</v>
      </c>
      <c r="E667" s="40" t="s">
        <v>1843</v>
      </c>
      <c r="F667" s="31">
        <v>335</v>
      </c>
      <c r="G667" s="31">
        <v>2</v>
      </c>
      <c r="H667" s="31">
        <v>1</v>
      </c>
      <c r="I667" s="31">
        <v>0</v>
      </c>
      <c r="J667" s="32">
        <f t="shared" si="82"/>
        <v>1</v>
      </c>
      <c r="K667" s="33">
        <f t="shared" si="83"/>
        <v>10.049999999999999</v>
      </c>
      <c r="L667" s="33">
        <f t="shared" si="84"/>
        <v>10.049999999999999</v>
      </c>
      <c r="M667" s="33">
        <f t="shared" si="85"/>
        <v>10.049999999999999</v>
      </c>
      <c r="N667" s="34">
        <f t="shared" si="86"/>
        <v>10.049999999999999</v>
      </c>
      <c r="O667" s="222">
        <f t="shared" si="87"/>
        <v>40.200000000000003</v>
      </c>
      <c r="P667" s="224">
        <f t="shared" si="88"/>
        <v>40.200000000000003</v>
      </c>
      <c r="Q667" s="8"/>
      <c r="R667" s="78">
        <f t="shared" si="89"/>
        <v>40.200000000000003</v>
      </c>
      <c r="S667" s="79"/>
      <c r="T667"/>
      <c r="U667"/>
      <c r="V667"/>
      <c r="W667"/>
      <c r="X667"/>
      <c r="Y667"/>
      <c r="Z667"/>
      <c r="AA667"/>
      <c r="AB667"/>
      <c r="AC667"/>
      <c r="AD667"/>
      <c r="AE667"/>
      <c r="AF667"/>
      <c r="AG667"/>
      <c r="AH667"/>
      <c r="AI667"/>
      <c r="AJ667"/>
      <c r="AK667"/>
      <c r="AL667"/>
      <c r="AM667"/>
      <c r="AN667"/>
      <c r="AO667"/>
      <c r="AP667"/>
      <c r="AQ667"/>
      <c r="AR667"/>
      <c r="AS667"/>
      <c r="AT667"/>
      <c r="AU667"/>
      <c r="AV667"/>
      <c r="AW667"/>
      <c r="AX667"/>
      <c r="AY667"/>
      <c r="AZ667"/>
      <c r="BA667"/>
      <c r="BB667"/>
      <c r="BC667"/>
      <c r="BD667"/>
      <c r="BE667"/>
      <c r="BF667"/>
      <c r="BG667"/>
      <c r="BH667"/>
      <c r="BI667"/>
      <c r="BJ667"/>
      <c r="BK667"/>
      <c r="BL667"/>
      <c r="BM667"/>
      <c r="BN667"/>
      <c r="BO667"/>
      <c r="BP667"/>
      <c r="BQ667"/>
      <c r="BR667"/>
      <c r="BS667"/>
      <c r="BT667"/>
      <c r="BU667"/>
      <c r="BV667"/>
      <c r="BW667"/>
      <c r="BX667"/>
      <c r="BY667"/>
      <c r="BZ667"/>
      <c r="CA667"/>
      <c r="CB667"/>
      <c r="CC667"/>
      <c r="CD667"/>
      <c r="CE667"/>
      <c r="CF667"/>
      <c r="CG667"/>
      <c r="CH667"/>
      <c r="CI667"/>
      <c r="CJ667"/>
      <c r="CK667"/>
      <c r="CL667"/>
      <c r="CM667"/>
      <c r="CN667"/>
      <c r="CO667"/>
      <c r="CP667"/>
      <c r="CQ667"/>
      <c r="CR667"/>
      <c r="CS667"/>
      <c r="CT667"/>
      <c r="CU667"/>
      <c r="CV667"/>
      <c r="CW667"/>
      <c r="CX667"/>
      <c r="CY667"/>
      <c r="CZ667"/>
      <c r="DA667"/>
      <c r="DB667"/>
      <c r="DC667"/>
      <c r="DD667"/>
      <c r="DE667"/>
      <c r="DF667"/>
      <c r="DG667"/>
      <c r="DH667"/>
      <c r="DI667"/>
      <c r="DJ667"/>
      <c r="DK667"/>
      <c r="DL667"/>
      <c r="DM667"/>
      <c r="DN667"/>
      <c r="DO667"/>
      <c r="DP667"/>
      <c r="DQ667"/>
      <c r="DR667"/>
      <c r="DS667"/>
      <c r="DT667"/>
      <c r="DU667"/>
      <c r="DV667"/>
      <c r="DW667"/>
      <c r="DX667"/>
      <c r="DY667"/>
      <c r="DZ667"/>
      <c r="EA667"/>
      <c r="EB667"/>
      <c r="EC667"/>
      <c r="ED667"/>
      <c r="EE667"/>
      <c r="EF667"/>
      <c r="EG667"/>
      <c r="EH667"/>
      <c r="EI667"/>
      <c r="EJ667"/>
      <c r="EK667"/>
      <c r="EL667"/>
      <c r="EM667"/>
      <c r="EN667"/>
      <c r="EO667"/>
      <c r="EP667"/>
      <c r="EQ667"/>
      <c r="ER667"/>
      <c r="ES667"/>
      <c r="ET667"/>
      <c r="EU667"/>
      <c r="EV667"/>
      <c r="EW667"/>
      <c r="EX667"/>
      <c r="EY667"/>
      <c r="EZ667"/>
      <c r="FA667"/>
    </row>
    <row r="668" spans="1:157" ht="11.25" customHeight="1" x14ac:dyDescent="0.25">
      <c r="A668" s="39" t="s">
        <v>1520</v>
      </c>
      <c r="B668" s="13">
        <v>19375440</v>
      </c>
      <c r="C668" s="13" t="s">
        <v>783</v>
      </c>
      <c r="D668" s="13">
        <v>61360008226</v>
      </c>
      <c r="E668" s="40" t="s">
        <v>1844</v>
      </c>
      <c r="F668" s="31">
        <v>632</v>
      </c>
      <c r="G668" s="31">
        <v>3</v>
      </c>
      <c r="H668" s="31">
        <v>1</v>
      </c>
      <c r="I668" s="31">
        <v>0</v>
      </c>
      <c r="J668" s="32">
        <f t="shared" si="82"/>
        <v>2</v>
      </c>
      <c r="K668" s="33">
        <f t="shared" si="83"/>
        <v>18.96</v>
      </c>
      <c r="L668" s="33">
        <f t="shared" si="84"/>
        <v>18.96</v>
      </c>
      <c r="M668" s="33">
        <f t="shared" si="85"/>
        <v>18.96</v>
      </c>
      <c r="N668" s="34">
        <f t="shared" si="86"/>
        <v>18.96</v>
      </c>
      <c r="O668" s="222">
        <f t="shared" si="87"/>
        <v>75.84</v>
      </c>
      <c r="P668" s="224">
        <f t="shared" si="88"/>
        <v>75.84</v>
      </c>
      <c r="Q668" s="8"/>
      <c r="R668" s="78">
        <f t="shared" si="89"/>
        <v>75.84</v>
      </c>
      <c r="S668" s="79"/>
      <c r="T668"/>
      <c r="U668"/>
      <c r="V668"/>
      <c r="W668"/>
      <c r="X668"/>
      <c r="Y668"/>
      <c r="Z668"/>
      <c r="AA668"/>
      <c r="AB668"/>
      <c r="AC668"/>
      <c r="AD668"/>
      <c r="AE668"/>
      <c r="AF668"/>
      <c r="AG668"/>
      <c r="AH668"/>
      <c r="AI668"/>
      <c r="AJ668"/>
      <c r="AK668"/>
      <c r="AL668"/>
      <c r="AM668"/>
      <c r="AN668"/>
      <c r="AO668"/>
      <c r="AP668"/>
      <c r="AQ668"/>
      <c r="AR668"/>
      <c r="AS668"/>
      <c r="AT668"/>
      <c r="AU668"/>
      <c r="AV668"/>
      <c r="AW668"/>
      <c r="AX668"/>
      <c r="AY668"/>
      <c r="AZ668"/>
      <c r="BA668"/>
      <c r="BB668"/>
      <c r="BC668"/>
      <c r="BD668"/>
      <c r="BE668"/>
      <c r="BF668"/>
      <c r="BG668"/>
      <c r="BH668"/>
      <c r="BI668"/>
      <c r="BJ668"/>
      <c r="BK668"/>
      <c r="BL668"/>
      <c r="BM668"/>
      <c r="BN668"/>
      <c r="BO668"/>
      <c r="BP668"/>
      <c r="BQ668"/>
      <c r="BR668"/>
      <c r="BS668"/>
      <c r="BT668"/>
      <c r="BU668"/>
      <c r="BV668"/>
      <c r="BW668"/>
      <c r="BX668"/>
      <c r="BY668"/>
      <c r="BZ668"/>
      <c r="CA668"/>
      <c r="CB668"/>
      <c r="CC668"/>
      <c r="CD668"/>
      <c r="CE668"/>
      <c r="CF668"/>
      <c r="CG668"/>
      <c r="CH668"/>
      <c r="CI668"/>
      <c r="CJ668"/>
      <c r="CK668"/>
      <c r="CL668"/>
      <c r="CM668"/>
      <c r="CN668"/>
      <c r="CO668"/>
      <c r="CP668"/>
      <c r="CQ668"/>
      <c r="CR668"/>
      <c r="CS668"/>
      <c r="CT668"/>
      <c r="CU668"/>
      <c r="CV668"/>
      <c r="CW668"/>
      <c r="CX668"/>
      <c r="CY668"/>
      <c r="CZ668"/>
      <c r="DA668"/>
      <c r="DB668"/>
      <c r="DC668"/>
      <c r="DD668"/>
      <c r="DE668"/>
      <c r="DF668"/>
      <c r="DG668"/>
      <c r="DH668"/>
      <c r="DI668"/>
      <c r="DJ668"/>
      <c r="DK668"/>
      <c r="DL668"/>
      <c r="DM668"/>
      <c r="DN668"/>
      <c r="DO668"/>
      <c r="DP668"/>
      <c r="DQ668"/>
      <c r="DR668"/>
      <c r="DS668"/>
      <c r="DT668"/>
      <c r="DU668"/>
      <c r="DV668"/>
      <c r="DW668"/>
      <c r="DX668"/>
      <c r="DY668"/>
      <c r="DZ668"/>
      <c r="EA668"/>
      <c r="EB668"/>
      <c r="EC668"/>
      <c r="ED668"/>
      <c r="EE668"/>
      <c r="EF668"/>
      <c r="EG668"/>
      <c r="EH668"/>
      <c r="EI668"/>
      <c r="EJ668"/>
      <c r="EK668"/>
      <c r="EL668"/>
      <c r="EM668"/>
      <c r="EN668"/>
      <c r="EO668"/>
      <c r="EP668"/>
      <c r="EQ668"/>
      <c r="ER668"/>
      <c r="ES668"/>
      <c r="ET668"/>
      <c r="EU668"/>
      <c r="EV668"/>
      <c r="EW668"/>
      <c r="EX668"/>
      <c r="EY668"/>
      <c r="EZ668"/>
      <c r="FA668"/>
    </row>
    <row r="669" spans="1:157" ht="11.25" customHeight="1" x14ac:dyDescent="0.25">
      <c r="A669" s="39" t="s">
        <v>1520</v>
      </c>
      <c r="B669" s="13">
        <v>19375441</v>
      </c>
      <c r="C669" s="13" t="s">
        <v>784</v>
      </c>
      <c r="D669" s="13">
        <v>32890001963</v>
      </c>
      <c r="E669" s="40" t="s">
        <v>1845</v>
      </c>
      <c r="F669" s="31">
        <v>177</v>
      </c>
      <c r="G669" s="31">
        <v>2</v>
      </c>
      <c r="H669" s="31">
        <v>1</v>
      </c>
      <c r="I669" s="31">
        <v>0</v>
      </c>
      <c r="J669" s="32">
        <f t="shared" si="82"/>
        <v>1</v>
      </c>
      <c r="K669" s="33">
        <f t="shared" si="83"/>
        <v>5.31</v>
      </c>
      <c r="L669" s="33">
        <f t="shared" si="84"/>
        <v>5.31</v>
      </c>
      <c r="M669" s="33">
        <f t="shared" si="85"/>
        <v>5.31</v>
      </c>
      <c r="N669" s="34">
        <f t="shared" si="86"/>
        <v>5.31</v>
      </c>
      <c r="O669" s="222">
        <f t="shared" si="87"/>
        <v>21.24</v>
      </c>
      <c r="P669" s="224">
        <f t="shared" si="88"/>
        <v>21.24</v>
      </c>
      <c r="Q669" s="8"/>
      <c r="R669" s="78">
        <f t="shared" si="89"/>
        <v>21.24</v>
      </c>
      <c r="S669" s="79"/>
      <c r="T669"/>
      <c r="U669"/>
      <c r="V669"/>
      <c r="W669"/>
      <c r="X669"/>
      <c r="Y669"/>
      <c r="Z669"/>
      <c r="AA669"/>
      <c r="AB669"/>
      <c r="AC669"/>
      <c r="AD669"/>
      <c r="AE669"/>
      <c r="AF669"/>
      <c r="AG669"/>
      <c r="AH669"/>
      <c r="AI669"/>
      <c r="AJ669"/>
      <c r="AK669"/>
      <c r="AL669"/>
      <c r="AM669"/>
      <c r="AN669"/>
      <c r="AO669"/>
      <c r="AP669"/>
      <c r="AQ669"/>
      <c r="AR669"/>
      <c r="AS669"/>
      <c r="AT669"/>
      <c r="AU669"/>
      <c r="AV669"/>
      <c r="AW669"/>
      <c r="AX669"/>
      <c r="AY669"/>
      <c r="AZ669"/>
      <c r="BA669"/>
      <c r="BB669"/>
      <c r="BC669"/>
      <c r="BD669"/>
      <c r="BE669"/>
      <c r="BF669"/>
      <c r="BG669"/>
      <c r="BH669"/>
      <c r="BI669"/>
      <c r="BJ669"/>
      <c r="BK669"/>
      <c r="BL669"/>
      <c r="BM669"/>
      <c r="BN669"/>
      <c r="BO669"/>
      <c r="BP669"/>
      <c r="BQ669"/>
      <c r="BR669"/>
      <c r="BS669"/>
      <c r="BT669"/>
      <c r="BU669"/>
      <c r="BV669"/>
      <c r="BW669"/>
      <c r="BX669"/>
      <c r="BY669"/>
      <c r="BZ669"/>
      <c r="CA669"/>
      <c r="CB669"/>
      <c r="CC669"/>
      <c r="CD669"/>
      <c r="CE669"/>
      <c r="CF669"/>
      <c r="CG669"/>
      <c r="CH669"/>
      <c r="CI669"/>
      <c r="CJ669"/>
      <c r="CK669"/>
      <c r="CL669"/>
      <c r="CM669"/>
      <c r="CN669"/>
      <c r="CO669"/>
      <c r="CP669"/>
      <c r="CQ669"/>
      <c r="CR669"/>
      <c r="CS669"/>
      <c r="CT669"/>
      <c r="CU669"/>
      <c r="CV669"/>
      <c r="CW669"/>
      <c r="CX669"/>
      <c r="CY669"/>
      <c r="CZ669"/>
      <c r="DA669"/>
      <c r="DB669"/>
      <c r="DC669"/>
      <c r="DD669"/>
      <c r="DE669"/>
      <c r="DF669"/>
      <c r="DG669"/>
      <c r="DH669"/>
      <c r="DI669"/>
      <c r="DJ669"/>
      <c r="DK669"/>
      <c r="DL669"/>
      <c r="DM669"/>
      <c r="DN669"/>
      <c r="DO669"/>
      <c r="DP669"/>
      <c r="DQ669"/>
      <c r="DR669"/>
      <c r="DS669"/>
      <c r="DT669"/>
      <c r="DU669"/>
      <c r="DV669"/>
      <c r="DW669"/>
      <c r="DX669"/>
      <c r="DY669"/>
      <c r="DZ669"/>
      <c r="EA669"/>
      <c r="EB669"/>
      <c r="EC669"/>
      <c r="ED669"/>
      <c r="EE669"/>
      <c r="EF669"/>
      <c r="EG669"/>
      <c r="EH669"/>
      <c r="EI669"/>
      <c r="EJ669"/>
      <c r="EK669"/>
      <c r="EL669"/>
      <c r="EM669"/>
      <c r="EN669"/>
      <c r="EO669"/>
      <c r="EP669"/>
      <c r="EQ669"/>
      <c r="ER669"/>
      <c r="ES669"/>
      <c r="ET669"/>
      <c r="EU669"/>
      <c r="EV669"/>
      <c r="EW669"/>
      <c r="EX669"/>
      <c r="EY669"/>
      <c r="EZ669"/>
      <c r="FA669"/>
    </row>
    <row r="670" spans="1:157" ht="11.25" customHeight="1" x14ac:dyDescent="0.25">
      <c r="A670" s="39" t="s">
        <v>1520</v>
      </c>
      <c r="B670" s="13">
        <v>19375442</v>
      </c>
      <c r="C670" s="13" t="s">
        <v>785</v>
      </c>
      <c r="D670" s="13">
        <v>63820005069</v>
      </c>
      <c r="E670" s="40" t="s">
        <v>1846</v>
      </c>
      <c r="F670" s="31">
        <v>281</v>
      </c>
      <c r="G670" s="31">
        <v>3</v>
      </c>
      <c r="H670" s="31">
        <v>1</v>
      </c>
      <c r="I670" s="31">
        <v>0</v>
      </c>
      <c r="J670" s="32">
        <f t="shared" si="82"/>
        <v>2</v>
      </c>
      <c r="K670" s="33">
        <f t="shared" si="83"/>
        <v>8.43</v>
      </c>
      <c r="L670" s="33">
        <f t="shared" si="84"/>
        <v>8.43</v>
      </c>
      <c r="M670" s="33">
        <f t="shared" si="85"/>
        <v>8.43</v>
      </c>
      <c r="N670" s="34">
        <f t="shared" si="86"/>
        <v>8.43</v>
      </c>
      <c r="O670" s="222">
        <f t="shared" si="87"/>
        <v>33.72</v>
      </c>
      <c r="P670" s="224">
        <f t="shared" si="88"/>
        <v>33.72</v>
      </c>
      <c r="Q670" s="8"/>
      <c r="R670" s="78">
        <f t="shared" si="89"/>
        <v>33.72</v>
      </c>
      <c r="S670" s="79"/>
      <c r="T670"/>
      <c r="U670"/>
      <c r="V670"/>
      <c r="W670"/>
      <c r="X670"/>
      <c r="Y670"/>
      <c r="Z670"/>
      <c r="AA670"/>
      <c r="AB670"/>
      <c r="AC670"/>
      <c r="AD670"/>
      <c r="AE670"/>
      <c r="AF670"/>
      <c r="AG670"/>
      <c r="AH670"/>
      <c r="AI670"/>
      <c r="AJ670"/>
      <c r="AK670"/>
      <c r="AL670"/>
      <c r="AM670"/>
      <c r="AN670"/>
      <c r="AO670"/>
      <c r="AP670"/>
      <c r="AQ670"/>
      <c r="AR670"/>
      <c r="AS670"/>
      <c r="AT670"/>
      <c r="AU670"/>
      <c r="AV670"/>
      <c r="AW670"/>
      <c r="AX670"/>
      <c r="AY670"/>
      <c r="AZ670"/>
      <c r="BA670"/>
      <c r="BB670"/>
      <c r="BC670"/>
      <c r="BD670"/>
      <c r="BE670"/>
      <c r="BF670"/>
      <c r="BG670"/>
      <c r="BH670"/>
      <c r="BI670"/>
      <c r="BJ670"/>
      <c r="BK670"/>
      <c r="BL670"/>
      <c r="BM670"/>
      <c r="BN670"/>
      <c r="BO670"/>
      <c r="BP670"/>
      <c r="BQ670"/>
      <c r="BR670"/>
      <c r="BS670"/>
      <c r="BT670"/>
      <c r="BU670"/>
      <c r="BV670"/>
      <c r="BW670"/>
      <c r="BX670"/>
      <c r="BY670"/>
      <c r="BZ670"/>
      <c r="CA670"/>
      <c r="CB670"/>
      <c r="CC670"/>
      <c r="CD670"/>
      <c r="CE670"/>
      <c r="CF670"/>
      <c r="CG670"/>
      <c r="CH670"/>
      <c r="CI670"/>
      <c r="CJ670"/>
      <c r="CK670"/>
      <c r="CL670"/>
      <c r="CM670"/>
      <c r="CN670"/>
      <c r="CO670"/>
      <c r="CP670"/>
      <c r="CQ670"/>
      <c r="CR670"/>
      <c r="CS670"/>
      <c r="CT670"/>
      <c r="CU670"/>
      <c r="CV670"/>
      <c r="CW670"/>
      <c r="CX670"/>
      <c r="CY670"/>
      <c r="CZ670"/>
      <c r="DA670"/>
      <c r="DB670"/>
      <c r="DC670"/>
      <c r="DD670"/>
      <c r="DE670"/>
      <c r="DF670"/>
      <c r="DG670"/>
      <c r="DH670"/>
      <c r="DI670"/>
      <c r="DJ670"/>
      <c r="DK670"/>
      <c r="DL670"/>
      <c r="DM670"/>
      <c r="DN670"/>
      <c r="DO670"/>
      <c r="DP670"/>
      <c r="DQ670"/>
      <c r="DR670"/>
      <c r="DS670"/>
      <c r="DT670"/>
      <c r="DU670"/>
      <c r="DV670"/>
      <c r="DW670"/>
      <c r="DX670"/>
      <c r="DY670"/>
      <c r="DZ670"/>
      <c r="EA670"/>
      <c r="EB670"/>
      <c r="EC670"/>
      <c r="ED670"/>
      <c r="EE670"/>
      <c r="EF670"/>
      <c r="EG670"/>
      <c r="EH670"/>
      <c r="EI670"/>
      <c r="EJ670"/>
      <c r="EK670"/>
      <c r="EL670"/>
      <c r="EM670"/>
      <c r="EN670"/>
      <c r="EO670"/>
      <c r="EP670"/>
      <c r="EQ670"/>
      <c r="ER670"/>
      <c r="ES670"/>
      <c r="ET670"/>
      <c r="EU670"/>
      <c r="EV670"/>
      <c r="EW670"/>
      <c r="EX670"/>
      <c r="EY670"/>
      <c r="EZ670"/>
      <c r="FA670"/>
    </row>
    <row r="671" spans="1:157" ht="11.25" customHeight="1" x14ac:dyDescent="0.25">
      <c r="A671" s="39" t="s">
        <v>1520</v>
      </c>
      <c r="B671" s="13">
        <v>19375444</v>
      </c>
      <c r="C671" s="13" t="s">
        <v>786</v>
      </c>
      <c r="D671" s="13">
        <v>43510002422</v>
      </c>
      <c r="E671" s="40" t="s">
        <v>1847</v>
      </c>
      <c r="F671" s="31">
        <v>414</v>
      </c>
      <c r="G671" s="31">
        <v>3</v>
      </c>
      <c r="H671" s="31">
        <v>1</v>
      </c>
      <c r="I671" s="31">
        <v>0</v>
      </c>
      <c r="J671" s="32">
        <f t="shared" si="82"/>
        <v>2</v>
      </c>
      <c r="K671" s="33">
        <f t="shared" si="83"/>
        <v>12.42</v>
      </c>
      <c r="L671" s="33">
        <f t="shared" si="84"/>
        <v>12.42</v>
      </c>
      <c r="M671" s="33">
        <f t="shared" si="85"/>
        <v>12.42</v>
      </c>
      <c r="N671" s="34">
        <f t="shared" si="86"/>
        <v>12.42</v>
      </c>
      <c r="O671" s="222">
        <f t="shared" si="87"/>
        <v>49.68</v>
      </c>
      <c r="P671" s="224">
        <f t="shared" si="88"/>
        <v>49.68</v>
      </c>
      <c r="Q671" s="8"/>
      <c r="R671" s="78">
        <f t="shared" si="89"/>
        <v>49.68</v>
      </c>
      <c r="S671" s="79"/>
      <c r="T671"/>
      <c r="U671"/>
      <c r="V671"/>
      <c r="W671"/>
      <c r="X671"/>
      <c r="Y671"/>
      <c r="Z671"/>
      <c r="AA671"/>
      <c r="AB671"/>
      <c r="AC671"/>
      <c r="AD671"/>
      <c r="AE671"/>
      <c r="AF671"/>
      <c r="AG671"/>
      <c r="AH671"/>
      <c r="AI671"/>
      <c r="AJ671"/>
      <c r="AK671"/>
      <c r="AL671"/>
      <c r="AM671"/>
      <c r="AN671"/>
      <c r="AO671"/>
      <c r="AP671"/>
      <c r="AQ671"/>
      <c r="AR671"/>
      <c r="AS671"/>
      <c r="AT671"/>
      <c r="AU671"/>
      <c r="AV671"/>
      <c r="AW671"/>
      <c r="AX671"/>
      <c r="AY671"/>
      <c r="AZ671"/>
      <c r="BA671"/>
      <c r="BB671"/>
      <c r="BC671"/>
      <c r="BD671"/>
      <c r="BE671"/>
      <c r="BF671"/>
      <c r="BG671"/>
      <c r="BH671"/>
      <c r="BI671"/>
      <c r="BJ671"/>
      <c r="BK671"/>
      <c r="BL671"/>
      <c r="BM671"/>
      <c r="BN671"/>
      <c r="BO671"/>
      <c r="BP671"/>
      <c r="BQ671"/>
      <c r="BR671"/>
      <c r="BS671"/>
      <c r="BT671"/>
      <c r="BU671"/>
      <c r="BV671"/>
      <c r="BW671"/>
      <c r="BX671"/>
      <c r="BY671"/>
      <c r="BZ671"/>
      <c r="CA671"/>
      <c r="CB671"/>
      <c r="CC671"/>
      <c r="CD671"/>
      <c r="CE671"/>
      <c r="CF671"/>
      <c r="CG671"/>
      <c r="CH671"/>
      <c r="CI671"/>
      <c r="CJ671"/>
      <c r="CK671"/>
      <c r="CL671"/>
      <c r="CM671"/>
      <c r="CN671"/>
      <c r="CO671"/>
      <c r="CP671"/>
      <c r="CQ671"/>
      <c r="CR671"/>
      <c r="CS671"/>
      <c r="CT671"/>
      <c r="CU671"/>
      <c r="CV671"/>
      <c r="CW671"/>
      <c r="CX671"/>
      <c r="CY671"/>
      <c r="CZ671"/>
      <c r="DA671"/>
      <c r="DB671"/>
      <c r="DC671"/>
      <c r="DD671"/>
      <c r="DE671"/>
      <c r="DF671"/>
      <c r="DG671"/>
      <c r="DH671"/>
      <c r="DI671"/>
      <c r="DJ671"/>
      <c r="DK671"/>
      <c r="DL671"/>
      <c r="DM671"/>
      <c r="DN671"/>
      <c r="DO671"/>
      <c r="DP671"/>
      <c r="DQ671"/>
      <c r="DR671"/>
      <c r="DS671"/>
      <c r="DT671"/>
      <c r="DU671"/>
      <c r="DV671"/>
      <c r="DW671"/>
      <c r="DX671"/>
      <c r="DY671"/>
      <c r="DZ671"/>
      <c r="EA671"/>
      <c r="EB671"/>
      <c r="EC671"/>
      <c r="ED671"/>
      <c r="EE671"/>
      <c r="EF671"/>
      <c r="EG671"/>
      <c r="EH671"/>
      <c r="EI671"/>
      <c r="EJ671"/>
      <c r="EK671"/>
      <c r="EL671"/>
      <c r="EM671"/>
      <c r="EN671"/>
      <c r="EO671"/>
      <c r="EP671"/>
      <c r="EQ671"/>
      <c r="ER671"/>
      <c r="ES671"/>
      <c r="ET671"/>
      <c r="EU671"/>
      <c r="EV671"/>
      <c r="EW671"/>
      <c r="EX671"/>
      <c r="EY671"/>
      <c r="EZ671"/>
      <c r="FA671"/>
    </row>
    <row r="672" spans="1:157" ht="11.25" customHeight="1" x14ac:dyDescent="0.25">
      <c r="A672" s="39" t="s">
        <v>1520</v>
      </c>
      <c r="B672" s="13">
        <v>19375445</v>
      </c>
      <c r="C672" s="13" t="s">
        <v>101</v>
      </c>
      <c r="D672" s="13">
        <v>47000002842</v>
      </c>
      <c r="E672" s="40" t="s">
        <v>1848</v>
      </c>
      <c r="F672" s="31">
        <v>455</v>
      </c>
      <c r="G672" s="31">
        <v>3</v>
      </c>
      <c r="H672" s="31">
        <v>1</v>
      </c>
      <c r="I672" s="31">
        <v>0</v>
      </c>
      <c r="J672" s="32">
        <f t="shared" si="82"/>
        <v>2</v>
      </c>
      <c r="K672" s="33">
        <f t="shared" si="83"/>
        <v>13.65</v>
      </c>
      <c r="L672" s="33">
        <f t="shared" si="84"/>
        <v>13.65</v>
      </c>
      <c r="M672" s="33">
        <f t="shared" si="85"/>
        <v>13.65</v>
      </c>
      <c r="N672" s="34">
        <f t="shared" si="86"/>
        <v>13.65</v>
      </c>
      <c r="O672" s="222">
        <f t="shared" si="87"/>
        <v>54.6</v>
      </c>
      <c r="P672" s="224">
        <f t="shared" si="88"/>
        <v>54.6</v>
      </c>
      <c r="Q672" s="8"/>
      <c r="R672" s="78">
        <f t="shared" si="89"/>
        <v>54.6</v>
      </c>
      <c r="S672" s="79"/>
      <c r="T672"/>
      <c r="U672"/>
      <c r="V672"/>
      <c r="W672"/>
      <c r="X672"/>
      <c r="Y672"/>
      <c r="Z672"/>
      <c r="AA672"/>
      <c r="AB672"/>
      <c r="AC672"/>
      <c r="AD672"/>
      <c r="AE672"/>
      <c r="AF672"/>
      <c r="AG672"/>
      <c r="AH672"/>
      <c r="AI672"/>
      <c r="AJ672"/>
      <c r="AK672"/>
      <c r="AL672"/>
      <c r="AM672"/>
      <c r="AN672"/>
      <c r="AO672"/>
      <c r="AP672"/>
      <c r="AQ672"/>
      <c r="AR672"/>
      <c r="AS672"/>
      <c r="AT672"/>
      <c r="AU672"/>
      <c r="AV672"/>
      <c r="AW672"/>
      <c r="AX672"/>
      <c r="AY672"/>
      <c r="AZ672"/>
      <c r="BA672"/>
      <c r="BB672"/>
      <c r="BC672"/>
      <c r="BD672"/>
      <c r="BE672"/>
      <c r="BF672"/>
      <c r="BG672"/>
      <c r="BH672"/>
      <c r="BI672"/>
      <c r="BJ672"/>
      <c r="BK672"/>
      <c r="BL672"/>
      <c r="BM672"/>
      <c r="BN672"/>
      <c r="BO672"/>
      <c r="BP672"/>
      <c r="BQ672"/>
      <c r="BR672"/>
      <c r="BS672"/>
      <c r="BT672"/>
      <c r="BU672"/>
      <c r="BV672"/>
      <c r="BW672"/>
      <c r="BX672"/>
      <c r="BY672"/>
      <c r="BZ672"/>
      <c r="CA672"/>
      <c r="CB672"/>
      <c r="CC672"/>
      <c r="CD672"/>
      <c r="CE672"/>
      <c r="CF672"/>
      <c r="CG672"/>
      <c r="CH672"/>
      <c r="CI672"/>
      <c r="CJ672"/>
      <c r="CK672"/>
      <c r="CL672"/>
      <c r="CM672"/>
      <c r="CN672"/>
      <c r="CO672"/>
      <c r="CP672"/>
      <c r="CQ672"/>
      <c r="CR672"/>
      <c r="CS672"/>
      <c r="CT672"/>
      <c r="CU672"/>
      <c r="CV672"/>
      <c r="CW672"/>
      <c r="CX672"/>
      <c r="CY672"/>
      <c r="CZ672"/>
      <c r="DA672"/>
      <c r="DB672"/>
      <c r="DC672"/>
      <c r="DD672"/>
      <c r="DE672"/>
      <c r="DF672"/>
      <c r="DG672"/>
      <c r="DH672"/>
      <c r="DI672"/>
      <c r="DJ672"/>
      <c r="DK672"/>
      <c r="DL672"/>
      <c r="DM672"/>
      <c r="DN672"/>
      <c r="DO672"/>
      <c r="DP672"/>
      <c r="DQ672"/>
      <c r="DR672"/>
      <c r="DS672"/>
      <c r="DT672"/>
      <c r="DU672"/>
      <c r="DV672"/>
      <c r="DW672"/>
      <c r="DX672"/>
      <c r="DY672"/>
      <c r="DZ672"/>
      <c r="EA672"/>
      <c r="EB672"/>
      <c r="EC672"/>
      <c r="ED672"/>
      <c r="EE672"/>
      <c r="EF672"/>
      <c r="EG672"/>
      <c r="EH672"/>
      <c r="EI672"/>
      <c r="EJ672"/>
      <c r="EK672"/>
      <c r="EL672"/>
      <c r="EM672"/>
      <c r="EN672"/>
      <c r="EO672"/>
      <c r="EP672"/>
      <c r="EQ672"/>
      <c r="ER672"/>
      <c r="ES672"/>
      <c r="ET672"/>
      <c r="EU672"/>
      <c r="EV672"/>
      <c r="EW672"/>
      <c r="EX672"/>
      <c r="EY672"/>
      <c r="EZ672"/>
      <c r="FA672"/>
    </row>
    <row r="673" spans="1:157" ht="11.25" customHeight="1" x14ac:dyDescent="0.25">
      <c r="A673" s="39" t="s">
        <v>1520</v>
      </c>
      <c r="B673" s="13">
        <v>19375446</v>
      </c>
      <c r="C673" s="13" t="s">
        <v>787</v>
      </c>
      <c r="D673" s="13">
        <v>49790006000</v>
      </c>
      <c r="E673" s="40" t="s">
        <v>1849</v>
      </c>
      <c r="F673" s="31">
        <v>329</v>
      </c>
      <c r="G673" s="31">
        <v>2</v>
      </c>
      <c r="H673" s="31">
        <v>1</v>
      </c>
      <c r="I673" s="31">
        <v>0</v>
      </c>
      <c r="J673" s="32">
        <f t="shared" si="82"/>
        <v>1</v>
      </c>
      <c r="K673" s="33">
        <f t="shared" si="83"/>
        <v>9.8699999999999992</v>
      </c>
      <c r="L673" s="33">
        <f t="shared" si="84"/>
        <v>9.8699999999999992</v>
      </c>
      <c r="M673" s="33">
        <f t="shared" si="85"/>
        <v>9.8699999999999992</v>
      </c>
      <c r="N673" s="34">
        <f t="shared" si="86"/>
        <v>9.8699999999999992</v>
      </c>
      <c r="O673" s="222">
        <f t="shared" si="87"/>
        <v>39.479999999999997</v>
      </c>
      <c r="P673" s="224">
        <f t="shared" si="88"/>
        <v>39.479999999999997</v>
      </c>
      <c r="Q673" s="14"/>
      <c r="R673" s="78">
        <f t="shared" si="89"/>
        <v>39.479999999999997</v>
      </c>
      <c r="S673" s="79"/>
      <c r="T673"/>
      <c r="U673"/>
      <c r="V673"/>
      <c r="W673"/>
      <c r="X673"/>
      <c r="Y673"/>
      <c r="Z673"/>
      <c r="AA673"/>
      <c r="AB673"/>
      <c r="AC673"/>
      <c r="AD673"/>
      <c r="AE673"/>
      <c r="AF673"/>
      <c r="AG673"/>
      <c r="AH673"/>
      <c r="AI673"/>
      <c r="AJ673"/>
      <c r="AK673"/>
      <c r="AL673"/>
      <c r="AM673"/>
      <c r="AN673"/>
      <c r="AO673"/>
      <c r="AP673"/>
      <c r="AQ673"/>
      <c r="AR673"/>
      <c r="AS673"/>
      <c r="AT673"/>
      <c r="AU673"/>
      <c r="AV673"/>
      <c r="AW673"/>
      <c r="AX673"/>
      <c r="AY673"/>
      <c r="AZ673"/>
      <c r="BA673"/>
      <c r="BB673"/>
      <c r="BC673"/>
      <c r="BD673"/>
      <c r="BE673"/>
      <c r="BF673"/>
      <c r="BG673"/>
      <c r="BH673"/>
      <c r="BI673"/>
      <c r="BJ673"/>
      <c r="BK673"/>
      <c r="BL673"/>
      <c r="BM673"/>
      <c r="BN673"/>
      <c r="BO673"/>
      <c r="BP673"/>
      <c r="BQ673"/>
      <c r="BR673"/>
      <c r="BS673"/>
      <c r="BT673"/>
      <c r="BU673"/>
      <c r="BV673"/>
      <c r="BW673"/>
      <c r="BX673"/>
      <c r="BY673"/>
      <c r="BZ673"/>
      <c r="CA673"/>
      <c r="CB673"/>
      <c r="CC673"/>
      <c r="CD673"/>
      <c r="CE673"/>
      <c r="CF673"/>
      <c r="CG673"/>
      <c r="CH673"/>
      <c r="CI673"/>
      <c r="CJ673"/>
      <c r="CK673"/>
      <c r="CL673"/>
      <c r="CM673"/>
      <c r="CN673"/>
      <c r="CO673"/>
      <c r="CP673"/>
      <c r="CQ673"/>
      <c r="CR673"/>
      <c r="CS673"/>
      <c r="CT673"/>
      <c r="CU673"/>
      <c r="CV673"/>
      <c r="CW673"/>
      <c r="CX673"/>
      <c r="CY673"/>
      <c r="CZ673"/>
      <c r="DA673"/>
      <c r="DB673"/>
      <c r="DC673"/>
      <c r="DD673"/>
      <c r="DE673"/>
      <c r="DF673"/>
      <c r="DG673"/>
      <c r="DH673"/>
      <c r="DI673"/>
      <c r="DJ673"/>
      <c r="DK673"/>
      <c r="DL673"/>
      <c r="DM673"/>
      <c r="DN673"/>
      <c r="DO673"/>
      <c r="DP673"/>
      <c r="DQ673"/>
      <c r="DR673"/>
      <c r="DS673"/>
      <c r="DT673"/>
      <c r="DU673"/>
      <c r="DV673"/>
      <c r="DW673"/>
      <c r="DX673"/>
      <c r="DY673"/>
      <c r="DZ673"/>
      <c r="EA673"/>
      <c r="EB673"/>
      <c r="EC673"/>
      <c r="ED673"/>
      <c r="EE673"/>
      <c r="EF673"/>
      <c r="EG673"/>
      <c r="EH673"/>
      <c r="EI673"/>
      <c r="EJ673"/>
      <c r="EK673"/>
      <c r="EL673"/>
      <c r="EM673"/>
      <c r="EN673"/>
      <c r="EO673"/>
      <c r="EP673"/>
      <c r="EQ673"/>
      <c r="ER673"/>
      <c r="ES673"/>
      <c r="ET673"/>
      <c r="EU673"/>
      <c r="EV673"/>
      <c r="EW673"/>
      <c r="EX673"/>
      <c r="EY673"/>
      <c r="EZ673"/>
      <c r="FA673"/>
    </row>
    <row r="674" spans="1:157" ht="11.25" customHeight="1" x14ac:dyDescent="0.25">
      <c r="A674" s="39" t="s">
        <v>1520</v>
      </c>
      <c r="B674" s="13">
        <v>19375447</v>
      </c>
      <c r="C674" s="13" t="s">
        <v>788</v>
      </c>
      <c r="D674" s="13">
        <v>36670003133</v>
      </c>
      <c r="E674" s="40" t="s">
        <v>1850</v>
      </c>
      <c r="F674" s="31">
        <v>369</v>
      </c>
      <c r="G674" s="31">
        <v>3</v>
      </c>
      <c r="H674" s="31">
        <v>1</v>
      </c>
      <c r="I674" s="31">
        <v>0</v>
      </c>
      <c r="J674" s="32">
        <f t="shared" si="82"/>
        <v>2</v>
      </c>
      <c r="K674" s="33">
        <f t="shared" si="83"/>
        <v>11.07</v>
      </c>
      <c r="L674" s="33">
        <f t="shared" si="84"/>
        <v>11.07</v>
      </c>
      <c r="M674" s="33">
        <f t="shared" si="85"/>
        <v>11.07</v>
      </c>
      <c r="N674" s="34">
        <f t="shared" si="86"/>
        <v>11.07</v>
      </c>
      <c r="O674" s="222">
        <f t="shared" si="87"/>
        <v>44.28</v>
      </c>
      <c r="P674" s="224">
        <f t="shared" si="88"/>
        <v>44.28</v>
      </c>
      <c r="Q674" s="8"/>
      <c r="R674" s="78">
        <f t="shared" si="89"/>
        <v>44.28</v>
      </c>
      <c r="S674" s="79"/>
      <c r="T674"/>
      <c r="U674"/>
      <c r="V674"/>
      <c r="W674"/>
      <c r="X674"/>
      <c r="Y674"/>
      <c r="Z674"/>
      <c r="AA674"/>
      <c r="AB674"/>
      <c r="AC674"/>
      <c r="AD674"/>
      <c r="AE674"/>
      <c r="AF674"/>
      <c r="AG674"/>
      <c r="AH674"/>
      <c r="AI674"/>
      <c r="AJ674"/>
      <c r="AK674"/>
      <c r="AL674"/>
      <c r="AM674"/>
      <c r="AN674"/>
      <c r="AO674"/>
      <c r="AP674"/>
      <c r="AQ674"/>
      <c r="AR674"/>
      <c r="AS674"/>
      <c r="AT674"/>
      <c r="AU674"/>
      <c r="AV674"/>
      <c r="AW674"/>
      <c r="AX674"/>
      <c r="AY674"/>
      <c r="AZ674"/>
      <c r="BA674"/>
      <c r="BB674"/>
      <c r="BC674"/>
      <c r="BD674"/>
      <c r="BE674"/>
      <c r="BF674"/>
      <c r="BG674"/>
      <c r="BH674"/>
      <c r="BI674"/>
      <c r="BJ674"/>
      <c r="BK674"/>
      <c r="BL674"/>
      <c r="BM674"/>
      <c r="BN674"/>
      <c r="BO674"/>
      <c r="BP674"/>
      <c r="BQ674"/>
      <c r="BR674"/>
      <c r="BS674"/>
      <c r="BT674"/>
      <c r="BU674"/>
      <c r="BV674"/>
      <c r="BW674"/>
      <c r="BX674"/>
      <c r="BY674"/>
      <c r="BZ674"/>
      <c r="CA674"/>
      <c r="CB674"/>
      <c r="CC674"/>
      <c r="CD674"/>
      <c r="CE674"/>
      <c r="CF674"/>
      <c r="CG674"/>
      <c r="CH674"/>
      <c r="CI674"/>
      <c r="CJ674"/>
      <c r="CK674"/>
      <c r="CL674"/>
      <c r="CM674"/>
      <c r="CN674"/>
      <c r="CO674"/>
      <c r="CP674"/>
      <c r="CQ674"/>
      <c r="CR674"/>
      <c r="CS674"/>
      <c r="CT674"/>
      <c r="CU674"/>
      <c r="CV674"/>
      <c r="CW674"/>
      <c r="CX674"/>
      <c r="CY674"/>
      <c r="CZ674"/>
      <c r="DA674"/>
      <c r="DB674"/>
      <c r="DC674"/>
      <c r="DD674"/>
      <c r="DE674"/>
      <c r="DF674"/>
      <c r="DG674"/>
      <c r="DH674"/>
      <c r="DI674"/>
      <c r="DJ674"/>
      <c r="DK674"/>
      <c r="DL674"/>
      <c r="DM674"/>
      <c r="DN674"/>
      <c r="DO674"/>
      <c r="DP674"/>
      <c r="DQ674"/>
      <c r="DR674"/>
      <c r="DS674"/>
      <c r="DT674"/>
      <c r="DU674"/>
      <c r="DV674"/>
      <c r="DW674"/>
      <c r="DX674"/>
      <c r="DY674"/>
      <c r="DZ674"/>
      <c r="EA674"/>
      <c r="EB674"/>
      <c r="EC674"/>
      <c r="ED674"/>
      <c r="EE674"/>
      <c r="EF674"/>
      <c r="EG674"/>
      <c r="EH674"/>
      <c r="EI674"/>
      <c r="EJ674"/>
      <c r="EK674"/>
      <c r="EL674"/>
      <c r="EM674"/>
      <c r="EN674"/>
      <c r="EO674"/>
      <c r="EP674"/>
      <c r="EQ674"/>
      <c r="ER674"/>
      <c r="ES674"/>
      <c r="ET674"/>
      <c r="EU674"/>
      <c r="EV674"/>
      <c r="EW674"/>
      <c r="EX674"/>
      <c r="EY674"/>
      <c r="EZ674"/>
      <c r="FA674"/>
    </row>
    <row r="675" spans="1:157" ht="11.25" customHeight="1" x14ac:dyDescent="0.25">
      <c r="A675" s="39" t="s">
        <v>1520</v>
      </c>
      <c r="B675" s="13">
        <v>19375448</v>
      </c>
      <c r="C675" s="13" t="s">
        <v>199</v>
      </c>
      <c r="D675" s="13">
        <v>82910009258</v>
      </c>
      <c r="E675" s="40" t="s">
        <v>1851</v>
      </c>
      <c r="F675" s="31">
        <v>869</v>
      </c>
      <c r="G675" s="31">
        <v>3</v>
      </c>
      <c r="H675" s="31">
        <v>1</v>
      </c>
      <c r="I675" s="31">
        <v>0</v>
      </c>
      <c r="J675" s="32">
        <f t="shared" si="82"/>
        <v>2</v>
      </c>
      <c r="K675" s="33">
        <f t="shared" si="83"/>
        <v>26.07</v>
      </c>
      <c r="L675" s="33">
        <f t="shared" si="84"/>
        <v>26.07</v>
      </c>
      <c r="M675" s="33">
        <f t="shared" si="85"/>
        <v>26.07</v>
      </c>
      <c r="N675" s="34">
        <f t="shared" si="86"/>
        <v>26.07</v>
      </c>
      <c r="O675" s="222">
        <f t="shared" si="87"/>
        <v>104.28</v>
      </c>
      <c r="P675" s="224">
        <f t="shared" si="88"/>
        <v>104.28</v>
      </c>
      <c r="Q675" s="8"/>
      <c r="R675" s="78">
        <f t="shared" si="89"/>
        <v>104.28</v>
      </c>
      <c r="S675" s="79"/>
      <c r="T675"/>
      <c r="U675"/>
      <c r="V675"/>
      <c r="W675"/>
      <c r="X675"/>
      <c r="Y675"/>
      <c r="Z675"/>
      <c r="AA675"/>
      <c r="AB675"/>
      <c r="AC675"/>
      <c r="AD675"/>
      <c r="AE675"/>
      <c r="AF675"/>
      <c r="AG675"/>
      <c r="AH675"/>
      <c r="AI675"/>
      <c r="AJ675"/>
      <c r="AK675"/>
      <c r="AL675"/>
      <c r="AM675"/>
      <c r="AN675"/>
      <c r="AO675"/>
      <c r="AP675"/>
      <c r="AQ675"/>
      <c r="AR675"/>
      <c r="AS675"/>
      <c r="AT675"/>
      <c r="AU675"/>
      <c r="AV675"/>
      <c r="AW675"/>
      <c r="AX675"/>
      <c r="AY675"/>
      <c r="AZ675"/>
      <c r="BA675"/>
      <c r="BB675"/>
      <c r="BC675"/>
      <c r="BD675"/>
      <c r="BE675"/>
      <c r="BF675"/>
      <c r="BG675"/>
      <c r="BH675"/>
      <c r="BI675"/>
      <c r="BJ675"/>
      <c r="BK675"/>
      <c r="BL675"/>
      <c r="BM675"/>
      <c r="BN675"/>
      <c r="BO675"/>
      <c r="BP675"/>
      <c r="BQ675"/>
      <c r="BR675"/>
      <c r="BS675"/>
      <c r="BT675"/>
      <c r="BU675"/>
      <c r="BV675"/>
      <c r="BW675"/>
      <c r="BX675"/>
      <c r="BY675"/>
      <c r="BZ675"/>
      <c r="CA675"/>
      <c r="CB675"/>
      <c r="CC675"/>
      <c r="CD675"/>
      <c r="CE675"/>
      <c r="CF675"/>
      <c r="CG675"/>
      <c r="CH675"/>
      <c r="CI675"/>
      <c r="CJ675"/>
      <c r="CK675"/>
      <c r="CL675"/>
      <c r="CM675"/>
      <c r="CN675"/>
      <c r="CO675"/>
      <c r="CP675"/>
      <c r="CQ675"/>
      <c r="CR675"/>
      <c r="CS675"/>
      <c r="CT675"/>
      <c r="CU675"/>
      <c r="CV675"/>
      <c r="CW675"/>
      <c r="CX675"/>
      <c r="CY675"/>
      <c r="CZ675"/>
      <c r="DA675"/>
      <c r="DB675"/>
      <c r="DC675"/>
      <c r="DD675"/>
      <c r="DE675"/>
      <c r="DF675"/>
      <c r="DG675"/>
      <c r="DH675"/>
      <c r="DI675"/>
      <c r="DJ675"/>
      <c r="DK675"/>
      <c r="DL675"/>
      <c r="DM675"/>
      <c r="DN675"/>
      <c r="DO675"/>
      <c r="DP675"/>
      <c r="DQ675"/>
      <c r="DR675"/>
      <c r="DS675"/>
      <c r="DT675"/>
      <c r="DU675"/>
      <c r="DV675"/>
      <c r="DW675"/>
      <c r="DX675"/>
      <c r="DY675"/>
      <c r="DZ675"/>
      <c r="EA675"/>
      <c r="EB675"/>
      <c r="EC675"/>
      <c r="ED675"/>
      <c r="EE675"/>
      <c r="EF675"/>
      <c r="EG675"/>
      <c r="EH675"/>
      <c r="EI675"/>
      <c r="EJ675"/>
      <c r="EK675"/>
      <c r="EL675"/>
      <c r="EM675"/>
      <c r="EN675"/>
      <c r="EO675"/>
      <c r="EP675"/>
      <c r="EQ675"/>
      <c r="ER675"/>
      <c r="ES675"/>
      <c r="ET675"/>
      <c r="EU675"/>
      <c r="EV675"/>
      <c r="EW675"/>
      <c r="EX675"/>
      <c r="EY675"/>
      <c r="EZ675"/>
      <c r="FA675"/>
    </row>
    <row r="676" spans="1:157" ht="11.25" customHeight="1" x14ac:dyDescent="0.25">
      <c r="A676" s="39" t="s">
        <v>1520</v>
      </c>
      <c r="B676" s="13">
        <v>19377409</v>
      </c>
      <c r="C676" s="13" t="s">
        <v>789</v>
      </c>
      <c r="D676" s="13">
        <v>60420010809</v>
      </c>
      <c r="E676" s="40" t="s">
        <v>1852</v>
      </c>
      <c r="F676" s="31">
        <v>300</v>
      </c>
      <c r="G676" s="31">
        <v>2</v>
      </c>
      <c r="H676" s="31">
        <v>1</v>
      </c>
      <c r="I676" s="31">
        <v>0</v>
      </c>
      <c r="J676" s="32">
        <f t="shared" si="82"/>
        <v>1</v>
      </c>
      <c r="K676" s="33">
        <f t="shared" si="83"/>
        <v>9</v>
      </c>
      <c r="L676" s="33">
        <f t="shared" si="84"/>
        <v>9</v>
      </c>
      <c r="M676" s="33">
        <f t="shared" si="85"/>
        <v>9</v>
      </c>
      <c r="N676" s="34">
        <f t="shared" si="86"/>
        <v>9</v>
      </c>
      <c r="O676" s="222">
        <f t="shared" si="87"/>
        <v>36</v>
      </c>
      <c r="P676" s="224">
        <f t="shared" si="88"/>
        <v>36</v>
      </c>
      <c r="Q676" s="8"/>
      <c r="R676" s="78">
        <f t="shared" si="89"/>
        <v>36</v>
      </c>
      <c r="S676" s="79"/>
      <c r="T676"/>
      <c r="U676"/>
      <c r="V676"/>
      <c r="W676"/>
      <c r="X676"/>
      <c r="Y676"/>
      <c r="Z676"/>
      <c r="AA676"/>
      <c r="AB676"/>
      <c r="AC676"/>
      <c r="AD676"/>
      <c r="AE676"/>
      <c r="AF676"/>
      <c r="AG676"/>
      <c r="AH676"/>
      <c r="AI676"/>
      <c r="AJ676"/>
      <c r="AK676"/>
      <c r="AL676"/>
      <c r="AM676"/>
      <c r="AN676"/>
      <c r="AO676"/>
      <c r="AP676"/>
      <c r="AQ676"/>
      <c r="AR676"/>
      <c r="AS676"/>
      <c r="AT676"/>
      <c r="AU676"/>
      <c r="AV676"/>
      <c r="AW676"/>
      <c r="AX676"/>
      <c r="AY676"/>
      <c r="AZ676"/>
      <c r="BA676"/>
      <c r="BB676"/>
      <c r="BC676"/>
      <c r="BD676"/>
      <c r="BE676"/>
      <c r="BF676"/>
      <c r="BG676"/>
      <c r="BH676"/>
      <c r="BI676"/>
      <c r="BJ676"/>
      <c r="BK676"/>
      <c r="BL676"/>
      <c r="BM676"/>
      <c r="BN676"/>
      <c r="BO676"/>
      <c r="BP676"/>
      <c r="BQ676"/>
      <c r="BR676"/>
      <c r="BS676"/>
      <c r="BT676"/>
      <c r="BU676"/>
      <c r="BV676"/>
      <c r="BW676"/>
      <c r="BX676"/>
      <c r="BY676"/>
      <c r="BZ676"/>
      <c r="CA676"/>
      <c r="CB676"/>
      <c r="CC676"/>
      <c r="CD676"/>
      <c r="CE676"/>
      <c r="CF676"/>
      <c r="CG676"/>
      <c r="CH676"/>
      <c r="CI676"/>
      <c r="CJ676"/>
      <c r="CK676"/>
      <c r="CL676"/>
      <c r="CM676"/>
      <c r="CN676"/>
      <c r="CO676"/>
      <c r="CP676"/>
      <c r="CQ676"/>
      <c r="CR676"/>
      <c r="CS676"/>
      <c r="CT676"/>
      <c r="CU676"/>
      <c r="CV676"/>
      <c r="CW676"/>
      <c r="CX676"/>
      <c r="CY676"/>
      <c r="CZ676"/>
      <c r="DA676"/>
      <c r="DB676"/>
      <c r="DC676"/>
      <c r="DD676"/>
      <c r="DE676"/>
      <c r="DF676"/>
      <c r="DG676"/>
      <c r="DH676"/>
      <c r="DI676"/>
      <c r="DJ676"/>
      <c r="DK676"/>
      <c r="DL676"/>
      <c r="DM676"/>
      <c r="DN676"/>
      <c r="DO676"/>
      <c r="DP676"/>
      <c r="DQ676"/>
      <c r="DR676"/>
      <c r="DS676"/>
      <c r="DT676"/>
      <c r="DU676"/>
      <c r="DV676"/>
      <c r="DW676"/>
      <c r="DX676"/>
      <c r="DY676"/>
      <c r="DZ676"/>
      <c r="EA676"/>
      <c r="EB676"/>
      <c r="EC676"/>
      <c r="ED676"/>
      <c r="EE676"/>
      <c r="EF676"/>
      <c r="EG676"/>
      <c r="EH676"/>
      <c r="EI676"/>
      <c r="EJ676"/>
      <c r="EK676"/>
      <c r="EL676"/>
      <c r="EM676"/>
      <c r="EN676"/>
      <c r="EO676"/>
      <c r="EP676"/>
      <c r="EQ676"/>
      <c r="ER676"/>
      <c r="ES676"/>
      <c r="ET676"/>
      <c r="EU676"/>
      <c r="EV676"/>
      <c r="EW676"/>
      <c r="EX676"/>
      <c r="EY676"/>
      <c r="EZ676"/>
      <c r="FA676"/>
    </row>
    <row r="677" spans="1:157" ht="11.25" customHeight="1" x14ac:dyDescent="0.25">
      <c r="A677" s="39" t="s">
        <v>1520</v>
      </c>
      <c r="B677" s="13">
        <v>19377412</v>
      </c>
      <c r="C677" s="13" t="s">
        <v>790</v>
      </c>
      <c r="D677" s="13">
        <v>71510005041</v>
      </c>
      <c r="E677" s="40" t="s">
        <v>1853</v>
      </c>
      <c r="F677" s="31">
        <v>61</v>
      </c>
      <c r="G677" s="31">
        <v>2</v>
      </c>
      <c r="H677" s="31">
        <v>1</v>
      </c>
      <c r="I677" s="31">
        <v>0</v>
      </c>
      <c r="J677" s="32">
        <f t="shared" si="82"/>
        <v>1</v>
      </c>
      <c r="K677" s="33">
        <f t="shared" si="83"/>
        <v>1.8299999999999998</v>
      </c>
      <c r="L677" s="33">
        <f t="shared" si="84"/>
        <v>1.8299999999999998</v>
      </c>
      <c r="M677" s="33">
        <f t="shared" si="85"/>
        <v>1.8299999999999998</v>
      </c>
      <c r="N677" s="34">
        <f t="shared" si="86"/>
        <v>1.8299999999999998</v>
      </c>
      <c r="O677" s="222">
        <f t="shared" si="87"/>
        <v>7.32</v>
      </c>
      <c r="P677" s="224">
        <f t="shared" si="88"/>
        <v>7.32</v>
      </c>
      <c r="Q677" s="8"/>
      <c r="R677" s="78">
        <f t="shared" si="89"/>
        <v>7.32</v>
      </c>
      <c r="S677" s="79"/>
      <c r="T677"/>
      <c r="U677"/>
      <c r="V677"/>
      <c r="W677"/>
      <c r="X677"/>
      <c r="Y677"/>
      <c r="Z677"/>
      <c r="AA677"/>
      <c r="AB677"/>
      <c r="AC677"/>
      <c r="AD677"/>
      <c r="AE677"/>
      <c r="AF677"/>
      <c r="AG677"/>
      <c r="AH677"/>
      <c r="AI677"/>
      <c r="AJ677"/>
      <c r="AK677"/>
      <c r="AL677"/>
      <c r="AM677"/>
      <c r="AN677"/>
      <c r="AO677"/>
      <c r="AP677"/>
      <c r="AQ677"/>
      <c r="AR677"/>
      <c r="AS677"/>
      <c r="AT677"/>
      <c r="AU677"/>
      <c r="AV677"/>
      <c r="AW677"/>
      <c r="AX677"/>
      <c r="AY677"/>
      <c r="AZ677"/>
      <c r="BA677"/>
      <c r="BB677"/>
      <c r="BC677"/>
      <c r="BD677"/>
      <c r="BE677"/>
      <c r="BF677"/>
      <c r="BG677"/>
      <c r="BH677"/>
      <c r="BI677"/>
      <c r="BJ677"/>
      <c r="BK677"/>
      <c r="BL677"/>
      <c r="BM677"/>
      <c r="BN677"/>
      <c r="BO677"/>
      <c r="BP677"/>
      <c r="BQ677"/>
      <c r="BR677"/>
      <c r="BS677"/>
      <c r="BT677"/>
      <c r="BU677"/>
      <c r="BV677"/>
      <c r="BW677"/>
      <c r="BX677"/>
      <c r="BY677"/>
      <c r="BZ677"/>
      <c r="CA677"/>
      <c r="CB677"/>
      <c r="CC677"/>
      <c r="CD677"/>
      <c r="CE677"/>
      <c r="CF677"/>
      <c r="CG677"/>
      <c r="CH677"/>
      <c r="CI677"/>
      <c r="CJ677"/>
      <c r="CK677"/>
      <c r="CL677"/>
      <c r="CM677"/>
      <c r="CN677"/>
      <c r="CO677"/>
      <c r="CP677"/>
      <c r="CQ677"/>
      <c r="CR677"/>
      <c r="CS677"/>
      <c r="CT677"/>
      <c r="CU677"/>
      <c r="CV677"/>
      <c r="CW677"/>
      <c r="CX677"/>
      <c r="CY677"/>
      <c r="CZ677"/>
      <c r="DA677"/>
      <c r="DB677"/>
      <c r="DC677"/>
      <c r="DD677"/>
      <c r="DE677"/>
      <c r="DF677"/>
      <c r="DG677"/>
      <c r="DH677"/>
      <c r="DI677"/>
      <c r="DJ677"/>
      <c r="DK677"/>
      <c r="DL677"/>
      <c r="DM677"/>
      <c r="DN677"/>
      <c r="DO677"/>
      <c r="DP677"/>
      <c r="DQ677"/>
      <c r="DR677"/>
      <c r="DS677"/>
      <c r="DT677"/>
      <c r="DU677"/>
      <c r="DV677"/>
      <c r="DW677"/>
      <c r="DX677"/>
      <c r="DY677"/>
      <c r="DZ677"/>
      <c r="EA677"/>
      <c r="EB677"/>
      <c r="EC677"/>
      <c r="ED677"/>
      <c r="EE677"/>
      <c r="EF677"/>
      <c r="EG677"/>
      <c r="EH677"/>
      <c r="EI677"/>
      <c r="EJ677"/>
      <c r="EK677"/>
      <c r="EL677"/>
      <c r="EM677"/>
      <c r="EN677"/>
      <c r="EO677"/>
      <c r="EP677"/>
      <c r="EQ677"/>
      <c r="ER677"/>
      <c r="ES677"/>
      <c r="ET677"/>
      <c r="EU677"/>
      <c r="EV677"/>
      <c r="EW677"/>
      <c r="EX677"/>
      <c r="EY677"/>
      <c r="EZ677"/>
      <c r="FA677"/>
    </row>
    <row r="678" spans="1:157" ht="11.25" customHeight="1" x14ac:dyDescent="0.25">
      <c r="A678" s="39" t="s">
        <v>1520</v>
      </c>
      <c r="B678" s="13">
        <v>19377415</v>
      </c>
      <c r="C678" s="13" t="s">
        <v>791</v>
      </c>
      <c r="D678" s="13">
        <v>89790008767</v>
      </c>
      <c r="E678" s="40" t="s">
        <v>1854</v>
      </c>
      <c r="F678" s="31">
        <v>341</v>
      </c>
      <c r="G678" s="31">
        <v>3</v>
      </c>
      <c r="H678" s="31">
        <v>1</v>
      </c>
      <c r="I678" s="31">
        <v>0</v>
      </c>
      <c r="J678" s="32">
        <f t="shared" si="82"/>
        <v>2</v>
      </c>
      <c r="K678" s="33">
        <f t="shared" si="83"/>
        <v>10.23</v>
      </c>
      <c r="L678" s="33">
        <f t="shared" si="84"/>
        <v>10.23</v>
      </c>
      <c r="M678" s="33">
        <f t="shared" si="85"/>
        <v>10.23</v>
      </c>
      <c r="N678" s="34">
        <f t="shared" si="86"/>
        <v>10.23</v>
      </c>
      <c r="O678" s="222">
        <f t="shared" si="87"/>
        <v>40.92</v>
      </c>
      <c r="P678" s="224">
        <f t="shared" si="88"/>
        <v>40.92</v>
      </c>
      <c r="Q678" s="8"/>
      <c r="R678" s="78">
        <f t="shared" si="89"/>
        <v>40.92</v>
      </c>
      <c r="S678" s="79"/>
      <c r="T678"/>
      <c r="U678"/>
      <c r="V678"/>
      <c r="W678"/>
      <c r="X678"/>
      <c r="Y678"/>
      <c r="Z678"/>
      <c r="AA678"/>
      <c r="AB678"/>
      <c r="AC678"/>
      <c r="AD678"/>
      <c r="AE678"/>
      <c r="AF678"/>
      <c r="AG678"/>
      <c r="AH678"/>
      <c r="AI678"/>
      <c r="AJ678"/>
      <c r="AK678"/>
      <c r="AL678"/>
      <c r="AM678"/>
      <c r="AN678"/>
      <c r="AO678"/>
      <c r="AP678"/>
      <c r="AQ678"/>
      <c r="AR678"/>
      <c r="AS678"/>
      <c r="AT678"/>
      <c r="AU678"/>
      <c r="AV678"/>
      <c r="AW678"/>
      <c r="AX678"/>
      <c r="AY678"/>
      <c r="AZ678"/>
      <c r="BA678"/>
      <c r="BB678"/>
      <c r="BC678"/>
      <c r="BD678"/>
      <c r="BE678"/>
      <c r="BF678"/>
      <c r="BG678"/>
      <c r="BH678"/>
      <c r="BI678"/>
      <c r="BJ678"/>
      <c r="BK678"/>
      <c r="BL678"/>
      <c r="BM678"/>
      <c r="BN678"/>
      <c r="BO678"/>
      <c r="BP678"/>
      <c r="BQ678"/>
      <c r="BR678"/>
      <c r="BS678"/>
      <c r="BT678"/>
      <c r="BU678"/>
      <c r="BV678"/>
      <c r="BW678"/>
      <c r="BX678"/>
      <c r="BY678"/>
      <c r="BZ678"/>
      <c r="CA678"/>
      <c r="CB678"/>
      <c r="CC678"/>
      <c r="CD678"/>
      <c r="CE678"/>
      <c r="CF678"/>
      <c r="CG678"/>
      <c r="CH678"/>
      <c r="CI678"/>
      <c r="CJ678"/>
      <c r="CK678"/>
      <c r="CL678"/>
      <c r="CM678"/>
      <c r="CN678"/>
      <c r="CO678"/>
      <c r="CP678"/>
      <c r="CQ678"/>
      <c r="CR678"/>
      <c r="CS678"/>
      <c r="CT678"/>
      <c r="CU678"/>
      <c r="CV678"/>
      <c r="CW678"/>
      <c r="CX678"/>
      <c r="CY678"/>
      <c r="CZ678"/>
      <c r="DA678"/>
      <c r="DB678"/>
      <c r="DC678"/>
      <c r="DD678"/>
      <c r="DE678"/>
      <c r="DF678"/>
      <c r="DG678"/>
      <c r="DH678"/>
      <c r="DI678"/>
      <c r="DJ678"/>
      <c r="DK678"/>
      <c r="DL678"/>
      <c r="DM678"/>
      <c r="DN678"/>
      <c r="DO678"/>
      <c r="DP678"/>
      <c r="DQ678"/>
      <c r="DR678"/>
      <c r="DS678"/>
      <c r="DT678"/>
      <c r="DU678"/>
      <c r="DV678"/>
      <c r="DW678"/>
      <c r="DX678"/>
      <c r="DY678"/>
      <c r="DZ678"/>
      <c r="EA678"/>
      <c r="EB678"/>
      <c r="EC678"/>
      <c r="ED678"/>
      <c r="EE678"/>
      <c r="EF678"/>
      <c r="EG678"/>
      <c r="EH678"/>
      <c r="EI678"/>
      <c r="EJ678"/>
      <c r="EK678"/>
      <c r="EL678"/>
      <c r="EM678"/>
      <c r="EN678"/>
      <c r="EO678"/>
      <c r="EP678"/>
      <c r="EQ678"/>
      <c r="ER678"/>
      <c r="ES678"/>
      <c r="ET678"/>
      <c r="EU678"/>
      <c r="EV678"/>
      <c r="EW678"/>
      <c r="EX678"/>
      <c r="EY678"/>
      <c r="EZ678"/>
      <c r="FA678"/>
    </row>
    <row r="679" spans="1:157" ht="11.25" customHeight="1" x14ac:dyDescent="0.25">
      <c r="A679" s="39" t="s">
        <v>1520</v>
      </c>
      <c r="B679" s="13">
        <v>19377425</v>
      </c>
      <c r="C679" s="13" t="s">
        <v>792</v>
      </c>
      <c r="D679" s="13">
        <v>29590001635</v>
      </c>
      <c r="E679" s="40" t="s">
        <v>1855</v>
      </c>
      <c r="F679" s="31">
        <v>167</v>
      </c>
      <c r="G679" s="31">
        <v>3</v>
      </c>
      <c r="H679" s="31">
        <v>1</v>
      </c>
      <c r="I679" s="31">
        <v>0</v>
      </c>
      <c r="J679" s="32">
        <f t="shared" si="82"/>
        <v>2</v>
      </c>
      <c r="K679" s="33">
        <f t="shared" si="83"/>
        <v>5.01</v>
      </c>
      <c r="L679" s="33">
        <f t="shared" si="84"/>
        <v>5.01</v>
      </c>
      <c r="M679" s="33">
        <f t="shared" si="85"/>
        <v>5.01</v>
      </c>
      <c r="N679" s="34">
        <f t="shared" si="86"/>
        <v>5.01</v>
      </c>
      <c r="O679" s="222">
        <f t="shared" si="87"/>
        <v>20.04</v>
      </c>
      <c r="P679" s="224">
        <f t="shared" si="88"/>
        <v>20.04</v>
      </c>
      <c r="Q679" s="8"/>
      <c r="R679" s="78">
        <f t="shared" si="89"/>
        <v>20.04</v>
      </c>
      <c r="S679" s="79"/>
      <c r="T679"/>
      <c r="U679"/>
      <c r="V679"/>
      <c r="W679"/>
      <c r="X679"/>
      <c r="Y679"/>
      <c r="Z679"/>
      <c r="AA679"/>
      <c r="AB679"/>
      <c r="AC679"/>
      <c r="AD679"/>
      <c r="AE679"/>
      <c r="AF679"/>
      <c r="AG679"/>
      <c r="AH679"/>
      <c r="AI679"/>
      <c r="AJ679"/>
      <c r="AK679"/>
      <c r="AL679"/>
      <c r="AM679"/>
      <c r="AN679"/>
      <c r="AO679"/>
      <c r="AP679"/>
      <c r="AQ679"/>
      <c r="AR679"/>
      <c r="AS679"/>
      <c r="AT679"/>
      <c r="AU679"/>
      <c r="AV679"/>
      <c r="AW679"/>
      <c r="AX679"/>
      <c r="AY679"/>
      <c r="AZ679"/>
      <c r="BA679"/>
      <c r="BB679"/>
      <c r="BC679"/>
      <c r="BD679"/>
      <c r="BE679"/>
      <c r="BF679"/>
      <c r="BG679"/>
      <c r="BH679"/>
      <c r="BI679"/>
      <c r="BJ679"/>
      <c r="BK679"/>
      <c r="BL679"/>
      <c r="BM679"/>
      <c r="BN679"/>
      <c r="BO679"/>
      <c r="BP679"/>
      <c r="BQ679"/>
      <c r="BR679"/>
      <c r="BS679"/>
      <c r="BT679"/>
      <c r="BU679"/>
      <c r="BV679"/>
      <c r="BW679"/>
      <c r="BX679"/>
      <c r="BY679"/>
      <c r="BZ679"/>
      <c r="CA679"/>
      <c r="CB679"/>
      <c r="CC679"/>
      <c r="CD679"/>
      <c r="CE679"/>
      <c r="CF679"/>
      <c r="CG679"/>
      <c r="CH679"/>
      <c r="CI679"/>
      <c r="CJ679"/>
      <c r="CK679"/>
      <c r="CL679"/>
      <c r="CM679"/>
      <c r="CN679"/>
      <c r="CO679"/>
      <c r="CP679"/>
      <c r="CQ679"/>
      <c r="CR679"/>
      <c r="CS679"/>
      <c r="CT679"/>
      <c r="CU679"/>
      <c r="CV679"/>
      <c r="CW679"/>
      <c r="CX679"/>
      <c r="CY679"/>
      <c r="CZ679"/>
      <c r="DA679"/>
      <c r="DB679"/>
      <c r="DC679"/>
      <c r="DD679"/>
      <c r="DE679"/>
      <c r="DF679"/>
      <c r="DG679"/>
      <c r="DH679"/>
      <c r="DI679"/>
      <c r="DJ679"/>
      <c r="DK679"/>
      <c r="DL679"/>
      <c r="DM679"/>
      <c r="DN679"/>
      <c r="DO679"/>
      <c r="DP679"/>
      <c r="DQ679"/>
      <c r="DR679"/>
      <c r="DS679"/>
      <c r="DT679"/>
      <c r="DU679"/>
      <c r="DV679"/>
      <c r="DW679"/>
      <c r="DX679"/>
      <c r="DY679"/>
      <c r="DZ679"/>
      <c r="EA679"/>
      <c r="EB679"/>
      <c r="EC679"/>
      <c r="ED679"/>
      <c r="EE679"/>
      <c r="EF679"/>
      <c r="EG679"/>
      <c r="EH679"/>
      <c r="EI679"/>
      <c r="EJ679"/>
      <c r="EK679"/>
      <c r="EL679"/>
      <c r="EM679"/>
      <c r="EN679"/>
      <c r="EO679"/>
      <c r="EP679"/>
      <c r="EQ679"/>
      <c r="ER679"/>
      <c r="ES679"/>
      <c r="ET679"/>
      <c r="EU679"/>
      <c r="EV679"/>
      <c r="EW679"/>
      <c r="EX679"/>
      <c r="EY679"/>
      <c r="EZ679"/>
      <c r="FA679"/>
    </row>
    <row r="680" spans="1:157" ht="11.25" customHeight="1" x14ac:dyDescent="0.25">
      <c r="A680" s="39" t="s">
        <v>1520</v>
      </c>
      <c r="B680" s="13">
        <v>19377435</v>
      </c>
      <c r="C680" s="13" t="s">
        <v>793</v>
      </c>
      <c r="D680" s="13">
        <v>36920004207</v>
      </c>
      <c r="E680" s="40" t="s">
        <v>1856</v>
      </c>
      <c r="F680" s="31">
        <v>512</v>
      </c>
      <c r="G680" s="31">
        <v>3</v>
      </c>
      <c r="H680" s="31">
        <v>1</v>
      </c>
      <c r="I680" s="31">
        <v>0</v>
      </c>
      <c r="J680" s="32">
        <f t="shared" si="82"/>
        <v>2</v>
      </c>
      <c r="K680" s="33">
        <f t="shared" si="83"/>
        <v>15.36</v>
      </c>
      <c r="L680" s="33">
        <f t="shared" si="84"/>
        <v>15.36</v>
      </c>
      <c r="M680" s="33">
        <f t="shared" si="85"/>
        <v>15.36</v>
      </c>
      <c r="N680" s="34">
        <f t="shared" si="86"/>
        <v>15.36</v>
      </c>
      <c r="O680" s="222">
        <f t="shared" si="87"/>
        <v>61.44</v>
      </c>
      <c r="P680" s="224">
        <f t="shared" si="88"/>
        <v>61.44</v>
      </c>
      <c r="Q680" s="8"/>
      <c r="R680" s="78">
        <f t="shared" si="89"/>
        <v>61.44</v>
      </c>
      <c r="S680" s="79"/>
      <c r="T680"/>
      <c r="U680"/>
      <c r="V680"/>
      <c r="W680"/>
      <c r="X680"/>
      <c r="Y680"/>
      <c r="Z680"/>
      <c r="AA680"/>
      <c r="AB680"/>
      <c r="AC680"/>
      <c r="AD680"/>
      <c r="AE680"/>
      <c r="AF680"/>
      <c r="AG680"/>
      <c r="AH680"/>
      <c r="AI680"/>
      <c r="AJ680"/>
      <c r="AK680"/>
      <c r="AL680"/>
      <c r="AM680"/>
      <c r="AN680"/>
      <c r="AO680"/>
      <c r="AP680"/>
      <c r="AQ680"/>
      <c r="AR680"/>
      <c r="AS680"/>
      <c r="AT680"/>
      <c r="AU680"/>
      <c r="AV680"/>
      <c r="AW680"/>
      <c r="AX680"/>
      <c r="AY680"/>
      <c r="AZ680"/>
      <c r="BA680"/>
      <c r="BB680"/>
      <c r="BC680"/>
      <c r="BD680"/>
      <c r="BE680"/>
      <c r="BF680"/>
      <c r="BG680"/>
      <c r="BH680"/>
      <c r="BI680"/>
      <c r="BJ680"/>
      <c r="BK680"/>
      <c r="BL680"/>
      <c r="BM680"/>
      <c r="BN680"/>
      <c r="BO680"/>
      <c r="BP680"/>
      <c r="BQ680"/>
      <c r="BR680"/>
      <c r="BS680"/>
      <c r="BT680"/>
      <c r="BU680"/>
      <c r="BV680"/>
      <c r="BW680"/>
      <c r="BX680"/>
      <c r="BY680"/>
      <c r="BZ680"/>
      <c r="CA680"/>
      <c r="CB680"/>
      <c r="CC680"/>
      <c r="CD680"/>
      <c r="CE680"/>
      <c r="CF680"/>
      <c r="CG680"/>
      <c r="CH680"/>
      <c r="CI680"/>
      <c r="CJ680"/>
      <c r="CK680"/>
      <c r="CL680"/>
      <c r="CM680"/>
      <c r="CN680"/>
      <c r="CO680"/>
      <c r="CP680"/>
      <c r="CQ680"/>
      <c r="CR680"/>
      <c r="CS680"/>
      <c r="CT680"/>
      <c r="CU680"/>
      <c r="CV680"/>
      <c r="CW680"/>
      <c r="CX680"/>
      <c r="CY680"/>
      <c r="CZ680"/>
      <c r="DA680"/>
      <c r="DB680"/>
      <c r="DC680"/>
      <c r="DD680"/>
      <c r="DE680"/>
      <c r="DF680"/>
      <c r="DG680"/>
      <c r="DH680"/>
      <c r="DI680"/>
      <c r="DJ680"/>
      <c r="DK680"/>
      <c r="DL680"/>
      <c r="DM680"/>
      <c r="DN680"/>
      <c r="DO680"/>
      <c r="DP680"/>
      <c r="DQ680"/>
      <c r="DR680"/>
      <c r="DS680"/>
      <c r="DT680"/>
      <c r="DU680"/>
      <c r="DV680"/>
      <c r="DW680"/>
      <c r="DX680"/>
      <c r="DY680"/>
      <c r="DZ680"/>
      <c r="EA680"/>
      <c r="EB680"/>
      <c r="EC680"/>
      <c r="ED680"/>
      <c r="EE680"/>
      <c r="EF680"/>
      <c r="EG680"/>
      <c r="EH680"/>
      <c r="EI680"/>
      <c r="EJ680"/>
      <c r="EK680"/>
      <c r="EL680"/>
      <c r="EM680"/>
      <c r="EN680"/>
      <c r="EO680"/>
      <c r="EP680"/>
      <c r="EQ680"/>
      <c r="ER680"/>
      <c r="ES680"/>
      <c r="ET680"/>
      <c r="EU680"/>
      <c r="EV680"/>
      <c r="EW680"/>
      <c r="EX680"/>
      <c r="EY680"/>
      <c r="EZ680"/>
      <c r="FA680"/>
    </row>
    <row r="681" spans="1:157" ht="11.25" customHeight="1" x14ac:dyDescent="0.25">
      <c r="A681" s="39" t="s">
        <v>1520</v>
      </c>
      <c r="B681" s="13">
        <v>19377439</v>
      </c>
      <c r="C681" s="13" t="s">
        <v>794</v>
      </c>
      <c r="D681" s="13">
        <v>13020005814</v>
      </c>
      <c r="E681" s="40" t="s">
        <v>1857</v>
      </c>
      <c r="F681" s="31">
        <v>287</v>
      </c>
      <c r="G681" s="31">
        <v>3</v>
      </c>
      <c r="H681" s="31">
        <v>1</v>
      </c>
      <c r="I681" s="31">
        <v>0</v>
      </c>
      <c r="J681" s="32">
        <f t="shared" si="82"/>
        <v>2</v>
      </c>
      <c r="K681" s="33">
        <f t="shared" si="83"/>
        <v>8.61</v>
      </c>
      <c r="L681" s="33">
        <f t="shared" si="84"/>
        <v>8.61</v>
      </c>
      <c r="M681" s="33">
        <f t="shared" si="85"/>
        <v>8.61</v>
      </c>
      <c r="N681" s="34">
        <f t="shared" si="86"/>
        <v>8.61</v>
      </c>
      <c r="O681" s="222">
        <f t="shared" si="87"/>
        <v>34.44</v>
      </c>
      <c r="P681" s="224">
        <f t="shared" si="88"/>
        <v>34.44</v>
      </c>
      <c r="Q681" s="8"/>
      <c r="R681" s="78">
        <f t="shared" si="89"/>
        <v>34.44</v>
      </c>
      <c r="S681" s="79"/>
      <c r="T681"/>
      <c r="U681"/>
      <c r="V681"/>
      <c r="W681"/>
      <c r="X681"/>
      <c r="Y681"/>
      <c r="Z681"/>
      <c r="AA681"/>
      <c r="AB681"/>
      <c r="AC681"/>
      <c r="AD681"/>
      <c r="AE681"/>
      <c r="AF681"/>
      <c r="AG681"/>
      <c r="AH681"/>
      <c r="AI681"/>
      <c r="AJ681"/>
      <c r="AK681"/>
      <c r="AL681"/>
      <c r="AM681"/>
      <c r="AN681"/>
      <c r="AO681"/>
      <c r="AP681"/>
      <c r="AQ681"/>
      <c r="AR681"/>
      <c r="AS681"/>
      <c r="AT681"/>
      <c r="AU681"/>
      <c r="AV681"/>
      <c r="AW681"/>
      <c r="AX681"/>
      <c r="AY681"/>
      <c r="AZ681"/>
      <c r="BA681"/>
      <c r="BB681"/>
      <c r="BC681"/>
      <c r="BD681"/>
      <c r="BE681"/>
      <c r="BF681"/>
      <c r="BG681"/>
      <c r="BH681"/>
      <c r="BI681"/>
      <c r="BJ681"/>
      <c r="BK681"/>
      <c r="BL681"/>
      <c r="BM681"/>
      <c r="BN681"/>
      <c r="BO681"/>
      <c r="BP681"/>
      <c r="BQ681"/>
      <c r="BR681"/>
      <c r="BS681"/>
      <c r="BT681"/>
      <c r="BU681"/>
      <c r="BV681"/>
      <c r="BW681"/>
      <c r="BX681"/>
      <c r="BY681"/>
      <c r="BZ681"/>
      <c r="CA681"/>
      <c r="CB681"/>
      <c r="CC681"/>
      <c r="CD681"/>
      <c r="CE681"/>
      <c r="CF681"/>
      <c r="CG681"/>
      <c r="CH681"/>
      <c r="CI681"/>
      <c r="CJ681"/>
      <c r="CK681"/>
      <c r="CL681"/>
      <c r="CM681"/>
      <c r="CN681"/>
      <c r="CO681"/>
      <c r="CP681"/>
      <c r="CQ681"/>
      <c r="CR681"/>
      <c r="CS681"/>
      <c r="CT681"/>
      <c r="CU681"/>
      <c r="CV681"/>
      <c r="CW681"/>
      <c r="CX681"/>
      <c r="CY681"/>
      <c r="CZ681"/>
      <c r="DA681"/>
      <c r="DB681"/>
      <c r="DC681"/>
      <c r="DD681"/>
      <c r="DE681"/>
      <c r="DF681"/>
      <c r="DG681"/>
      <c r="DH681"/>
      <c r="DI681"/>
      <c r="DJ681"/>
      <c r="DK681"/>
      <c r="DL681"/>
      <c r="DM681"/>
      <c r="DN681"/>
      <c r="DO681"/>
      <c r="DP681"/>
      <c r="DQ681"/>
      <c r="DR681"/>
      <c r="DS681"/>
      <c r="DT681"/>
      <c r="DU681"/>
      <c r="DV681"/>
      <c r="DW681"/>
      <c r="DX681"/>
      <c r="DY681"/>
      <c r="DZ681"/>
      <c r="EA681"/>
      <c r="EB681"/>
      <c r="EC681"/>
      <c r="ED681"/>
      <c r="EE681"/>
      <c r="EF681"/>
      <c r="EG681"/>
      <c r="EH681"/>
      <c r="EI681"/>
      <c r="EJ681"/>
      <c r="EK681"/>
      <c r="EL681"/>
      <c r="EM681"/>
      <c r="EN681"/>
      <c r="EO681"/>
      <c r="EP681"/>
      <c r="EQ681"/>
      <c r="ER681"/>
      <c r="ES681"/>
      <c r="ET681"/>
      <c r="EU681"/>
      <c r="EV681"/>
      <c r="EW681"/>
      <c r="EX681"/>
      <c r="EY681"/>
      <c r="EZ681"/>
      <c r="FA681"/>
    </row>
    <row r="682" spans="1:157" ht="11.25" customHeight="1" x14ac:dyDescent="0.25">
      <c r="A682" s="39" t="s">
        <v>1520</v>
      </c>
      <c r="B682" s="13">
        <v>19475401</v>
      </c>
      <c r="C682" s="13" t="s">
        <v>102</v>
      </c>
      <c r="D682" s="13">
        <v>69720004260</v>
      </c>
      <c r="E682" s="40" t="s">
        <v>1858</v>
      </c>
      <c r="F682" s="31">
        <v>528</v>
      </c>
      <c r="G682" s="31">
        <v>4</v>
      </c>
      <c r="H682" s="31">
        <v>1</v>
      </c>
      <c r="I682" s="31">
        <v>1</v>
      </c>
      <c r="J682" s="32">
        <f t="shared" si="82"/>
        <v>2</v>
      </c>
      <c r="K682" s="33">
        <f t="shared" si="83"/>
        <v>15.84</v>
      </c>
      <c r="L682" s="33">
        <f t="shared" si="84"/>
        <v>15.84</v>
      </c>
      <c r="M682" s="33">
        <f t="shared" si="85"/>
        <v>15.84</v>
      </c>
      <c r="N682" s="34">
        <f t="shared" si="86"/>
        <v>15.84</v>
      </c>
      <c r="O682" s="222">
        <f t="shared" si="87"/>
        <v>63.36</v>
      </c>
      <c r="P682" s="224">
        <f t="shared" si="88"/>
        <v>63.36</v>
      </c>
      <c r="Q682" s="8"/>
      <c r="R682" s="78">
        <f t="shared" si="89"/>
        <v>63.36</v>
      </c>
      <c r="S682" s="79"/>
      <c r="T682"/>
      <c r="U682"/>
      <c r="V682"/>
      <c r="W682"/>
      <c r="X682"/>
      <c r="Y682"/>
      <c r="Z682"/>
      <c r="AA682"/>
      <c r="AB682"/>
      <c r="AC682"/>
      <c r="AD682"/>
      <c r="AE682"/>
      <c r="AF682"/>
      <c r="AG682"/>
      <c r="AH682"/>
      <c r="AI682"/>
      <c r="AJ682"/>
      <c r="AK682"/>
      <c r="AL682"/>
      <c r="AM682"/>
      <c r="AN682"/>
      <c r="AO682"/>
      <c r="AP682"/>
      <c r="AQ682"/>
      <c r="AR682"/>
      <c r="AS682"/>
      <c r="AT682"/>
      <c r="AU682"/>
      <c r="AV682"/>
      <c r="AW682"/>
      <c r="AX682"/>
      <c r="AY682"/>
      <c r="AZ682"/>
      <c r="BA682"/>
      <c r="BB682"/>
      <c r="BC682"/>
      <c r="BD682"/>
      <c r="BE682"/>
      <c r="BF682"/>
      <c r="BG682"/>
      <c r="BH682"/>
      <c r="BI682"/>
      <c r="BJ682"/>
      <c r="BK682"/>
      <c r="BL682"/>
      <c r="BM682"/>
      <c r="BN682"/>
      <c r="BO682"/>
      <c r="BP682"/>
      <c r="BQ682"/>
      <c r="BR682"/>
      <c r="BS682"/>
      <c r="BT682"/>
      <c r="BU682"/>
      <c r="BV682"/>
      <c r="BW682"/>
      <c r="BX682"/>
      <c r="BY682"/>
      <c r="BZ682"/>
      <c r="CA682"/>
      <c r="CB682"/>
      <c r="CC682"/>
      <c r="CD682"/>
      <c r="CE682"/>
      <c r="CF682"/>
      <c r="CG682"/>
      <c r="CH682"/>
      <c r="CI682"/>
      <c r="CJ682"/>
      <c r="CK682"/>
      <c r="CL682"/>
      <c r="CM682"/>
      <c r="CN682"/>
      <c r="CO682"/>
      <c r="CP682"/>
      <c r="CQ682"/>
      <c r="CR682"/>
      <c r="CS682"/>
      <c r="CT682"/>
      <c r="CU682"/>
      <c r="CV682"/>
      <c r="CW682"/>
      <c r="CX682"/>
      <c r="CY682"/>
      <c r="CZ682"/>
      <c r="DA682"/>
      <c r="DB682"/>
      <c r="DC682"/>
      <c r="DD682"/>
      <c r="DE682"/>
      <c r="DF682"/>
      <c r="DG682"/>
      <c r="DH682"/>
      <c r="DI682"/>
      <c r="DJ682"/>
      <c r="DK682"/>
      <c r="DL682"/>
      <c r="DM682"/>
      <c r="DN682"/>
      <c r="DO682"/>
      <c r="DP682"/>
      <c r="DQ682"/>
      <c r="DR682"/>
      <c r="DS682"/>
      <c r="DT682"/>
      <c r="DU682"/>
      <c r="DV682"/>
      <c r="DW682"/>
      <c r="DX682"/>
      <c r="DY682"/>
      <c r="DZ682"/>
      <c r="EA682"/>
      <c r="EB682"/>
      <c r="EC682"/>
      <c r="ED682"/>
      <c r="EE682"/>
      <c r="EF682"/>
      <c r="EG682"/>
      <c r="EH682"/>
      <c r="EI682"/>
      <c r="EJ682"/>
      <c r="EK682"/>
      <c r="EL682"/>
      <c r="EM682"/>
      <c r="EN682"/>
      <c r="EO682"/>
      <c r="EP682"/>
      <c r="EQ682"/>
      <c r="ER682"/>
      <c r="ES682"/>
      <c r="ET682"/>
      <c r="EU682"/>
      <c r="EV682"/>
      <c r="EW682"/>
      <c r="EX682"/>
      <c r="EY682"/>
      <c r="EZ682"/>
      <c r="FA682"/>
    </row>
    <row r="683" spans="1:157" ht="11.25" customHeight="1" x14ac:dyDescent="0.25">
      <c r="A683" s="39" t="s">
        <v>1520</v>
      </c>
      <c r="B683" s="13">
        <v>19475402</v>
      </c>
      <c r="C683" s="13" t="s">
        <v>795</v>
      </c>
      <c r="D683" s="13">
        <v>14130002999</v>
      </c>
      <c r="E683" s="40" t="s">
        <v>1859</v>
      </c>
      <c r="F683" s="31">
        <v>1294</v>
      </c>
      <c r="G683" s="31">
        <v>4</v>
      </c>
      <c r="H683" s="31">
        <v>2</v>
      </c>
      <c r="I683" s="31">
        <v>0</v>
      </c>
      <c r="J683" s="32">
        <f t="shared" si="82"/>
        <v>2</v>
      </c>
      <c r="K683" s="33">
        <f t="shared" si="83"/>
        <v>38.82</v>
      </c>
      <c r="L683" s="33">
        <f t="shared" si="84"/>
        <v>38.82</v>
      </c>
      <c r="M683" s="33">
        <f t="shared" si="85"/>
        <v>38.82</v>
      </c>
      <c r="N683" s="34">
        <f t="shared" si="86"/>
        <v>38.82</v>
      </c>
      <c r="O683" s="222">
        <f t="shared" si="87"/>
        <v>155.28</v>
      </c>
      <c r="P683" s="224">
        <f t="shared" si="88"/>
        <v>155.28</v>
      </c>
      <c r="Q683" s="8"/>
      <c r="R683" s="78">
        <f t="shared" si="89"/>
        <v>155.28</v>
      </c>
      <c r="S683" s="79"/>
      <c r="T683"/>
      <c r="U683"/>
      <c r="V683"/>
      <c r="W683"/>
      <c r="X683"/>
      <c r="Y683"/>
      <c r="Z683"/>
      <c r="AA683"/>
      <c r="AB683"/>
      <c r="AC683"/>
      <c r="AD683"/>
      <c r="AE683"/>
      <c r="AF683"/>
      <c r="AG683"/>
      <c r="AH683"/>
      <c r="AI683"/>
      <c r="AJ683"/>
      <c r="AK683"/>
      <c r="AL683"/>
      <c r="AM683"/>
      <c r="AN683"/>
      <c r="AO683"/>
      <c r="AP683"/>
      <c r="AQ683"/>
      <c r="AR683"/>
      <c r="AS683"/>
      <c r="AT683"/>
      <c r="AU683"/>
      <c r="AV683"/>
      <c r="AW683"/>
      <c r="AX683"/>
      <c r="AY683"/>
      <c r="AZ683"/>
      <c r="BA683"/>
      <c r="BB683"/>
      <c r="BC683"/>
      <c r="BD683"/>
      <c r="BE683"/>
      <c r="BF683"/>
      <c r="BG683"/>
      <c r="BH683"/>
      <c r="BI683"/>
      <c r="BJ683"/>
      <c r="BK683"/>
      <c r="BL683"/>
      <c r="BM683"/>
      <c r="BN683"/>
      <c r="BO683"/>
      <c r="BP683"/>
      <c r="BQ683"/>
      <c r="BR683"/>
      <c r="BS683"/>
      <c r="BT683"/>
      <c r="BU683"/>
      <c r="BV683"/>
      <c r="BW683"/>
      <c r="BX683"/>
      <c r="BY683"/>
      <c r="BZ683"/>
      <c r="CA683"/>
      <c r="CB683"/>
      <c r="CC683"/>
      <c r="CD683"/>
      <c r="CE683"/>
      <c r="CF683"/>
      <c r="CG683"/>
      <c r="CH683"/>
      <c r="CI683"/>
      <c r="CJ683"/>
      <c r="CK683"/>
      <c r="CL683"/>
      <c r="CM683"/>
      <c r="CN683"/>
      <c r="CO683"/>
      <c r="CP683"/>
      <c r="CQ683"/>
      <c r="CR683"/>
      <c r="CS683"/>
      <c r="CT683"/>
      <c r="CU683"/>
      <c r="CV683"/>
      <c r="CW683"/>
      <c r="CX683"/>
      <c r="CY683"/>
      <c r="CZ683"/>
      <c r="DA683"/>
      <c r="DB683"/>
      <c r="DC683"/>
      <c r="DD683"/>
      <c r="DE683"/>
      <c r="DF683"/>
      <c r="DG683"/>
      <c r="DH683"/>
      <c r="DI683"/>
      <c r="DJ683"/>
      <c r="DK683"/>
      <c r="DL683"/>
      <c r="DM683"/>
      <c r="DN683"/>
      <c r="DO683"/>
      <c r="DP683"/>
      <c r="DQ683"/>
      <c r="DR683"/>
      <c r="DS683"/>
      <c r="DT683"/>
      <c r="DU683"/>
      <c r="DV683"/>
      <c r="DW683"/>
      <c r="DX683"/>
      <c r="DY683"/>
      <c r="DZ683"/>
      <c r="EA683"/>
      <c r="EB683"/>
      <c r="EC683"/>
      <c r="ED683"/>
      <c r="EE683"/>
      <c r="EF683"/>
      <c r="EG683"/>
      <c r="EH683"/>
      <c r="EI683"/>
      <c r="EJ683"/>
      <c r="EK683"/>
      <c r="EL683"/>
      <c r="EM683"/>
      <c r="EN683"/>
      <c r="EO683"/>
      <c r="EP683"/>
      <c r="EQ683"/>
      <c r="ER683"/>
      <c r="ES683"/>
      <c r="ET683"/>
      <c r="EU683"/>
      <c r="EV683"/>
      <c r="EW683"/>
      <c r="EX683"/>
      <c r="EY683"/>
      <c r="EZ683"/>
      <c r="FA683"/>
    </row>
    <row r="684" spans="1:157" ht="11.25" customHeight="1" x14ac:dyDescent="0.25">
      <c r="A684" s="39" t="s">
        <v>1520</v>
      </c>
      <c r="B684" s="13">
        <v>19475404</v>
      </c>
      <c r="C684" s="13" t="s">
        <v>796</v>
      </c>
      <c r="D684" s="13">
        <v>14810010745</v>
      </c>
      <c r="E684" s="40" t="s">
        <v>1860</v>
      </c>
      <c r="F684" s="31">
        <v>522</v>
      </c>
      <c r="G684" s="31">
        <v>3</v>
      </c>
      <c r="H684" s="31">
        <v>1</v>
      </c>
      <c r="I684" s="31">
        <v>0</v>
      </c>
      <c r="J684" s="32">
        <f t="shared" si="82"/>
        <v>2</v>
      </c>
      <c r="K684" s="33">
        <f t="shared" si="83"/>
        <v>15.66</v>
      </c>
      <c r="L684" s="33">
        <f t="shared" si="84"/>
        <v>15.66</v>
      </c>
      <c r="M684" s="33">
        <f t="shared" si="85"/>
        <v>15.66</v>
      </c>
      <c r="N684" s="34">
        <f t="shared" si="86"/>
        <v>15.66</v>
      </c>
      <c r="O684" s="222">
        <f t="shared" si="87"/>
        <v>62.64</v>
      </c>
      <c r="P684" s="224">
        <f t="shared" si="88"/>
        <v>62.64</v>
      </c>
      <c r="Q684" s="8"/>
      <c r="R684" s="78">
        <f t="shared" si="89"/>
        <v>62.64</v>
      </c>
      <c r="S684" s="79"/>
      <c r="T684"/>
      <c r="U684"/>
      <c r="V684"/>
      <c r="W684"/>
      <c r="X684"/>
      <c r="Y684"/>
      <c r="Z684"/>
      <c r="AA684"/>
      <c r="AB684"/>
      <c r="AC684"/>
      <c r="AD684"/>
      <c r="AE684"/>
      <c r="AF684"/>
      <c r="AG684"/>
      <c r="AH684"/>
      <c r="AI684"/>
      <c r="AJ684"/>
      <c r="AK684"/>
      <c r="AL684"/>
      <c r="AM684"/>
      <c r="AN684"/>
      <c r="AO684"/>
      <c r="AP684"/>
      <c r="AQ684"/>
      <c r="AR684"/>
      <c r="AS684"/>
      <c r="AT684"/>
      <c r="AU684"/>
      <c r="AV684"/>
      <c r="AW684"/>
      <c r="AX684"/>
      <c r="AY684"/>
      <c r="AZ684"/>
      <c r="BA684"/>
      <c r="BB684"/>
      <c r="BC684"/>
      <c r="BD684"/>
      <c r="BE684"/>
      <c r="BF684"/>
      <c r="BG684"/>
      <c r="BH684"/>
      <c r="BI684"/>
      <c r="BJ684"/>
      <c r="BK684"/>
      <c r="BL684"/>
      <c r="BM684"/>
      <c r="BN684"/>
      <c r="BO684"/>
      <c r="BP684"/>
      <c r="BQ684"/>
      <c r="BR684"/>
      <c r="BS684"/>
      <c r="BT684"/>
      <c r="BU684"/>
      <c r="BV684"/>
      <c r="BW684"/>
      <c r="BX684"/>
      <c r="BY684"/>
      <c r="BZ684"/>
      <c r="CA684"/>
      <c r="CB684"/>
      <c r="CC684"/>
      <c r="CD684"/>
      <c r="CE684"/>
      <c r="CF684"/>
      <c r="CG684"/>
      <c r="CH684"/>
      <c r="CI684"/>
      <c r="CJ684"/>
      <c r="CK684"/>
      <c r="CL684"/>
      <c r="CM684"/>
      <c r="CN684"/>
      <c r="CO684"/>
      <c r="CP684"/>
      <c r="CQ684"/>
      <c r="CR684"/>
      <c r="CS684"/>
      <c r="CT684"/>
      <c r="CU684"/>
      <c r="CV684"/>
      <c r="CW684"/>
      <c r="CX684"/>
      <c r="CY684"/>
      <c r="CZ684"/>
      <c r="DA684"/>
      <c r="DB684"/>
      <c r="DC684"/>
      <c r="DD684"/>
      <c r="DE684"/>
      <c r="DF684"/>
      <c r="DG684"/>
      <c r="DH684"/>
      <c r="DI684"/>
      <c r="DJ684"/>
      <c r="DK684"/>
      <c r="DL684"/>
      <c r="DM684"/>
      <c r="DN684"/>
      <c r="DO684"/>
      <c r="DP684"/>
      <c r="DQ684"/>
      <c r="DR684"/>
      <c r="DS684"/>
      <c r="DT684"/>
      <c r="DU684"/>
      <c r="DV684"/>
      <c r="DW684"/>
      <c r="DX684"/>
      <c r="DY684"/>
      <c r="DZ684"/>
      <c r="EA684"/>
      <c r="EB684"/>
      <c r="EC684"/>
      <c r="ED684"/>
      <c r="EE684"/>
      <c r="EF684"/>
      <c r="EG684"/>
      <c r="EH684"/>
      <c r="EI684"/>
      <c r="EJ684"/>
      <c r="EK684"/>
      <c r="EL684"/>
      <c r="EM684"/>
      <c r="EN684"/>
      <c r="EO684"/>
      <c r="EP684"/>
      <c r="EQ684"/>
      <c r="ER684"/>
      <c r="ES684"/>
      <c r="ET684"/>
      <c r="EU684"/>
      <c r="EV684"/>
      <c r="EW684"/>
      <c r="EX684"/>
      <c r="EY684"/>
      <c r="EZ684"/>
      <c r="FA684"/>
    </row>
    <row r="685" spans="1:157" ht="11.25" customHeight="1" x14ac:dyDescent="0.25">
      <c r="A685" s="39" t="s">
        <v>1520</v>
      </c>
      <c r="B685" s="13">
        <v>19475405</v>
      </c>
      <c r="C685" s="13" t="s">
        <v>797</v>
      </c>
      <c r="D685" s="13">
        <v>23850007467</v>
      </c>
      <c r="E685" s="40" t="s">
        <v>1861</v>
      </c>
      <c r="F685" s="31">
        <v>73</v>
      </c>
      <c r="G685" s="31">
        <v>2</v>
      </c>
      <c r="H685" s="31">
        <v>1</v>
      </c>
      <c r="I685" s="31">
        <v>0</v>
      </c>
      <c r="J685" s="32">
        <f t="shared" si="82"/>
        <v>1</v>
      </c>
      <c r="K685" s="33">
        <f t="shared" si="83"/>
        <v>2.19</v>
      </c>
      <c r="L685" s="33">
        <f t="shared" si="84"/>
        <v>2.19</v>
      </c>
      <c r="M685" s="33">
        <f t="shared" si="85"/>
        <v>2.19</v>
      </c>
      <c r="N685" s="34">
        <f t="shared" si="86"/>
        <v>2.19</v>
      </c>
      <c r="O685" s="222">
        <f t="shared" si="87"/>
        <v>8.76</v>
      </c>
      <c r="P685" s="224">
        <f t="shared" si="88"/>
        <v>8.76</v>
      </c>
      <c r="Q685" s="8"/>
      <c r="R685" s="78">
        <f t="shared" si="89"/>
        <v>8.76</v>
      </c>
      <c r="S685" s="79"/>
      <c r="T685"/>
      <c r="U685"/>
      <c r="V685"/>
      <c r="W685"/>
      <c r="X685"/>
      <c r="Y685"/>
      <c r="Z685"/>
      <c r="AA685"/>
      <c r="AB685"/>
      <c r="AC685"/>
      <c r="AD685"/>
      <c r="AE685"/>
      <c r="AF685"/>
      <c r="AG685"/>
      <c r="AH685"/>
      <c r="AI685"/>
      <c r="AJ685"/>
      <c r="AK685"/>
      <c r="AL685"/>
      <c r="AM685"/>
      <c r="AN685"/>
      <c r="AO685"/>
      <c r="AP685"/>
      <c r="AQ685"/>
      <c r="AR685"/>
      <c r="AS685"/>
      <c r="AT685"/>
      <c r="AU685"/>
      <c r="AV685"/>
      <c r="AW685"/>
      <c r="AX685"/>
      <c r="AY685"/>
      <c r="AZ685"/>
      <c r="BA685"/>
      <c r="BB685"/>
      <c r="BC685"/>
      <c r="BD685"/>
      <c r="BE685"/>
      <c r="BF685"/>
      <c r="BG685"/>
      <c r="BH685"/>
      <c r="BI685"/>
      <c r="BJ685"/>
      <c r="BK685"/>
      <c r="BL685"/>
      <c r="BM685"/>
      <c r="BN685"/>
      <c r="BO685"/>
      <c r="BP685"/>
      <c r="BQ685"/>
      <c r="BR685"/>
      <c r="BS685"/>
      <c r="BT685"/>
      <c r="BU685"/>
      <c r="BV685"/>
      <c r="BW685"/>
      <c r="BX685"/>
      <c r="BY685"/>
      <c r="BZ685"/>
      <c r="CA685"/>
      <c r="CB685"/>
      <c r="CC685"/>
      <c r="CD685"/>
      <c r="CE685"/>
      <c r="CF685"/>
      <c r="CG685"/>
      <c r="CH685"/>
      <c r="CI685"/>
      <c r="CJ685"/>
      <c r="CK685"/>
      <c r="CL685"/>
      <c r="CM685"/>
      <c r="CN685"/>
      <c r="CO685"/>
      <c r="CP685"/>
      <c r="CQ685"/>
      <c r="CR685"/>
      <c r="CS685"/>
      <c r="CT685"/>
      <c r="CU685"/>
      <c r="CV685"/>
      <c r="CW685"/>
      <c r="CX685"/>
      <c r="CY685"/>
      <c r="CZ685"/>
      <c r="DA685"/>
      <c r="DB685"/>
      <c r="DC685"/>
      <c r="DD685"/>
      <c r="DE685"/>
      <c r="DF685"/>
      <c r="DG685"/>
      <c r="DH685"/>
      <c r="DI685"/>
      <c r="DJ685"/>
      <c r="DK685"/>
      <c r="DL685"/>
      <c r="DM685"/>
      <c r="DN685"/>
      <c r="DO685"/>
      <c r="DP685"/>
      <c r="DQ685"/>
      <c r="DR685"/>
      <c r="DS685"/>
      <c r="DT685"/>
      <c r="DU685"/>
      <c r="DV685"/>
      <c r="DW685"/>
      <c r="DX685"/>
      <c r="DY685"/>
      <c r="DZ685"/>
      <c r="EA685"/>
      <c r="EB685"/>
      <c r="EC685"/>
      <c r="ED685"/>
      <c r="EE685"/>
      <c r="EF685"/>
      <c r="EG685"/>
      <c r="EH685"/>
      <c r="EI685"/>
      <c r="EJ685"/>
      <c r="EK685"/>
      <c r="EL685"/>
      <c r="EM685"/>
      <c r="EN685"/>
      <c r="EO685"/>
      <c r="EP685"/>
      <c r="EQ685"/>
      <c r="ER685"/>
      <c r="ES685"/>
      <c r="ET685"/>
      <c r="EU685"/>
      <c r="EV685"/>
      <c r="EW685"/>
      <c r="EX685"/>
      <c r="EY685"/>
      <c r="EZ685"/>
      <c r="FA685"/>
    </row>
    <row r="686" spans="1:157" ht="11.25" customHeight="1" x14ac:dyDescent="0.25">
      <c r="A686" s="39" t="s">
        <v>1520</v>
      </c>
      <c r="B686" s="13">
        <v>19475406</v>
      </c>
      <c r="C686" s="13" t="s">
        <v>798</v>
      </c>
      <c r="D686" s="13">
        <v>95050009319</v>
      </c>
      <c r="E686" s="40" t="s">
        <v>1862</v>
      </c>
      <c r="F686" s="31">
        <v>190</v>
      </c>
      <c r="G686" s="31">
        <v>2</v>
      </c>
      <c r="H686" s="31">
        <v>1</v>
      </c>
      <c r="I686" s="31">
        <v>0</v>
      </c>
      <c r="J686" s="32">
        <f t="shared" si="82"/>
        <v>1</v>
      </c>
      <c r="K686" s="33">
        <f t="shared" si="83"/>
        <v>5.7</v>
      </c>
      <c r="L686" s="33">
        <f t="shared" si="84"/>
        <v>5.7</v>
      </c>
      <c r="M686" s="33">
        <f t="shared" si="85"/>
        <v>5.7</v>
      </c>
      <c r="N686" s="34">
        <f t="shared" si="86"/>
        <v>5.7</v>
      </c>
      <c r="O686" s="222">
        <f t="shared" si="87"/>
        <v>22.8</v>
      </c>
      <c r="P686" s="224">
        <f t="shared" si="88"/>
        <v>22.8</v>
      </c>
      <c r="Q686" s="8"/>
      <c r="R686" s="78">
        <f t="shared" si="89"/>
        <v>22.8</v>
      </c>
      <c r="S686" s="79"/>
      <c r="T686"/>
      <c r="U686"/>
      <c r="V686"/>
      <c r="W686"/>
      <c r="X686"/>
      <c r="Y686"/>
      <c r="Z686"/>
      <c r="AA686"/>
      <c r="AB686"/>
      <c r="AC686"/>
      <c r="AD686"/>
      <c r="AE686"/>
      <c r="AF686"/>
      <c r="AG686"/>
      <c r="AH686"/>
      <c r="AI686"/>
      <c r="AJ686"/>
      <c r="AK686"/>
      <c r="AL686"/>
      <c r="AM686"/>
      <c r="AN686"/>
      <c r="AO686"/>
      <c r="AP686"/>
      <c r="AQ686"/>
      <c r="AR686"/>
      <c r="AS686"/>
      <c r="AT686"/>
      <c r="AU686"/>
      <c r="AV686"/>
      <c r="AW686"/>
      <c r="AX686"/>
      <c r="AY686"/>
      <c r="AZ686"/>
      <c r="BA686"/>
      <c r="BB686"/>
      <c r="BC686"/>
      <c r="BD686"/>
      <c r="BE686"/>
      <c r="BF686"/>
      <c r="BG686"/>
      <c r="BH686"/>
      <c r="BI686"/>
      <c r="BJ686"/>
      <c r="BK686"/>
      <c r="BL686"/>
      <c r="BM686"/>
      <c r="BN686"/>
      <c r="BO686"/>
      <c r="BP686"/>
      <c r="BQ686"/>
      <c r="BR686"/>
      <c r="BS686"/>
      <c r="BT686"/>
      <c r="BU686"/>
      <c r="BV686"/>
      <c r="BW686"/>
      <c r="BX686"/>
      <c r="BY686"/>
      <c r="BZ686"/>
      <c r="CA686"/>
      <c r="CB686"/>
      <c r="CC686"/>
      <c r="CD686"/>
      <c r="CE686"/>
      <c r="CF686"/>
      <c r="CG686"/>
      <c r="CH686"/>
      <c r="CI686"/>
      <c r="CJ686"/>
      <c r="CK686"/>
      <c r="CL686"/>
      <c r="CM686"/>
      <c r="CN686"/>
      <c r="CO686"/>
      <c r="CP686"/>
      <c r="CQ686"/>
      <c r="CR686"/>
      <c r="CS686"/>
      <c r="CT686"/>
      <c r="CU686"/>
      <c r="CV686"/>
      <c r="CW686"/>
      <c r="CX686"/>
      <c r="CY686"/>
      <c r="CZ686"/>
      <c r="DA686"/>
      <c r="DB686"/>
      <c r="DC686"/>
      <c r="DD686"/>
      <c r="DE686"/>
      <c r="DF686"/>
      <c r="DG686"/>
      <c r="DH686"/>
      <c r="DI686"/>
      <c r="DJ686"/>
      <c r="DK686"/>
      <c r="DL686"/>
      <c r="DM686"/>
      <c r="DN686"/>
      <c r="DO686"/>
      <c r="DP686"/>
      <c r="DQ686"/>
      <c r="DR686"/>
      <c r="DS686"/>
      <c r="DT686"/>
      <c r="DU686"/>
      <c r="DV686"/>
      <c r="DW686"/>
      <c r="DX686"/>
      <c r="DY686"/>
      <c r="DZ686"/>
      <c r="EA686"/>
      <c r="EB686"/>
      <c r="EC686"/>
      <c r="ED686"/>
      <c r="EE686"/>
      <c r="EF686"/>
      <c r="EG686"/>
      <c r="EH686"/>
      <c r="EI686"/>
      <c r="EJ686"/>
      <c r="EK686"/>
      <c r="EL686"/>
      <c r="EM686"/>
      <c r="EN686"/>
      <c r="EO686"/>
      <c r="EP686"/>
      <c r="EQ686"/>
      <c r="ER686"/>
      <c r="ES686"/>
      <c r="ET686"/>
      <c r="EU686"/>
      <c r="EV686"/>
      <c r="EW686"/>
      <c r="EX686"/>
      <c r="EY686"/>
      <c r="EZ686"/>
      <c r="FA686"/>
    </row>
    <row r="687" spans="1:157" ht="11.25" customHeight="1" x14ac:dyDescent="0.25">
      <c r="A687" s="39" t="s">
        <v>1520</v>
      </c>
      <c r="B687" s="13">
        <v>19475407</v>
      </c>
      <c r="C687" s="46" t="s">
        <v>200</v>
      </c>
      <c r="D687" s="13">
        <v>89090009398</v>
      </c>
      <c r="E687" s="40" t="s">
        <v>1863</v>
      </c>
      <c r="F687" s="31">
        <v>191</v>
      </c>
      <c r="G687" s="31">
        <v>2</v>
      </c>
      <c r="H687" s="31">
        <v>1</v>
      </c>
      <c r="I687" s="31">
        <v>0</v>
      </c>
      <c r="J687" s="32">
        <f t="shared" si="82"/>
        <v>1</v>
      </c>
      <c r="K687" s="33">
        <f t="shared" si="83"/>
        <v>5.7299999999999995</v>
      </c>
      <c r="L687" s="33">
        <f t="shared" si="84"/>
        <v>5.7299999999999995</v>
      </c>
      <c r="M687" s="33">
        <f t="shared" si="85"/>
        <v>5.7299999999999995</v>
      </c>
      <c r="N687" s="34">
        <f t="shared" si="86"/>
        <v>5.7299999999999995</v>
      </c>
      <c r="O687" s="222">
        <f t="shared" si="87"/>
        <v>22.92</v>
      </c>
      <c r="P687" s="224">
        <f t="shared" si="88"/>
        <v>22.92</v>
      </c>
      <c r="Q687" s="8"/>
      <c r="R687" s="78">
        <f t="shared" si="89"/>
        <v>22.92</v>
      </c>
      <c r="S687" s="79"/>
      <c r="T687"/>
      <c r="U687"/>
      <c r="V687"/>
      <c r="W687"/>
      <c r="X687"/>
      <c r="Y687"/>
      <c r="Z687"/>
      <c r="AA687"/>
      <c r="AB687"/>
      <c r="AC687"/>
      <c r="AD687"/>
      <c r="AE687"/>
      <c r="AF687"/>
      <c r="AG687"/>
      <c r="AH687"/>
      <c r="AI687"/>
      <c r="AJ687"/>
      <c r="AK687"/>
      <c r="AL687"/>
      <c r="AM687"/>
      <c r="AN687"/>
      <c r="AO687"/>
      <c r="AP687"/>
      <c r="AQ687"/>
      <c r="AR687"/>
      <c r="AS687"/>
      <c r="AT687"/>
      <c r="AU687"/>
      <c r="AV687"/>
      <c r="AW687"/>
      <c r="AX687"/>
      <c r="AY687"/>
      <c r="AZ687"/>
      <c r="BA687"/>
      <c r="BB687"/>
      <c r="BC687"/>
      <c r="BD687"/>
      <c r="BE687"/>
      <c r="BF687"/>
      <c r="BG687"/>
      <c r="BH687"/>
      <c r="BI687"/>
      <c r="BJ687"/>
      <c r="BK687"/>
      <c r="BL687"/>
      <c r="BM687"/>
      <c r="BN687"/>
      <c r="BO687"/>
      <c r="BP687"/>
      <c r="BQ687"/>
      <c r="BR687"/>
      <c r="BS687"/>
      <c r="BT687"/>
      <c r="BU687"/>
      <c r="BV687"/>
      <c r="BW687"/>
      <c r="BX687"/>
      <c r="BY687"/>
      <c r="BZ687"/>
      <c r="CA687"/>
      <c r="CB687"/>
      <c r="CC687"/>
      <c r="CD687"/>
      <c r="CE687"/>
      <c r="CF687"/>
      <c r="CG687"/>
      <c r="CH687"/>
      <c r="CI687"/>
      <c r="CJ687"/>
      <c r="CK687"/>
      <c r="CL687"/>
      <c r="CM687"/>
      <c r="CN687"/>
      <c r="CO687"/>
      <c r="CP687"/>
      <c r="CQ687"/>
      <c r="CR687"/>
      <c r="CS687"/>
      <c r="CT687"/>
      <c r="CU687"/>
      <c r="CV687"/>
      <c r="CW687"/>
      <c r="CX687"/>
      <c r="CY687"/>
      <c r="CZ687"/>
      <c r="DA687"/>
      <c r="DB687"/>
      <c r="DC687"/>
      <c r="DD687"/>
      <c r="DE687"/>
      <c r="DF687"/>
      <c r="DG687"/>
      <c r="DH687"/>
      <c r="DI687"/>
      <c r="DJ687"/>
      <c r="DK687"/>
      <c r="DL687"/>
      <c r="DM687"/>
      <c r="DN687"/>
      <c r="DO687"/>
      <c r="DP687"/>
      <c r="DQ687"/>
      <c r="DR687"/>
      <c r="DS687"/>
      <c r="DT687"/>
      <c r="DU687"/>
      <c r="DV687"/>
      <c r="DW687"/>
      <c r="DX687"/>
      <c r="DY687"/>
      <c r="DZ687"/>
      <c r="EA687"/>
      <c r="EB687"/>
      <c r="EC687"/>
      <c r="ED687"/>
      <c r="EE687"/>
      <c r="EF687"/>
      <c r="EG687"/>
      <c r="EH687"/>
      <c r="EI687"/>
      <c r="EJ687"/>
      <c r="EK687"/>
      <c r="EL687"/>
      <c r="EM687"/>
      <c r="EN687"/>
      <c r="EO687"/>
      <c r="EP687"/>
      <c r="EQ687"/>
      <c r="ER687"/>
      <c r="ES687"/>
      <c r="ET687"/>
      <c r="EU687"/>
      <c r="EV687"/>
      <c r="EW687"/>
      <c r="EX687"/>
      <c r="EY687"/>
      <c r="EZ687"/>
      <c r="FA687"/>
    </row>
    <row r="688" spans="1:157" ht="11.25" customHeight="1" x14ac:dyDescent="0.25">
      <c r="A688" s="39" t="s">
        <v>1520</v>
      </c>
      <c r="B688" s="13">
        <v>19475409</v>
      </c>
      <c r="C688" s="13" t="s">
        <v>799</v>
      </c>
      <c r="D688" s="13">
        <v>15120001735</v>
      </c>
      <c r="E688" s="40" t="s">
        <v>1864</v>
      </c>
      <c r="F688" s="31">
        <v>482</v>
      </c>
      <c r="G688" s="31">
        <v>3</v>
      </c>
      <c r="H688" s="31">
        <v>1</v>
      </c>
      <c r="I688" s="31">
        <v>0</v>
      </c>
      <c r="J688" s="32">
        <f t="shared" si="82"/>
        <v>2</v>
      </c>
      <c r="K688" s="33">
        <f t="shared" si="83"/>
        <v>14.459999999999999</v>
      </c>
      <c r="L688" s="33">
        <f t="shared" si="84"/>
        <v>14.459999999999999</v>
      </c>
      <c r="M688" s="33">
        <f t="shared" si="85"/>
        <v>14.459999999999999</v>
      </c>
      <c r="N688" s="34">
        <f t="shared" si="86"/>
        <v>14.459999999999999</v>
      </c>
      <c r="O688" s="222">
        <f t="shared" si="87"/>
        <v>57.84</v>
      </c>
      <c r="P688" s="224">
        <f t="shared" si="88"/>
        <v>57.84</v>
      </c>
      <c r="Q688" s="8"/>
      <c r="R688" s="78">
        <f t="shared" si="89"/>
        <v>57.84</v>
      </c>
      <c r="S688" s="79"/>
      <c r="T688"/>
      <c r="U688"/>
      <c r="V688"/>
      <c r="W688"/>
      <c r="X688"/>
      <c r="Y688"/>
      <c r="Z688"/>
      <c r="AA688"/>
      <c r="AB688"/>
      <c r="AC688"/>
      <c r="AD688"/>
      <c r="AE688"/>
      <c r="AF688"/>
      <c r="AG688"/>
      <c r="AH688"/>
      <c r="AI688"/>
      <c r="AJ688"/>
      <c r="AK688"/>
      <c r="AL688"/>
      <c r="AM688"/>
      <c r="AN688"/>
      <c r="AO688"/>
      <c r="AP688"/>
      <c r="AQ688"/>
      <c r="AR688"/>
      <c r="AS688"/>
      <c r="AT688"/>
      <c r="AU688"/>
      <c r="AV688"/>
      <c r="AW688"/>
      <c r="AX688"/>
      <c r="AY688"/>
      <c r="AZ688"/>
      <c r="BA688"/>
      <c r="BB688"/>
      <c r="BC688"/>
      <c r="BD688"/>
      <c r="BE688"/>
      <c r="BF688"/>
      <c r="BG688"/>
      <c r="BH688"/>
      <c r="BI688"/>
      <c r="BJ688"/>
      <c r="BK688"/>
      <c r="BL688"/>
      <c r="BM688"/>
      <c r="BN688"/>
      <c r="BO688"/>
      <c r="BP688"/>
      <c r="BQ688"/>
      <c r="BR688"/>
      <c r="BS688"/>
      <c r="BT688"/>
      <c r="BU688"/>
      <c r="BV688"/>
      <c r="BW688"/>
      <c r="BX688"/>
      <c r="BY688"/>
      <c r="BZ688"/>
      <c r="CA688"/>
      <c r="CB688"/>
      <c r="CC688"/>
      <c r="CD688"/>
      <c r="CE688"/>
      <c r="CF688"/>
      <c r="CG688"/>
      <c r="CH688"/>
      <c r="CI688"/>
      <c r="CJ688"/>
      <c r="CK688"/>
      <c r="CL688"/>
      <c r="CM688"/>
      <c r="CN688"/>
      <c r="CO688"/>
      <c r="CP688"/>
      <c r="CQ688"/>
      <c r="CR688"/>
      <c r="CS688"/>
      <c r="CT688"/>
      <c r="CU688"/>
      <c r="CV688"/>
      <c r="CW688"/>
      <c r="CX688"/>
      <c r="CY688"/>
      <c r="CZ688"/>
      <c r="DA688"/>
      <c r="DB688"/>
      <c r="DC688"/>
      <c r="DD688"/>
      <c r="DE688"/>
      <c r="DF688"/>
      <c r="DG688"/>
      <c r="DH688"/>
      <c r="DI688"/>
      <c r="DJ688"/>
      <c r="DK688"/>
      <c r="DL688"/>
      <c r="DM688"/>
      <c r="DN688"/>
      <c r="DO688"/>
      <c r="DP688"/>
      <c r="DQ688"/>
      <c r="DR688"/>
      <c r="DS688"/>
      <c r="DT688"/>
      <c r="DU688"/>
      <c r="DV688"/>
      <c r="DW688"/>
      <c r="DX688"/>
      <c r="DY688"/>
      <c r="DZ688"/>
      <c r="EA688"/>
      <c r="EB688"/>
      <c r="EC688"/>
      <c r="ED688"/>
      <c r="EE688"/>
      <c r="EF688"/>
      <c r="EG688"/>
      <c r="EH688"/>
      <c r="EI688"/>
      <c r="EJ688"/>
      <c r="EK688"/>
      <c r="EL688"/>
      <c r="EM688"/>
      <c r="EN688"/>
      <c r="EO688"/>
      <c r="EP688"/>
      <c r="EQ688"/>
      <c r="ER688"/>
      <c r="ES688"/>
      <c r="ET688"/>
      <c r="EU688"/>
      <c r="EV688"/>
      <c r="EW688"/>
      <c r="EX688"/>
      <c r="EY688"/>
      <c r="EZ688"/>
      <c r="FA688"/>
    </row>
    <row r="689" spans="1:157" ht="11.25" customHeight="1" x14ac:dyDescent="0.25">
      <c r="A689" s="39" t="s">
        <v>1520</v>
      </c>
      <c r="B689" s="13">
        <v>19475410</v>
      </c>
      <c r="C689" s="13" t="s">
        <v>800</v>
      </c>
      <c r="D689" s="13">
        <v>13830011419</v>
      </c>
      <c r="E689" s="40" t="s">
        <v>1865</v>
      </c>
      <c r="F689" s="31">
        <v>77</v>
      </c>
      <c r="G689" s="31">
        <v>2</v>
      </c>
      <c r="H689" s="31">
        <v>1</v>
      </c>
      <c r="I689" s="31">
        <v>0</v>
      </c>
      <c r="J689" s="32">
        <f t="shared" si="82"/>
        <v>1</v>
      </c>
      <c r="K689" s="33">
        <f t="shared" si="83"/>
        <v>2.31</v>
      </c>
      <c r="L689" s="33">
        <f t="shared" si="84"/>
        <v>2.31</v>
      </c>
      <c r="M689" s="33">
        <f t="shared" si="85"/>
        <v>2.31</v>
      </c>
      <c r="N689" s="34">
        <f t="shared" si="86"/>
        <v>2.31</v>
      </c>
      <c r="O689" s="222">
        <f t="shared" si="87"/>
        <v>9.24</v>
      </c>
      <c r="P689" s="224">
        <f t="shared" si="88"/>
        <v>9.24</v>
      </c>
      <c r="Q689" s="8"/>
      <c r="R689" s="78">
        <f t="shared" si="89"/>
        <v>9.24</v>
      </c>
      <c r="S689" s="79"/>
      <c r="T689"/>
      <c r="U689"/>
      <c r="V689"/>
      <c r="W689"/>
      <c r="X689"/>
      <c r="Y689"/>
      <c r="Z689"/>
      <c r="AA689"/>
      <c r="AB689"/>
      <c r="AC689"/>
      <c r="AD689"/>
      <c r="AE689"/>
      <c r="AF689"/>
      <c r="AG689"/>
      <c r="AH689"/>
      <c r="AI689"/>
      <c r="AJ689"/>
      <c r="AK689"/>
      <c r="AL689"/>
      <c r="AM689"/>
      <c r="AN689"/>
      <c r="AO689"/>
      <c r="AP689"/>
      <c r="AQ689"/>
      <c r="AR689"/>
      <c r="AS689"/>
      <c r="AT689"/>
      <c r="AU689"/>
      <c r="AV689"/>
      <c r="AW689"/>
      <c r="AX689"/>
      <c r="AY689"/>
      <c r="AZ689"/>
      <c r="BA689"/>
      <c r="BB689"/>
      <c r="BC689"/>
      <c r="BD689"/>
      <c r="BE689"/>
      <c r="BF689"/>
      <c r="BG689"/>
      <c r="BH689"/>
      <c r="BI689"/>
      <c r="BJ689"/>
      <c r="BK689"/>
      <c r="BL689"/>
      <c r="BM689"/>
      <c r="BN689"/>
      <c r="BO689"/>
      <c r="BP689"/>
      <c r="BQ689"/>
      <c r="BR689"/>
      <c r="BS689"/>
      <c r="BT689"/>
      <c r="BU689"/>
      <c r="BV689"/>
      <c r="BW689"/>
      <c r="BX689"/>
      <c r="BY689"/>
      <c r="BZ689"/>
      <c r="CA689"/>
      <c r="CB689"/>
      <c r="CC689"/>
      <c r="CD689"/>
      <c r="CE689"/>
      <c r="CF689"/>
      <c r="CG689"/>
      <c r="CH689"/>
      <c r="CI689"/>
      <c r="CJ689"/>
      <c r="CK689"/>
      <c r="CL689"/>
      <c r="CM689"/>
      <c r="CN689"/>
      <c r="CO689"/>
      <c r="CP689"/>
      <c r="CQ689"/>
      <c r="CR689"/>
      <c r="CS689"/>
      <c r="CT689"/>
      <c r="CU689"/>
      <c r="CV689"/>
      <c r="CW689"/>
      <c r="CX689"/>
      <c r="CY689"/>
      <c r="CZ689"/>
      <c r="DA689"/>
      <c r="DB689"/>
      <c r="DC689"/>
      <c r="DD689"/>
      <c r="DE689"/>
      <c r="DF689"/>
      <c r="DG689"/>
      <c r="DH689"/>
      <c r="DI689"/>
      <c r="DJ689"/>
      <c r="DK689"/>
      <c r="DL689"/>
      <c r="DM689"/>
      <c r="DN689"/>
      <c r="DO689"/>
      <c r="DP689"/>
      <c r="DQ689"/>
      <c r="DR689"/>
      <c r="DS689"/>
      <c r="DT689"/>
      <c r="DU689"/>
      <c r="DV689"/>
      <c r="DW689"/>
      <c r="DX689"/>
      <c r="DY689"/>
      <c r="DZ689"/>
      <c r="EA689"/>
      <c r="EB689"/>
      <c r="EC689"/>
      <c r="ED689"/>
      <c r="EE689"/>
      <c r="EF689"/>
      <c r="EG689"/>
      <c r="EH689"/>
      <c r="EI689"/>
      <c r="EJ689"/>
      <c r="EK689"/>
      <c r="EL689"/>
      <c r="EM689"/>
      <c r="EN689"/>
      <c r="EO689"/>
      <c r="EP689"/>
      <c r="EQ689"/>
      <c r="ER689"/>
      <c r="ES689"/>
      <c r="ET689"/>
      <c r="EU689"/>
      <c r="EV689"/>
      <c r="EW689"/>
      <c r="EX689"/>
      <c r="EY689"/>
      <c r="EZ689"/>
      <c r="FA689"/>
    </row>
    <row r="690" spans="1:157" ht="11.25" customHeight="1" x14ac:dyDescent="0.25">
      <c r="A690" s="39" t="s">
        <v>1520</v>
      </c>
      <c r="B690" s="13">
        <v>19475411</v>
      </c>
      <c r="C690" s="13" t="s">
        <v>801</v>
      </c>
      <c r="D690" s="13">
        <v>10410009740</v>
      </c>
      <c r="E690" s="40" t="s">
        <v>1866</v>
      </c>
      <c r="F690" s="31">
        <v>302</v>
      </c>
      <c r="G690" s="31">
        <v>3</v>
      </c>
      <c r="H690" s="31">
        <v>1</v>
      </c>
      <c r="I690" s="31">
        <v>0</v>
      </c>
      <c r="J690" s="32">
        <f t="shared" si="82"/>
        <v>2</v>
      </c>
      <c r="K690" s="33">
        <f t="shared" si="83"/>
        <v>9.06</v>
      </c>
      <c r="L690" s="33">
        <f t="shared" si="84"/>
        <v>9.06</v>
      </c>
      <c r="M690" s="33">
        <f t="shared" si="85"/>
        <v>9.06</v>
      </c>
      <c r="N690" s="34">
        <f t="shared" si="86"/>
        <v>9.06</v>
      </c>
      <c r="O690" s="222">
        <f t="shared" si="87"/>
        <v>36.24</v>
      </c>
      <c r="P690" s="224">
        <f t="shared" si="88"/>
        <v>36.24</v>
      </c>
      <c r="Q690" s="8"/>
      <c r="R690" s="78">
        <f t="shared" si="89"/>
        <v>36.24</v>
      </c>
      <c r="S690" s="79"/>
      <c r="T690"/>
      <c r="U690"/>
      <c r="V690"/>
      <c r="W690"/>
      <c r="X690"/>
      <c r="Y690"/>
      <c r="Z690"/>
      <c r="AA690"/>
      <c r="AB690"/>
      <c r="AC690"/>
      <c r="AD690"/>
      <c r="AE690"/>
      <c r="AF690"/>
      <c r="AG690"/>
      <c r="AH690"/>
      <c r="AI690"/>
      <c r="AJ690"/>
      <c r="AK690"/>
      <c r="AL690"/>
      <c r="AM690"/>
      <c r="AN690"/>
      <c r="AO690"/>
      <c r="AP690"/>
      <c r="AQ690"/>
      <c r="AR690"/>
      <c r="AS690"/>
      <c r="AT690"/>
      <c r="AU690"/>
      <c r="AV690"/>
      <c r="AW690"/>
      <c r="AX690"/>
      <c r="AY690"/>
      <c r="AZ690"/>
      <c r="BA690"/>
      <c r="BB690"/>
      <c r="BC690"/>
      <c r="BD690"/>
      <c r="BE690"/>
      <c r="BF690"/>
      <c r="BG690"/>
      <c r="BH690"/>
      <c r="BI690"/>
      <c r="BJ690"/>
      <c r="BK690"/>
      <c r="BL690"/>
      <c r="BM690"/>
      <c r="BN690"/>
      <c r="BO690"/>
      <c r="BP690"/>
      <c r="BQ690"/>
      <c r="BR690"/>
      <c r="BS690"/>
      <c r="BT690"/>
      <c r="BU690"/>
      <c r="BV690"/>
      <c r="BW690"/>
      <c r="BX690"/>
      <c r="BY690"/>
      <c r="BZ690"/>
      <c r="CA690"/>
      <c r="CB690"/>
      <c r="CC690"/>
      <c r="CD690"/>
      <c r="CE690"/>
      <c r="CF690"/>
      <c r="CG690"/>
      <c r="CH690"/>
      <c r="CI690"/>
      <c r="CJ690"/>
      <c r="CK690"/>
      <c r="CL690"/>
      <c r="CM690"/>
      <c r="CN690"/>
      <c r="CO690"/>
      <c r="CP690"/>
      <c r="CQ690"/>
      <c r="CR690"/>
      <c r="CS690"/>
      <c r="CT690"/>
      <c r="CU690"/>
      <c r="CV690"/>
      <c r="CW690"/>
      <c r="CX690"/>
      <c r="CY690"/>
      <c r="CZ690"/>
      <c r="DA690"/>
      <c r="DB690"/>
      <c r="DC690"/>
      <c r="DD690"/>
      <c r="DE690"/>
      <c r="DF690"/>
      <c r="DG690"/>
      <c r="DH690"/>
      <c r="DI690"/>
      <c r="DJ690"/>
      <c r="DK690"/>
      <c r="DL690"/>
      <c r="DM690"/>
      <c r="DN690"/>
      <c r="DO690"/>
      <c r="DP690"/>
      <c r="DQ690"/>
      <c r="DR690"/>
      <c r="DS690"/>
      <c r="DT690"/>
      <c r="DU690"/>
      <c r="DV690"/>
      <c r="DW690"/>
      <c r="DX690"/>
      <c r="DY690"/>
      <c r="DZ690"/>
      <c r="EA690"/>
      <c r="EB690"/>
      <c r="EC690"/>
      <c r="ED690"/>
      <c r="EE690"/>
      <c r="EF690"/>
      <c r="EG690"/>
      <c r="EH690"/>
      <c r="EI690"/>
      <c r="EJ690"/>
      <c r="EK690"/>
      <c r="EL690"/>
      <c r="EM690"/>
      <c r="EN690"/>
      <c r="EO690"/>
      <c r="EP690"/>
      <c r="EQ690"/>
      <c r="ER690"/>
      <c r="ES690"/>
      <c r="ET690"/>
      <c r="EU690"/>
      <c r="EV690"/>
      <c r="EW690"/>
      <c r="EX690"/>
      <c r="EY690"/>
      <c r="EZ690"/>
      <c r="FA690"/>
    </row>
    <row r="691" spans="1:157" ht="11.25" customHeight="1" x14ac:dyDescent="0.25">
      <c r="A691" s="39" t="s">
        <v>1520</v>
      </c>
      <c r="B691" s="13">
        <v>19475413</v>
      </c>
      <c r="C691" s="13" t="s">
        <v>802</v>
      </c>
      <c r="D691" s="13">
        <v>25810009624</v>
      </c>
      <c r="E691" s="40" t="s">
        <v>1867</v>
      </c>
      <c r="F691" s="31">
        <v>127</v>
      </c>
      <c r="G691" s="31">
        <v>2</v>
      </c>
      <c r="H691" s="31">
        <v>1</v>
      </c>
      <c r="I691" s="31">
        <v>0</v>
      </c>
      <c r="J691" s="32">
        <f t="shared" si="82"/>
        <v>1</v>
      </c>
      <c r="K691" s="33">
        <f t="shared" si="83"/>
        <v>3.81</v>
      </c>
      <c r="L691" s="33">
        <f t="shared" si="84"/>
        <v>3.81</v>
      </c>
      <c r="M691" s="33">
        <f t="shared" si="85"/>
        <v>3.81</v>
      </c>
      <c r="N691" s="34">
        <f t="shared" si="86"/>
        <v>3.81</v>
      </c>
      <c r="O691" s="222">
        <f t="shared" si="87"/>
        <v>15.24</v>
      </c>
      <c r="P691" s="224">
        <f t="shared" si="88"/>
        <v>15.24</v>
      </c>
      <c r="Q691" s="8"/>
      <c r="R691" s="78">
        <f t="shared" si="89"/>
        <v>15.24</v>
      </c>
      <c r="S691" s="79"/>
      <c r="T691"/>
      <c r="U691"/>
      <c r="V691"/>
      <c r="W691"/>
      <c r="X691"/>
      <c r="Y691"/>
      <c r="Z691"/>
      <c r="AA691"/>
      <c r="AB691"/>
      <c r="AC691"/>
      <c r="AD691"/>
      <c r="AE691"/>
      <c r="AF691"/>
      <c r="AG691"/>
      <c r="AH691"/>
      <c r="AI691"/>
      <c r="AJ691"/>
      <c r="AK691"/>
      <c r="AL691"/>
      <c r="AM691"/>
      <c r="AN691"/>
      <c r="AO691"/>
      <c r="AP691"/>
      <c r="AQ691"/>
      <c r="AR691"/>
      <c r="AS691"/>
      <c r="AT691"/>
      <c r="AU691"/>
      <c r="AV691"/>
      <c r="AW691"/>
      <c r="AX691"/>
      <c r="AY691"/>
      <c r="AZ691"/>
      <c r="BA691"/>
      <c r="BB691"/>
      <c r="BC691"/>
      <c r="BD691"/>
      <c r="BE691"/>
      <c r="BF691"/>
      <c r="BG691"/>
      <c r="BH691"/>
      <c r="BI691"/>
      <c r="BJ691"/>
      <c r="BK691"/>
      <c r="BL691"/>
      <c r="BM691"/>
      <c r="BN691"/>
      <c r="BO691"/>
      <c r="BP691"/>
      <c r="BQ691"/>
      <c r="BR691"/>
      <c r="BS691"/>
      <c r="BT691"/>
      <c r="BU691"/>
      <c r="BV691"/>
      <c r="BW691"/>
      <c r="BX691"/>
      <c r="BY691"/>
      <c r="BZ691"/>
      <c r="CA691"/>
      <c r="CB691"/>
      <c r="CC691"/>
      <c r="CD691"/>
      <c r="CE691"/>
      <c r="CF691"/>
      <c r="CG691"/>
      <c r="CH691"/>
      <c r="CI691"/>
      <c r="CJ691"/>
      <c r="CK691"/>
      <c r="CL691"/>
      <c r="CM691"/>
      <c r="CN691"/>
      <c r="CO691"/>
      <c r="CP691"/>
      <c r="CQ691"/>
      <c r="CR691"/>
      <c r="CS691"/>
      <c r="CT691"/>
      <c r="CU691"/>
      <c r="CV691"/>
      <c r="CW691"/>
      <c r="CX691"/>
      <c r="CY691"/>
      <c r="CZ691"/>
      <c r="DA691"/>
      <c r="DB691"/>
      <c r="DC691"/>
      <c r="DD691"/>
      <c r="DE691"/>
      <c r="DF691"/>
      <c r="DG691"/>
      <c r="DH691"/>
      <c r="DI691"/>
      <c r="DJ691"/>
      <c r="DK691"/>
      <c r="DL691"/>
      <c r="DM691"/>
      <c r="DN691"/>
      <c r="DO691"/>
      <c r="DP691"/>
      <c r="DQ691"/>
      <c r="DR691"/>
      <c r="DS691"/>
      <c r="DT691"/>
      <c r="DU691"/>
      <c r="DV691"/>
      <c r="DW691"/>
      <c r="DX691"/>
      <c r="DY691"/>
      <c r="DZ691"/>
      <c r="EA691"/>
      <c r="EB691"/>
      <c r="EC691"/>
      <c r="ED691"/>
      <c r="EE691"/>
      <c r="EF691"/>
      <c r="EG691"/>
      <c r="EH691"/>
      <c r="EI691"/>
      <c r="EJ691"/>
      <c r="EK691"/>
      <c r="EL691"/>
      <c r="EM691"/>
      <c r="EN691"/>
      <c r="EO691"/>
      <c r="EP691"/>
      <c r="EQ691"/>
      <c r="ER691"/>
      <c r="ES691"/>
      <c r="ET691"/>
      <c r="EU691"/>
      <c r="EV691"/>
      <c r="EW691"/>
      <c r="EX691"/>
      <c r="EY691"/>
      <c r="EZ691"/>
      <c r="FA691"/>
    </row>
    <row r="692" spans="1:157" ht="11.25" customHeight="1" x14ac:dyDescent="0.25">
      <c r="A692" s="39" t="s">
        <v>1520</v>
      </c>
      <c r="B692" s="13">
        <v>19475414</v>
      </c>
      <c r="C692" s="13" t="s">
        <v>803</v>
      </c>
      <c r="D692" s="13">
        <v>17550010598</v>
      </c>
      <c r="E692" s="40" t="s">
        <v>1868</v>
      </c>
      <c r="F692" s="31">
        <v>153</v>
      </c>
      <c r="G692" s="31">
        <v>2</v>
      </c>
      <c r="H692" s="31">
        <v>1</v>
      </c>
      <c r="I692" s="31">
        <v>0</v>
      </c>
      <c r="J692" s="32">
        <f t="shared" si="82"/>
        <v>1</v>
      </c>
      <c r="K692" s="33">
        <f t="shared" si="83"/>
        <v>4.59</v>
      </c>
      <c r="L692" s="33">
        <f t="shared" si="84"/>
        <v>4.59</v>
      </c>
      <c r="M692" s="33">
        <f t="shared" si="85"/>
        <v>4.59</v>
      </c>
      <c r="N692" s="34">
        <f t="shared" si="86"/>
        <v>4.59</v>
      </c>
      <c r="O692" s="222">
        <f t="shared" si="87"/>
        <v>18.36</v>
      </c>
      <c r="P692" s="224">
        <f t="shared" si="88"/>
        <v>18.36</v>
      </c>
      <c r="Q692" s="8"/>
      <c r="R692" s="78">
        <f t="shared" si="89"/>
        <v>18.36</v>
      </c>
      <c r="S692" s="79"/>
      <c r="T692"/>
      <c r="U692"/>
      <c r="V692"/>
      <c r="W692"/>
      <c r="X692"/>
      <c r="Y692"/>
      <c r="Z692"/>
      <c r="AA692"/>
      <c r="AB692"/>
      <c r="AC692"/>
      <c r="AD692"/>
      <c r="AE692"/>
      <c r="AF692"/>
      <c r="AG692"/>
      <c r="AH692"/>
      <c r="AI692"/>
      <c r="AJ692"/>
      <c r="AK692"/>
      <c r="AL692"/>
      <c r="AM692"/>
      <c r="AN692"/>
      <c r="AO692"/>
      <c r="AP692"/>
      <c r="AQ692"/>
      <c r="AR692"/>
      <c r="AS692"/>
      <c r="AT692"/>
      <c r="AU692"/>
      <c r="AV692"/>
      <c r="AW692"/>
      <c r="AX692"/>
      <c r="AY692"/>
      <c r="AZ692"/>
      <c r="BA692"/>
      <c r="BB692"/>
      <c r="BC692"/>
      <c r="BD692"/>
      <c r="BE692"/>
      <c r="BF692"/>
      <c r="BG692"/>
      <c r="BH692"/>
      <c r="BI692"/>
      <c r="BJ692"/>
      <c r="BK692"/>
      <c r="BL692"/>
      <c r="BM692"/>
      <c r="BN692"/>
      <c r="BO692"/>
      <c r="BP692"/>
      <c r="BQ692"/>
      <c r="BR692"/>
      <c r="BS692"/>
      <c r="BT692"/>
      <c r="BU692"/>
      <c r="BV692"/>
      <c r="BW692"/>
      <c r="BX692"/>
      <c r="BY692"/>
      <c r="BZ692"/>
      <c r="CA692"/>
      <c r="CB692"/>
      <c r="CC692"/>
      <c r="CD692"/>
      <c r="CE692"/>
      <c r="CF692"/>
      <c r="CG692"/>
      <c r="CH692"/>
      <c r="CI692"/>
      <c r="CJ692"/>
      <c r="CK692"/>
      <c r="CL692"/>
      <c r="CM692"/>
      <c r="CN692"/>
      <c r="CO692"/>
      <c r="CP692"/>
      <c r="CQ692"/>
      <c r="CR692"/>
      <c r="CS692"/>
      <c r="CT692"/>
      <c r="CU692"/>
      <c r="CV692"/>
      <c r="CW692"/>
      <c r="CX692"/>
      <c r="CY692"/>
      <c r="CZ692"/>
      <c r="DA692"/>
      <c r="DB692"/>
      <c r="DC692"/>
      <c r="DD692"/>
      <c r="DE692"/>
      <c r="DF692"/>
      <c r="DG692"/>
      <c r="DH692"/>
      <c r="DI692"/>
      <c r="DJ692"/>
      <c r="DK692"/>
      <c r="DL692"/>
      <c r="DM692"/>
      <c r="DN692"/>
      <c r="DO692"/>
      <c r="DP692"/>
      <c r="DQ692"/>
      <c r="DR692"/>
      <c r="DS692"/>
      <c r="DT692"/>
      <c r="DU692"/>
      <c r="DV692"/>
      <c r="DW692"/>
      <c r="DX692"/>
      <c r="DY692"/>
      <c r="DZ692"/>
      <c r="EA692"/>
      <c r="EB692"/>
      <c r="EC692"/>
      <c r="ED692"/>
      <c r="EE692"/>
      <c r="EF692"/>
      <c r="EG692"/>
      <c r="EH692"/>
      <c r="EI692"/>
      <c r="EJ692"/>
      <c r="EK692"/>
      <c r="EL692"/>
      <c r="EM692"/>
      <c r="EN692"/>
      <c r="EO692"/>
      <c r="EP692"/>
      <c r="EQ692"/>
      <c r="ER692"/>
      <c r="ES692"/>
      <c r="ET692"/>
      <c r="EU692"/>
      <c r="EV692"/>
      <c r="EW692"/>
      <c r="EX692"/>
      <c r="EY692"/>
      <c r="EZ692"/>
      <c r="FA692"/>
    </row>
    <row r="693" spans="1:157" ht="11.25" customHeight="1" x14ac:dyDescent="0.25">
      <c r="A693" s="39" t="s">
        <v>1520</v>
      </c>
      <c r="B693" s="13">
        <v>19475417</v>
      </c>
      <c r="C693" s="13" t="s">
        <v>804</v>
      </c>
      <c r="D693" s="13">
        <v>67200001572</v>
      </c>
      <c r="E693" s="40" t="s">
        <v>1869</v>
      </c>
      <c r="F693" s="31">
        <v>433</v>
      </c>
      <c r="G693" s="31">
        <v>2</v>
      </c>
      <c r="H693" s="31">
        <v>1</v>
      </c>
      <c r="I693" s="31">
        <v>0</v>
      </c>
      <c r="J693" s="32">
        <f t="shared" si="82"/>
        <v>1</v>
      </c>
      <c r="K693" s="33">
        <f t="shared" si="83"/>
        <v>12.99</v>
      </c>
      <c r="L693" s="33">
        <f t="shared" si="84"/>
        <v>12.99</v>
      </c>
      <c r="M693" s="33">
        <f t="shared" si="85"/>
        <v>12.99</v>
      </c>
      <c r="N693" s="34">
        <f t="shared" si="86"/>
        <v>12.99</v>
      </c>
      <c r="O693" s="222">
        <f t="shared" si="87"/>
        <v>51.96</v>
      </c>
      <c r="P693" s="224">
        <f t="shared" si="88"/>
        <v>51.96</v>
      </c>
      <c r="Q693" s="8"/>
      <c r="R693" s="78">
        <f t="shared" si="89"/>
        <v>51.96</v>
      </c>
      <c r="S693" s="79"/>
      <c r="T693"/>
      <c r="U693"/>
      <c r="V693"/>
      <c r="W693"/>
      <c r="X693"/>
      <c r="Y693"/>
      <c r="Z693"/>
      <c r="AA693"/>
      <c r="AB693"/>
      <c r="AC693"/>
      <c r="AD693"/>
      <c r="AE693"/>
      <c r="AF693"/>
      <c r="AG693"/>
      <c r="AH693"/>
      <c r="AI693"/>
      <c r="AJ693"/>
      <c r="AK693"/>
      <c r="AL693"/>
      <c r="AM693"/>
      <c r="AN693"/>
      <c r="AO693"/>
      <c r="AP693"/>
      <c r="AQ693"/>
      <c r="AR693"/>
      <c r="AS693"/>
      <c r="AT693"/>
      <c r="AU693"/>
      <c r="AV693"/>
      <c r="AW693"/>
      <c r="AX693"/>
      <c r="AY693"/>
      <c r="AZ693"/>
      <c r="BA693"/>
      <c r="BB693"/>
      <c r="BC693"/>
      <c r="BD693"/>
      <c r="BE693"/>
      <c r="BF693"/>
      <c r="BG693"/>
      <c r="BH693"/>
      <c r="BI693"/>
      <c r="BJ693"/>
      <c r="BK693"/>
      <c r="BL693"/>
      <c r="BM693"/>
      <c r="BN693"/>
      <c r="BO693"/>
      <c r="BP693"/>
      <c r="BQ693"/>
      <c r="BR693"/>
      <c r="BS693"/>
      <c r="BT693"/>
      <c r="BU693"/>
      <c r="BV693"/>
      <c r="BW693"/>
      <c r="BX693"/>
      <c r="BY693"/>
      <c r="BZ693"/>
      <c r="CA693"/>
      <c r="CB693"/>
      <c r="CC693"/>
      <c r="CD693"/>
      <c r="CE693"/>
      <c r="CF693"/>
      <c r="CG693"/>
      <c r="CH693"/>
      <c r="CI693"/>
      <c r="CJ693"/>
      <c r="CK693"/>
      <c r="CL693"/>
      <c r="CM693"/>
      <c r="CN693"/>
      <c r="CO693"/>
      <c r="CP693"/>
      <c r="CQ693"/>
      <c r="CR693"/>
      <c r="CS693"/>
      <c r="CT693"/>
      <c r="CU693"/>
      <c r="CV693"/>
      <c r="CW693"/>
      <c r="CX693"/>
      <c r="CY693"/>
      <c r="CZ693"/>
      <c r="DA693"/>
      <c r="DB693"/>
      <c r="DC693"/>
      <c r="DD693"/>
      <c r="DE693"/>
      <c r="DF693"/>
      <c r="DG693"/>
      <c r="DH693"/>
      <c r="DI693"/>
      <c r="DJ693"/>
      <c r="DK693"/>
      <c r="DL693"/>
      <c r="DM693"/>
      <c r="DN693"/>
      <c r="DO693"/>
      <c r="DP693"/>
      <c r="DQ693"/>
      <c r="DR693"/>
      <c r="DS693"/>
      <c r="DT693"/>
      <c r="DU693"/>
      <c r="DV693"/>
      <c r="DW693"/>
      <c r="DX693"/>
      <c r="DY693"/>
      <c r="DZ693"/>
      <c r="EA693"/>
      <c r="EB693"/>
      <c r="EC693"/>
      <c r="ED693"/>
      <c r="EE693"/>
      <c r="EF693"/>
      <c r="EG693"/>
      <c r="EH693"/>
      <c r="EI693"/>
      <c r="EJ693"/>
      <c r="EK693"/>
      <c r="EL693"/>
      <c r="EM693"/>
      <c r="EN693"/>
      <c r="EO693"/>
      <c r="EP693"/>
      <c r="EQ693"/>
      <c r="ER693"/>
      <c r="ES693"/>
      <c r="ET693"/>
      <c r="EU693"/>
      <c r="EV693"/>
      <c r="EW693"/>
      <c r="EX693"/>
      <c r="EY693"/>
      <c r="EZ693"/>
      <c r="FA693"/>
    </row>
    <row r="694" spans="1:157" ht="11.25" customHeight="1" x14ac:dyDescent="0.25">
      <c r="A694" s="39" t="s">
        <v>1520</v>
      </c>
      <c r="B694" s="13">
        <v>19475418</v>
      </c>
      <c r="C694" s="13" t="s">
        <v>1870</v>
      </c>
      <c r="D694" s="13">
        <v>29290005177</v>
      </c>
      <c r="E694" s="40" t="s">
        <v>1871</v>
      </c>
      <c r="F694" s="31">
        <v>449</v>
      </c>
      <c r="G694" s="31">
        <v>3</v>
      </c>
      <c r="H694" s="31">
        <v>1</v>
      </c>
      <c r="I694" s="31">
        <v>0</v>
      </c>
      <c r="J694" s="32">
        <f t="shared" si="82"/>
        <v>2</v>
      </c>
      <c r="K694" s="33">
        <f t="shared" si="83"/>
        <v>13.469999999999999</v>
      </c>
      <c r="L694" s="33">
        <f t="shared" si="84"/>
        <v>13.469999999999999</v>
      </c>
      <c r="M694" s="33">
        <f t="shared" si="85"/>
        <v>13.469999999999999</v>
      </c>
      <c r="N694" s="34">
        <f t="shared" si="86"/>
        <v>13.469999999999999</v>
      </c>
      <c r="O694" s="222">
        <f t="shared" si="87"/>
        <v>53.88</v>
      </c>
      <c r="P694" s="224">
        <f t="shared" si="88"/>
        <v>53.88</v>
      </c>
      <c r="Q694" s="8"/>
      <c r="R694" s="78">
        <f t="shared" si="89"/>
        <v>53.88</v>
      </c>
      <c r="S694" s="79"/>
      <c r="T694"/>
      <c r="U694"/>
      <c r="V694"/>
      <c r="W694"/>
      <c r="X694"/>
      <c r="Y694"/>
      <c r="Z694"/>
      <c r="AA694"/>
      <c r="AB694"/>
      <c r="AC694"/>
      <c r="AD694"/>
      <c r="AE694"/>
      <c r="AF694"/>
      <c r="AG694"/>
      <c r="AH694"/>
      <c r="AI694"/>
      <c r="AJ694"/>
      <c r="AK694"/>
      <c r="AL694"/>
      <c r="AM694"/>
      <c r="AN694"/>
      <c r="AO694"/>
      <c r="AP694"/>
      <c r="AQ694"/>
      <c r="AR694"/>
      <c r="AS694"/>
      <c r="AT694"/>
      <c r="AU694"/>
      <c r="AV694"/>
      <c r="AW694"/>
      <c r="AX694"/>
      <c r="AY694"/>
      <c r="AZ694"/>
      <c r="BA694"/>
      <c r="BB694"/>
      <c r="BC694"/>
      <c r="BD694"/>
      <c r="BE694"/>
      <c r="BF694"/>
      <c r="BG694"/>
      <c r="BH694"/>
      <c r="BI694"/>
      <c r="BJ694"/>
      <c r="BK694"/>
      <c r="BL694"/>
      <c r="BM694"/>
      <c r="BN694"/>
      <c r="BO694"/>
      <c r="BP694"/>
      <c r="BQ694"/>
      <c r="BR694"/>
      <c r="BS694"/>
      <c r="BT694"/>
      <c r="BU694"/>
      <c r="BV694"/>
      <c r="BW694"/>
      <c r="BX694"/>
      <c r="BY694"/>
      <c r="BZ694"/>
      <c r="CA694"/>
      <c r="CB694"/>
      <c r="CC694"/>
      <c r="CD694"/>
      <c r="CE694"/>
      <c r="CF694"/>
      <c r="CG694"/>
      <c r="CH694"/>
      <c r="CI694"/>
      <c r="CJ694"/>
      <c r="CK694"/>
      <c r="CL694"/>
      <c r="CM694"/>
      <c r="CN694"/>
      <c r="CO694"/>
      <c r="CP694"/>
      <c r="CQ694"/>
      <c r="CR694"/>
      <c r="CS694"/>
      <c r="CT694"/>
      <c r="CU694"/>
      <c r="CV694"/>
      <c r="CW694"/>
      <c r="CX694"/>
      <c r="CY694"/>
      <c r="CZ694"/>
      <c r="DA694"/>
      <c r="DB694"/>
      <c r="DC694"/>
      <c r="DD694"/>
      <c r="DE694"/>
      <c r="DF694"/>
      <c r="DG694"/>
      <c r="DH694"/>
      <c r="DI694"/>
      <c r="DJ694"/>
      <c r="DK694"/>
      <c r="DL694"/>
      <c r="DM694"/>
      <c r="DN694"/>
      <c r="DO694"/>
      <c r="DP694"/>
      <c r="DQ694"/>
      <c r="DR694"/>
      <c r="DS694"/>
      <c r="DT694"/>
      <c r="DU694"/>
      <c r="DV694"/>
      <c r="DW694"/>
      <c r="DX694"/>
      <c r="DY694"/>
      <c r="DZ694"/>
      <c r="EA694"/>
      <c r="EB694"/>
      <c r="EC694"/>
      <c r="ED694"/>
      <c r="EE694"/>
      <c r="EF694"/>
      <c r="EG694"/>
      <c r="EH694"/>
      <c r="EI694"/>
      <c r="EJ694"/>
      <c r="EK694"/>
      <c r="EL694"/>
      <c r="EM694"/>
      <c r="EN694"/>
      <c r="EO694"/>
      <c r="EP694"/>
      <c r="EQ694"/>
      <c r="ER694"/>
      <c r="ES694"/>
      <c r="ET694"/>
      <c r="EU694"/>
      <c r="EV694"/>
      <c r="EW694"/>
      <c r="EX694"/>
      <c r="EY694"/>
      <c r="EZ694"/>
      <c r="FA694"/>
    </row>
    <row r="695" spans="1:157" ht="11.25" customHeight="1" x14ac:dyDescent="0.25">
      <c r="A695" s="39" t="s">
        <v>1520</v>
      </c>
      <c r="B695" s="13">
        <v>19475419</v>
      </c>
      <c r="C695" s="13" t="s">
        <v>805</v>
      </c>
      <c r="D695" s="13">
        <v>22560010763</v>
      </c>
      <c r="E695" s="40" t="s">
        <v>1872</v>
      </c>
      <c r="F695" s="31">
        <v>383</v>
      </c>
      <c r="G695" s="31">
        <v>3</v>
      </c>
      <c r="H695" s="31">
        <v>1</v>
      </c>
      <c r="I695" s="31">
        <v>0</v>
      </c>
      <c r="J695" s="32">
        <f t="shared" si="82"/>
        <v>2</v>
      </c>
      <c r="K695" s="33">
        <f t="shared" si="83"/>
        <v>11.49</v>
      </c>
      <c r="L695" s="33">
        <f t="shared" si="84"/>
        <v>11.49</v>
      </c>
      <c r="M695" s="33">
        <f t="shared" si="85"/>
        <v>11.49</v>
      </c>
      <c r="N695" s="34">
        <f t="shared" si="86"/>
        <v>11.49</v>
      </c>
      <c r="O695" s="222">
        <f t="shared" si="87"/>
        <v>45.96</v>
      </c>
      <c r="P695" s="224">
        <f t="shared" si="88"/>
        <v>45.96</v>
      </c>
      <c r="Q695" s="8"/>
      <c r="R695" s="78">
        <f t="shared" si="89"/>
        <v>45.96</v>
      </c>
      <c r="S695" s="79"/>
      <c r="T695"/>
      <c r="U695"/>
      <c r="V695"/>
      <c r="W695"/>
      <c r="X695"/>
      <c r="Y695"/>
      <c r="Z695"/>
      <c r="AA695"/>
      <c r="AB695"/>
      <c r="AC695"/>
      <c r="AD695"/>
      <c r="AE695"/>
      <c r="AF695"/>
      <c r="AG695"/>
      <c r="AH695"/>
      <c r="AI695"/>
      <c r="AJ695"/>
      <c r="AK695"/>
      <c r="AL695"/>
      <c r="AM695"/>
      <c r="AN695"/>
      <c r="AO695"/>
      <c r="AP695"/>
      <c r="AQ695"/>
      <c r="AR695"/>
      <c r="AS695"/>
      <c r="AT695"/>
      <c r="AU695"/>
      <c r="AV695"/>
      <c r="AW695"/>
      <c r="AX695"/>
      <c r="AY695"/>
      <c r="AZ695"/>
      <c r="BA695"/>
      <c r="BB695"/>
      <c r="BC695"/>
      <c r="BD695"/>
      <c r="BE695"/>
      <c r="BF695"/>
      <c r="BG695"/>
      <c r="BH695"/>
      <c r="BI695"/>
      <c r="BJ695"/>
      <c r="BK695"/>
      <c r="BL695"/>
      <c r="BM695"/>
      <c r="BN695"/>
      <c r="BO695"/>
      <c r="BP695"/>
      <c r="BQ695"/>
      <c r="BR695"/>
      <c r="BS695"/>
      <c r="BT695"/>
      <c r="BU695"/>
      <c r="BV695"/>
      <c r="BW695"/>
      <c r="BX695"/>
      <c r="BY695"/>
      <c r="BZ695"/>
      <c r="CA695"/>
      <c r="CB695"/>
      <c r="CC695"/>
      <c r="CD695"/>
      <c r="CE695"/>
      <c r="CF695"/>
      <c r="CG695"/>
      <c r="CH695"/>
      <c r="CI695"/>
      <c r="CJ695"/>
      <c r="CK695"/>
      <c r="CL695"/>
      <c r="CM695"/>
      <c r="CN695"/>
      <c r="CO695"/>
      <c r="CP695"/>
      <c r="CQ695"/>
      <c r="CR695"/>
      <c r="CS695"/>
      <c r="CT695"/>
      <c r="CU695"/>
      <c r="CV695"/>
      <c r="CW695"/>
      <c r="CX695"/>
      <c r="CY695"/>
      <c r="CZ695"/>
      <c r="DA695"/>
      <c r="DB695"/>
      <c r="DC695"/>
      <c r="DD695"/>
      <c r="DE695"/>
      <c r="DF695"/>
      <c r="DG695"/>
      <c r="DH695"/>
      <c r="DI695"/>
      <c r="DJ695"/>
      <c r="DK695"/>
      <c r="DL695"/>
      <c r="DM695"/>
      <c r="DN695"/>
      <c r="DO695"/>
      <c r="DP695"/>
      <c r="DQ695"/>
      <c r="DR695"/>
      <c r="DS695"/>
      <c r="DT695"/>
      <c r="DU695"/>
      <c r="DV695"/>
      <c r="DW695"/>
      <c r="DX695"/>
      <c r="DY695"/>
      <c r="DZ695"/>
      <c r="EA695"/>
      <c r="EB695"/>
      <c r="EC695"/>
      <c r="ED695"/>
      <c r="EE695"/>
      <c r="EF695"/>
      <c r="EG695"/>
      <c r="EH695"/>
      <c r="EI695"/>
      <c r="EJ695"/>
      <c r="EK695"/>
      <c r="EL695"/>
      <c r="EM695"/>
      <c r="EN695"/>
      <c r="EO695"/>
      <c r="EP695"/>
      <c r="EQ695"/>
      <c r="ER695"/>
      <c r="ES695"/>
      <c r="ET695"/>
      <c r="EU695"/>
      <c r="EV695"/>
      <c r="EW695"/>
      <c r="EX695"/>
      <c r="EY695"/>
      <c r="EZ695"/>
      <c r="FA695"/>
    </row>
    <row r="696" spans="1:157" ht="11.25" customHeight="1" x14ac:dyDescent="0.25">
      <c r="A696" s="39" t="s">
        <v>1520</v>
      </c>
      <c r="B696" s="13">
        <v>19475420</v>
      </c>
      <c r="C696" s="13" t="s">
        <v>806</v>
      </c>
      <c r="D696" s="13">
        <v>98860005074</v>
      </c>
      <c r="E696" s="40" t="s">
        <v>1873</v>
      </c>
      <c r="F696" s="31">
        <v>451</v>
      </c>
      <c r="G696" s="31">
        <v>3</v>
      </c>
      <c r="H696" s="31">
        <v>1</v>
      </c>
      <c r="I696" s="31">
        <v>0</v>
      </c>
      <c r="J696" s="32">
        <f t="shared" si="82"/>
        <v>2</v>
      </c>
      <c r="K696" s="33">
        <f t="shared" si="83"/>
        <v>13.53</v>
      </c>
      <c r="L696" s="33">
        <f t="shared" si="84"/>
        <v>13.53</v>
      </c>
      <c r="M696" s="33">
        <f t="shared" si="85"/>
        <v>13.53</v>
      </c>
      <c r="N696" s="34">
        <f t="shared" si="86"/>
        <v>13.53</v>
      </c>
      <c r="O696" s="222">
        <f t="shared" si="87"/>
        <v>54.12</v>
      </c>
      <c r="P696" s="224">
        <f t="shared" si="88"/>
        <v>54.12</v>
      </c>
      <c r="Q696" s="8"/>
      <c r="R696" s="78">
        <f t="shared" si="89"/>
        <v>54.12</v>
      </c>
      <c r="S696" s="79"/>
      <c r="T696"/>
      <c r="U696"/>
      <c r="V696"/>
      <c r="W696"/>
      <c r="X696"/>
      <c r="Y696"/>
      <c r="Z696"/>
      <c r="AA696"/>
      <c r="AB696"/>
      <c r="AC696"/>
      <c r="AD696"/>
      <c r="AE696"/>
      <c r="AF696"/>
      <c r="AG696"/>
      <c r="AH696"/>
      <c r="AI696"/>
      <c r="AJ696"/>
      <c r="AK696"/>
      <c r="AL696"/>
      <c r="AM696"/>
      <c r="AN696"/>
      <c r="AO696"/>
      <c r="AP696"/>
      <c r="AQ696"/>
      <c r="AR696"/>
      <c r="AS696"/>
      <c r="AT696"/>
      <c r="AU696"/>
      <c r="AV696"/>
      <c r="AW696"/>
      <c r="AX696"/>
      <c r="AY696"/>
      <c r="AZ696"/>
      <c r="BA696"/>
      <c r="BB696"/>
      <c r="BC696"/>
      <c r="BD696"/>
      <c r="BE696"/>
      <c r="BF696"/>
      <c r="BG696"/>
      <c r="BH696"/>
      <c r="BI696"/>
      <c r="BJ696"/>
      <c r="BK696"/>
      <c r="BL696"/>
      <c r="BM696"/>
      <c r="BN696"/>
      <c r="BO696"/>
      <c r="BP696"/>
      <c r="BQ696"/>
      <c r="BR696"/>
      <c r="BS696"/>
      <c r="BT696"/>
      <c r="BU696"/>
      <c r="BV696"/>
      <c r="BW696"/>
      <c r="BX696"/>
      <c r="BY696"/>
      <c r="BZ696"/>
      <c r="CA696"/>
      <c r="CB696"/>
      <c r="CC696"/>
      <c r="CD696"/>
      <c r="CE696"/>
      <c r="CF696"/>
      <c r="CG696"/>
      <c r="CH696"/>
      <c r="CI696"/>
      <c r="CJ696"/>
      <c r="CK696"/>
      <c r="CL696"/>
      <c r="CM696"/>
      <c r="CN696"/>
      <c r="CO696"/>
      <c r="CP696"/>
      <c r="CQ696"/>
      <c r="CR696"/>
      <c r="CS696"/>
      <c r="CT696"/>
      <c r="CU696"/>
      <c r="CV696"/>
      <c r="CW696"/>
      <c r="CX696"/>
      <c r="CY696"/>
      <c r="CZ696"/>
      <c r="DA696"/>
      <c r="DB696"/>
      <c r="DC696"/>
      <c r="DD696"/>
      <c r="DE696"/>
      <c r="DF696"/>
      <c r="DG696"/>
      <c r="DH696"/>
      <c r="DI696"/>
      <c r="DJ696"/>
      <c r="DK696"/>
      <c r="DL696"/>
      <c r="DM696"/>
      <c r="DN696"/>
      <c r="DO696"/>
      <c r="DP696"/>
      <c r="DQ696"/>
      <c r="DR696"/>
      <c r="DS696"/>
      <c r="DT696"/>
      <c r="DU696"/>
      <c r="DV696"/>
      <c r="DW696"/>
      <c r="DX696"/>
      <c r="DY696"/>
      <c r="DZ696"/>
      <c r="EA696"/>
      <c r="EB696"/>
      <c r="EC696"/>
      <c r="ED696"/>
      <c r="EE696"/>
      <c r="EF696"/>
      <c r="EG696"/>
      <c r="EH696"/>
      <c r="EI696"/>
      <c r="EJ696"/>
      <c r="EK696"/>
      <c r="EL696"/>
      <c r="EM696"/>
      <c r="EN696"/>
      <c r="EO696"/>
      <c r="EP696"/>
      <c r="EQ696"/>
      <c r="ER696"/>
      <c r="ES696"/>
      <c r="ET696"/>
      <c r="EU696"/>
      <c r="EV696"/>
      <c r="EW696"/>
      <c r="EX696"/>
      <c r="EY696"/>
      <c r="EZ696"/>
      <c r="FA696"/>
    </row>
    <row r="697" spans="1:157" ht="11.25" customHeight="1" x14ac:dyDescent="0.25">
      <c r="A697" s="39" t="s">
        <v>1520</v>
      </c>
      <c r="B697" s="13">
        <v>19475424</v>
      </c>
      <c r="C697" s="13" t="s">
        <v>2660</v>
      </c>
      <c r="D697" s="13">
        <v>82080008774</v>
      </c>
      <c r="E697" s="40" t="s">
        <v>1874</v>
      </c>
      <c r="F697" s="31">
        <v>762</v>
      </c>
      <c r="G697" s="31">
        <v>4</v>
      </c>
      <c r="H697" s="31">
        <v>2</v>
      </c>
      <c r="I697" s="31">
        <v>0</v>
      </c>
      <c r="J697" s="32">
        <f t="shared" si="82"/>
        <v>2</v>
      </c>
      <c r="K697" s="33">
        <f t="shared" si="83"/>
        <v>22.86</v>
      </c>
      <c r="L697" s="33">
        <f t="shared" si="84"/>
        <v>22.86</v>
      </c>
      <c r="M697" s="33">
        <f t="shared" si="85"/>
        <v>22.86</v>
      </c>
      <c r="N697" s="34">
        <f t="shared" si="86"/>
        <v>22.86</v>
      </c>
      <c r="O697" s="222">
        <f t="shared" si="87"/>
        <v>91.44</v>
      </c>
      <c r="P697" s="224">
        <f t="shared" si="88"/>
        <v>91.44</v>
      </c>
      <c r="Q697" s="8"/>
      <c r="R697" s="78">
        <f t="shared" si="89"/>
        <v>91.44</v>
      </c>
      <c r="S697" s="79"/>
      <c r="T697"/>
      <c r="U697"/>
      <c r="V697"/>
      <c r="W697"/>
      <c r="X697"/>
      <c r="Y697"/>
      <c r="Z697"/>
      <c r="AA697"/>
      <c r="AB697"/>
      <c r="AC697"/>
      <c r="AD697"/>
      <c r="AE697"/>
      <c r="AF697"/>
      <c r="AG697"/>
      <c r="AH697"/>
      <c r="AI697"/>
      <c r="AJ697"/>
      <c r="AK697"/>
      <c r="AL697"/>
      <c r="AM697"/>
      <c r="AN697"/>
      <c r="AO697"/>
      <c r="AP697"/>
      <c r="AQ697"/>
      <c r="AR697"/>
      <c r="AS697"/>
      <c r="AT697"/>
      <c r="AU697"/>
      <c r="AV697"/>
      <c r="AW697"/>
      <c r="AX697"/>
      <c r="AY697"/>
      <c r="AZ697"/>
      <c r="BA697"/>
      <c r="BB697"/>
      <c r="BC697"/>
      <c r="BD697"/>
      <c r="BE697"/>
      <c r="BF697"/>
      <c r="BG697"/>
      <c r="BH697"/>
      <c r="BI697"/>
      <c r="BJ697"/>
      <c r="BK697"/>
      <c r="BL697"/>
      <c r="BM697"/>
      <c r="BN697"/>
      <c r="BO697"/>
      <c r="BP697"/>
      <c r="BQ697"/>
      <c r="BR697"/>
      <c r="BS697"/>
      <c r="BT697"/>
      <c r="BU697"/>
      <c r="BV697"/>
      <c r="BW697"/>
      <c r="BX697"/>
      <c r="BY697"/>
      <c r="BZ697"/>
      <c r="CA697"/>
      <c r="CB697"/>
      <c r="CC697"/>
      <c r="CD697"/>
      <c r="CE697"/>
      <c r="CF697"/>
      <c r="CG697"/>
      <c r="CH697"/>
      <c r="CI697"/>
      <c r="CJ697"/>
      <c r="CK697"/>
      <c r="CL697"/>
      <c r="CM697"/>
      <c r="CN697"/>
      <c r="CO697"/>
      <c r="CP697"/>
      <c r="CQ697"/>
      <c r="CR697"/>
      <c r="CS697"/>
      <c r="CT697"/>
      <c r="CU697"/>
      <c r="CV697"/>
      <c r="CW697"/>
      <c r="CX697"/>
      <c r="CY697"/>
      <c r="CZ697"/>
      <c r="DA697"/>
      <c r="DB697"/>
      <c r="DC697"/>
      <c r="DD697"/>
      <c r="DE697"/>
      <c r="DF697"/>
      <c r="DG697"/>
      <c r="DH697"/>
      <c r="DI697"/>
      <c r="DJ697"/>
      <c r="DK697"/>
      <c r="DL697"/>
      <c r="DM697"/>
      <c r="DN697"/>
      <c r="DO697"/>
      <c r="DP697"/>
      <c r="DQ697"/>
      <c r="DR697"/>
      <c r="DS697"/>
      <c r="DT697"/>
      <c r="DU697"/>
      <c r="DV697"/>
      <c r="DW697"/>
      <c r="DX697"/>
      <c r="DY697"/>
      <c r="DZ697"/>
      <c r="EA697"/>
      <c r="EB697"/>
      <c r="EC697"/>
      <c r="ED697"/>
      <c r="EE697"/>
      <c r="EF697"/>
      <c r="EG697"/>
      <c r="EH697"/>
      <c r="EI697"/>
      <c r="EJ697"/>
      <c r="EK697"/>
      <c r="EL697"/>
      <c r="EM697"/>
      <c r="EN697"/>
      <c r="EO697"/>
      <c r="EP697"/>
      <c r="EQ697"/>
      <c r="ER697"/>
      <c r="ES697"/>
      <c r="ET697"/>
      <c r="EU697"/>
      <c r="EV697"/>
      <c r="EW697"/>
      <c r="EX697"/>
      <c r="EY697"/>
      <c r="EZ697"/>
      <c r="FA697"/>
    </row>
    <row r="698" spans="1:157" ht="11.25" customHeight="1" x14ac:dyDescent="0.25">
      <c r="A698" s="39" t="s">
        <v>1520</v>
      </c>
      <c r="B698" s="13">
        <v>19475425</v>
      </c>
      <c r="C698" s="13" t="s">
        <v>807</v>
      </c>
      <c r="D698" s="13">
        <v>71100000029</v>
      </c>
      <c r="E698" s="40" t="s">
        <v>1875</v>
      </c>
      <c r="F698" s="31">
        <v>585</v>
      </c>
      <c r="G698" s="31">
        <v>3</v>
      </c>
      <c r="H698" s="31">
        <v>1</v>
      </c>
      <c r="I698" s="31">
        <v>0</v>
      </c>
      <c r="J698" s="32">
        <f t="shared" si="82"/>
        <v>2</v>
      </c>
      <c r="K698" s="33">
        <f t="shared" si="83"/>
        <v>17.55</v>
      </c>
      <c r="L698" s="33">
        <f t="shared" si="84"/>
        <v>17.55</v>
      </c>
      <c r="M698" s="33">
        <f t="shared" si="85"/>
        <v>17.55</v>
      </c>
      <c r="N698" s="34">
        <f t="shared" si="86"/>
        <v>17.55</v>
      </c>
      <c r="O698" s="222">
        <f t="shared" si="87"/>
        <v>70.2</v>
      </c>
      <c r="P698" s="224">
        <f t="shared" si="88"/>
        <v>70.2</v>
      </c>
      <c r="Q698" s="8"/>
      <c r="R698" s="78">
        <f t="shared" si="89"/>
        <v>70.2</v>
      </c>
      <c r="S698" s="79"/>
      <c r="T698"/>
      <c r="U698"/>
      <c r="V698"/>
      <c r="W698"/>
      <c r="X698"/>
      <c r="Y698"/>
      <c r="Z698"/>
      <c r="AA698"/>
      <c r="AB698"/>
      <c r="AC698"/>
      <c r="AD698"/>
      <c r="AE698"/>
      <c r="AF698"/>
      <c r="AG698"/>
      <c r="AH698"/>
      <c r="AI698"/>
      <c r="AJ698"/>
      <c r="AK698"/>
      <c r="AL698"/>
      <c r="AM698"/>
      <c r="AN698"/>
      <c r="AO698"/>
      <c r="AP698"/>
      <c r="AQ698"/>
      <c r="AR698"/>
      <c r="AS698"/>
      <c r="AT698"/>
      <c r="AU698"/>
      <c r="AV698"/>
      <c r="AW698"/>
      <c r="AX698"/>
      <c r="AY698"/>
      <c r="AZ698"/>
      <c r="BA698"/>
      <c r="BB698"/>
      <c r="BC698"/>
      <c r="BD698"/>
      <c r="BE698"/>
      <c r="BF698"/>
      <c r="BG698"/>
      <c r="BH698"/>
      <c r="BI698"/>
      <c r="BJ698"/>
      <c r="BK698"/>
      <c r="BL698"/>
      <c r="BM698"/>
      <c r="BN698"/>
      <c r="BO698"/>
      <c r="BP698"/>
      <c r="BQ698"/>
      <c r="BR698"/>
      <c r="BS698"/>
      <c r="BT698"/>
      <c r="BU698"/>
      <c r="BV698"/>
      <c r="BW698"/>
      <c r="BX698"/>
      <c r="BY698"/>
      <c r="BZ698"/>
      <c r="CA698"/>
      <c r="CB698"/>
      <c r="CC698"/>
      <c r="CD698"/>
      <c r="CE698"/>
      <c r="CF698"/>
      <c r="CG698"/>
      <c r="CH698"/>
      <c r="CI698"/>
      <c r="CJ698"/>
      <c r="CK698"/>
      <c r="CL698"/>
      <c r="CM698"/>
      <c r="CN698"/>
      <c r="CO698"/>
      <c r="CP698"/>
      <c r="CQ698"/>
      <c r="CR698"/>
      <c r="CS698"/>
      <c r="CT698"/>
      <c r="CU698"/>
      <c r="CV698"/>
      <c r="CW698"/>
      <c r="CX698"/>
      <c r="CY698"/>
      <c r="CZ698"/>
      <c r="DA698"/>
      <c r="DB698"/>
      <c r="DC698"/>
      <c r="DD698"/>
      <c r="DE698"/>
      <c r="DF698"/>
      <c r="DG698"/>
      <c r="DH698"/>
      <c r="DI698"/>
      <c r="DJ698"/>
      <c r="DK698"/>
      <c r="DL698"/>
      <c r="DM698"/>
      <c r="DN698"/>
      <c r="DO698"/>
      <c r="DP698"/>
      <c r="DQ698"/>
      <c r="DR698"/>
      <c r="DS698"/>
      <c r="DT698"/>
      <c r="DU698"/>
      <c r="DV698"/>
      <c r="DW698"/>
      <c r="DX698"/>
      <c r="DY698"/>
      <c r="DZ698"/>
      <c r="EA698"/>
      <c r="EB698"/>
      <c r="EC698"/>
      <c r="ED698"/>
      <c r="EE698"/>
      <c r="EF698"/>
      <c r="EG698"/>
      <c r="EH698"/>
      <c r="EI698"/>
      <c r="EJ698"/>
      <c r="EK698"/>
      <c r="EL698"/>
      <c r="EM698"/>
      <c r="EN698"/>
      <c r="EO698"/>
      <c r="EP698"/>
      <c r="EQ698"/>
      <c r="ER698"/>
      <c r="ES698"/>
      <c r="ET698"/>
      <c r="EU698"/>
      <c r="EV698"/>
      <c r="EW698"/>
      <c r="EX698"/>
      <c r="EY698"/>
      <c r="EZ698"/>
      <c r="FA698"/>
    </row>
    <row r="699" spans="1:157" ht="11.25" customHeight="1" x14ac:dyDescent="0.25">
      <c r="A699" s="39" t="s">
        <v>1520</v>
      </c>
      <c r="B699" s="13">
        <v>19475426</v>
      </c>
      <c r="C699" s="13" t="s">
        <v>103</v>
      </c>
      <c r="D699" s="13">
        <v>62370000542</v>
      </c>
      <c r="E699" s="40" t="s">
        <v>1876</v>
      </c>
      <c r="F699" s="31">
        <v>253</v>
      </c>
      <c r="G699" s="31">
        <v>2</v>
      </c>
      <c r="H699" s="31">
        <v>1</v>
      </c>
      <c r="I699" s="31">
        <v>0</v>
      </c>
      <c r="J699" s="32">
        <f t="shared" si="82"/>
        <v>1</v>
      </c>
      <c r="K699" s="33">
        <f t="shared" si="83"/>
        <v>7.59</v>
      </c>
      <c r="L699" s="33">
        <f t="shared" si="84"/>
        <v>7.59</v>
      </c>
      <c r="M699" s="33">
        <f t="shared" si="85"/>
        <v>7.59</v>
      </c>
      <c r="N699" s="34">
        <f t="shared" si="86"/>
        <v>7.59</v>
      </c>
      <c r="O699" s="222">
        <f t="shared" si="87"/>
        <v>30.36</v>
      </c>
      <c r="P699" s="224">
        <f t="shared" si="88"/>
        <v>30.36</v>
      </c>
      <c r="Q699" s="8"/>
      <c r="R699" s="78">
        <f t="shared" si="89"/>
        <v>30.36</v>
      </c>
      <c r="S699" s="79"/>
      <c r="T699"/>
      <c r="U699"/>
      <c r="V699"/>
      <c r="W699"/>
      <c r="X699"/>
      <c r="Y699"/>
      <c r="Z699"/>
      <c r="AA699"/>
      <c r="AB699"/>
      <c r="AC699"/>
      <c r="AD699"/>
      <c r="AE699"/>
      <c r="AF699"/>
      <c r="AG699"/>
      <c r="AH699"/>
      <c r="AI699"/>
      <c r="AJ699"/>
      <c r="AK699"/>
      <c r="AL699"/>
      <c r="AM699"/>
      <c r="AN699"/>
      <c r="AO699"/>
      <c r="AP699"/>
      <c r="AQ699"/>
      <c r="AR699"/>
      <c r="AS699"/>
      <c r="AT699"/>
      <c r="AU699"/>
      <c r="AV699"/>
      <c r="AW699"/>
      <c r="AX699"/>
      <c r="AY699"/>
      <c r="AZ699"/>
      <c r="BA699"/>
      <c r="BB699"/>
      <c r="BC699"/>
      <c r="BD699"/>
      <c r="BE699"/>
      <c r="BF699"/>
      <c r="BG699"/>
      <c r="BH699"/>
      <c r="BI699"/>
      <c r="BJ699"/>
      <c r="BK699"/>
      <c r="BL699"/>
      <c r="BM699"/>
      <c r="BN699"/>
      <c r="BO699"/>
      <c r="BP699"/>
      <c r="BQ699"/>
      <c r="BR699"/>
      <c r="BS699"/>
      <c r="BT699"/>
      <c r="BU699"/>
      <c r="BV699"/>
      <c r="BW699"/>
      <c r="BX699"/>
      <c r="BY699"/>
      <c r="BZ699"/>
      <c r="CA699"/>
      <c r="CB699"/>
      <c r="CC699"/>
      <c r="CD699"/>
      <c r="CE699"/>
      <c r="CF699"/>
      <c r="CG699"/>
      <c r="CH699"/>
      <c r="CI699"/>
      <c r="CJ699"/>
      <c r="CK699"/>
      <c r="CL699"/>
      <c r="CM699"/>
      <c r="CN699"/>
      <c r="CO699"/>
      <c r="CP699"/>
      <c r="CQ699"/>
      <c r="CR699"/>
      <c r="CS699"/>
      <c r="CT699"/>
      <c r="CU699"/>
      <c r="CV699"/>
      <c r="CW699"/>
      <c r="CX699"/>
      <c r="CY699"/>
      <c r="CZ699"/>
      <c r="DA699"/>
      <c r="DB699"/>
      <c r="DC699"/>
      <c r="DD699"/>
      <c r="DE699"/>
      <c r="DF699"/>
      <c r="DG699"/>
      <c r="DH699"/>
      <c r="DI699"/>
      <c r="DJ699"/>
      <c r="DK699"/>
      <c r="DL699"/>
      <c r="DM699"/>
      <c r="DN699"/>
      <c r="DO699"/>
      <c r="DP699"/>
      <c r="DQ699"/>
      <c r="DR699"/>
      <c r="DS699"/>
      <c r="DT699"/>
      <c r="DU699"/>
      <c r="DV699"/>
      <c r="DW699"/>
      <c r="DX699"/>
      <c r="DY699"/>
      <c r="DZ699"/>
      <c r="EA699"/>
      <c r="EB699"/>
      <c r="EC699"/>
      <c r="ED699"/>
      <c r="EE699"/>
      <c r="EF699"/>
      <c r="EG699"/>
      <c r="EH699"/>
      <c r="EI699"/>
      <c r="EJ699"/>
      <c r="EK699"/>
      <c r="EL699"/>
      <c r="EM699"/>
      <c r="EN699"/>
      <c r="EO699"/>
      <c r="EP699"/>
      <c r="EQ699"/>
      <c r="ER699"/>
      <c r="ES699"/>
      <c r="ET699"/>
      <c r="EU699"/>
      <c r="EV699"/>
      <c r="EW699"/>
      <c r="EX699"/>
      <c r="EY699"/>
      <c r="EZ699"/>
      <c r="FA699"/>
    </row>
    <row r="700" spans="1:157" ht="11.25" customHeight="1" x14ac:dyDescent="0.25">
      <c r="A700" s="39" t="s">
        <v>1520</v>
      </c>
      <c r="B700" s="13">
        <v>19475428</v>
      </c>
      <c r="C700" s="13" t="s">
        <v>808</v>
      </c>
      <c r="D700" s="13">
        <v>72950009222</v>
      </c>
      <c r="E700" s="40" t="s">
        <v>1877</v>
      </c>
      <c r="F700" s="31">
        <v>127</v>
      </c>
      <c r="G700" s="31">
        <v>2</v>
      </c>
      <c r="H700" s="31">
        <v>1</v>
      </c>
      <c r="I700" s="31">
        <v>0</v>
      </c>
      <c r="J700" s="32">
        <f t="shared" si="82"/>
        <v>1</v>
      </c>
      <c r="K700" s="33">
        <f t="shared" si="83"/>
        <v>3.81</v>
      </c>
      <c r="L700" s="33">
        <f t="shared" si="84"/>
        <v>3.81</v>
      </c>
      <c r="M700" s="33">
        <f t="shared" si="85"/>
        <v>3.81</v>
      </c>
      <c r="N700" s="34">
        <f t="shared" si="86"/>
        <v>3.81</v>
      </c>
      <c r="O700" s="222">
        <f t="shared" si="87"/>
        <v>15.24</v>
      </c>
      <c r="P700" s="224">
        <f t="shared" si="88"/>
        <v>15.24</v>
      </c>
      <c r="Q700" s="8"/>
      <c r="R700" s="78">
        <f t="shared" si="89"/>
        <v>15.24</v>
      </c>
      <c r="S700" s="79"/>
      <c r="T700"/>
      <c r="U700"/>
      <c r="V700"/>
      <c r="W700"/>
      <c r="X700"/>
      <c r="Y700"/>
      <c r="Z700"/>
      <c r="AA700"/>
      <c r="AB700"/>
      <c r="AC700"/>
      <c r="AD700"/>
      <c r="AE700"/>
      <c r="AF700"/>
      <c r="AG700"/>
      <c r="AH700"/>
      <c r="AI700"/>
      <c r="AJ700"/>
      <c r="AK700"/>
      <c r="AL700"/>
      <c r="AM700"/>
      <c r="AN700"/>
      <c r="AO700"/>
      <c r="AP700"/>
      <c r="AQ700"/>
      <c r="AR700"/>
      <c r="AS700"/>
      <c r="AT700"/>
      <c r="AU700"/>
      <c r="AV700"/>
      <c r="AW700"/>
      <c r="AX700"/>
      <c r="AY700"/>
      <c r="AZ700"/>
      <c r="BA700"/>
      <c r="BB700"/>
      <c r="BC700"/>
      <c r="BD700"/>
      <c r="BE700"/>
      <c r="BF700"/>
      <c r="BG700"/>
      <c r="BH700"/>
      <c r="BI700"/>
      <c r="BJ700"/>
      <c r="BK700"/>
      <c r="BL700"/>
      <c r="BM700"/>
      <c r="BN700"/>
      <c r="BO700"/>
      <c r="BP700"/>
      <c r="BQ700"/>
      <c r="BR700"/>
      <c r="BS700"/>
      <c r="BT700"/>
      <c r="BU700"/>
      <c r="BV700"/>
      <c r="BW700"/>
      <c r="BX700"/>
      <c r="BY700"/>
      <c r="BZ700"/>
      <c r="CA700"/>
      <c r="CB700"/>
      <c r="CC700"/>
      <c r="CD700"/>
      <c r="CE700"/>
      <c r="CF700"/>
      <c r="CG700"/>
      <c r="CH700"/>
      <c r="CI700"/>
      <c r="CJ700"/>
      <c r="CK700"/>
      <c r="CL700"/>
      <c r="CM700"/>
      <c r="CN700"/>
      <c r="CO700"/>
      <c r="CP700"/>
      <c r="CQ700"/>
      <c r="CR700"/>
      <c r="CS700"/>
      <c r="CT700"/>
      <c r="CU700"/>
      <c r="CV700"/>
      <c r="CW700"/>
      <c r="CX700"/>
      <c r="CY700"/>
      <c r="CZ700"/>
      <c r="DA700"/>
      <c r="DB700"/>
      <c r="DC700"/>
      <c r="DD700"/>
      <c r="DE700"/>
      <c r="DF700"/>
      <c r="DG700"/>
      <c r="DH700"/>
      <c r="DI700"/>
      <c r="DJ700"/>
      <c r="DK700"/>
      <c r="DL700"/>
      <c r="DM700"/>
      <c r="DN700"/>
      <c r="DO700"/>
      <c r="DP700"/>
      <c r="DQ700"/>
      <c r="DR700"/>
      <c r="DS700"/>
      <c r="DT700"/>
      <c r="DU700"/>
      <c r="DV700"/>
      <c r="DW700"/>
      <c r="DX700"/>
      <c r="DY700"/>
      <c r="DZ700"/>
      <c r="EA700"/>
      <c r="EB700"/>
      <c r="EC700"/>
      <c r="ED700"/>
      <c r="EE700"/>
      <c r="EF700"/>
      <c r="EG700"/>
      <c r="EH700"/>
      <c r="EI700"/>
      <c r="EJ700"/>
      <c r="EK700"/>
      <c r="EL700"/>
      <c r="EM700"/>
      <c r="EN700"/>
      <c r="EO700"/>
      <c r="EP700"/>
      <c r="EQ700"/>
      <c r="ER700"/>
      <c r="ES700"/>
      <c r="ET700"/>
      <c r="EU700"/>
      <c r="EV700"/>
      <c r="EW700"/>
      <c r="EX700"/>
      <c r="EY700"/>
      <c r="EZ700"/>
      <c r="FA700"/>
    </row>
    <row r="701" spans="1:157" ht="11.25" customHeight="1" x14ac:dyDescent="0.25">
      <c r="A701" s="39" t="s">
        <v>1520</v>
      </c>
      <c r="B701" s="13">
        <v>19475429</v>
      </c>
      <c r="C701" s="13" t="s">
        <v>809</v>
      </c>
      <c r="D701" s="13">
        <v>86820004429</v>
      </c>
      <c r="E701" s="40" t="s">
        <v>1878</v>
      </c>
      <c r="F701" s="31">
        <v>161</v>
      </c>
      <c r="G701" s="31">
        <v>2</v>
      </c>
      <c r="H701" s="31">
        <v>1</v>
      </c>
      <c r="I701" s="31">
        <v>0</v>
      </c>
      <c r="J701" s="32">
        <f t="shared" si="82"/>
        <v>1</v>
      </c>
      <c r="K701" s="33">
        <f t="shared" si="83"/>
        <v>4.83</v>
      </c>
      <c r="L701" s="33">
        <f t="shared" si="84"/>
        <v>4.83</v>
      </c>
      <c r="M701" s="33">
        <f t="shared" si="85"/>
        <v>4.83</v>
      </c>
      <c r="N701" s="34">
        <f t="shared" si="86"/>
        <v>4.83</v>
      </c>
      <c r="O701" s="222">
        <f t="shared" si="87"/>
        <v>19.32</v>
      </c>
      <c r="P701" s="224">
        <f t="shared" si="88"/>
        <v>19.32</v>
      </c>
      <c r="Q701" s="8"/>
      <c r="R701" s="78">
        <f t="shared" si="89"/>
        <v>19.32</v>
      </c>
      <c r="S701" s="79"/>
      <c r="T701"/>
      <c r="U701"/>
      <c r="V701"/>
      <c r="W701"/>
      <c r="X701"/>
      <c r="Y701"/>
      <c r="Z701"/>
      <c r="AA701"/>
      <c r="AB701"/>
      <c r="AC701"/>
      <c r="AD701"/>
      <c r="AE701"/>
      <c r="AF701"/>
      <c r="AG701"/>
      <c r="AH701"/>
      <c r="AI701"/>
      <c r="AJ701"/>
      <c r="AK701"/>
      <c r="AL701"/>
      <c r="AM701"/>
      <c r="AN701"/>
      <c r="AO701"/>
      <c r="AP701"/>
      <c r="AQ701"/>
      <c r="AR701"/>
      <c r="AS701"/>
      <c r="AT701"/>
      <c r="AU701"/>
      <c r="AV701"/>
      <c r="AW701"/>
      <c r="AX701"/>
      <c r="AY701"/>
      <c r="AZ701"/>
      <c r="BA701"/>
      <c r="BB701"/>
      <c r="BC701"/>
      <c r="BD701"/>
      <c r="BE701"/>
      <c r="BF701"/>
      <c r="BG701"/>
      <c r="BH701"/>
      <c r="BI701"/>
      <c r="BJ701"/>
      <c r="BK701"/>
      <c r="BL701"/>
      <c r="BM701"/>
      <c r="BN701"/>
      <c r="BO701"/>
      <c r="BP701"/>
      <c r="BQ701"/>
      <c r="BR701"/>
      <c r="BS701"/>
      <c r="BT701"/>
      <c r="BU701"/>
      <c r="BV701"/>
      <c r="BW701"/>
      <c r="BX701"/>
      <c r="BY701"/>
      <c r="BZ701"/>
      <c r="CA701"/>
      <c r="CB701"/>
      <c r="CC701"/>
      <c r="CD701"/>
      <c r="CE701"/>
      <c r="CF701"/>
      <c r="CG701"/>
      <c r="CH701"/>
      <c r="CI701"/>
      <c r="CJ701"/>
      <c r="CK701"/>
      <c r="CL701"/>
      <c r="CM701"/>
      <c r="CN701"/>
      <c r="CO701"/>
      <c r="CP701"/>
      <c r="CQ701"/>
      <c r="CR701"/>
      <c r="CS701"/>
      <c r="CT701"/>
      <c r="CU701"/>
      <c r="CV701"/>
      <c r="CW701"/>
      <c r="CX701"/>
      <c r="CY701"/>
      <c r="CZ701"/>
      <c r="DA701"/>
      <c r="DB701"/>
      <c r="DC701"/>
      <c r="DD701"/>
      <c r="DE701"/>
      <c r="DF701"/>
      <c r="DG701"/>
      <c r="DH701"/>
      <c r="DI701"/>
      <c r="DJ701"/>
      <c r="DK701"/>
      <c r="DL701"/>
      <c r="DM701"/>
      <c r="DN701"/>
      <c r="DO701"/>
      <c r="DP701"/>
      <c r="DQ701"/>
      <c r="DR701"/>
      <c r="DS701"/>
      <c r="DT701"/>
      <c r="DU701"/>
      <c r="DV701"/>
      <c r="DW701"/>
      <c r="DX701"/>
      <c r="DY701"/>
      <c r="DZ701"/>
      <c r="EA701"/>
      <c r="EB701"/>
      <c r="EC701"/>
      <c r="ED701"/>
      <c r="EE701"/>
      <c r="EF701"/>
      <c r="EG701"/>
      <c r="EH701"/>
      <c r="EI701"/>
      <c r="EJ701"/>
      <c r="EK701"/>
      <c r="EL701"/>
      <c r="EM701"/>
      <c r="EN701"/>
      <c r="EO701"/>
      <c r="EP701"/>
      <c r="EQ701"/>
      <c r="ER701"/>
      <c r="ES701"/>
      <c r="ET701"/>
      <c r="EU701"/>
      <c r="EV701"/>
      <c r="EW701"/>
      <c r="EX701"/>
      <c r="EY701"/>
      <c r="EZ701"/>
      <c r="FA701"/>
    </row>
    <row r="702" spans="1:157" ht="11.25" customHeight="1" x14ac:dyDescent="0.25">
      <c r="A702" s="39" t="s">
        <v>1520</v>
      </c>
      <c r="B702" s="13">
        <v>19475430</v>
      </c>
      <c r="C702" s="13" t="s">
        <v>201</v>
      </c>
      <c r="D702" s="13">
        <v>89920005930</v>
      </c>
      <c r="E702" s="40" t="s">
        <v>1879</v>
      </c>
      <c r="F702" s="31">
        <v>252</v>
      </c>
      <c r="G702" s="31">
        <v>2</v>
      </c>
      <c r="H702" s="31">
        <v>1</v>
      </c>
      <c r="I702" s="31">
        <v>0</v>
      </c>
      <c r="J702" s="32">
        <f t="shared" si="82"/>
        <v>1</v>
      </c>
      <c r="K702" s="33">
        <f t="shared" si="83"/>
        <v>7.56</v>
      </c>
      <c r="L702" s="33">
        <f t="shared" si="84"/>
        <v>7.56</v>
      </c>
      <c r="M702" s="33">
        <f t="shared" si="85"/>
        <v>7.56</v>
      </c>
      <c r="N702" s="34">
        <f t="shared" si="86"/>
        <v>7.56</v>
      </c>
      <c r="O702" s="222">
        <f t="shared" si="87"/>
        <v>30.24</v>
      </c>
      <c r="P702" s="224">
        <f t="shared" si="88"/>
        <v>30.24</v>
      </c>
      <c r="Q702" s="8"/>
      <c r="R702" s="78">
        <f t="shared" si="89"/>
        <v>30.24</v>
      </c>
      <c r="S702" s="79"/>
      <c r="T702"/>
      <c r="U702"/>
      <c r="V702"/>
      <c r="W702"/>
      <c r="X702"/>
      <c r="Y702"/>
      <c r="Z702"/>
      <c r="AA702"/>
      <c r="AB702"/>
      <c r="AC702"/>
      <c r="AD702"/>
      <c r="AE702"/>
      <c r="AF702"/>
      <c r="AG702"/>
      <c r="AH702"/>
      <c r="AI702"/>
      <c r="AJ702"/>
      <c r="AK702"/>
      <c r="AL702"/>
      <c r="AM702"/>
      <c r="AN702"/>
      <c r="AO702"/>
      <c r="AP702"/>
      <c r="AQ702"/>
      <c r="AR702"/>
      <c r="AS702"/>
      <c r="AT702"/>
      <c r="AU702"/>
      <c r="AV702"/>
      <c r="AW702"/>
      <c r="AX702"/>
      <c r="AY702"/>
      <c r="AZ702"/>
      <c r="BA702"/>
      <c r="BB702"/>
      <c r="BC702"/>
      <c r="BD702"/>
      <c r="BE702"/>
      <c r="BF702"/>
      <c r="BG702"/>
      <c r="BH702"/>
      <c r="BI702"/>
      <c r="BJ702"/>
      <c r="BK702"/>
      <c r="BL702"/>
      <c r="BM702"/>
      <c r="BN702"/>
      <c r="BO702"/>
      <c r="BP702"/>
      <c r="BQ702"/>
      <c r="BR702"/>
      <c r="BS702"/>
      <c r="BT702"/>
      <c r="BU702"/>
      <c r="BV702"/>
      <c r="BW702"/>
      <c r="BX702"/>
      <c r="BY702"/>
      <c r="BZ702"/>
      <c r="CA702"/>
      <c r="CB702"/>
      <c r="CC702"/>
      <c r="CD702"/>
      <c r="CE702"/>
      <c r="CF702"/>
      <c r="CG702"/>
      <c r="CH702"/>
      <c r="CI702"/>
      <c r="CJ702"/>
      <c r="CK702"/>
      <c r="CL702"/>
      <c r="CM702"/>
      <c r="CN702"/>
      <c r="CO702"/>
      <c r="CP702"/>
      <c r="CQ702"/>
      <c r="CR702"/>
      <c r="CS702"/>
      <c r="CT702"/>
      <c r="CU702"/>
      <c r="CV702"/>
      <c r="CW702"/>
      <c r="CX702"/>
      <c r="CY702"/>
      <c r="CZ702"/>
      <c r="DA702"/>
      <c r="DB702"/>
      <c r="DC702"/>
      <c r="DD702"/>
      <c r="DE702"/>
      <c r="DF702"/>
      <c r="DG702"/>
      <c r="DH702"/>
      <c r="DI702"/>
      <c r="DJ702"/>
      <c r="DK702"/>
      <c r="DL702"/>
      <c r="DM702"/>
      <c r="DN702"/>
      <c r="DO702"/>
      <c r="DP702"/>
      <c r="DQ702"/>
      <c r="DR702"/>
      <c r="DS702"/>
      <c r="DT702"/>
      <c r="DU702"/>
      <c r="DV702"/>
      <c r="DW702"/>
      <c r="DX702"/>
      <c r="DY702"/>
      <c r="DZ702"/>
      <c r="EA702"/>
      <c r="EB702"/>
      <c r="EC702"/>
      <c r="ED702"/>
      <c r="EE702"/>
      <c r="EF702"/>
      <c r="EG702"/>
      <c r="EH702"/>
      <c r="EI702"/>
      <c r="EJ702"/>
      <c r="EK702"/>
      <c r="EL702"/>
      <c r="EM702"/>
      <c r="EN702"/>
      <c r="EO702"/>
      <c r="EP702"/>
      <c r="EQ702"/>
      <c r="ER702"/>
      <c r="ES702"/>
      <c r="ET702"/>
      <c r="EU702"/>
      <c r="EV702"/>
      <c r="EW702"/>
      <c r="EX702"/>
      <c r="EY702"/>
      <c r="EZ702"/>
      <c r="FA702"/>
    </row>
    <row r="703" spans="1:157" ht="11.25" customHeight="1" x14ac:dyDescent="0.25">
      <c r="A703" s="39" t="s">
        <v>1520</v>
      </c>
      <c r="B703" s="13">
        <v>19475433</v>
      </c>
      <c r="C703" s="13" t="s">
        <v>810</v>
      </c>
      <c r="D703" s="13">
        <v>13650002052</v>
      </c>
      <c r="E703" s="40" t="s">
        <v>1880</v>
      </c>
      <c r="F703" s="31">
        <v>613</v>
      </c>
      <c r="G703" s="31">
        <v>3</v>
      </c>
      <c r="H703" s="31">
        <v>1</v>
      </c>
      <c r="I703" s="31">
        <v>0</v>
      </c>
      <c r="J703" s="32">
        <f t="shared" si="82"/>
        <v>2</v>
      </c>
      <c r="K703" s="33">
        <f t="shared" si="83"/>
        <v>18.39</v>
      </c>
      <c r="L703" s="33">
        <f t="shared" si="84"/>
        <v>18.39</v>
      </c>
      <c r="M703" s="33">
        <f t="shared" si="85"/>
        <v>18.39</v>
      </c>
      <c r="N703" s="34">
        <f t="shared" si="86"/>
        <v>18.39</v>
      </c>
      <c r="O703" s="222">
        <f t="shared" si="87"/>
        <v>73.56</v>
      </c>
      <c r="P703" s="224">
        <f t="shared" si="88"/>
        <v>73.56</v>
      </c>
      <c r="Q703" s="8"/>
      <c r="R703" s="78">
        <f t="shared" si="89"/>
        <v>73.56</v>
      </c>
      <c r="S703" s="79"/>
      <c r="T703"/>
      <c r="U703"/>
      <c r="V703"/>
      <c r="W703"/>
      <c r="X703"/>
      <c r="Y703"/>
      <c r="Z703"/>
      <c r="AA703"/>
      <c r="AB703"/>
      <c r="AC703"/>
      <c r="AD703"/>
      <c r="AE703"/>
      <c r="AF703"/>
      <c r="AG703"/>
      <c r="AH703"/>
      <c r="AI703"/>
      <c r="AJ703"/>
      <c r="AK703"/>
      <c r="AL703"/>
      <c r="AM703"/>
      <c r="AN703"/>
      <c r="AO703"/>
      <c r="AP703"/>
      <c r="AQ703"/>
      <c r="AR703"/>
      <c r="AS703"/>
      <c r="AT703"/>
      <c r="AU703"/>
      <c r="AV703"/>
      <c r="AW703"/>
      <c r="AX703"/>
      <c r="AY703"/>
      <c r="AZ703"/>
      <c r="BA703"/>
      <c r="BB703"/>
      <c r="BC703"/>
      <c r="BD703"/>
      <c r="BE703"/>
      <c r="BF703"/>
      <c r="BG703"/>
      <c r="BH703"/>
      <c r="BI703"/>
      <c r="BJ703"/>
      <c r="BK703"/>
      <c r="BL703"/>
      <c r="BM703"/>
      <c r="BN703"/>
      <c r="BO703"/>
      <c r="BP703"/>
      <c r="BQ703"/>
      <c r="BR703"/>
      <c r="BS703"/>
      <c r="BT703"/>
      <c r="BU703"/>
      <c r="BV703"/>
      <c r="BW703"/>
      <c r="BX703"/>
      <c r="BY703"/>
      <c r="BZ703"/>
      <c r="CA703"/>
      <c r="CB703"/>
      <c r="CC703"/>
      <c r="CD703"/>
      <c r="CE703"/>
      <c r="CF703"/>
      <c r="CG703"/>
      <c r="CH703"/>
      <c r="CI703"/>
      <c r="CJ703"/>
      <c r="CK703"/>
      <c r="CL703"/>
      <c r="CM703"/>
      <c r="CN703"/>
      <c r="CO703"/>
      <c r="CP703"/>
      <c r="CQ703"/>
      <c r="CR703"/>
      <c r="CS703"/>
      <c r="CT703"/>
      <c r="CU703"/>
      <c r="CV703"/>
      <c r="CW703"/>
      <c r="CX703"/>
      <c r="CY703"/>
      <c r="CZ703"/>
      <c r="DA703"/>
      <c r="DB703"/>
      <c r="DC703"/>
      <c r="DD703"/>
      <c r="DE703"/>
      <c r="DF703"/>
      <c r="DG703"/>
      <c r="DH703"/>
      <c r="DI703"/>
      <c r="DJ703"/>
      <c r="DK703"/>
      <c r="DL703"/>
      <c r="DM703"/>
      <c r="DN703"/>
      <c r="DO703"/>
      <c r="DP703"/>
      <c r="DQ703"/>
      <c r="DR703"/>
      <c r="DS703"/>
      <c r="DT703"/>
      <c r="DU703"/>
      <c r="DV703"/>
      <c r="DW703"/>
      <c r="DX703"/>
      <c r="DY703"/>
      <c r="DZ703"/>
      <c r="EA703"/>
      <c r="EB703"/>
      <c r="EC703"/>
      <c r="ED703"/>
      <c r="EE703"/>
      <c r="EF703"/>
      <c r="EG703"/>
      <c r="EH703"/>
      <c r="EI703"/>
      <c r="EJ703"/>
      <c r="EK703"/>
      <c r="EL703"/>
      <c r="EM703"/>
      <c r="EN703"/>
      <c r="EO703"/>
      <c r="EP703"/>
      <c r="EQ703"/>
      <c r="ER703"/>
      <c r="ES703"/>
      <c r="ET703"/>
      <c r="EU703"/>
      <c r="EV703"/>
      <c r="EW703"/>
      <c r="EX703"/>
      <c r="EY703"/>
      <c r="EZ703"/>
      <c r="FA703"/>
    </row>
    <row r="704" spans="1:157" ht="11.25" customHeight="1" x14ac:dyDescent="0.25">
      <c r="A704" s="39" t="s">
        <v>1520</v>
      </c>
      <c r="B704" s="13">
        <v>19475438</v>
      </c>
      <c r="C704" s="13" t="s">
        <v>104</v>
      </c>
      <c r="D704" s="13">
        <v>34590001642</v>
      </c>
      <c r="E704" s="40" t="s">
        <v>1881</v>
      </c>
      <c r="F704" s="31">
        <v>375</v>
      </c>
      <c r="G704" s="31">
        <v>3</v>
      </c>
      <c r="H704" s="31">
        <v>1</v>
      </c>
      <c r="I704" s="31">
        <v>0</v>
      </c>
      <c r="J704" s="32">
        <f t="shared" si="82"/>
        <v>2</v>
      </c>
      <c r="K704" s="33">
        <f t="shared" si="83"/>
        <v>11.25</v>
      </c>
      <c r="L704" s="33">
        <f t="shared" si="84"/>
        <v>11.25</v>
      </c>
      <c r="M704" s="33">
        <f t="shared" si="85"/>
        <v>11.25</v>
      </c>
      <c r="N704" s="34">
        <f t="shared" si="86"/>
        <v>11.25</v>
      </c>
      <c r="O704" s="222">
        <f t="shared" si="87"/>
        <v>45</v>
      </c>
      <c r="P704" s="224">
        <f t="shared" si="88"/>
        <v>45</v>
      </c>
      <c r="Q704" s="8"/>
      <c r="R704" s="78">
        <f t="shared" si="89"/>
        <v>45</v>
      </c>
      <c r="S704" s="79"/>
      <c r="T704"/>
      <c r="U704"/>
      <c r="V704"/>
      <c r="W704"/>
      <c r="X704"/>
      <c r="Y704"/>
      <c r="Z704"/>
      <c r="AA704"/>
      <c r="AB704"/>
      <c r="AC704"/>
      <c r="AD704"/>
      <c r="AE704"/>
      <c r="AF704"/>
      <c r="AG704"/>
      <c r="AH704"/>
      <c r="AI704"/>
      <c r="AJ704"/>
      <c r="AK704"/>
      <c r="AL704"/>
      <c r="AM704"/>
      <c r="AN704"/>
      <c r="AO704"/>
      <c r="AP704"/>
      <c r="AQ704"/>
      <c r="AR704"/>
      <c r="AS704"/>
      <c r="AT704"/>
      <c r="AU704"/>
      <c r="AV704"/>
      <c r="AW704"/>
      <c r="AX704"/>
      <c r="AY704"/>
      <c r="AZ704"/>
      <c r="BA704"/>
      <c r="BB704"/>
      <c r="BC704"/>
      <c r="BD704"/>
      <c r="BE704"/>
      <c r="BF704"/>
      <c r="BG704"/>
      <c r="BH704"/>
      <c r="BI704"/>
      <c r="BJ704"/>
      <c r="BK704"/>
      <c r="BL704"/>
      <c r="BM704"/>
      <c r="BN704"/>
      <c r="BO704"/>
      <c r="BP704"/>
      <c r="BQ704"/>
      <c r="BR704"/>
      <c r="BS704"/>
      <c r="BT704"/>
      <c r="BU704"/>
      <c r="BV704"/>
      <c r="BW704"/>
      <c r="BX704"/>
      <c r="BY704"/>
      <c r="BZ704"/>
      <c r="CA704"/>
      <c r="CB704"/>
      <c r="CC704"/>
      <c r="CD704"/>
      <c r="CE704"/>
      <c r="CF704"/>
      <c r="CG704"/>
      <c r="CH704"/>
      <c r="CI704"/>
      <c r="CJ704"/>
      <c r="CK704"/>
      <c r="CL704"/>
      <c r="CM704"/>
      <c r="CN704"/>
      <c r="CO704"/>
      <c r="CP704"/>
      <c r="CQ704"/>
      <c r="CR704"/>
      <c r="CS704"/>
      <c r="CT704"/>
      <c r="CU704"/>
      <c r="CV704"/>
      <c r="CW704"/>
      <c r="CX704"/>
      <c r="CY704"/>
      <c r="CZ704"/>
      <c r="DA704"/>
      <c r="DB704"/>
      <c r="DC704"/>
      <c r="DD704"/>
      <c r="DE704"/>
      <c r="DF704"/>
      <c r="DG704"/>
      <c r="DH704"/>
      <c r="DI704"/>
      <c r="DJ704"/>
      <c r="DK704"/>
      <c r="DL704"/>
      <c r="DM704"/>
      <c r="DN704"/>
      <c r="DO704"/>
      <c r="DP704"/>
      <c r="DQ704"/>
      <c r="DR704"/>
      <c r="DS704"/>
      <c r="DT704"/>
      <c r="DU704"/>
      <c r="DV704"/>
      <c r="DW704"/>
      <c r="DX704"/>
      <c r="DY704"/>
      <c r="DZ704"/>
      <c r="EA704"/>
      <c r="EB704"/>
      <c r="EC704"/>
      <c r="ED704"/>
      <c r="EE704"/>
      <c r="EF704"/>
      <c r="EG704"/>
      <c r="EH704"/>
      <c r="EI704"/>
      <c r="EJ704"/>
      <c r="EK704"/>
      <c r="EL704"/>
      <c r="EM704"/>
      <c r="EN704"/>
      <c r="EO704"/>
      <c r="EP704"/>
      <c r="EQ704"/>
      <c r="ER704"/>
      <c r="ES704"/>
      <c r="ET704"/>
      <c r="EU704"/>
      <c r="EV704"/>
      <c r="EW704"/>
      <c r="EX704"/>
      <c r="EY704"/>
      <c r="EZ704"/>
      <c r="FA704"/>
    </row>
    <row r="705" spans="1:157" ht="11.25" customHeight="1" x14ac:dyDescent="0.25">
      <c r="A705" s="39" t="s">
        <v>1520</v>
      </c>
      <c r="B705" s="13">
        <v>19475440</v>
      </c>
      <c r="C705" s="13" t="s">
        <v>811</v>
      </c>
      <c r="D705" s="13">
        <v>83760001798</v>
      </c>
      <c r="E705" s="40" t="s">
        <v>1882</v>
      </c>
      <c r="F705" s="31">
        <v>425</v>
      </c>
      <c r="G705" s="31">
        <v>2</v>
      </c>
      <c r="H705" s="31">
        <v>1</v>
      </c>
      <c r="I705" s="31">
        <v>0</v>
      </c>
      <c r="J705" s="32">
        <f t="shared" si="82"/>
        <v>1</v>
      </c>
      <c r="K705" s="33">
        <f t="shared" si="83"/>
        <v>12.75</v>
      </c>
      <c r="L705" s="33">
        <f t="shared" si="84"/>
        <v>12.75</v>
      </c>
      <c r="M705" s="33">
        <f t="shared" si="85"/>
        <v>12.75</v>
      </c>
      <c r="N705" s="34">
        <f t="shared" si="86"/>
        <v>12.75</v>
      </c>
      <c r="O705" s="222">
        <f t="shared" si="87"/>
        <v>51</v>
      </c>
      <c r="P705" s="224">
        <f t="shared" si="88"/>
        <v>51</v>
      </c>
      <c r="Q705" s="8"/>
      <c r="R705" s="78">
        <f t="shared" si="89"/>
        <v>51</v>
      </c>
      <c r="S705" s="79"/>
      <c r="T705"/>
      <c r="U705"/>
      <c r="V705"/>
      <c r="W705"/>
      <c r="X705"/>
      <c r="Y705"/>
      <c r="Z705"/>
      <c r="AA705"/>
      <c r="AB705"/>
      <c r="AC705"/>
      <c r="AD705"/>
      <c r="AE705"/>
      <c r="AF705"/>
      <c r="AG705"/>
      <c r="AH705"/>
      <c r="AI705"/>
      <c r="AJ705"/>
      <c r="AK705"/>
      <c r="AL705"/>
      <c r="AM705"/>
      <c r="AN705"/>
      <c r="AO705"/>
      <c r="AP705"/>
      <c r="AQ705"/>
      <c r="AR705"/>
      <c r="AS705"/>
      <c r="AT705"/>
      <c r="AU705"/>
      <c r="AV705"/>
      <c r="AW705"/>
      <c r="AX705"/>
      <c r="AY705"/>
      <c r="AZ705"/>
      <c r="BA705"/>
      <c r="BB705"/>
      <c r="BC705"/>
      <c r="BD705"/>
      <c r="BE705"/>
      <c r="BF705"/>
      <c r="BG705"/>
      <c r="BH705"/>
      <c r="BI705"/>
      <c r="BJ705"/>
      <c r="BK705"/>
      <c r="BL705"/>
      <c r="BM705"/>
      <c r="BN705"/>
      <c r="BO705"/>
      <c r="BP705"/>
      <c r="BQ705"/>
      <c r="BR705"/>
      <c r="BS705"/>
      <c r="BT705"/>
      <c r="BU705"/>
      <c r="BV705"/>
      <c r="BW705"/>
      <c r="BX705"/>
      <c r="BY705"/>
      <c r="BZ705"/>
      <c r="CA705"/>
      <c r="CB705"/>
      <c r="CC705"/>
      <c r="CD705"/>
      <c r="CE705"/>
      <c r="CF705"/>
      <c r="CG705"/>
      <c r="CH705"/>
      <c r="CI705"/>
      <c r="CJ705"/>
      <c r="CK705"/>
      <c r="CL705"/>
      <c r="CM705"/>
      <c r="CN705"/>
      <c r="CO705"/>
      <c r="CP705"/>
      <c r="CQ705"/>
      <c r="CR705"/>
      <c r="CS705"/>
      <c r="CT705"/>
      <c r="CU705"/>
      <c r="CV705"/>
      <c r="CW705"/>
      <c r="CX705"/>
      <c r="CY705"/>
      <c r="CZ705"/>
      <c r="DA705"/>
      <c r="DB705"/>
      <c r="DC705"/>
      <c r="DD705"/>
      <c r="DE705"/>
      <c r="DF705"/>
      <c r="DG705"/>
      <c r="DH705"/>
      <c r="DI705"/>
      <c r="DJ705"/>
      <c r="DK705"/>
      <c r="DL705"/>
      <c r="DM705"/>
      <c r="DN705"/>
      <c r="DO705"/>
      <c r="DP705"/>
      <c r="DQ705"/>
      <c r="DR705"/>
      <c r="DS705"/>
      <c r="DT705"/>
      <c r="DU705"/>
      <c r="DV705"/>
      <c r="DW705"/>
      <c r="DX705"/>
      <c r="DY705"/>
      <c r="DZ705"/>
      <c r="EA705"/>
      <c r="EB705"/>
      <c r="EC705"/>
      <c r="ED705"/>
      <c r="EE705"/>
      <c r="EF705"/>
      <c r="EG705"/>
      <c r="EH705"/>
      <c r="EI705"/>
      <c r="EJ705"/>
      <c r="EK705"/>
      <c r="EL705"/>
      <c r="EM705"/>
      <c r="EN705"/>
      <c r="EO705"/>
      <c r="EP705"/>
      <c r="EQ705"/>
      <c r="ER705"/>
      <c r="ES705"/>
      <c r="ET705"/>
      <c r="EU705"/>
      <c r="EV705"/>
      <c r="EW705"/>
      <c r="EX705"/>
      <c r="EY705"/>
      <c r="EZ705"/>
      <c r="FA705"/>
    </row>
    <row r="706" spans="1:157" ht="11.25" customHeight="1" x14ac:dyDescent="0.25">
      <c r="A706" s="39" t="s">
        <v>1520</v>
      </c>
      <c r="B706" s="13">
        <v>19475441</v>
      </c>
      <c r="C706" s="13" t="s">
        <v>105</v>
      </c>
      <c r="D706" s="13">
        <v>72410003662</v>
      </c>
      <c r="E706" s="40" t="s">
        <v>1883</v>
      </c>
      <c r="F706" s="31">
        <v>728</v>
      </c>
      <c r="G706" s="31">
        <v>5</v>
      </c>
      <c r="H706" s="31">
        <v>2</v>
      </c>
      <c r="I706" s="31">
        <v>1</v>
      </c>
      <c r="J706" s="32">
        <f t="shared" si="82"/>
        <v>2</v>
      </c>
      <c r="K706" s="33">
        <f t="shared" si="83"/>
        <v>21.84</v>
      </c>
      <c r="L706" s="33">
        <f t="shared" si="84"/>
        <v>21.84</v>
      </c>
      <c r="M706" s="33">
        <f t="shared" si="85"/>
        <v>21.84</v>
      </c>
      <c r="N706" s="34">
        <f t="shared" si="86"/>
        <v>21.84</v>
      </c>
      <c r="O706" s="222">
        <f t="shared" si="87"/>
        <v>87.36</v>
      </c>
      <c r="P706" s="224">
        <f t="shared" si="88"/>
        <v>87.36</v>
      </c>
      <c r="Q706" s="8"/>
      <c r="R706" s="78">
        <f t="shared" si="89"/>
        <v>87.36</v>
      </c>
      <c r="S706" s="79"/>
      <c r="T706"/>
      <c r="U706"/>
      <c r="V706"/>
      <c r="W706"/>
      <c r="X706"/>
      <c r="Y706"/>
      <c r="Z706"/>
      <c r="AA706"/>
      <c r="AB706"/>
      <c r="AC706"/>
      <c r="AD706"/>
      <c r="AE706"/>
      <c r="AF706"/>
      <c r="AG706"/>
      <c r="AH706"/>
      <c r="AI706"/>
      <c r="AJ706"/>
      <c r="AK706"/>
      <c r="AL706"/>
      <c r="AM706"/>
      <c r="AN706"/>
      <c r="AO706"/>
      <c r="AP706"/>
      <c r="AQ706"/>
      <c r="AR706"/>
      <c r="AS706"/>
      <c r="AT706"/>
      <c r="AU706"/>
      <c r="AV706"/>
      <c r="AW706"/>
      <c r="AX706"/>
      <c r="AY706"/>
      <c r="AZ706"/>
      <c r="BA706"/>
      <c r="BB706"/>
      <c r="BC706"/>
      <c r="BD706"/>
      <c r="BE706"/>
      <c r="BF706"/>
      <c r="BG706"/>
      <c r="BH706"/>
      <c r="BI706"/>
      <c r="BJ706"/>
      <c r="BK706"/>
      <c r="BL706"/>
      <c r="BM706"/>
      <c r="BN706"/>
      <c r="BO706"/>
      <c r="BP706"/>
      <c r="BQ706"/>
      <c r="BR706"/>
      <c r="BS706"/>
      <c r="BT706"/>
      <c r="BU706"/>
      <c r="BV706"/>
      <c r="BW706"/>
      <c r="BX706"/>
      <c r="BY706"/>
      <c r="BZ706"/>
      <c r="CA706"/>
      <c r="CB706"/>
      <c r="CC706"/>
      <c r="CD706"/>
      <c r="CE706"/>
      <c r="CF706"/>
      <c r="CG706"/>
      <c r="CH706"/>
      <c r="CI706"/>
      <c r="CJ706"/>
      <c r="CK706"/>
      <c r="CL706"/>
      <c r="CM706"/>
      <c r="CN706"/>
      <c r="CO706"/>
      <c r="CP706"/>
      <c r="CQ706"/>
      <c r="CR706"/>
      <c r="CS706"/>
      <c r="CT706"/>
      <c r="CU706"/>
      <c r="CV706"/>
      <c r="CW706"/>
      <c r="CX706"/>
      <c r="CY706"/>
      <c r="CZ706"/>
      <c r="DA706"/>
      <c r="DB706"/>
      <c r="DC706"/>
      <c r="DD706"/>
      <c r="DE706"/>
      <c r="DF706"/>
      <c r="DG706"/>
      <c r="DH706"/>
      <c r="DI706"/>
      <c r="DJ706"/>
      <c r="DK706"/>
      <c r="DL706"/>
      <c r="DM706"/>
      <c r="DN706"/>
      <c r="DO706"/>
      <c r="DP706"/>
      <c r="DQ706"/>
      <c r="DR706"/>
      <c r="DS706"/>
      <c r="DT706"/>
      <c r="DU706"/>
      <c r="DV706"/>
      <c r="DW706"/>
      <c r="DX706"/>
      <c r="DY706"/>
      <c r="DZ706"/>
      <c r="EA706"/>
      <c r="EB706"/>
      <c r="EC706"/>
      <c r="ED706"/>
      <c r="EE706"/>
      <c r="EF706"/>
      <c r="EG706"/>
      <c r="EH706"/>
      <c r="EI706"/>
      <c r="EJ706"/>
      <c r="EK706"/>
      <c r="EL706"/>
      <c r="EM706"/>
      <c r="EN706"/>
      <c r="EO706"/>
      <c r="EP706"/>
      <c r="EQ706"/>
      <c r="ER706"/>
      <c r="ES706"/>
      <c r="ET706"/>
      <c r="EU706"/>
      <c r="EV706"/>
      <c r="EW706"/>
      <c r="EX706"/>
      <c r="EY706"/>
      <c r="EZ706"/>
      <c r="FA706"/>
    </row>
    <row r="707" spans="1:157" ht="11.25" customHeight="1" x14ac:dyDescent="0.25">
      <c r="A707" s="39" t="s">
        <v>1520</v>
      </c>
      <c r="B707" s="13">
        <v>19475442</v>
      </c>
      <c r="C707" s="13" t="s">
        <v>812</v>
      </c>
      <c r="D707" s="13">
        <v>30390000827</v>
      </c>
      <c r="E707" s="40" t="s">
        <v>1884</v>
      </c>
      <c r="F707" s="31">
        <v>591</v>
      </c>
      <c r="G707" s="31">
        <v>3</v>
      </c>
      <c r="H707" s="31">
        <v>1</v>
      </c>
      <c r="I707" s="31">
        <v>0</v>
      </c>
      <c r="J707" s="32">
        <f t="shared" si="82"/>
        <v>2</v>
      </c>
      <c r="K707" s="33">
        <f t="shared" si="83"/>
        <v>17.73</v>
      </c>
      <c r="L707" s="33">
        <f t="shared" si="84"/>
        <v>17.73</v>
      </c>
      <c r="M707" s="33">
        <f t="shared" si="85"/>
        <v>17.73</v>
      </c>
      <c r="N707" s="34">
        <f t="shared" si="86"/>
        <v>17.73</v>
      </c>
      <c r="O707" s="222">
        <f t="shared" si="87"/>
        <v>70.92</v>
      </c>
      <c r="P707" s="224">
        <f t="shared" si="88"/>
        <v>70.92</v>
      </c>
      <c r="Q707" s="8"/>
      <c r="R707" s="78">
        <f t="shared" si="89"/>
        <v>70.92</v>
      </c>
      <c r="S707" s="79"/>
      <c r="T707"/>
      <c r="U707"/>
      <c r="V707"/>
      <c r="W707"/>
      <c r="X707"/>
      <c r="Y707"/>
      <c r="Z707"/>
      <c r="AA707"/>
      <c r="AB707"/>
      <c r="AC707"/>
      <c r="AD707"/>
      <c r="AE707"/>
      <c r="AF707"/>
      <c r="AG707"/>
      <c r="AH707"/>
      <c r="AI707"/>
      <c r="AJ707"/>
      <c r="AK707"/>
      <c r="AL707"/>
      <c r="AM707"/>
      <c r="AN707"/>
      <c r="AO707"/>
      <c r="AP707"/>
      <c r="AQ707"/>
      <c r="AR707"/>
      <c r="AS707"/>
      <c r="AT707"/>
      <c r="AU707"/>
      <c r="AV707"/>
      <c r="AW707"/>
      <c r="AX707"/>
      <c r="AY707"/>
      <c r="AZ707"/>
      <c r="BA707"/>
      <c r="BB707"/>
      <c r="BC707"/>
      <c r="BD707"/>
      <c r="BE707"/>
      <c r="BF707"/>
      <c r="BG707"/>
      <c r="BH707"/>
      <c r="BI707"/>
      <c r="BJ707"/>
      <c r="BK707"/>
      <c r="BL707"/>
      <c r="BM707"/>
      <c r="BN707"/>
      <c r="BO707"/>
      <c r="BP707"/>
      <c r="BQ707"/>
      <c r="BR707"/>
      <c r="BS707"/>
      <c r="BT707"/>
      <c r="BU707"/>
      <c r="BV707"/>
      <c r="BW707"/>
      <c r="BX707"/>
      <c r="BY707"/>
      <c r="BZ707"/>
      <c r="CA707"/>
      <c r="CB707"/>
      <c r="CC707"/>
      <c r="CD707"/>
      <c r="CE707"/>
      <c r="CF707"/>
      <c r="CG707"/>
      <c r="CH707"/>
      <c r="CI707"/>
      <c r="CJ707"/>
      <c r="CK707"/>
      <c r="CL707"/>
      <c r="CM707"/>
      <c r="CN707"/>
      <c r="CO707"/>
      <c r="CP707"/>
      <c r="CQ707"/>
      <c r="CR707"/>
      <c r="CS707"/>
      <c r="CT707"/>
      <c r="CU707"/>
      <c r="CV707"/>
      <c r="CW707"/>
      <c r="CX707"/>
      <c r="CY707"/>
      <c r="CZ707"/>
      <c r="DA707"/>
      <c r="DB707"/>
      <c r="DC707"/>
      <c r="DD707"/>
      <c r="DE707"/>
      <c r="DF707"/>
      <c r="DG707"/>
      <c r="DH707"/>
      <c r="DI707"/>
      <c r="DJ707"/>
      <c r="DK707"/>
      <c r="DL707"/>
      <c r="DM707"/>
      <c r="DN707"/>
      <c r="DO707"/>
      <c r="DP707"/>
      <c r="DQ707"/>
      <c r="DR707"/>
      <c r="DS707"/>
      <c r="DT707"/>
      <c r="DU707"/>
      <c r="DV707"/>
      <c r="DW707"/>
      <c r="DX707"/>
      <c r="DY707"/>
      <c r="DZ707"/>
      <c r="EA707"/>
      <c r="EB707"/>
      <c r="EC707"/>
      <c r="ED707"/>
      <c r="EE707"/>
      <c r="EF707"/>
      <c r="EG707"/>
      <c r="EH707"/>
      <c r="EI707"/>
      <c r="EJ707"/>
      <c r="EK707"/>
      <c r="EL707"/>
      <c r="EM707"/>
      <c r="EN707"/>
      <c r="EO707"/>
      <c r="EP707"/>
      <c r="EQ707"/>
      <c r="ER707"/>
      <c r="ES707"/>
      <c r="ET707"/>
      <c r="EU707"/>
      <c r="EV707"/>
      <c r="EW707"/>
      <c r="EX707"/>
      <c r="EY707"/>
      <c r="EZ707"/>
      <c r="FA707"/>
    </row>
    <row r="708" spans="1:157" ht="11.25" customHeight="1" x14ac:dyDescent="0.25">
      <c r="A708" s="39" t="s">
        <v>1520</v>
      </c>
      <c r="B708" s="13">
        <v>19477407</v>
      </c>
      <c r="C708" s="13" t="s">
        <v>813</v>
      </c>
      <c r="D708" s="13">
        <v>95740002989</v>
      </c>
      <c r="E708" s="40" t="s">
        <v>1885</v>
      </c>
      <c r="F708" s="31">
        <v>116</v>
      </c>
      <c r="G708" s="31">
        <v>2</v>
      </c>
      <c r="H708" s="31">
        <v>1</v>
      </c>
      <c r="I708" s="31">
        <v>0</v>
      </c>
      <c r="J708" s="32">
        <f t="shared" si="82"/>
        <v>1</v>
      </c>
      <c r="K708" s="33">
        <f t="shared" si="83"/>
        <v>3.48</v>
      </c>
      <c r="L708" s="33">
        <f t="shared" si="84"/>
        <v>3.48</v>
      </c>
      <c r="M708" s="33">
        <f t="shared" si="85"/>
        <v>3.48</v>
      </c>
      <c r="N708" s="34">
        <f t="shared" si="86"/>
        <v>3.48</v>
      </c>
      <c r="O708" s="222">
        <f t="shared" si="87"/>
        <v>13.92</v>
      </c>
      <c r="P708" s="224">
        <f t="shared" si="88"/>
        <v>13.92</v>
      </c>
      <c r="Q708" s="8"/>
      <c r="R708" s="78">
        <f t="shared" si="89"/>
        <v>13.92</v>
      </c>
      <c r="S708" s="79"/>
      <c r="T708"/>
      <c r="U708"/>
      <c r="V708"/>
      <c r="W708"/>
      <c r="X708"/>
      <c r="Y708"/>
      <c r="Z708"/>
      <c r="AA708"/>
      <c r="AB708"/>
      <c r="AC708"/>
      <c r="AD708"/>
      <c r="AE708"/>
      <c r="AF708"/>
      <c r="AG708"/>
      <c r="AH708"/>
      <c r="AI708"/>
      <c r="AJ708"/>
      <c r="AK708"/>
      <c r="AL708"/>
      <c r="AM708"/>
      <c r="AN708"/>
      <c r="AO708"/>
      <c r="AP708"/>
      <c r="AQ708"/>
      <c r="AR708"/>
      <c r="AS708"/>
      <c r="AT708"/>
      <c r="AU708"/>
      <c r="AV708"/>
      <c r="AW708"/>
      <c r="AX708"/>
      <c r="AY708"/>
      <c r="AZ708"/>
      <c r="BA708"/>
      <c r="BB708"/>
      <c r="BC708"/>
      <c r="BD708"/>
      <c r="BE708"/>
      <c r="BF708"/>
      <c r="BG708"/>
      <c r="BH708"/>
      <c r="BI708"/>
      <c r="BJ708"/>
      <c r="BK708"/>
      <c r="BL708"/>
      <c r="BM708"/>
      <c r="BN708"/>
      <c r="BO708"/>
      <c r="BP708"/>
      <c r="BQ708"/>
      <c r="BR708"/>
      <c r="BS708"/>
      <c r="BT708"/>
      <c r="BU708"/>
      <c r="BV708"/>
      <c r="BW708"/>
      <c r="BX708"/>
      <c r="BY708"/>
      <c r="BZ708"/>
      <c r="CA708"/>
      <c r="CB708"/>
      <c r="CC708"/>
      <c r="CD708"/>
      <c r="CE708"/>
      <c r="CF708"/>
      <c r="CG708"/>
      <c r="CH708"/>
      <c r="CI708"/>
      <c r="CJ708"/>
      <c r="CK708"/>
      <c r="CL708"/>
      <c r="CM708"/>
      <c r="CN708"/>
      <c r="CO708"/>
      <c r="CP708"/>
      <c r="CQ708"/>
      <c r="CR708"/>
      <c r="CS708"/>
      <c r="CT708"/>
      <c r="CU708"/>
      <c r="CV708"/>
      <c r="CW708"/>
      <c r="CX708"/>
      <c r="CY708"/>
      <c r="CZ708"/>
      <c r="DA708"/>
      <c r="DB708"/>
      <c r="DC708"/>
      <c r="DD708"/>
      <c r="DE708"/>
      <c r="DF708"/>
      <c r="DG708"/>
      <c r="DH708"/>
      <c r="DI708"/>
      <c r="DJ708"/>
      <c r="DK708"/>
      <c r="DL708"/>
      <c r="DM708"/>
      <c r="DN708"/>
      <c r="DO708"/>
      <c r="DP708"/>
      <c r="DQ708"/>
      <c r="DR708"/>
      <c r="DS708"/>
      <c r="DT708"/>
      <c r="DU708"/>
      <c r="DV708"/>
      <c r="DW708"/>
      <c r="DX708"/>
      <c r="DY708"/>
      <c r="DZ708"/>
      <c r="EA708"/>
      <c r="EB708"/>
      <c r="EC708"/>
      <c r="ED708"/>
      <c r="EE708"/>
      <c r="EF708"/>
      <c r="EG708"/>
      <c r="EH708"/>
      <c r="EI708"/>
      <c r="EJ708"/>
      <c r="EK708"/>
      <c r="EL708"/>
      <c r="EM708"/>
      <c r="EN708"/>
      <c r="EO708"/>
      <c r="EP708"/>
      <c r="EQ708"/>
      <c r="ER708"/>
      <c r="ES708"/>
      <c r="ET708"/>
      <c r="EU708"/>
      <c r="EV708"/>
      <c r="EW708"/>
      <c r="EX708"/>
      <c r="EY708"/>
      <c r="EZ708"/>
      <c r="FA708"/>
    </row>
    <row r="709" spans="1:157" ht="11.25" customHeight="1" x14ac:dyDescent="0.25">
      <c r="A709" s="39" t="s">
        <v>1520</v>
      </c>
      <c r="B709" s="13">
        <v>19477413</v>
      </c>
      <c r="C709" s="13" t="s">
        <v>814</v>
      </c>
      <c r="D709" s="13">
        <v>70890005424</v>
      </c>
      <c r="E709" s="40" t="s">
        <v>1886</v>
      </c>
      <c r="F709" s="31">
        <v>163</v>
      </c>
      <c r="G709" s="31">
        <v>2</v>
      </c>
      <c r="H709" s="31">
        <v>1</v>
      </c>
      <c r="I709" s="31">
        <v>0</v>
      </c>
      <c r="J709" s="32">
        <f t="shared" si="82"/>
        <v>1</v>
      </c>
      <c r="K709" s="33">
        <f t="shared" si="83"/>
        <v>4.8899999999999997</v>
      </c>
      <c r="L709" s="33">
        <f t="shared" si="84"/>
        <v>4.8899999999999997</v>
      </c>
      <c r="M709" s="33">
        <f t="shared" si="85"/>
        <v>4.8899999999999997</v>
      </c>
      <c r="N709" s="34">
        <f t="shared" si="86"/>
        <v>4.8899999999999997</v>
      </c>
      <c r="O709" s="222">
        <f t="shared" si="87"/>
        <v>19.559999999999999</v>
      </c>
      <c r="P709" s="224">
        <f t="shared" si="88"/>
        <v>19.559999999999999</v>
      </c>
      <c r="Q709" s="8"/>
      <c r="R709" s="78">
        <f t="shared" si="89"/>
        <v>19.559999999999999</v>
      </c>
      <c r="S709" s="79"/>
      <c r="T709"/>
      <c r="U709"/>
      <c r="V709"/>
      <c r="W709"/>
      <c r="X709"/>
      <c r="Y709"/>
      <c r="Z709"/>
      <c r="AA709"/>
      <c r="AB709"/>
      <c r="AC709"/>
      <c r="AD709"/>
      <c r="AE709"/>
      <c r="AF709"/>
      <c r="AG709"/>
      <c r="AH709"/>
      <c r="AI709"/>
      <c r="AJ709"/>
      <c r="AK709"/>
      <c r="AL709"/>
      <c r="AM709"/>
      <c r="AN709"/>
      <c r="AO709"/>
      <c r="AP709"/>
      <c r="AQ709"/>
      <c r="AR709"/>
      <c r="AS709"/>
      <c r="AT709"/>
      <c r="AU709"/>
      <c r="AV709"/>
      <c r="AW709"/>
      <c r="AX709"/>
      <c r="AY709"/>
      <c r="AZ709"/>
      <c r="BA709"/>
      <c r="BB709"/>
      <c r="BC709"/>
      <c r="BD709"/>
      <c r="BE709"/>
      <c r="BF709"/>
      <c r="BG709"/>
      <c r="BH709"/>
      <c r="BI709"/>
      <c r="BJ709"/>
      <c r="BK709"/>
      <c r="BL709"/>
      <c r="BM709"/>
      <c r="BN709"/>
      <c r="BO709"/>
      <c r="BP709"/>
      <c r="BQ709"/>
      <c r="BR709"/>
      <c r="BS709"/>
      <c r="BT709"/>
      <c r="BU709"/>
      <c r="BV709"/>
      <c r="BW709"/>
      <c r="BX709"/>
      <c r="BY709"/>
      <c r="BZ709"/>
      <c r="CA709"/>
      <c r="CB709"/>
      <c r="CC709"/>
      <c r="CD709"/>
      <c r="CE709"/>
      <c r="CF709"/>
      <c r="CG709"/>
      <c r="CH709"/>
      <c r="CI709"/>
      <c r="CJ709"/>
      <c r="CK709"/>
      <c r="CL709"/>
      <c r="CM709"/>
      <c r="CN709"/>
      <c r="CO709"/>
      <c r="CP709"/>
      <c r="CQ709"/>
      <c r="CR709"/>
      <c r="CS709"/>
      <c r="CT709"/>
      <c r="CU709"/>
      <c r="CV709"/>
      <c r="CW709"/>
      <c r="CX709"/>
      <c r="CY709"/>
      <c r="CZ709"/>
      <c r="DA709"/>
      <c r="DB709"/>
      <c r="DC709"/>
      <c r="DD709"/>
      <c r="DE709"/>
      <c r="DF709"/>
      <c r="DG709"/>
      <c r="DH709"/>
      <c r="DI709"/>
      <c r="DJ709"/>
      <c r="DK709"/>
      <c r="DL709"/>
      <c r="DM709"/>
      <c r="DN709"/>
      <c r="DO709"/>
      <c r="DP709"/>
      <c r="DQ709"/>
      <c r="DR709"/>
      <c r="DS709"/>
      <c r="DT709"/>
      <c r="DU709"/>
      <c r="DV709"/>
      <c r="DW709"/>
      <c r="DX709"/>
      <c r="DY709"/>
      <c r="DZ709"/>
      <c r="EA709"/>
      <c r="EB709"/>
      <c r="EC709"/>
      <c r="ED709"/>
      <c r="EE709"/>
      <c r="EF709"/>
      <c r="EG709"/>
      <c r="EH709"/>
      <c r="EI709"/>
      <c r="EJ709"/>
      <c r="EK709"/>
      <c r="EL709"/>
      <c r="EM709"/>
      <c r="EN709"/>
      <c r="EO709"/>
      <c r="EP709"/>
      <c r="EQ709"/>
      <c r="ER709"/>
      <c r="ES709"/>
      <c r="ET709"/>
      <c r="EU709"/>
      <c r="EV709"/>
      <c r="EW709"/>
      <c r="EX709"/>
      <c r="EY709"/>
      <c r="EZ709"/>
      <c r="FA709"/>
    </row>
    <row r="710" spans="1:157" ht="11.25" customHeight="1" x14ac:dyDescent="0.25">
      <c r="A710" s="39" t="s">
        <v>1520</v>
      </c>
      <c r="B710" s="13">
        <v>19477414</v>
      </c>
      <c r="C710" s="13" t="s">
        <v>815</v>
      </c>
      <c r="D710" s="13">
        <v>10120007018</v>
      </c>
      <c r="E710" s="40" t="s">
        <v>1887</v>
      </c>
      <c r="F710" s="31">
        <v>559</v>
      </c>
      <c r="G710" s="31">
        <v>3</v>
      </c>
      <c r="H710" s="31">
        <v>1</v>
      </c>
      <c r="I710" s="31">
        <v>0</v>
      </c>
      <c r="J710" s="32">
        <f t="shared" si="82"/>
        <v>2</v>
      </c>
      <c r="K710" s="33">
        <f t="shared" si="83"/>
        <v>16.77</v>
      </c>
      <c r="L710" s="33">
        <f t="shared" si="84"/>
        <v>16.77</v>
      </c>
      <c r="M710" s="33">
        <f t="shared" si="85"/>
        <v>16.77</v>
      </c>
      <c r="N710" s="34">
        <f t="shared" si="86"/>
        <v>16.77</v>
      </c>
      <c r="O710" s="222">
        <f t="shared" si="87"/>
        <v>67.08</v>
      </c>
      <c r="P710" s="224">
        <f t="shared" si="88"/>
        <v>67.08</v>
      </c>
      <c r="Q710" s="8"/>
      <c r="R710" s="78">
        <f t="shared" si="89"/>
        <v>67.08</v>
      </c>
      <c r="S710" s="79"/>
      <c r="T710"/>
      <c r="U710"/>
      <c r="V710"/>
      <c r="W710"/>
      <c r="X710"/>
      <c r="Y710"/>
      <c r="Z710"/>
      <c r="AA710"/>
      <c r="AB710"/>
      <c r="AC710"/>
      <c r="AD710"/>
      <c r="AE710"/>
      <c r="AF710"/>
      <c r="AG710"/>
      <c r="AH710"/>
      <c r="AI710"/>
      <c r="AJ710"/>
      <c r="AK710"/>
      <c r="AL710"/>
      <c r="AM710"/>
      <c r="AN710"/>
      <c r="AO710"/>
      <c r="AP710"/>
      <c r="AQ710"/>
      <c r="AR710"/>
      <c r="AS710"/>
      <c r="AT710"/>
      <c r="AU710"/>
      <c r="AV710"/>
      <c r="AW710"/>
      <c r="AX710"/>
      <c r="AY710"/>
      <c r="AZ710"/>
      <c r="BA710"/>
      <c r="BB710"/>
      <c r="BC710"/>
      <c r="BD710"/>
      <c r="BE710"/>
      <c r="BF710"/>
      <c r="BG710"/>
      <c r="BH710"/>
      <c r="BI710"/>
      <c r="BJ710"/>
      <c r="BK710"/>
      <c r="BL710"/>
      <c r="BM710"/>
      <c r="BN710"/>
      <c r="BO710"/>
      <c r="BP710"/>
      <c r="BQ710"/>
      <c r="BR710"/>
      <c r="BS710"/>
      <c r="BT710"/>
      <c r="BU710"/>
      <c r="BV710"/>
      <c r="BW710"/>
      <c r="BX710"/>
      <c r="BY710"/>
      <c r="BZ710"/>
      <c r="CA710"/>
      <c r="CB710"/>
      <c r="CC710"/>
      <c r="CD710"/>
      <c r="CE710"/>
      <c r="CF710"/>
      <c r="CG710"/>
      <c r="CH710"/>
      <c r="CI710"/>
      <c r="CJ710"/>
      <c r="CK710"/>
      <c r="CL710"/>
      <c r="CM710"/>
      <c r="CN710"/>
      <c r="CO710"/>
      <c r="CP710"/>
      <c r="CQ710"/>
      <c r="CR710"/>
      <c r="CS710"/>
      <c r="CT710"/>
      <c r="CU710"/>
      <c r="CV710"/>
      <c r="CW710"/>
      <c r="CX710"/>
      <c r="CY710"/>
      <c r="CZ710"/>
      <c r="DA710"/>
      <c r="DB710"/>
      <c r="DC710"/>
      <c r="DD710"/>
      <c r="DE710"/>
      <c r="DF710"/>
      <c r="DG710"/>
      <c r="DH710"/>
      <c r="DI710"/>
      <c r="DJ710"/>
      <c r="DK710"/>
      <c r="DL710"/>
      <c r="DM710"/>
      <c r="DN710"/>
      <c r="DO710"/>
      <c r="DP710"/>
      <c r="DQ710"/>
      <c r="DR710"/>
      <c r="DS710"/>
      <c r="DT710"/>
      <c r="DU710"/>
      <c r="DV710"/>
      <c r="DW710"/>
      <c r="DX710"/>
      <c r="DY710"/>
      <c r="DZ710"/>
      <c r="EA710"/>
      <c r="EB710"/>
      <c r="EC710"/>
      <c r="ED710"/>
      <c r="EE710"/>
      <c r="EF710"/>
      <c r="EG710"/>
      <c r="EH710"/>
      <c r="EI710"/>
      <c r="EJ710"/>
      <c r="EK710"/>
      <c r="EL710"/>
      <c r="EM710"/>
      <c r="EN710"/>
      <c r="EO710"/>
      <c r="EP710"/>
      <c r="EQ710"/>
      <c r="ER710"/>
      <c r="ES710"/>
      <c r="ET710"/>
      <c r="EU710"/>
      <c r="EV710"/>
      <c r="EW710"/>
      <c r="EX710"/>
      <c r="EY710"/>
      <c r="EZ710"/>
      <c r="FA710"/>
    </row>
    <row r="711" spans="1:157" ht="11.25" customHeight="1" x14ac:dyDescent="0.25">
      <c r="A711" s="39" t="s">
        <v>1520</v>
      </c>
      <c r="B711" s="13">
        <v>19477416</v>
      </c>
      <c r="C711" s="13" t="s">
        <v>816</v>
      </c>
      <c r="D711" s="13">
        <v>13840006444</v>
      </c>
      <c r="E711" s="40" t="s">
        <v>1888</v>
      </c>
      <c r="F711" s="31">
        <v>431</v>
      </c>
      <c r="G711" s="31">
        <v>3</v>
      </c>
      <c r="H711" s="31">
        <v>1</v>
      </c>
      <c r="I711" s="31">
        <v>0</v>
      </c>
      <c r="J711" s="32">
        <f t="shared" ref="J711:J774" si="90">G711-H711-I711</f>
        <v>2</v>
      </c>
      <c r="K711" s="33">
        <f t="shared" ref="K711:K774" si="91">F711*$K$5</f>
        <v>12.93</v>
      </c>
      <c r="L711" s="33">
        <f t="shared" ref="L711:L774" si="92">F711*$L$5</f>
        <v>12.93</v>
      </c>
      <c r="M711" s="33">
        <f t="shared" ref="M711:M774" si="93">F711*$M$5</f>
        <v>12.93</v>
      </c>
      <c r="N711" s="34">
        <f t="shared" ref="N711:N774" si="94">F711*$N$5</f>
        <v>12.93</v>
      </c>
      <c r="O711" s="222">
        <f t="shared" si="87"/>
        <v>51.72</v>
      </c>
      <c r="P711" s="224">
        <f t="shared" si="88"/>
        <v>51.72</v>
      </c>
      <c r="Q711" s="8"/>
      <c r="R711" s="78">
        <f t="shared" si="89"/>
        <v>51.72</v>
      </c>
      <c r="S711" s="79"/>
      <c r="T711"/>
      <c r="U711"/>
      <c r="V711"/>
      <c r="W711"/>
      <c r="X711"/>
      <c r="Y711"/>
      <c r="Z711"/>
      <c r="AA711"/>
      <c r="AB711"/>
      <c r="AC711"/>
      <c r="AD711"/>
      <c r="AE711"/>
      <c r="AF711"/>
      <c r="AG711"/>
      <c r="AH711"/>
      <c r="AI711"/>
      <c r="AJ711"/>
      <c r="AK711"/>
      <c r="AL711"/>
      <c r="AM711"/>
      <c r="AN711"/>
      <c r="AO711"/>
      <c r="AP711"/>
      <c r="AQ711"/>
      <c r="AR711"/>
      <c r="AS711"/>
      <c r="AT711"/>
      <c r="AU711"/>
      <c r="AV711"/>
      <c r="AW711"/>
      <c r="AX711"/>
      <c r="AY711"/>
      <c r="AZ711"/>
      <c r="BA711"/>
      <c r="BB711"/>
      <c r="BC711"/>
      <c r="BD711"/>
      <c r="BE711"/>
      <c r="BF711"/>
      <c r="BG711"/>
      <c r="BH711"/>
      <c r="BI711"/>
      <c r="BJ711"/>
      <c r="BK711"/>
      <c r="BL711"/>
      <c r="BM711"/>
      <c r="BN711"/>
      <c r="BO711"/>
      <c r="BP711"/>
      <c r="BQ711"/>
      <c r="BR711"/>
      <c r="BS711"/>
      <c r="BT711"/>
      <c r="BU711"/>
      <c r="BV711"/>
      <c r="BW711"/>
      <c r="BX711"/>
      <c r="BY711"/>
      <c r="BZ711"/>
      <c r="CA711"/>
      <c r="CB711"/>
      <c r="CC711"/>
      <c r="CD711"/>
      <c r="CE711"/>
      <c r="CF711"/>
      <c r="CG711"/>
      <c r="CH711"/>
      <c r="CI711"/>
      <c r="CJ711"/>
      <c r="CK711"/>
      <c r="CL711"/>
      <c r="CM711"/>
      <c r="CN711"/>
      <c r="CO711"/>
      <c r="CP711"/>
      <c r="CQ711"/>
      <c r="CR711"/>
      <c r="CS711"/>
      <c r="CT711"/>
      <c r="CU711"/>
      <c r="CV711"/>
      <c r="CW711"/>
      <c r="CX711"/>
      <c r="CY711"/>
      <c r="CZ711"/>
      <c r="DA711"/>
      <c r="DB711"/>
      <c r="DC711"/>
      <c r="DD711"/>
      <c r="DE711"/>
      <c r="DF711"/>
      <c r="DG711"/>
      <c r="DH711"/>
      <c r="DI711"/>
      <c r="DJ711"/>
      <c r="DK711"/>
      <c r="DL711"/>
      <c r="DM711"/>
      <c r="DN711"/>
      <c r="DO711"/>
      <c r="DP711"/>
      <c r="DQ711"/>
      <c r="DR711"/>
      <c r="DS711"/>
      <c r="DT711"/>
      <c r="DU711"/>
      <c r="DV711"/>
      <c r="DW711"/>
      <c r="DX711"/>
      <c r="DY711"/>
      <c r="DZ711"/>
      <c r="EA711"/>
      <c r="EB711"/>
      <c r="EC711"/>
      <c r="ED711"/>
      <c r="EE711"/>
      <c r="EF711"/>
      <c r="EG711"/>
      <c r="EH711"/>
      <c r="EI711"/>
      <c r="EJ711"/>
      <c r="EK711"/>
      <c r="EL711"/>
      <c r="EM711"/>
      <c r="EN711"/>
      <c r="EO711"/>
      <c r="EP711"/>
      <c r="EQ711"/>
      <c r="ER711"/>
      <c r="ES711"/>
      <c r="ET711"/>
      <c r="EU711"/>
      <c r="EV711"/>
      <c r="EW711"/>
      <c r="EX711"/>
      <c r="EY711"/>
      <c r="EZ711"/>
      <c r="FA711"/>
    </row>
    <row r="712" spans="1:157" ht="11.25" customHeight="1" x14ac:dyDescent="0.25">
      <c r="A712" s="39" t="s">
        <v>1520</v>
      </c>
      <c r="B712" s="13">
        <v>19477417</v>
      </c>
      <c r="C712" s="13" t="s">
        <v>1889</v>
      </c>
      <c r="D712" s="13">
        <v>59110004124</v>
      </c>
      <c r="E712" s="40" t="s">
        <v>1890</v>
      </c>
      <c r="F712" s="31">
        <v>298</v>
      </c>
      <c r="G712" s="31">
        <v>2</v>
      </c>
      <c r="H712" s="31">
        <v>1</v>
      </c>
      <c r="I712" s="31">
        <v>0</v>
      </c>
      <c r="J712" s="32">
        <f t="shared" si="90"/>
        <v>1</v>
      </c>
      <c r="K712" s="33">
        <f t="shared" si="91"/>
        <v>8.94</v>
      </c>
      <c r="L712" s="33">
        <f t="shared" si="92"/>
        <v>8.94</v>
      </c>
      <c r="M712" s="33">
        <f t="shared" si="93"/>
        <v>8.94</v>
      </c>
      <c r="N712" s="34">
        <f t="shared" si="94"/>
        <v>8.94</v>
      </c>
      <c r="O712" s="222">
        <f t="shared" ref="O712:O775" si="95">ROUND((SUM(K712:N712)),2)</f>
        <v>35.76</v>
      </c>
      <c r="P712" s="224">
        <f t="shared" ref="P712:P775" si="96">ROUND((O712),2)</f>
        <v>35.76</v>
      </c>
      <c r="Q712" s="8"/>
      <c r="R712" s="78">
        <f t="shared" ref="R712:R775" si="97">P712</f>
        <v>35.76</v>
      </c>
      <c r="S712" s="79"/>
      <c r="T712"/>
      <c r="U712"/>
      <c r="V712"/>
      <c r="W712"/>
      <c r="X712"/>
      <c r="Y712"/>
      <c r="Z712"/>
      <c r="AA712"/>
      <c r="AB712"/>
      <c r="AC712"/>
      <c r="AD712"/>
      <c r="AE712"/>
      <c r="AF712"/>
      <c r="AG712"/>
      <c r="AH712"/>
      <c r="AI712"/>
      <c r="AJ712"/>
      <c r="AK712"/>
      <c r="AL712"/>
      <c r="AM712"/>
      <c r="AN712"/>
      <c r="AO712"/>
      <c r="AP712"/>
      <c r="AQ712"/>
      <c r="AR712"/>
      <c r="AS712"/>
      <c r="AT712"/>
      <c r="AU712"/>
      <c r="AV712"/>
      <c r="AW712"/>
      <c r="AX712"/>
      <c r="AY712"/>
      <c r="AZ712"/>
      <c r="BA712"/>
      <c r="BB712"/>
      <c r="BC712"/>
      <c r="BD712"/>
      <c r="BE712"/>
      <c r="BF712"/>
      <c r="BG712"/>
      <c r="BH712"/>
      <c r="BI712"/>
      <c r="BJ712"/>
      <c r="BK712"/>
      <c r="BL712"/>
      <c r="BM712"/>
      <c r="BN712"/>
      <c r="BO712"/>
      <c r="BP712"/>
      <c r="BQ712"/>
      <c r="BR712"/>
      <c r="BS712"/>
      <c r="BT712"/>
      <c r="BU712"/>
      <c r="BV712"/>
      <c r="BW712"/>
      <c r="BX712"/>
      <c r="BY712"/>
      <c r="BZ712"/>
      <c r="CA712"/>
      <c r="CB712"/>
      <c r="CC712"/>
      <c r="CD712"/>
      <c r="CE712"/>
      <c r="CF712"/>
      <c r="CG712"/>
      <c r="CH712"/>
      <c r="CI712"/>
      <c r="CJ712"/>
      <c r="CK712"/>
      <c r="CL712"/>
      <c r="CM712"/>
      <c r="CN712"/>
      <c r="CO712"/>
      <c r="CP712"/>
      <c r="CQ712"/>
      <c r="CR712"/>
      <c r="CS712"/>
      <c r="CT712"/>
      <c r="CU712"/>
      <c r="CV712"/>
      <c r="CW712"/>
      <c r="CX712"/>
      <c r="CY712"/>
      <c r="CZ712"/>
      <c r="DA712"/>
      <c r="DB712"/>
      <c r="DC712"/>
      <c r="DD712"/>
      <c r="DE712"/>
      <c r="DF712"/>
      <c r="DG712"/>
      <c r="DH712"/>
      <c r="DI712"/>
      <c r="DJ712"/>
      <c r="DK712"/>
      <c r="DL712"/>
      <c r="DM712"/>
      <c r="DN712"/>
      <c r="DO712"/>
      <c r="DP712"/>
      <c r="DQ712"/>
      <c r="DR712"/>
      <c r="DS712"/>
      <c r="DT712"/>
      <c r="DU712"/>
      <c r="DV712"/>
      <c r="DW712"/>
      <c r="DX712"/>
      <c r="DY712"/>
      <c r="DZ712"/>
      <c r="EA712"/>
      <c r="EB712"/>
      <c r="EC712"/>
      <c r="ED712"/>
      <c r="EE712"/>
      <c r="EF712"/>
      <c r="EG712"/>
      <c r="EH712"/>
      <c r="EI712"/>
      <c r="EJ712"/>
      <c r="EK712"/>
      <c r="EL712"/>
      <c r="EM712"/>
      <c r="EN712"/>
      <c r="EO712"/>
      <c r="EP712"/>
      <c r="EQ712"/>
      <c r="ER712"/>
      <c r="ES712"/>
      <c r="ET712"/>
      <c r="EU712"/>
      <c r="EV712"/>
      <c r="EW712"/>
      <c r="EX712"/>
      <c r="EY712"/>
      <c r="EZ712"/>
      <c r="FA712"/>
    </row>
    <row r="713" spans="1:157" ht="11.25" customHeight="1" x14ac:dyDescent="0.25">
      <c r="A713" s="39" t="s">
        <v>1520</v>
      </c>
      <c r="B713" s="13">
        <v>19477418</v>
      </c>
      <c r="C713" s="13" t="s">
        <v>1891</v>
      </c>
      <c r="D713" s="13">
        <v>10520005170</v>
      </c>
      <c r="E713" s="40" t="s">
        <v>1892</v>
      </c>
      <c r="F713" s="31">
        <v>299</v>
      </c>
      <c r="G713" s="31">
        <v>2</v>
      </c>
      <c r="H713" s="31">
        <v>1</v>
      </c>
      <c r="I713" s="31">
        <v>0</v>
      </c>
      <c r="J713" s="32">
        <f t="shared" si="90"/>
        <v>1</v>
      </c>
      <c r="K713" s="33">
        <f t="shared" si="91"/>
        <v>8.9699999999999989</v>
      </c>
      <c r="L713" s="33">
        <f t="shared" si="92"/>
        <v>8.9699999999999989</v>
      </c>
      <c r="M713" s="33">
        <f t="shared" si="93"/>
        <v>8.9699999999999989</v>
      </c>
      <c r="N713" s="34">
        <f t="shared" si="94"/>
        <v>8.9699999999999989</v>
      </c>
      <c r="O713" s="222">
        <f t="shared" si="95"/>
        <v>35.880000000000003</v>
      </c>
      <c r="P713" s="224">
        <f t="shared" si="96"/>
        <v>35.880000000000003</v>
      </c>
      <c r="Q713" s="8"/>
      <c r="R713" s="78">
        <f t="shared" si="97"/>
        <v>35.880000000000003</v>
      </c>
      <c r="S713" s="79"/>
      <c r="T713"/>
      <c r="U713"/>
      <c r="V713"/>
      <c r="W713"/>
      <c r="X713"/>
      <c r="Y713"/>
      <c r="Z713"/>
      <c r="AA713"/>
      <c r="AB713"/>
      <c r="AC713"/>
      <c r="AD713"/>
      <c r="AE713"/>
      <c r="AF713"/>
      <c r="AG713"/>
      <c r="AH713"/>
      <c r="AI713"/>
      <c r="AJ713"/>
      <c r="AK713"/>
      <c r="AL713"/>
      <c r="AM713"/>
      <c r="AN713"/>
      <c r="AO713"/>
      <c r="AP713"/>
      <c r="AQ713"/>
      <c r="AR713"/>
      <c r="AS713"/>
      <c r="AT713"/>
      <c r="AU713"/>
      <c r="AV713"/>
      <c r="AW713"/>
      <c r="AX713"/>
      <c r="AY713"/>
      <c r="AZ713"/>
      <c r="BA713"/>
      <c r="BB713"/>
      <c r="BC713"/>
      <c r="BD713"/>
      <c r="BE713"/>
      <c r="BF713"/>
      <c r="BG713"/>
      <c r="BH713"/>
      <c r="BI713"/>
      <c r="BJ713"/>
      <c r="BK713"/>
      <c r="BL713"/>
      <c r="BM713"/>
      <c r="BN713"/>
      <c r="BO713"/>
      <c r="BP713"/>
      <c r="BQ713"/>
      <c r="BR713"/>
      <c r="BS713"/>
      <c r="BT713"/>
      <c r="BU713"/>
      <c r="BV713"/>
      <c r="BW713"/>
      <c r="BX713"/>
      <c r="BY713"/>
      <c r="BZ713"/>
      <c r="CA713"/>
      <c r="CB713"/>
      <c r="CC713"/>
      <c r="CD713"/>
      <c r="CE713"/>
      <c r="CF713"/>
      <c r="CG713"/>
      <c r="CH713"/>
      <c r="CI713"/>
      <c r="CJ713"/>
      <c r="CK713"/>
      <c r="CL713"/>
      <c r="CM713"/>
      <c r="CN713"/>
      <c r="CO713"/>
      <c r="CP713"/>
      <c r="CQ713"/>
      <c r="CR713"/>
      <c r="CS713"/>
      <c r="CT713"/>
      <c r="CU713"/>
      <c r="CV713"/>
      <c r="CW713"/>
      <c r="CX713"/>
      <c r="CY713"/>
      <c r="CZ713"/>
      <c r="DA713"/>
      <c r="DB713"/>
      <c r="DC713"/>
      <c r="DD713"/>
      <c r="DE713"/>
      <c r="DF713"/>
      <c r="DG713"/>
      <c r="DH713"/>
      <c r="DI713"/>
      <c r="DJ713"/>
      <c r="DK713"/>
      <c r="DL713"/>
      <c r="DM713"/>
      <c r="DN713"/>
      <c r="DO713"/>
      <c r="DP713"/>
      <c r="DQ713"/>
      <c r="DR713"/>
      <c r="DS713"/>
      <c r="DT713"/>
      <c r="DU713"/>
      <c r="DV713"/>
      <c r="DW713"/>
      <c r="DX713"/>
      <c r="DY713"/>
      <c r="DZ713"/>
      <c r="EA713"/>
      <c r="EB713"/>
      <c r="EC713"/>
      <c r="ED713"/>
      <c r="EE713"/>
      <c r="EF713"/>
      <c r="EG713"/>
      <c r="EH713"/>
      <c r="EI713"/>
      <c r="EJ713"/>
      <c r="EK713"/>
      <c r="EL713"/>
      <c r="EM713"/>
      <c r="EN713"/>
      <c r="EO713"/>
      <c r="EP713"/>
      <c r="EQ713"/>
      <c r="ER713"/>
      <c r="ES713"/>
      <c r="ET713"/>
      <c r="EU713"/>
      <c r="EV713"/>
      <c r="EW713"/>
      <c r="EX713"/>
      <c r="EY713"/>
      <c r="EZ713"/>
      <c r="FA713"/>
    </row>
    <row r="714" spans="1:157" ht="11.25" customHeight="1" x14ac:dyDescent="0.25">
      <c r="A714" s="39" t="s">
        <v>1520</v>
      </c>
      <c r="B714" s="13">
        <v>19477422</v>
      </c>
      <c r="C714" s="13" t="s">
        <v>817</v>
      </c>
      <c r="D714" s="13">
        <v>10750010316</v>
      </c>
      <c r="E714" s="40" t="s">
        <v>1893</v>
      </c>
      <c r="F714" s="31">
        <v>181</v>
      </c>
      <c r="G714" s="31">
        <v>3</v>
      </c>
      <c r="H714" s="31">
        <v>1</v>
      </c>
      <c r="I714" s="31">
        <v>0</v>
      </c>
      <c r="J714" s="32">
        <f t="shared" si="90"/>
        <v>2</v>
      </c>
      <c r="K714" s="33">
        <f t="shared" si="91"/>
        <v>5.43</v>
      </c>
      <c r="L714" s="33">
        <f t="shared" si="92"/>
        <v>5.43</v>
      </c>
      <c r="M714" s="33">
        <f t="shared" si="93"/>
        <v>5.43</v>
      </c>
      <c r="N714" s="34">
        <f t="shared" si="94"/>
        <v>5.43</v>
      </c>
      <c r="O714" s="222">
        <f t="shared" si="95"/>
        <v>21.72</v>
      </c>
      <c r="P714" s="224">
        <f t="shared" si="96"/>
        <v>21.72</v>
      </c>
      <c r="Q714" s="8"/>
      <c r="R714" s="78">
        <f t="shared" si="97"/>
        <v>21.72</v>
      </c>
      <c r="S714" s="79"/>
      <c r="T714"/>
      <c r="U714"/>
      <c r="V714"/>
      <c r="W714"/>
      <c r="X714"/>
      <c r="Y714"/>
      <c r="Z714"/>
      <c r="AA714"/>
      <c r="AB714"/>
      <c r="AC714"/>
      <c r="AD714"/>
      <c r="AE714"/>
      <c r="AF714"/>
      <c r="AG714"/>
      <c r="AH714"/>
      <c r="AI714"/>
      <c r="AJ714"/>
      <c r="AK714"/>
      <c r="AL714"/>
      <c r="AM714"/>
      <c r="AN714"/>
      <c r="AO714"/>
      <c r="AP714"/>
      <c r="AQ714"/>
      <c r="AR714"/>
      <c r="AS714"/>
      <c r="AT714"/>
      <c r="AU714"/>
      <c r="AV714"/>
      <c r="AW714"/>
      <c r="AX714"/>
      <c r="AY714"/>
      <c r="AZ714"/>
      <c r="BA714"/>
      <c r="BB714"/>
      <c r="BC714"/>
      <c r="BD714"/>
      <c r="BE714"/>
      <c r="BF714"/>
      <c r="BG714"/>
      <c r="BH714"/>
      <c r="BI714"/>
      <c r="BJ714"/>
      <c r="BK714"/>
      <c r="BL714"/>
      <c r="BM714"/>
      <c r="BN714"/>
      <c r="BO714"/>
      <c r="BP714"/>
      <c r="BQ714"/>
      <c r="BR714"/>
      <c r="BS714"/>
      <c r="BT714"/>
      <c r="BU714"/>
      <c r="BV714"/>
      <c r="BW714"/>
      <c r="BX714"/>
      <c r="BY714"/>
      <c r="BZ714"/>
      <c r="CA714"/>
      <c r="CB714"/>
      <c r="CC714"/>
      <c r="CD714"/>
      <c r="CE714"/>
      <c r="CF714"/>
      <c r="CG714"/>
      <c r="CH714"/>
      <c r="CI714"/>
      <c r="CJ714"/>
      <c r="CK714"/>
      <c r="CL714"/>
      <c r="CM714"/>
      <c r="CN714"/>
      <c r="CO714"/>
      <c r="CP714"/>
      <c r="CQ714"/>
      <c r="CR714"/>
      <c r="CS714"/>
      <c r="CT714"/>
      <c r="CU714"/>
      <c r="CV714"/>
      <c r="CW714"/>
      <c r="CX714"/>
      <c r="CY714"/>
      <c r="CZ714"/>
      <c r="DA714"/>
      <c r="DB714"/>
      <c r="DC714"/>
      <c r="DD714"/>
      <c r="DE714"/>
      <c r="DF714"/>
      <c r="DG714"/>
      <c r="DH714"/>
      <c r="DI714"/>
      <c r="DJ714"/>
      <c r="DK714"/>
      <c r="DL714"/>
      <c r="DM714"/>
      <c r="DN714"/>
      <c r="DO714"/>
      <c r="DP714"/>
      <c r="DQ714"/>
      <c r="DR714"/>
      <c r="DS714"/>
      <c r="DT714"/>
      <c r="DU714"/>
      <c r="DV714"/>
      <c r="DW714"/>
      <c r="DX714"/>
      <c r="DY714"/>
      <c r="DZ714"/>
      <c r="EA714"/>
      <c r="EB714"/>
      <c r="EC714"/>
      <c r="ED714"/>
      <c r="EE714"/>
      <c r="EF714"/>
      <c r="EG714"/>
      <c r="EH714"/>
      <c r="EI714"/>
      <c r="EJ714"/>
      <c r="EK714"/>
      <c r="EL714"/>
      <c r="EM714"/>
      <c r="EN714"/>
      <c r="EO714"/>
      <c r="EP714"/>
      <c r="EQ714"/>
      <c r="ER714"/>
      <c r="ES714"/>
      <c r="ET714"/>
      <c r="EU714"/>
      <c r="EV714"/>
      <c r="EW714"/>
      <c r="EX714"/>
      <c r="EY714"/>
      <c r="EZ714"/>
      <c r="FA714"/>
    </row>
    <row r="715" spans="1:157" ht="11.25" customHeight="1" x14ac:dyDescent="0.25">
      <c r="A715" s="39" t="s">
        <v>1520</v>
      </c>
      <c r="B715" s="13">
        <v>19477423</v>
      </c>
      <c r="C715" s="13" t="s">
        <v>818</v>
      </c>
      <c r="D715" s="13">
        <v>57110010220</v>
      </c>
      <c r="E715" s="40" t="s">
        <v>1894</v>
      </c>
      <c r="F715" s="31">
        <v>147</v>
      </c>
      <c r="G715" s="31">
        <v>3</v>
      </c>
      <c r="H715" s="31">
        <v>1</v>
      </c>
      <c r="I715" s="31">
        <v>1</v>
      </c>
      <c r="J715" s="32">
        <f t="shared" si="90"/>
        <v>1</v>
      </c>
      <c r="K715" s="33">
        <f t="shared" si="91"/>
        <v>4.41</v>
      </c>
      <c r="L715" s="33">
        <f t="shared" si="92"/>
        <v>4.41</v>
      </c>
      <c r="M715" s="33">
        <f t="shared" si="93"/>
        <v>4.41</v>
      </c>
      <c r="N715" s="34">
        <f t="shared" si="94"/>
        <v>4.41</v>
      </c>
      <c r="O715" s="222">
        <f t="shared" si="95"/>
        <v>17.64</v>
      </c>
      <c r="P715" s="224">
        <f t="shared" si="96"/>
        <v>17.64</v>
      </c>
      <c r="Q715" s="8"/>
      <c r="R715" s="78">
        <f t="shared" si="97"/>
        <v>17.64</v>
      </c>
      <c r="S715" s="79"/>
      <c r="T715"/>
      <c r="U715"/>
      <c r="V715"/>
      <c r="W715"/>
      <c r="X715"/>
      <c r="Y715"/>
      <c r="Z715"/>
      <c r="AA715"/>
      <c r="AB715"/>
      <c r="AC715"/>
      <c r="AD715"/>
      <c r="AE715"/>
      <c r="AF715"/>
      <c r="AG715"/>
      <c r="AH715"/>
      <c r="AI715"/>
      <c r="AJ715"/>
      <c r="AK715"/>
      <c r="AL715"/>
      <c r="AM715"/>
      <c r="AN715"/>
      <c r="AO715"/>
      <c r="AP715"/>
      <c r="AQ715"/>
      <c r="AR715"/>
      <c r="AS715"/>
      <c r="AT715"/>
      <c r="AU715"/>
      <c r="AV715"/>
      <c r="AW715"/>
      <c r="AX715"/>
      <c r="AY715"/>
      <c r="AZ715"/>
      <c r="BA715"/>
      <c r="BB715"/>
      <c r="BC715"/>
      <c r="BD715"/>
      <c r="BE715"/>
      <c r="BF715"/>
      <c r="BG715"/>
      <c r="BH715"/>
      <c r="BI715"/>
      <c r="BJ715"/>
      <c r="BK715"/>
      <c r="BL715"/>
      <c r="BM715"/>
      <c r="BN715"/>
      <c r="BO715"/>
      <c r="BP715"/>
      <c r="BQ715"/>
      <c r="BR715"/>
      <c r="BS715"/>
      <c r="BT715"/>
      <c r="BU715"/>
      <c r="BV715"/>
      <c r="BW715"/>
      <c r="BX715"/>
      <c r="BY715"/>
      <c r="BZ715"/>
      <c r="CA715"/>
      <c r="CB715"/>
      <c r="CC715"/>
      <c r="CD715"/>
      <c r="CE715"/>
      <c r="CF715"/>
      <c r="CG715"/>
      <c r="CH715"/>
      <c r="CI715"/>
      <c r="CJ715"/>
      <c r="CK715"/>
      <c r="CL715"/>
      <c r="CM715"/>
      <c r="CN715"/>
      <c r="CO715"/>
      <c r="CP715"/>
      <c r="CQ715"/>
      <c r="CR715"/>
      <c r="CS715"/>
      <c r="CT715"/>
      <c r="CU715"/>
      <c r="CV715"/>
      <c r="CW715"/>
      <c r="CX715"/>
      <c r="CY715"/>
      <c r="CZ715"/>
      <c r="DA715"/>
      <c r="DB715"/>
      <c r="DC715"/>
      <c r="DD715"/>
      <c r="DE715"/>
      <c r="DF715"/>
      <c r="DG715"/>
      <c r="DH715"/>
      <c r="DI715"/>
      <c r="DJ715"/>
      <c r="DK715"/>
      <c r="DL715"/>
      <c r="DM715"/>
      <c r="DN715"/>
      <c r="DO715"/>
      <c r="DP715"/>
      <c r="DQ715"/>
      <c r="DR715"/>
      <c r="DS715"/>
      <c r="DT715"/>
      <c r="DU715"/>
      <c r="DV715"/>
      <c r="DW715"/>
      <c r="DX715"/>
      <c r="DY715"/>
      <c r="DZ715"/>
      <c r="EA715"/>
      <c r="EB715"/>
      <c r="EC715"/>
      <c r="ED715"/>
      <c r="EE715"/>
      <c r="EF715"/>
      <c r="EG715"/>
      <c r="EH715"/>
      <c r="EI715"/>
      <c r="EJ715"/>
      <c r="EK715"/>
      <c r="EL715"/>
      <c r="EM715"/>
      <c r="EN715"/>
      <c r="EO715"/>
      <c r="EP715"/>
      <c r="EQ715"/>
      <c r="ER715"/>
      <c r="ES715"/>
      <c r="ET715"/>
      <c r="EU715"/>
      <c r="EV715"/>
      <c r="EW715"/>
      <c r="EX715"/>
      <c r="EY715"/>
      <c r="EZ715"/>
      <c r="FA715"/>
    </row>
    <row r="716" spans="1:157" ht="11.25" customHeight="1" x14ac:dyDescent="0.25">
      <c r="A716" s="39" t="s">
        <v>1520</v>
      </c>
      <c r="B716" s="13">
        <v>19477435</v>
      </c>
      <c r="C716" s="13" t="s">
        <v>819</v>
      </c>
      <c r="D716" s="13">
        <v>30170009109</v>
      </c>
      <c r="E716" s="40" t="s">
        <v>1895</v>
      </c>
      <c r="F716" s="31">
        <v>402</v>
      </c>
      <c r="G716" s="31">
        <v>2</v>
      </c>
      <c r="H716" s="31">
        <v>1</v>
      </c>
      <c r="I716" s="31">
        <v>0</v>
      </c>
      <c r="J716" s="32">
        <f t="shared" si="90"/>
        <v>1</v>
      </c>
      <c r="K716" s="33">
        <f t="shared" si="91"/>
        <v>12.059999999999999</v>
      </c>
      <c r="L716" s="33">
        <f t="shared" si="92"/>
        <v>12.059999999999999</v>
      </c>
      <c r="M716" s="33">
        <f t="shared" si="93"/>
        <v>12.059999999999999</v>
      </c>
      <c r="N716" s="34">
        <f t="shared" si="94"/>
        <v>12.059999999999999</v>
      </c>
      <c r="O716" s="222">
        <f t="shared" si="95"/>
        <v>48.24</v>
      </c>
      <c r="P716" s="224">
        <f t="shared" si="96"/>
        <v>48.24</v>
      </c>
      <c r="Q716" s="14"/>
      <c r="R716" s="78">
        <f t="shared" si="97"/>
        <v>48.24</v>
      </c>
      <c r="S716" s="79"/>
      <c r="T716"/>
      <c r="U716"/>
      <c r="V716"/>
      <c r="W716"/>
      <c r="X716"/>
      <c r="Y716"/>
      <c r="Z716"/>
      <c r="AA716"/>
      <c r="AB716"/>
      <c r="AC716"/>
      <c r="AD716"/>
      <c r="AE716"/>
      <c r="AF716"/>
      <c r="AG716"/>
      <c r="AH716"/>
      <c r="AI716"/>
      <c r="AJ716"/>
      <c r="AK716"/>
      <c r="AL716"/>
      <c r="AM716"/>
      <c r="AN716"/>
      <c r="AO716"/>
      <c r="AP716"/>
      <c r="AQ716"/>
      <c r="AR716"/>
      <c r="AS716"/>
      <c r="AT716"/>
      <c r="AU716"/>
      <c r="AV716"/>
      <c r="AW716"/>
      <c r="AX716"/>
      <c r="AY716"/>
      <c r="AZ716"/>
      <c r="BA716"/>
      <c r="BB716"/>
      <c r="BC716"/>
      <c r="BD716"/>
      <c r="BE716"/>
      <c r="BF716"/>
      <c r="BG716"/>
      <c r="BH716"/>
      <c r="BI716"/>
      <c r="BJ716"/>
      <c r="BK716"/>
      <c r="BL716"/>
      <c r="BM716"/>
      <c r="BN716"/>
      <c r="BO716"/>
      <c r="BP716"/>
      <c r="BQ716"/>
      <c r="BR716"/>
      <c r="BS716"/>
      <c r="BT716"/>
      <c r="BU716"/>
      <c r="BV716"/>
      <c r="BW716"/>
      <c r="BX716"/>
      <c r="BY716"/>
      <c r="BZ716"/>
      <c r="CA716"/>
      <c r="CB716"/>
      <c r="CC716"/>
      <c r="CD716"/>
      <c r="CE716"/>
      <c r="CF716"/>
      <c r="CG716"/>
      <c r="CH716"/>
      <c r="CI716"/>
      <c r="CJ716"/>
      <c r="CK716"/>
      <c r="CL716"/>
      <c r="CM716"/>
      <c r="CN716"/>
      <c r="CO716"/>
      <c r="CP716"/>
      <c r="CQ716"/>
      <c r="CR716"/>
      <c r="CS716"/>
      <c r="CT716"/>
      <c r="CU716"/>
      <c r="CV716"/>
      <c r="CW716"/>
      <c r="CX716"/>
      <c r="CY716"/>
      <c r="CZ716"/>
      <c r="DA716"/>
      <c r="DB716"/>
      <c r="DC716"/>
      <c r="DD716"/>
      <c r="DE716"/>
      <c r="DF716"/>
      <c r="DG716"/>
      <c r="DH716"/>
      <c r="DI716"/>
      <c r="DJ716"/>
      <c r="DK716"/>
      <c r="DL716"/>
      <c r="DM716"/>
      <c r="DN716"/>
      <c r="DO716"/>
      <c r="DP716"/>
      <c r="DQ716"/>
      <c r="DR716"/>
      <c r="DS716"/>
      <c r="DT716"/>
      <c r="DU716"/>
      <c r="DV716"/>
      <c r="DW716"/>
      <c r="DX716"/>
      <c r="DY716"/>
      <c r="DZ716"/>
      <c r="EA716"/>
      <c r="EB716"/>
      <c r="EC716"/>
      <c r="ED716"/>
      <c r="EE716"/>
      <c r="EF716"/>
      <c r="EG716"/>
      <c r="EH716"/>
      <c r="EI716"/>
      <c r="EJ716"/>
      <c r="EK716"/>
      <c r="EL716"/>
      <c r="EM716"/>
      <c r="EN716"/>
      <c r="EO716"/>
      <c r="EP716"/>
      <c r="EQ716"/>
      <c r="ER716"/>
      <c r="ES716"/>
      <c r="ET716"/>
      <c r="EU716"/>
      <c r="EV716"/>
      <c r="EW716"/>
      <c r="EX716"/>
      <c r="EY716"/>
      <c r="EZ716"/>
      <c r="FA716"/>
    </row>
    <row r="717" spans="1:157" ht="11.25" customHeight="1" x14ac:dyDescent="0.25">
      <c r="A717" s="39" t="s">
        <v>1520</v>
      </c>
      <c r="B717" s="11">
        <v>19477438</v>
      </c>
      <c r="C717" s="13" t="s">
        <v>298</v>
      </c>
      <c r="D717" s="13">
        <v>68290000105</v>
      </c>
      <c r="E717" s="40" t="s">
        <v>2683</v>
      </c>
      <c r="F717" s="31">
        <v>221</v>
      </c>
      <c r="G717" s="31">
        <v>3</v>
      </c>
      <c r="H717" s="31">
        <v>1</v>
      </c>
      <c r="I717" s="31">
        <v>0</v>
      </c>
      <c r="J717" s="32">
        <f t="shared" si="90"/>
        <v>2</v>
      </c>
      <c r="K717" s="33">
        <f t="shared" si="91"/>
        <v>6.63</v>
      </c>
      <c r="L717" s="33">
        <f t="shared" si="92"/>
        <v>6.63</v>
      </c>
      <c r="M717" s="33">
        <f t="shared" si="93"/>
        <v>6.63</v>
      </c>
      <c r="N717" s="34">
        <f t="shared" si="94"/>
        <v>6.63</v>
      </c>
      <c r="O717" s="222">
        <f t="shared" si="95"/>
        <v>26.52</v>
      </c>
      <c r="P717" s="224">
        <f t="shared" si="96"/>
        <v>26.52</v>
      </c>
      <c r="Q717" s="8"/>
      <c r="R717" s="78">
        <f t="shared" si="97"/>
        <v>26.52</v>
      </c>
      <c r="S717" s="79"/>
      <c r="T717"/>
      <c r="U717"/>
      <c r="V717"/>
      <c r="W717"/>
      <c r="X717"/>
      <c r="Y717"/>
      <c r="Z717"/>
      <c r="AA717"/>
      <c r="AB717"/>
      <c r="AC717"/>
      <c r="AD717"/>
      <c r="AE717"/>
      <c r="AF717"/>
      <c r="AG717"/>
      <c r="AH717"/>
      <c r="AI717"/>
      <c r="AJ717"/>
      <c r="AK717"/>
      <c r="AL717"/>
      <c r="AM717"/>
      <c r="AN717"/>
      <c r="AO717"/>
      <c r="AP717"/>
      <c r="AQ717"/>
      <c r="AR717"/>
      <c r="AS717"/>
      <c r="AT717"/>
      <c r="AU717"/>
      <c r="AV717"/>
      <c r="AW717"/>
      <c r="AX717"/>
      <c r="AY717"/>
      <c r="AZ717"/>
      <c r="BA717"/>
      <c r="BB717"/>
      <c r="BC717"/>
      <c r="BD717"/>
      <c r="BE717"/>
      <c r="BF717"/>
      <c r="BG717"/>
      <c r="BH717"/>
      <c r="BI717"/>
      <c r="BJ717"/>
      <c r="BK717"/>
      <c r="BL717"/>
      <c r="BM717"/>
      <c r="BN717"/>
      <c r="BO717"/>
      <c r="BP717"/>
      <c r="BQ717"/>
      <c r="BR717"/>
      <c r="BS717"/>
      <c r="BT717"/>
      <c r="BU717"/>
      <c r="BV717"/>
      <c r="BW717"/>
      <c r="BX717"/>
      <c r="BY717"/>
      <c r="BZ717"/>
      <c r="CA717"/>
      <c r="CB717"/>
      <c r="CC717"/>
      <c r="CD717"/>
      <c r="CE717"/>
      <c r="CF717"/>
      <c r="CG717"/>
      <c r="CH717"/>
      <c r="CI717"/>
      <c r="CJ717"/>
      <c r="CK717"/>
      <c r="CL717"/>
      <c r="CM717"/>
      <c r="CN717"/>
      <c r="CO717"/>
      <c r="CP717"/>
      <c r="CQ717"/>
      <c r="CR717"/>
      <c r="CS717"/>
      <c r="CT717"/>
      <c r="CU717"/>
      <c r="CV717"/>
      <c r="CW717"/>
      <c r="CX717"/>
      <c r="CY717"/>
      <c r="CZ717"/>
      <c r="DA717"/>
      <c r="DB717"/>
      <c r="DC717"/>
      <c r="DD717"/>
      <c r="DE717"/>
      <c r="DF717"/>
      <c r="DG717"/>
      <c r="DH717"/>
      <c r="DI717"/>
      <c r="DJ717"/>
      <c r="DK717"/>
      <c r="DL717"/>
      <c r="DM717"/>
      <c r="DN717"/>
      <c r="DO717"/>
      <c r="DP717"/>
      <c r="DQ717"/>
      <c r="DR717"/>
      <c r="DS717"/>
      <c r="DT717"/>
      <c r="DU717"/>
      <c r="DV717"/>
      <c r="DW717"/>
      <c r="DX717"/>
      <c r="DY717"/>
      <c r="DZ717"/>
      <c r="EA717"/>
      <c r="EB717"/>
      <c r="EC717"/>
      <c r="ED717"/>
      <c r="EE717"/>
      <c r="EF717"/>
      <c r="EG717"/>
      <c r="EH717"/>
      <c r="EI717"/>
      <c r="EJ717"/>
      <c r="EK717"/>
      <c r="EL717"/>
      <c r="EM717"/>
      <c r="EN717"/>
      <c r="EO717"/>
      <c r="EP717"/>
      <c r="EQ717"/>
      <c r="ER717"/>
      <c r="ES717"/>
      <c r="ET717"/>
      <c r="EU717"/>
      <c r="EV717"/>
      <c r="EW717"/>
      <c r="EX717"/>
      <c r="EY717"/>
      <c r="EZ717"/>
      <c r="FA717"/>
    </row>
    <row r="718" spans="1:157" ht="11.25" customHeight="1" x14ac:dyDescent="0.25">
      <c r="A718" s="39" t="s">
        <v>1520</v>
      </c>
      <c r="B718" s="11">
        <v>19477442</v>
      </c>
      <c r="C718" s="13" t="s">
        <v>820</v>
      </c>
      <c r="D718" s="13">
        <v>41700002704</v>
      </c>
      <c r="E718" s="40" t="s">
        <v>2681</v>
      </c>
      <c r="F718" s="31">
        <v>214</v>
      </c>
      <c r="G718" s="31">
        <v>1</v>
      </c>
      <c r="H718" s="31">
        <v>1</v>
      </c>
      <c r="I718" s="31">
        <v>0</v>
      </c>
      <c r="J718" s="32">
        <f t="shared" si="90"/>
        <v>0</v>
      </c>
      <c r="K718" s="33">
        <f t="shared" si="91"/>
        <v>6.42</v>
      </c>
      <c r="L718" s="33">
        <f t="shared" si="92"/>
        <v>6.42</v>
      </c>
      <c r="M718" s="33">
        <f t="shared" si="93"/>
        <v>6.42</v>
      </c>
      <c r="N718" s="34">
        <f t="shared" si="94"/>
        <v>6.42</v>
      </c>
      <c r="O718" s="222">
        <f t="shared" si="95"/>
        <v>25.68</v>
      </c>
      <c r="P718" s="224">
        <f t="shared" si="96"/>
        <v>25.68</v>
      </c>
      <c r="Q718" s="8"/>
      <c r="R718" s="78">
        <f t="shared" si="97"/>
        <v>25.68</v>
      </c>
      <c r="S718" s="79"/>
      <c r="T718"/>
      <c r="U718"/>
      <c r="V718"/>
      <c r="W718"/>
      <c r="X718"/>
      <c r="Y718"/>
      <c r="Z718"/>
      <c r="AA718"/>
      <c r="AB718"/>
      <c r="AC718"/>
      <c r="AD718"/>
      <c r="AE718"/>
      <c r="AF718"/>
      <c r="AG718"/>
      <c r="AH718"/>
      <c r="AI718"/>
      <c r="AJ718"/>
      <c r="AK718"/>
      <c r="AL718"/>
      <c r="AM718"/>
      <c r="AN718"/>
      <c r="AO718"/>
      <c r="AP718"/>
      <c r="AQ718"/>
      <c r="AR718"/>
      <c r="AS718"/>
      <c r="AT718"/>
      <c r="AU718"/>
      <c r="AV718"/>
      <c r="AW718"/>
      <c r="AX718"/>
      <c r="AY718"/>
      <c r="AZ718"/>
      <c r="BA718"/>
      <c r="BB718"/>
      <c r="BC718"/>
      <c r="BD718"/>
      <c r="BE718"/>
      <c r="BF718"/>
      <c r="BG718"/>
      <c r="BH718"/>
      <c r="BI718"/>
      <c r="BJ718"/>
      <c r="BK718"/>
      <c r="BL718"/>
      <c r="BM718"/>
      <c r="BN718"/>
      <c r="BO718"/>
      <c r="BP718"/>
      <c r="BQ718"/>
      <c r="BR718"/>
      <c r="BS718"/>
      <c r="BT718"/>
      <c r="BU718"/>
      <c r="BV718"/>
      <c r="BW718"/>
      <c r="BX718"/>
      <c r="BY718"/>
      <c r="BZ718"/>
      <c r="CA718"/>
      <c r="CB718"/>
      <c r="CC718"/>
      <c r="CD718"/>
      <c r="CE718"/>
      <c r="CF718"/>
      <c r="CG718"/>
      <c r="CH718"/>
      <c r="CI718"/>
      <c r="CJ718"/>
      <c r="CK718"/>
      <c r="CL718"/>
      <c r="CM718"/>
      <c r="CN718"/>
      <c r="CO718"/>
      <c r="CP718"/>
      <c r="CQ718"/>
      <c r="CR718"/>
      <c r="CS718"/>
      <c r="CT718"/>
      <c r="CU718"/>
      <c r="CV718"/>
      <c r="CW718"/>
      <c r="CX718"/>
      <c r="CY718"/>
      <c r="CZ718"/>
      <c r="DA718"/>
      <c r="DB718"/>
      <c r="DC718"/>
      <c r="DD718"/>
      <c r="DE718"/>
      <c r="DF718"/>
      <c r="DG718"/>
      <c r="DH718"/>
      <c r="DI718"/>
      <c r="DJ718"/>
      <c r="DK718"/>
      <c r="DL718"/>
      <c r="DM718"/>
      <c r="DN718"/>
      <c r="DO718"/>
      <c r="DP718"/>
      <c r="DQ718"/>
      <c r="DR718"/>
      <c r="DS718"/>
      <c r="DT718"/>
      <c r="DU718"/>
      <c r="DV718"/>
      <c r="DW718"/>
      <c r="DX718"/>
      <c r="DY718"/>
      <c r="DZ718"/>
      <c r="EA718"/>
      <c r="EB718"/>
      <c r="EC718"/>
      <c r="ED718"/>
      <c r="EE718"/>
      <c r="EF718"/>
      <c r="EG718"/>
      <c r="EH718"/>
      <c r="EI718"/>
      <c r="EJ718"/>
      <c r="EK718"/>
      <c r="EL718"/>
      <c r="EM718"/>
      <c r="EN718"/>
      <c r="EO718"/>
      <c r="EP718"/>
      <c r="EQ718"/>
      <c r="ER718"/>
      <c r="ES718"/>
      <c r="ET718"/>
      <c r="EU718"/>
      <c r="EV718"/>
      <c r="EW718"/>
      <c r="EX718"/>
      <c r="EY718"/>
      <c r="EZ718"/>
      <c r="FA718"/>
    </row>
    <row r="719" spans="1:157" ht="11.25" customHeight="1" x14ac:dyDescent="0.25">
      <c r="A719" s="39" t="s">
        <v>1520</v>
      </c>
      <c r="B719" s="13">
        <v>19477454</v>
      </c>
      <c r="C719" s="13" t="s">
        <v>821</v>
      </c>
      <c r="D719" s="13">
        <v>18570053688</v>
      </c>
      <c r="E719" s="40" t="s">
        <v>3161</v>
      </c>
      <c r="F719" s="31">
        <v>603</v>
      </c>
      <c r="G719" s="31">
        <v>3</v>
      </c>
      <c r="H719" s="31">
        <v>1</v>
      </c>
      <c r="I719" s="31">
        <v>0</v>
      </c>
      <c r="J719" s="32">
        <f t="shared" si="90"/>
        <v>2</v>
      </c>
      <c r="K719" s="33">
        <f t="shared" si="91"/>
        <v>18.09</v>
      </c>
      <c r="L719" s="33">
        <f t="shared" si="92"/>
        <v>18.09</v>
      </c>
      <c r="M719" s="33">
        <f t="shared" si="93"/>
        <v>18.09</v>
      </c>
      <c r="N719" s="34">
        <f t="shared" si="94"/>
        <v>18.09</v>
      </c>
      <c r="O719" s="222">
        <f t="shared" si="95"/>
        <v>72.36</v>
      </c>
      <c r="P719" s="224">
        <f t="shared" si="96"/>
        <v>72.36</v>
      </c>
      <c r="Q719" s="14"/>
      <c r="R719" s="78">
        <f t="shared" si="97"/>
        <v>72.36</v>
      </c>
      <c r="S719" s="79"/>
      <c r="T719"/>
      <c r="U719"/>
      <c r="V719"/>
      <c r="W719"/>
      <c r="X719"/>
      <c r="Y719"/>
      <c r="Z719"/>
      <c r="AA719"/>
      <c r="AB719"/>
      <c r="AC719"/>
      <c r="AD719"/>
      <c r="AE719"/>
      <c r="AF719"/>
      <c r="AG719"/>
      <c r="AH719"/>
      <c r="AI719"/>
      <c r="AJ719"/>
      <c r="AK719"/>
      <c r="AL719"/>
      <c r="AM719"/>
      <c r="AN719"/>
      <c r="AO719"/>
      <c r="AP719"/>
      <c r="AQ719"/>
      <c r="AR719"/>
      <c r="AS719"/>
      <c r="AT719"/>
      <c r="AU719"/>
      <c r="AV719"/>
      <c r="AW719"/>
      <c r="AX719"/>
      <c r="AY719"/>
      <c r="AZ719"/>
      <c r="BA719"/>
      <c r="BB719"/>
      <c r="BC719"/>
      <c r="BD719"/>
      <c r="BE719"/>
      <c r="BF719"/>
      <c r="BG719"/>
      <c r="BH719"/>
      <c r="BI719"/>
      <c r="BJ719"/>
      <c r="BK719"/>
      <c r="BL719"/>
      <c r="BM719"/>
      <c r="BN719"/>
      <c r="BO719"/>
      <c r="BP719"/>
      <c r="BQ719"/>
      <c r="BR719"/>
      <c r="BS719"/>
      <c r="BT719"/>
      <c r="BU719"/>
      <c r="BV719"/>
      <c r="BW719"/>
      <c r="BX719"/>
      <c r="BY719"/>
      <c r="BZ719"/>
      <c r="CA719"/>
      <c r="CB719"/>
      <c r="CC719"/>
      <c r="CD719"/>
      <c r="CE719"/>
      <c r="CF719"/>
      <c r="CG719"/>
      <c r="CH719"/>
      <c r="CI719"/>
      <c r="CJ719"/>
      <c r="CK719"/>
      <c r="CL719"/>
      <c r="CM719"/>
      <c r="CN719"/>
      <c r="CO719"/>
      <c r="CP719"/>
      <c r="CQ719"/>
      <c r="CR719"/>
      <c r="CS719"/>
      <c r="CT719"/>
      <c r="CU719"/>
      <c r="CV719"/>
      <c r="CW719"/>
      <c r="CX719"/>
      <c r="CY719"/>
      <c r="CZ719"/>
      <c r="DA719"/>
      <c r="DB719"/>
      <c r="DC719"/>
      <c r="DD719"/>
      <c r="DE719"/>
      <c r="DF719"/>
      <c r="DG719"/>
      <c r="DH719"/>
      <c r="DI719"/>
      <c r="DJ719"/>
      <c r="DK719"/>
      <c r="DL719"/>
      <c r="DM719"/>
      <c r="DN719"/>
      <c r="DO719"/>
      <c r="DP719"/>
      <c r="DQ719"/>
      <c r="DR719"/>
      <c r="DS719"/>
      <c r="DT719"/>
      <c r="DU719"/>
      <c r="DV719"/>
      <c r="DW719"/>
      <c r="DX719"/>
      <c r="DY719"/>
      <c r="DZ719"/>
      <c r="EA719"/>
      <c r="EB719"/>
      <c r="EC719"/>
      <c r="ED719"/>
      <c r="EE719"/>
      <c r="EF719"/>
      <c r="EG719"/>
      <c r="EH719"/>
      <c r="EI719"/>
      <c r="EJ719"/>
      <c r="EK719"/>
      <c r="EL719"/>
      <c r="EM719"/>
      <c r="EN719"/>
      <c r="EO719"/>
      <c r="EP719"/>
      <c r="EQ719"/>
      <c r="ER719"/>
      <c r="ES719"/>
      <c r="ET719"/>
      <c r="EU719"/>
      <c r="EV719"/>
      <c r="EW719"/>
      <c r="EX719"/>
      <c r="EY719"/>
      <c r="EZ719"/>
      <c r="FA719"/>
    </row>
    <row r="720" spans="1:157" ht="11.25" customHeight="1" x14ac:dyDescent="0.25">
      <c r="A720" s="39" t="s">
        <v>1520</v>
      </c>
      <c r="B720" s="13">
        <v>19477455</v>
      </c>
      <c r="C720" s="13" t="s">
        <v>822</v>
      </c>
      <c r="D720" s="13">
        <v>48510007819</v>
      </c>
      <c r="E720" s="40" t="s">
        <v>1896</v>
      </c>
      <c r="F720" s="31">
        <v>230</v>
      </c>
      <c r="G720" s="31">
        <v>2</v>
      </c>
      <c r="H720" s="31">
        <v>1</v>
      </c>
      <c r="I720" s="31">
        <v>0</v>
      </c>
      <c r="J720" s="32">
        <f t="shared" si="90"/>
        <v>1</v>
      </c>
      <c r="K720" s="33">
        <f t="shared" si="91"/>
        <v>6.8999999999999995</v>
      </c>
      <c r="L720" s="33">
        <f t="shared" si="92"/>
        <v>6.8999999999999995</v>
      </c>
      <c r="M720" s="33">
        <f t="shared" si="93"/>
        <v>6.8999999999999995</v>
      </c>
      <c r="N720" s="34">
        <f t="shared" si="94"/>
        <v>6.8999999999999995</v>
      </c>
      <c r="O720" s="222">
        <f t="shared" si="95"/>
        <v>27.6</v>
      </c>
      <c r="P720" s="224">
        <f t="shared" si="96"/>
        <v>27.6</v>
      </c>
      <c r="Q720" s="8"/>
      <c r="R720" s="78">
        <f t="shared" si="97"/>
        <v>27.6</v>
      </c>
      <c r="S720" s="79"/>
      <c r="T720"/>
      <c r="U720"/>
      <c r="V720"/>
      <c r="W720"/>
      <c r="X720"/>
      <c r="Y720"/>
      <c r="Z720"/>
      <c r="AA720"/>
      <c r="AB720"/>
      <c r="AC720"/>
      <c r="AD720"/>
      <c r="AE720"/>
      <c r="AF720"/>
      <c r="AG720"/>
      <c r="AH720"/>
      <c r="AI720"/>
      <c r="AJ720"/>
      <c r="AK720"/>
      <c r="AL720"/>
      <c r="AM720"/>
      <c r="AN720"/>
      <c r="AO720"/>
      <c r="AP720"/>
      <c r="AQ720"/>
      <c r="AR720"/>
      <c r="AS720"/>
      <c r="AT720"/>
      <c r="AU720"/>
      <c r="AV720"/>
      <c r="AW720"/>
      <c r="AX720"/>
      <c r="AY720"/>
      <c r="AZ720"/>
      <c r="BA720"/>
      <c r="BB720"/>
      <c r="BC720"/>
      <c r="BD720"/>
      <c r="BE720"/>
      <c r="BF720"/>
      <c r="BG720"/>
      <c r="BH720"/>
      <c r="BI720"/>
      <c r="BJ720"/>
      <c r="BK720"/>
      <c r="BL720"/>
      <c r="BM720"/>
      <c r="BN720"/>
      <c r="BO720"/>
      <c r="BP720"/>
      <c r="BQ720"/>
      <c r="BR720"/>
      <c r="BS720"/>
      <c r="BT720"/>
      <c r="BU720"/>
      <c r="BV720"/>
      <c r="BW720"/>
      <c r="BX720"/>
      <c r="BY720"/>
      <c r="BZ720"/>
      <c r="CA720"/>
      <c r="CB720"/>
      <c r="CC720"/>
      <c r="CD720"/>
      <c r="CE720"/>
      <c r="CF720"/>
      <c r="CG720"/>
      <c r="CH720"/>
      <c r="CI720"/>
      <c r="CJ720"/>
      <c r="CK720"/>
      <c r="CL720"/>
      <c r="CM720"/>
      <c r="CN720"/>
      <c r="CO720"/>
      <c r="CP720"/>
      <c r="CQ720"/>
      <c r="CR720"/>
      <c r="CS720"/>
      <c r="CT720"/>
      <c r="CU720"/>
      <c r="CV720"/>
      <c r="CW720"/>
      <c r="CX720"/>
      <c r="CY720"/>
      <c r="CZ720"/>
      <c r="DA720"/>
      <c r="DB720"/>
      <c r="DC720"/>
      <c r="DD720"/>
      <c r="DE720"/>
      <c r="DF720"/>
      <c r="DG720"/>
      <c r="DH720"/>
      <c r="DI720"/>
      <c r="DJ720"/>
      <c r="DK720"/>
      <c r="DL720"/>
      <c r="DM720"/>
      <c r="DN720"/>
      <c r="DO720"/>
      <c r="DP720"/>
      <c r="DQ720"/>
      <c r="DR720"/>
      <c r="DS720"/>
      <c r="DT720"/>
      <c r="DU720"/>
      <c r="DV720"/>
      <c r="DW720"/>
      <c r="DX720"/>
      <c r="DY720"/>
      <c r="DZ720"/>
      <c r="EA720"/>
      <c r="EB720"/>
      <c r="EC720"/>
      <c r="ED720"/>
      <c r="EE720"/>
      <c r="EF720"/>
      <c r="EG720"/>
      <c r="EH720"/>
      <c r="EI720"/>
      <c r="EJ720"/>
      <c r="EK720"/>
      <c r="EL720"/>
      <c r="EM720"/>
      <c r="EN720"/>
      <c r="EO720"/>
      <c r="EP720"/>
      <c r="EQ720"/>
      <c r="ER720"/>
      <c r="ES720"/>
      <c r="ET720"/>
      <c r="EU720"/>
      <c r="EV720"/>
      <c r="EW720"/>
      <c r="EX720"/>
      <c r="EY720"/>
      <c r="EZ720"/>
      <c r="FA720"/>
    </row>
    <row r="721" spans="1:157" ht="11.25" customHeight="1" x14ac:dyDescent="0.25">
      <c r="A721" s="39" t="s">
        <v>1520</v>
      </c>
      <c r="B721" s="13">
        <v>19575402</v>
      </c>
      <c r="C721" s="13" t="s">
        <v>823</v>
      </c>
      <c r="D721" s="13">
        <v>91250007233</v>
      </c>
      <c r="E721" s="40" t="s">
        <v>1897</v>
      </c>
      <c r="F721" s="31">
        <v>338</v>
      </c>
      <c r="G721" s="31">
        <v>4</v>
      </c>
      <c r="H721" s="31">
        <v>1</v>
      </c>
      <c r="I721" s="31">
        <v>1</v>
      </c>
      <c r="J721" s="32">
        <f t="shared" si="90"/>
        <v>2</v>
      </c>
      <c r="K721" s="33">
        <f t="shared" si="91"/>
        <v>10.139999999999999</v>
      </c>
      <c r="L721" s="33">
        <f t="shared" si="92"/>
        <v>10.139999999999999</v>
      </c>
      <c r="M721" s="33">
        <f t="shared" si="93"/>
        <v>10.139999999999999</v>
      </c>
      <c r="N721" s="34">
        <f t="shared" si="94"/>
        <v>10.139999999999999</v>
      </c>
      <c r="O721" s="222">
        <f t="shared" si="95"/>
        <v>40.56</v>
      </c>
      <c r="P721" s="224">
        <f t="shared" si="96"/>
        <v>40.56</v>
      </c>
      <c r="Q721" s="8"/>
      <c r="R721" s="78">
        <f t="shared" si="97"/>
        <v>40.56</v>
      </c>
      <c r="S721" s="79"/>
      <c r="T721"/>
      <c r="U721"/>
      <c r="V721"/>
      <c r="W721"/>
      <c r="X721"/>
      <c r="Y721"/>
      <c r="Z721"/>
      <c r="AA721"/>
      <c r="AB721"/>
      <c r="AC721"/>
      <c r="AD721"/>
      <c r="AE721"/>
      <c r="AF721"/>
      <c r="AG721"/>
      <c r="AH721"/>
      <c r="AI721"/>
      <c r="AJ721"/>
      <c r="AK721"/>
      <c r="AL721"/>
      <c r="AM721"/>
      <c r="AN721"/>
      <c r="AO721"/>
      <c r="AP721"/>
      <c r="AQ721"/>
      <c r="AR721"/>
      <c r="AS721"/>
      <c r="AT721"/>
      <c r="AU721"/>
      <c r="AV721"/>
      <c r="AW721"/>
      <c r="AX721"/>
      <c r="AY721"/>
      <c r="AZ721"/>
      <c r="BA721"/>
      <c r="BB721"/>
      <c r="BC721"/>
      <c r="BD721"/>
      <c r="BE721"/>
      <c r="BF721"/>
      <c r="BG721"/>
      <c r="BH721"/>
      <c r="BI721"/>
      <c r="BJ721"/>
      <c r="BK721"/>
      <c r="BL721"/>
      <c r="BM721"/>
      <c r="BN721"/>
      <c r="BO721"/>
      <c r="BP721"/>
      <c r="BQ721"/>
      <c r="BR721"/>
      <c r="BS721"/>
      <c r="BT721"/>
      <c r="BU721"/>
      <c r="BV721"/>
      <c r="BW721"/>
      <c r="BX721"/>
      <c r="BY721"/>
      <c r="BZ721"/>
      <c r="CA721"/>
      <c r="CB721"/>
      <c r="CC721"/>
      <c r="CD721"/>
      <c r="CE721"/>
      <c r="CF721"/>
      <c r="CG721"/>
      <c r="CH721"/>
      <c r="CI721"/>
      <c r="CJ721"/>
      <c r="CK721"/>
      <c r="CL721"/>
      <c r="CM721"/>
      <c r="CN721"/>
      <c r="CO721"/>
      <c r="CP721"/>
      <c r="CQ721"/>
      <c r="CR721"/>
      <c r="CS721"/>
      <c r="CT721"/>
      <c r="CU721"/>
      <c r="CV721"/>
      <c r="CW721"/>
      <c r="CX721"/>
      <c r="CY721"/>
      <c r="CZ721"/>
      <c r="DA721"/>
      <c r="DB721"/>
      <c r="DC721"/>
      <c r="DD721"/>
      <c r="DE721"/>
      <c r="DF721"/>
      <c r="DG721"/>
      <c r="DH721"/>
      <c r="DI721"/>
      <c r="DJ721"/>
      <c r="DK721"/>
      <c r="DL721"/>
      <c r="DM721"/>
      <c r="DN721"/>
      <c r="DO721"/>
      <c r="DP721"/>
      <c r="DQ721"/>
      <c r="DR721"/>
      <c r="DS721"/>
      <c r="DT721"/>
      <c r="DU721"/>
      <c r="DV721"/>
      <c r="DW721"/>
      <c r="DX721"/>
      <c r="DY721"/>
      <c r="DZ721"/>
      <c r="EA721"/>
      <c r="EB721"/>
      <c r="EC721"/>
      <c r="ED721"/>
      <c r="EE721"/>
      <c r="EF721"/>
      <c r="EG721"/>
      <c r="EH721"/>
      <c r="EI721"/>
      <c r="EJ721"/>
      <c r="EK721"/>
      <c r="EL721"/>
      <c r="EM721"/>
      <c r="EN721"/>
      <c r="EO721"/>
      <c r="EP721"/>
      <c r="EQ721"/>
      <c r="ER721"/>
      <c r="ES721"/>
      <c r="ET721"/>
      <c r="EU721"/>
      <c r="EV721"/>
      <c r="EW721"/>
      <c r="EX721"/>
      <c r="EY721"/>
      <c r="EZ721"/>
      <c r="FA721"/>
    </row>
    <row r="722" spans="1:157" ht="11.25" customHeight="1" x14ac:dyDescent="0.25">
      <c r="A722" s="39" t="s">
        <v>1520</v>
      </c>
      <c r="B722" s="13">
        <v>19575405</v>
      </c>
      <c r="C722" s="13" t="s">
        <v>824</v>
      </c>
      <c r="D722" s="13">
        <v>63020001589</v>
      </c>
      <c r="E722" s="40" t="s">
        <v>1898</v>
      </c>
      <c r="F722" s="31">
        <v>489</v>
      </c>
      <c r="G722" s="31">
        <v>4</v>
      </c>
      <c r="H722" s="31">
        <v>2</v>
      </c>
      <c r="I722" s="31">
        <v>0</v>
      </c>
      <c r="J722" s="32">
        <f t="shared" si="90"/>
        <v>2</v>
      </c>
      <c r="K722" s="33">
        <f t="shared" si="91"/>
        <v>14.67</v>
      </c>
      <c r="L722" s="33">
        <f t="shared" si="92"/>
        <v>14.67</v>
      </c>
      <c r="M722" s="33">
        <f t="shared" si="93"/>
        <v>14.67</v>
      </c>
      <c r="N722" s="34">
        <f t="shared" si="94"/>
        <v>14.67</v>
      </c>
      <c r="O722" s="222">
        <f t="shared" si="95"/>
        <v>58.68</v>
      </c>
      <c r="P722" s="224">
        <f t="shared" si="96"/>
        <v>58.68</v>
      </c>
      <c r="Q722" s="8"/>
      <c r="R722" s="78">
        <f t="shared" si="97"/>
        <v>58.68</v>
      </c>
      <c r="S722" s="79"/>
      <c r="T722"/>
      <c r="U722"/>
      <c r="V722"/>
      <c r="W722"/>
      <c r="X722"/>
      <c r="Y722"/>
      <c r="Z722"/>
      <c r="AA722"/>
      <c r="AB722"/>
      <c r="AC722"/>
      <c r="AD722"/>
      <c r="AE722"/>
      <c r="AF722"/>
      <c r="AG722"/>
      <c r="AH722"/>
      <c r="AI722"/>
      <c r="AJ722"/>
      <c r="AK722"/>
      <c r="AL722"/>
      <c r="AM722"/>
      <c r="AN722"/>
      <c r="AO722"/>
      <c r="AP722"/>
      <c r="AQ722"/>
      <c r="AR722"/>
      <c r="AS722"/>
      <c r="AT722"/>
      <c r="AU722"/>
      <c r="AV722"/>
      <c r="AW722"/>
      <c r="AX722"/>
      <c r="AY722"/>
      <c r="AZ722"/>
      <c r="BA722"/>
      <c r="BB722"/>
      <c r="BC722"/>
      <c r="BD722"/>
      <c r="BE722"/>
      <c r="BF722"/>
      <c r="BG722"/>
      <c r="BH722"/>
      <c r="BI722"/>
      <c r="BJ722"/>
      <c r="BK722"/>
      <c r="BL722"/>
      <c r="BM722"/>
      <c r="BN722"/>
      <c r="BO722"/>
      <c r="BP722"/>
      <c r="BQ722"/>
      <c r="BR722"/>
      <c r="BS722"/>
      <c r="BT722"/>
      <c r="BU722"/>
      <c r="BV722"/>
      <c r="BW722"/>
      <c r="BX722"/>
      <c r="BY722"/>
      <c r="BZ722"/>
      <c r="CA722"/>
      <c r="CB722"/>
      <c r="CC722"/>
      <c r="CD722"/>
      <c r="CE722"/>
      <c r="CF722"/>
      <c r="CG722"/>
      <c r="CH722"/>
      <c r="CI722"/>
      <c r="CJ722"/>
      <c r="CK722"/>
      <c r="CL722"/>
      <c r="CM722"/>
      <c r="CN722"/>
      <c r="CO722"/>
      <c r="CP722"/>
      <c r="CQ722"/>
      <c r="CR722"/>
      <c r="CS722"/>
      <c r="CT722"/>
      <c r="CU722"/>
      <c r="CV722"/>
      <c r="CW722"/>
      <c r="CX722"/>
      <c r="CY722"/>
      <c r="CZ722"/>
      <c r="DA722"/>
      <c r="DB722"/>
      <c r="DC722"/>
      <c r="DD722"/>
      <c r="DE722"/>
      <c r="DF722"/>
      <c r="DG722"/>
      <c r="DH722"/>
      <c r="DI722"/>
      <c r="DJ722"/>
      <c r="DK722"/>
      <c r="DL722"/>
      <c r="DM722"/>
      <c r="DN722"/>
      <c r="DO722"/>
      <c r="DP722"/>
      <c r="DQ722"/>
      <c r="DR722"/>
      <c r="DS722"/>
      <c r="DT722"/>
      <c r="DU722"/>
      <c r="DV722"/>
      <c r="DW722"/>
      <c r="DX722"/>
      <c r="DY722"/>
      <c r="DZ722"/>
      <c r="EA722"/>
      <c r="EB722"/>
      <c r="EC722"/>
      <c r="ED722"/>
      <c r="EE722"/>
      <c r="EF722"/>
      <c r="EG722"/>
      <c r="EH722"/>
      <c r="EI722"/>
      <c r="EJ722"/>
      <c r="EK722"/>
      <c r="EL722"/>
      <c r="EM722"/>
      <c r="EN722"/>
      <c r="EO722"/>
      <c r="EP722"/>
      <c r="EQ722"/>
      <c r="ER722"/>
      <c r="ES722"/>
      <c r="ET722"/>
      <c r="EU722"/>
      <c r="EV722"/>
      <c r="EW722"/>
      <c r="EX722"/>
      <c r="EY722"/>
      <c r="EZ722"/>
      <c r="FA722"/>
    </row>
    <row r="723" spans="1:157" ht="11.25" customHeight="1" x14ac:dyDescent="0.25">
      <c r="A723" s="39" t="s">
        <v>1520</v>
      </c>
      <c r="B723" s="11">
        <v>19575406</v>
      </c>
      <c r="C723" s="13" t="s">
        <v>825</v>
      </c>
      <c r="D723" s="13">
        <v>37060000983</v>
      </c>
      <c r="E723" s="40" t="s">
        <v>2682</v>
      </c>
      <c r="F723" s="31">
        <v>211</v>
      </c>
      <c r="G723" s="31">
        <v>3</v>
      </c>
      <c r="H723" s="31">
        <v>1</v>
      </c>
      <c r="I723" s="31">
        <v>0</v>
      </c>
      <c r="J723" s="32">
        <f t="shared" si="90"/>
        <v>2</v>
      </c>
      <c r="K723" s="33">
        <f t="shared" si="91"/>
        <v>6.33</v>
      </c>
      <c r="L723" s="33">
        <f t="shared" si="92"/>
        <v>6.33</v>
      </c>
      <c r="M723" s="33">
        <f t="shared" si="93"/>
        <v>6.33</v>
      </c>
      <c r="N723" s="34">
        <f t="shared" si="94"/>
        <v>6.33</v>
      </c>
      <c r="O723" s="222">
        <f t="shared" si="95"/>
        <v>25.32</v>
      </c>
      <c r="P723" s="224">
        <f t="shared" si="96"/>
        <v>25.32</v>
      </c>
      <c r="Q723" s="8"/>
      <c r="R723" s="78">
        <f t="shared" si="97"/>
        <v>25.32</v>
      </c>
      <c r="S723" s="79"/>
      <c r="T723"/>
      <c r="U723"/>
      <c r="V723"/>
      <c r="W723"/>
      <c r="X723"/>
      <c r="Y723"/>
      <c r="Z723"/>
      <c r="AA723"/>
      <c r="AB723"/>
      <c r="AC723"/>
      <c r="AD723"/>
      <c r="AE723"/>
      <c r="AF723"/>
      <c r="AG723"/>
      <c r="AH723"/>
      <c r="AI723"/>
      <c r="AJ723"/>
      <c r="AK723"/>
      <c r="AL723"/>
      <c r="AM723"/>
      <c r="AN723"/>
      <c r="AO723"/>
      <c r="AP723"/>
      <c r="AQ723"/>
      <c r="AR723"/>
      <c r="AS723"/>
      <c r="AT723"/>
      <c r="AU723"/>
      <c r="AV723"/>
      <c r="AW723"/>
      <c r="AX723"/>
      <c r="AY723"/>
      <c r="AZ723"/>
      <c r="BA723"/>
      <c r="BB723"/>
      <c r="BC723"/>
      <c r="BD723"/>
      <c r="BE723"/>
      <c r="BF723"/>
      <c r="BG723"/>
      <c r="BH723"/>
      <c r="BI723"/>
      <c r="BJ723"/>
      <c r="BK723"/>
      <c r="BL723"/>
      <c r="BM723"/>
      <c r="BN723"/>
      <c r="BO723"/>
      <c r="BP723"/>
      <c r="BQ723"/>
      <c r="BR723"/>
      <c r="BS723"/>
      <c r="BT723"/>
      <c r="BU723"/>
      <c r="BV723"/>
      <c r="BW723"/>
      <c r="BX723"/>
      <c r="BY723"/>
      <c r="BZ723"/>
      <c r="CA723"/>
      <c r="CB723"/>
      <c r="CC723"/>
      <c r="CD723"/>
      <c r="CE723"/>
      <c r="CF723"/>
      <c r="CG723"/>
      <c r="CH723"/>
      <c r="CI723"/>
      <c r="CJ723"/>
      <c r="CK723"/>
      <c r="CL723"/>
      <c r="CM723"/>
      <c r="CN723"/>
      <c r="CO723"/>
      <c r="CP723"/>
      <c r="CQ723"/>
      <c r="CR723"/>
      <c r="CS723"/>
      <c r="CT723"/>
      <c r="CU723"/>
      <c r="CV723"/>
      <c r="CW723"/>
      <c r="CX723"/>
      <c r="CY723"/>
      <c r="CZ723"/>
      <c r="DA723"/>
      <c r="DB723"/>
      <c r="DC723"/>
      <c r="DD723"/>
      <c r="DE723"/>
      <c r="DF723"/>
      <c r="DG723"/>
      <c r="DH723"/>
      <c r="DI723"/>
      <c r="DJ723"/>
      <c r="DK723"/>
      <c r="DL723"/>
      <c r="DM723"/>
      <c r="DN723"/>
      <c r="DO723"/>
      <c r="DP723"/>
      <c r="DQ723"/>
      <c r="DR723"/>
      <c r="DS723"/>
      <c r="DT723"/>
      <c r="DU723"/>
      <c r="DV723"/>
      <c r="DW723"/>
      <c r="DX723"/>
      <c r="DY723"/>
      <c r="DZ723"/>
      <c r="EA723"/>
      <c r="EB723"/>
      <c r="EC723"/>
      <c r="ED723"/>
      <c r="EE723"/>
      <c r="EF723"/>
      <c r="EG723"/>
      <c r="EH723"/>
      <c r="EI723"/>
      <c r="EJ723"/>
      <c r="EK723"/>
      <c r="EL723"/>
      <c r="EM723"/>
      <c r="EN723"/>
      <c r="EO723"/>
      <c r="EP723"/>
      <c r="EQ723"/>
      <c r="ER723"/>
      <c r="ES723"/>
      <c r="ET723"/>
      <c r="EU723"/>
      <c r="EV723"/>
      <c r="EW723"/>
      <c r="EX723"/>
      <c r="EY723"/>
      <c r="EZ723"/>
      <c r="FA723"/>
    </row>
    <row r="724" spans="1:157" ht="11.25" customHeight="1" x14ac:dyDescent="0.25">
      <c r="A724" s="39" t="s">
        <v>1520</v>
      </c>
      <c r="B724" s="13">
        <v>19575408</v>
      </c>
      <c r="C724" s="13" t="s">
        <v>826</v>
      </c>
      <c r="D724" s="13">
        <v>10300002826</v>
      </c>
      <c r="E724" s="40" t="s">
        <v>1899</v>
      </c>
      <c r="F724" s="31">
        <v>229</v>
      </c>
      <c r="G724" s="31">
        <v>2</v>
      </c>
      <c r="H724" s="31">
        <v>1</v>
      </c>
      <c r="I724" s="31">
        <v>0</v>
      </c>
      <c r="J724" s="32">
        <f t="shared" si="90"/>
        <v>1</v>
      </c>
      <c r="K724" s="33">
        <f t="shared" si="91"/>
        <v>6.87</v>
      </c>
      <c r="L724" s="33">
        <f t="shared" si="92"/>
        <v>6.87</v>
      </c>
      <c r="M724" s="33">
        <f t="shared" si="93"/>
        <v>6.87</v>
      </c>
      <c r="N724" s="34">
        <f t="shared" si="94"/>
        <v>6.87</v>
      </c>
      <c r="O724" s="222">
        <f t="shared" si="95"/>
        <v>27.48</v>
      </c>
      <c r="P724" s="224">
        <f t="shared" si="96"/>
        <v>27.48</v>
      </c>
      <c r="Q724" s="8"/>
      <c r="R724" s="78">
        <f t="shared" si="97"/>
        <v>27.48</v>
      </c>
      <c r="S724" s="79"/>
      <c r="T724"/>
      <c r="U724"/>
      <c r="V724"/>
      <c r="W724"/>
      <c r="X724"/>
      <c r="Y724"/>
      <c r="Z724"/>
      <c r="AA724"/>
      <c r="AB724"/>
      <c r="AC724"/>
      <c r="AD724"/>
      <c r="AE724"/>
      <c r="AF724"/>
      <c r="AG724"/>
      <c r="AH724"/>
      <c r="AI724"/>
      <c r="AJ724"/>
      <c r="AK724"/>
      <c r="AL724"/>
      <c r="AM724"/>
      <c r="AN724"/>
      <c r="AO724"/>
      <c r="AP724"/>
      <c r="AQ724"/>
      <c r="AR724"/>
      <c r="AS724"/>
      <c r="AT724"/>
      <c r="AU724"/>
      <c r="AV724"/>
      <c r="AW724"/>
      <c r="AX724"/>
      <c r="AY724"/>
      <c r="AZ724"/>
      <c r="BA724"/>
      <c r="BB724"/>
      <c r="BC724"/>
      <c r="BD724"/>
      <c r="BE724"/>
      <c r="BF724"/>
      <c r="BG724"/>
      <c r="BH724"/>
      <c r="BI724"/>
      <c r="BJ724"/>
      <c r="BK724"/>
      <c r="BL724"/>
      <c r="BM724"/>
      <c r="BN724"/>
      <c r="BO724"/>
      <c r="BP724"/>
      <c r="BQ724"/>
      <c r="BR724"/>
      <c r="BS724"/>
      <c r="BT724"/>
      <c r="BU724"/>
      <c r="BV724"/>
      <c r="BW724"/>
      <c r="BX724"/>
      <c r="BY724"/>
      <c r="BZ724"/>
      <c r="CA724"/>
      <c r="CB724"/>
      <c r="CC724"/>
      <c r="CD724"/>
      <c r="CE724"/>
      <c r="CF724"/>
      <c r="CG724"/>
      <c r="CH724"/>
      <c r="CI724"/>
      <c r="CJ724"/>
      <c r="CK724"/>
      <c r="CL724"/>
      <c r="CM724"/>
      <c r="CN724"/>
      <c r="CO724"/>
      <c r="CP724"/>
      <c r="CQ724"/>
      <c r="CR724"/>
      <c r="CS724"/>
      <c r="CT724"/>
      <c r="CU724"/>
      <c r="CV724"/>
      <c r="CW724"/>
      <c r="CX724"/>
      <c r="CY724"/>
      <c r="CZ724"/>
      <c r="DA724"/>
      <c r="DB724"/>
      <c r="DC724"/>
      <c r="DD724"/>
      <c r="DE724"/>
      <c r="DF724"/>
      <c r="DG724"/>
      <c r="DH724"/>
      <c r="DI724"/>
      <c r="DJ724"/>
      <c r="DK724"/>
      <c r="DL724"/>
      <c r="DM724"/>
      <c r="DN724"/>
      <c r="DO724"/>
      <c r="DP724"/>
      <c r="DQ724"/>
      <c r="DR724"/>
      <c r="DS724"/>
      <c r="DT724"/>
      <c r="DU724"/>
      <c r="DV724"/>
      <c r="DW724"/>
      <c r="DX724"/>
      <c r="DY724"/>
      <c r="DZ724"/>
      <c r="EA724"/>
      <c r="EB724"/>
      <c r="EC724"/>
      <c r="ED724"/>
      <c r="EE724"/>
      <c r="EF724"/>
      <c r="EG724"/>
      <c r="EH724"/>
      <c r="EI724"/>
      <c r="EJ724"/>
      <c r="EK724"/>
      <c r="EL724"/>
      <c r="EM724"/>
      <c r="EN724"/>
      <c r="EO724"/>
      <c r="EP724"/>
      <c r="EQ724"/>
      <c r="ER724"/>
      <c r="ES724"/>
      <c r="ET724"/>
      <c r="EU724"/>
      <c r="EV724"/>
      <c r="EW724"/>
      <c r="EX724"/>
      <c r="EY724"/>
      <c r="EZ724"/>
      <c r="FA724"/>
    </row>
    <row r="725" spans="1:157" ht="11.25" customHeight="1" x14ac:dyDescent="0.25">
      <c r="A725" s="39" t="s">
        <v>1520</v>
      </c>
      <c r="B725" s="13">
        <v>19575409</v>
      </c>
      <c r="C725" s="13" t="s">
        <v>299</v>
      </c>
      <c r="D725" s="13">
        <v>10080006834</v>
      </c>
      <c r="E725" s="40" t="s">
        <v>1900</v>
      </c>
      <c r="F725" s="31">
        <v>385</v>
      </c>
      <c r="G725" s="31">
        <v>3</v>
      </c>
      <c r="H725" s="31">
        <v>1</v>
      </c>
      <c r="I725" s="31">
        <v>0</v>
      </c>
      <c r="J725" s="32">
        <f t="shared" si="90"/>
        <v>2</v>
      </c>
      <c r="K725" s="33">
        <f t="shared" si="91"/>
        <v>11.549999999999999</v>
      </c>
      <c r="L725" s="33">
        <f t="shared" si="92"/>
        <v>11.549999999999999</v>
      </c>
      <c r="M725" s="33">
        <f t="shared" si="93"/>
        <v>11.549999999999999</v>
      </c>
      <c r="N725" s="34">
        <f t="shared" si="94"/>
        <v>11.549999999999999</v>
      </c>
      <c r="O725" s="222">
        <f t="shared" si="95"/>
        <v>46.2</v>
      </c>
      <c r="P725" s="224">
        <f t="shared" si="96"/>
        <v>46.2</v>
      </c>
      <c r="Q725" s="8"/>
      <c r="R725" s="78">
        <f t="shared" si="97"/>
        <v>46.2</v>
      </c>
      <c r="S725" s="79"/>
      <c r="T725"/>
      <c r="U725"/>
      <c r="V725"/>
      <c r="W725"/>
      <c r="X725"/>
      <c r="Y725"/>
      <c r="Z725"/>
      <c r="AA725"/>
      <c r="AB725"/>
      <c r="AC725"/>
      <c r="AD725"/>
      <c r="AE725"/>
      <c r="AF725"/>
      <c r="AG725"/>
      <c r="AH725"/>
      <c r="AI725"/>
      <c r="AJ725"/>
      <c r="AK725"/>
      <c r="AL725"/>
      <c r="AM725"/>
      <c r="AN725"/>
      <c r="AO725"/>
      <c r="AP725"/>
      <c r="AQ725"/>
      <c r="AR725"/>
      <c r="AS725"/>
      <c r="AT725"/>
      <c r="AU725"/>
      <c r="AV725"/>
      <c r="AW725"/>
      <c r="AX725"/>
      <c r="AY725"/>
      <c r="AZ725"/>
      <c r="BA725"/>
      <c r="BB725"/>
      <c r="BC725"/>
      <c r="BD725"/>
      <c r="BE725"/>
      <c r="BF725"/>
      <c r="BG725"/>
      <c r="BH725"/>
      <c r="BI725"/>
      <c r="BJ725"/>
      <c r="BK725"/>
      <c r="BL725"/>
      <c r="BM725"/>
      <c r="BN725"/>
      <c r="BO725"/>
      <c r="BP725"/>
      <c r="BQ725"/>
      <c r="BR725"/>
      <c r="BS725"/>
      <c r="BT725"/>
      <c r="BU725"/>
      <c r="BV725"/>
      <c r="BW725"/>
      <c r="BX725"/>
      <c r="BY725"/>
      <c r="BZ725"/>
      <c r="CA725"/>
      <c r="CB725"/>
      <c r="CC725"/>
      <c r="CD725"/>
      <c r="CE725"/>
      <c r="CF725"/>
      <c r="CG725"/>
      <c r="CH725"/>
      <c r="CI725"/>
      <c r="CJ725"/>
      <c r="CK725"/>
      <c r="CL725"/>
      <c r="CM725"/>
      <c r="CN725"/>
      <c r="CO725"/>
      <c r="CP725"/>
      <c r="CQ725"/>
      <c r="CR725"/>
      <c r="CS725"/>
      <c r="CT725"/>
      <c r="CU725"/>
      <c r="CV725"/>
      <c r="CW725"/>
      <c r="CX725"/>
      <c r="CY725"/>
      <c r="CZ725"/>
      <c r="DA725"/>
      <c r="DB725"/>
      <c r="DC725"/>
      <c r="DD725"/>
      <c r="DE725"/>
      <c r="DF725"/>
      <c r="DG725"/>
      <c r="DH725"/>
      <c r="DI725"/>
      <c r="DJ725"/>
      <c r="DK725"/>
      <c r="DL725"/>
      <c r="DM725"/>
      <c r="DN725"/>
      <c r="DO725"/>
      <c r="DP725"/>
      <c r="DQ725"/>
      <c r="DR725"/>
      <c r="DS725"/>
      <c r="DT725"/>
      <c r="DU725"/>
      <c r="DV725"/>
      <c r="DW725"/>
      <c r="DX725"/>
      <c r="DY725"/>
      <c r="DZ725"/>
      <c r="EA725"/>
      <c r="EB725"/>
      <c r="EC725"/>
      <c r="ED725"/>
      <c r="EE725"/>
      <c r="EF725"/>
      <c r="EG725"/>
      <c r="EH725"/>
      <c r="EI725"/>
      <c r="EJ725"/>
      <c r="EK725"/>
      <c r="EL725"/>
      <c r="EM725"/>
      <c r="EN725"/>
      <c r="EO725"/>
      <c r="EP725"/>
      <c r="EQ725"/>
      <c r="ER725"/>
      <c r="ES725"/>
      <c r="ET725"/>
      <c r="EU725"/>
      <c r="EV725"/>
      <c r="EW725"/>
      <c r="EX725"/>
      <c r="EY725"/>
      <c r="EZ725"/>
      <c r="FA725"/>
    </row>
    <row r="726" spans="1:157" ht="11.25" customHeight="1" x14ac:dyDescent="0.25">
      <c r="A726" s="39" t="s">
        <v>1520</v>
      </c>
      <c r="B726" s="13">
        <v>19575410</v>
      </c>
      <c r="C726" s="13" t="s">
        <v>827</v>
      </c>
      <c r="D726" s="13">
        <v>25160011427</v>
      </c>
      <c r="E726" s="40" t="s">
        <v>1901</v>
      </c>
      <c r="F726" s="31">
        <v>412</v>
      </c>
      <c r="G726" s="31">
        <v>4</v>
      </c>
      <c r="H726" s="31">
        <v>1</v>
      </c>
      <c r="I726" s="31">
        <v>1</v>
      </c>
      <c r="J726" s="32">
        <f t="shared" si="90"/>
        <v>2</v>
      </c>
      <c r="K726" s="33">
        <f t="shared" si="91"/>
        <v>12.36</v>
      </c>
      <c r="L726" s="33">
        <f t="shared" si="92"/>
        <v>12.36</v>
      </c>
      <c r="M726" s="33">
        <f t="shared" si="93"/>
        <v>12.36</v>
      </c>
      <c r="N726" s="34">
        <f t="shared" si="94"/>
        <v>12.36</v>
      </c>
      <c r="O726" s="222">
        <f t="shared" si="95"/>
        <v>49.44</v>
      </c>
      <c r="P726" s="224">
        <f t="shared" si="96"/>
        <v>49.44</v>
      </c>
      <c r="Q726" s="8"/>
      <c r="R726" s="78">
        <f t="shared" si="97"/>
        <v>49.44</v>
      </c>
      <c r="S726" s="79"/>
      <c r="T726"/>
      <c r="U726"/>
      <c r="V726"/>
      <c r="W726"/>
      <c r="X726"/>
      <c r="Y726"/>
      <c r="Z726"/>
      <c r="AA726"/>
      <c r="AB726"/>
      <c r="AC726"/>
      <c r="AD726"/>
      <c r="AE726"/>
      <c r="AF726"/>
      <c r="AG726"/>
      <c r="AH726"/>
      <c r="AI726"/>
      <c r="AJ726"/>
      <c r="AK726"/>
      <c r="AL726"/>
      <c r="AM726"/>
      <c r="AN726"/>
      <c r="AO726"/>
      <c r="AP726"/>
      <c r="AQ726"/>
      <c r="AR726"/>
      <c r="AS726"/>
      <c r="AT726"/>
      <c r="AU726"/>
      <c r="AV726"/>
      <c r="AW726"/>
      <c r="AX726"/>
      <c r="AY726"/>
      <c r="AZ726"/>
      <c r="BA726"/>
      <c r="BB726"/>
      <c r="BC726"/>
      <c r="BD726"/>
      <c r="BE726"/>
      <c r="BF726"/>
      <c r="BG726"/>
      <c r="BH726"/>
      <c r="BI726"/>
      <c r="BJ726"/>
      <c r="BK726"/>
      <c r="BL726"/>
      <c r="BM726"/>
      <c r="BN726"/>
      <c r="BO726"/>
      <c r="BP726"/>
      <c r="BQ726"/>
      <c r="BR726"/>
      <c r="BS726"/>
      <c r="BT726"/>
      <c r="BU726"/>
      <c r="BV726"/>
      <c r="BW726"/>
      <c r="BX726"/>
      <c r="BY726"/>
      <c r="BZ726"/>
      <c r="CA726"/>
      <c r="CB726"/>
      <c r="CC726"/>
      <c r="CD726"/>
      <c r="CE726"/>
      <c r="CF726"/>
      <c r="CG726"/>
      <c r="CH726"/>
      <c r="CI726"/>
      <c r="CJ726"/>
      <c r="CK726"/>
      <c r="CL726"/>
      <c r="CM726"/>
      <c r="CN726"/>
      <c r="CO726"/>
      <c r="CP726"/>
      <c r="CQ726"/>
      <c r="CR726"/>
      <c r="CS726"/>
      <c r="CT726"/>
      <c r="CU726"/>
      <c r="CV726"/>
      <c r="CW726"/>
      <c r="CX726"/>
      <c r="CY726"/>
      <c r="CZ726"/>
      <c r="DA726"/>
      <c r="DB726"/>
      <c r="DC726"/>
      <c r="DD726"/>
      <c r="DE726"/>
      <c r="DF726"/>
      <c r="DG726"/>
      <c r="DH726"/>
      <c r="DI726"/>
      <c r="DJ726"/>
      <c r="DK726"/>
      <c r="DL726"/>
      <c r="DM726"/>
      <c r="DN726"/>
      <c r="DO726"/>
      <c r="DP726"/>
      <c r="DQ726"/>
      <c r="DR726"/>
      <c r="DS726"/>
      <c r="DT726"/>
      <c r="DU726"/>
      <c r="DV726"/>
      <c r="DW726"/>
      <c r="DX726"/>
      <c r="DY726"/>
      <c r="DZ726"/>
      <c r="EA726"/>
      <c r="EB726"/>
      <c r="EC726"/>
      <c r="ED726"/>
      <c r="EE726"/>
      <c r="EF726"/>
      <c r="EG726"/>
      <c r="EH726"/>
      <c r="EI726"/>
      <c r="EJ726"/>
      <c r="EK726"/>
      <c r="EL726"/>
      <c r="EM726"/>
      <c r="EN726"/>
      <c r="EO726"/>
      <c r="EP726"/>
      <c r="EQ726"/>
      <c r="ER726"/>
      <c r="ES726"/>
      <c r="ET726"/>
      <c r="EU726"/>
      <c r="EV726"/>
      <c r="EW726"/>
      <c r="EX726"/>
      <c r="EY726"/>
      <c r="EZ726"/>
      <c r="FA726"/>
    </row>
    <row r="727" spans="1:157" ht="11.25" customHeight="1" x14ac:dyDescent="0.25">
      <c r="A727" s="39" t="s">
        <v>1520</v>
      </c>
      <c r="B727" s="13">
        <v>19575412</v>
      </c>
      <c r="C727" s="13" t="s">
        <v>1902</v>
      </c>
      <c r="D727" s="13">
        <v>20460001233</v>
      </c>
      <c r="E727" s="40" t="s">
        <v>1903</v>
      </c>
      <c r="F727" s="31">
        <v>534</v>
      </c>
      <c r="G727" s="31">
        <v>2</v>
      </c>
      <c r="H727" s="31">
        <v>1</v>
      </c>
      <c r="I727" s="31">
        <v>0</v>
      </c>
      <c r="J727" s="32">
        <f t="shared" si="90"/>
        <v>1</v>
      </c>
      <c r="K727" s="33">
        <f t="shared" si="91"/>
        <v>16.02</v>
      </c>
      <c r="L727" s="33">
        <f t="shared" si="92"/>
        <v>16.02</v>
      </c>
      <c r="M727" s="33">
        <f t="shared" si="93"/>
        <v>16.02</v>
      </c>
      <c r="N727" s="34">
        <f t="shared" si="94"/>
        <v>16.02</v>
      </c>
      <c r="O727" s="222">
        <f t="shared" si="95"/>
        <v>64.08</v>
      </c>
      <c r="P727" s="224">
        <f t="shared" si="96"/>
        <v>64.08</v>
      </c>
      <c r="Q727" s="8"/>
      <c r="R727" s="78">
        <f t="shared" si="97"/>
        <v>64.08</v>
      </c>
      <c r="S727" s="79"/>
      <c r="T727"/>
      <c r="U727"/>
      <c r="V727"/>
      <c r="W727"/>
      <c r="X727"/>
      <c r="Y727"/>
      <c r="Z727"/>
      <c r="AA727"/>
      <c r="AB727"/>
      <c r="AC727"/>
      <c r="AD727"/>
      <c r="AE727"/>
      <c r="AF727"/>
      <c r="AG727"/>
      <c r="AH727"/>
      <c r="AI727"/>
      <c r="AJ727"/>
      <c r="AK727"/>
      <c r="AL727"/>
      <c r="AM727"/>
      <c r="AN727"/>
      <c r="AO727"/>
      <c r="AP727"/>
      <c r="AQ727"/>
      <c r="AR727"/>
      <c r="AS727"/>
      <c r="AT727"/>
      <c r="AU727"/>
      <c r="AV727"/>
      <c r="AW727"/>
      <c r="AX727"/>
      <c r="AY727"/>
      <c r="AZ727"/>
      <c r="BA727"/>
      <c r="BB727"/>
      <c r="BC727"/>
      <c r="BD727"/>
      <c r="BE727"/>
      <c r="BF727"/>
      <c r="BG727"/>
      <c r="BH727"/>
      <c r="BI727"/>
      <c r="BJ727"/>
      <c r="BK727"/>
      <c r="BL727"/>
      <c r="BM727"/>
      <c r="BN727"/>
      <c r="BO727"/>
      <c r="BP727"/>
      <c r="BQ727"/>
      <c r="BR727"/>
      <c r="BS727"/>
      <c r="BT727"/>
      <c r="BU727"/>
      <c r="BV727"/>
      <c r="BW727"/>
      <c r="BX727"/>
      <c r="BY727"/>
      <c r="BZ727"/>
      <c r="CA727"/>
      <c r="CB727"/>
      <c r="CC727"/>
      <c r="CD727"/>
      <c r="CE727"/>
      <c r="CF727"/>
      <c r="CG727"/>
      <c r="CH727"/>
      <c r="CI727"/>
      <c r="CJ727"/>
      <c r="CK727"/>
      <c r="CL727"/>
      <c r="CM727"/>
      <c r="CN727"/>
      <c r="CO727"/>
      <c r="CP727"/>
      <c r="CQ727"/>
      <c r="CR727"/>
      <c r="CS727"/>
      <c r="CT727"/>
      <c r="CU727"/>
      <c r="CV727"/>
      <c r="CW727"/>
      <c r="CX727"/>
      <c r="CY727"/>
      <c r="CZ727"/>
      <c r="DA727"/>
      <c r="DB727"/>
      <c r="DC727"/>
      <c r="DD727"/>
      <c r="DE727"/>
      <c r="DF727"/>
      <c r="DG727"/>
      <c r="DH727"/>
      <c r="DI727"/>
      <c r="DJ727"/>
      <c r="DK727"/>
      <c r="DL727"/>
      <c r="DM727"/>
      <c r="DN727"/>
      <c r="DO727"/>
      <c r="DP727"/>
      <c r="DQ727"/>
      <c r="DR727"/>
      <c r="DS727"/>
      <c r="DT727"/>
      <c r="DU727"/>
      <c r="DV727"/>
      <c r="DW727"/>
      <c r="DX727"/>
      <c r="DY727"/>
      <c r="DZ727"/>
      <c r="EA727"/>
      <c r="EB727"/>
      <c r="EC727"/>
      <c r="ED727"/>
      <c r="EE727"/>
      <c r="EF727"/>
      <c r="EG727"/>
      <c r="EH727"/>
      <c r="EI727"/>
      <c r="EJ727"/>
      <c r="EK727"/>
      <c r="EL727"/>
      <c r="EM727"/>
      <c r="EN727"/>
      <c r="EO727"/>
      <c r="EP727"/>
      <c r="EQ727"/>
      <c r="ER727"/>
      <c r="ES727"/>
      <c r="ET727"/>
      <c r="EU727"/>
      <c r="EV727"/>
      <c r="EW727"/>
      <c r="EX727"/>
      <c r="EY727"/>
      <c r="EZ727"/>
      <c r="FA727"/>
    </row>
    <row r="728" spans="1:157" ht="11.25" customHeight="1" x14ac:dyDescent="0.25">
      <c r="A728" s="39" t="s">
        <v>1520</v>
      </c>
      <c r="B728" s="13">
        <v>19575413</v>
      </c>
      <c r="C728" s="13" t="s">
        <v>828</v>
      </c>
      <c r="D728" s="13">
        <v>28320004297</v>
      </c>
      <c r="E728" s="40" t="s">
        <v>1904</v>
      </c>
      <c r="F728" s="31">
        <v>687</v>
      </c>
      <c r="G728" s="31">
        <v>3</v>
      </c>
      <c r="H728" s="31">
        <v>1</v>
      </c>
      <c r="I728" s="31">
        <v>0</v>
      </c>
      <c r="J728" s="32">
        <f t="shared" si="90"/>
        <v>2</v>
      </c>
      <c r="K728" s="33">
        <f t="shared" si="91"/>
        <v>20.61</v>
      </c>
      <c r="L728" s="33">
        <f t="shared" si="92"/>
        <v>20.61</v>
      </c>
      <c r="M728" s="33">
        <f t="shared" si="93"/>
        <v>20.61</v>
      </c>
      <c r="N728" s="34">
        <f t="shared" si="94"/>
        <v>20.61</v>
      </c>
      <c r="O728" s="222">
        <f t="shared" si="95"/>
        <v>82.44</v>
      </c>
      <c r="P728" s="224">
        <f t="shared" si="96"/>
        <v>82.44</v>
      </c>
      <c r="Q728" s="8"/>
      <c r="R728" s="78">
        <f t="shared" si="97"/>
        <v>82.44</v>
      </c>
      <c r="S728" s="79"/>
      <c r="T728"/>
      <c r="U728"/>
      <c r="V728"/>
      <c r="W728"/>
      <c r="X728"/>
      <c r="Y728"/>
      <c r="Z728"/>
      <c r="AA728"/>
      <c r="AB728"/>
      <c r="AC728"/>
      <c r="AD728"/>
      <c r="AE728"/>
      <c r="AF728"/>
      <c r="AG728"/>
      <c r="AH728"/>
      <c r="AI728"/>
      <c r="AJ728"/>
      <c r="AK728"/>
      <c r="AL728"/>
      <c r="AM728"/>
      <c r="AN728"/>
      <c r="AO728"/>
      <c r="AP728"/>
      <c r="AQ728"/>
      <c r="AR728"/>
      <c r="AS728"/>
      <c r="AT728"/>
      <c r="AU728"/>
      <c r="AV728"/>
      <c r="AW728"/>
      <c r="AX728"/>
      <c r="AY728"/>
      <c r="AZ728"/>
      <c r="BA728"/>
      <c r="BB728"/>
      <c r="BC728"/>
      <c r="BD728"/>
      <c r="BE728"/>
      <c r="BF728"/>
      <c r="BG728"/>
      <c r="BH728"/>
      <c r="BI728"/>
      <c r="BJ728"/>
      <c r="BK728"/>
      <c r="BL728"/>
      <c r="BM728"/>
      <c r="BN728"/>
      <c r="BO728"/>
      <c r="BP728"/>
      <c r="BQ728"/>
      <c r="BR728"/>
      <c r="BS728"/>
      <c r="BT728"/>
      <c r="BU728"/>
      <c r="BV728"/>
      <c r="BW728"/>
      <c r="BX728"/>
      <c r="BY728"/>
      <c r="BZ728"/>
      <c r="CA728"/>
      <c r="CB728"/>
      <c r="CC728"/>
      <c r="CD728"/>
      <c r="CE728"/>
      <c r="CF728"/>
      <c r="CG728"/>
      <c r="CH728"/>
      <c r="CI728"/>
      <c r="CJ728"/>
      <c r="CK728"/>
      <c r="CL728"/>
      <c r="CM728"/>
      <c r="CN728"/>
      <c r="CO728"/>
      <c r="CP728"/>
      <c r="CQ728"/>
      <c r="CR728"/>
      <c r="CS728"/>
      <c r="CT728"/>
      <c r="CU728"/>
      <c r="CV728"/>
      <c r="CW728"/>
      <c r="CX728"/>
      <c r="CY728"/>
      <c r="CZ728"/>
      <c r="DA728"/>
      <c r="DB728"/>
      <c r="DC728"/>
      <c r="DD728"/>
      <c r="DE728"/>
      <c r="DF728"/>
      <c r="DG728"/>
      <c r="DH728"/>
      <c r="DI728"/>
      <c r="DJ728"/>
      <c r="DK728"/>
      <c r="DL728"/>
      <c r="DM728"/>
      <c r="DN728"/>
      <c r="DO728"/>
      <c r="DP728"/>
      <c r="DQ728"/>
      <c r="DR728"/>
      <c r="DS728"/>
      <c r="DT728"/>
      <c r="DU728"/>
      <c r="DV728"/>
      <c r="DW728"/>
      <c r="DX728"/>
      <c r="DY728"/>
      <c r="DZ728"/>
      <c r="EA728"/>
      <c r="EB728"/>
      <c r="EC728"/>
      <c r="ED728"/>
      <c r="EE728"/>
      <c r="EF728"/>
      <c r="EG728"/>
      <c r="EH728"/>
      <c r="EI728"/>
      <c r="EJ728"/>
      <c r="EK728"/>
      <c r="EL728"/>
      <c r="EM728"/>
      <c r="EN728"/>
      <c r="EO728"/>
      <c r="EP728"/>
      <c r="EQ728"/>
      <c r="ER728"/>
      <c r="ES728"/>
      <c r="ET728"/>
      <c r="EU728"/>
      <c r="EV728"/>
      <c r="EW728"/>
      <c r="EX728"/>
      <c r="EY728"/>
      <c r="EZ728"/>
      <c r="FA728"/>
    </row>
    <row r="729" spans="1:157" ht="11.25" customHeight="1" x14ac:dyDescent="0.25">
      <c r="A729" s="39" t="s">
        <v>1520</v>
      </c>
      <c r="B729" s="13">
        <v>19575414</v>
      </c>
      <c r="C729" s="13" t="s">
        <v>829</v>
      </c>
      <c r="D729" s="13">
        <v>82090002200</v>
      </c>
      <c r="E729" s="40" t="s">
        <v>1905</v>
      </c>
      <c r="F729" s="31">
        <v>125</v>
      </c>
      <c r="G729" s="31">
        <v>3</v>
      </c>
      <c r="H729" s="31">
        <v>1</v>
      </c>
      <c r="I729" s="31">
        <v>0</v>
      </c>
      <c r="J729" s="32">
        <f t="shared" si="90"/>
        <v>2</v>
      </c>
      <c r="K729" s="33">
        <f t="shared" si="91"/>
        <v>3.75</v>
      </c>
      <c r="L729" s="33">
        <f t="shared" si="92"/>
        <v>3.75</v>
      </c>
      <c r="M729" s="33">
        <f t="shared" si="93"/>
        <v>3.75</v>
      </c>
      <c r="N729" s="34">
        <f t="shared" si="94"/>
        <v>3.75</v>
      </c>
      <c r="O729" s="222">
        <f t="shared" si="95"/>
        <v>15</v>
      </c>
      <c r="P729" s="224">
        <f t="shared" si="96"/>
        <v>15</v>
      </c>
      <c r="Q729" s="8"/>
      <c r="R729" s="78">
        <f t="shared" si="97"/>
        <v>15</v>
      </c>
      <c r="S729" s="79"/>
      <c r="T729"/>
      <c r="U729"/>
      <c r="V729"/>
      <c r="W729"/>
      <c r="X729"/>
      <c r="Y729"/>
      <c r="Z729"/>
      <c r="AA729"/>
      <c r="AB729"/>
      <c r="AC729"/>
      <c r="AD729"/>
      <c r="AE729"/>
      <c r="AF729"/>
      <c r="AG729"/>
      <c r="AH729"/>
      <c r="AI729"/>
      <c r="AJ729"/>
      <c r="AK729"/>
      <c r="AL729"/>
      <c r="AM729"/>
      <c r="AN729"/>
      <c r="AO729"/>
      <c r="AP729"/>
      <c r="AQ729"/>
      <c r="AR729"/>
      <c r="AS729"/>
      <c r="AT729"/>
      <c r="AU729"/>
      <c r="AV729"/>
      <c r="AW729"/>
      <c r="AX729"/>
      <c r="AY729"/>
      <c r="AZ729"/>
      <c r="BA729"/>
      <c r="BB729"/>
      <c r="BC729"/>
      <c r="BD729"/>
      <c r="BE729"/>
      <c r="BF729"/>
      <c r="BG729"/>
      <c r="BH729"/>
      <c r="BI729"/>
      <c r="BJ729"/>
      <c r="BK729"/>
      <c r="BL729"/>
      <c r="BM729"/>
      <c r="BN729"/>
      <c r="BO729"/>
      <c r="BP729"/>
      <c r="BQ729"/>
      <c r="BR729"/>
      <c r="BS729"/>
      <c r="BT729"/>
      <c r="BU729"/>
      <c r="BV729"/>
      <c r="BW729"/>
      <c r="BX729"/>
      <c r="BY729"/>
      <c r="BZ729"/>
      <c r="CA729"/>
      <c r="CB729"/>
      <c r="CC729"/>
      <c r="CD729"/>
      <c r="CE729"/>
      <c r="CF729"/>
      <c r="CG729"/>
      <c r="CH729"/>
      <c r="CI729"/>
      <c r="CJ729"/>
      <c r="CK729"/>
      <c r="CL729"/>
      <c r="CM729"/>
      <c r="CN729"/>
      <c r="CO729"/>
      <c r="CP729"/>
      <c r="CQ729"/>
      <c r="CR729"/>
      <c r="CS729"/>
      <c r="CT729"/>
      <c r="CU729"/>
      <c r="CV729"/>
      <c r="CW729"/>
      <c r="CX729"/>
      <c r="CY729"/>
      <c r="CZ729"/>
      <c r="DA729"/>
      <c r="DB729"/>
      <c r="DC729"/>
      <c r="DD729"/>
      <c r="DE729"/>
      <c r="DF729"/>
      <c r="DG729"/>
      <c r="DH729"/>
      <c r="DI729"/>
      <c r="DJ729"/>
      <c r="DK729"/>
      <c r="DL729"/>
      <c r="DM729"/>
      <c r="DN729"/>
      <c r="DO729"/>
      <c r="DP729"/>
      <c r="DQ729"/>
      <c r="DR729"/>
      <c r="DS729"/>
      <c r="DT729"/>
      <c r="DU729"/>
      <c r="DV729"/>
      <c r="DW729"/>
      <c r="DX729"/>
      <c r="DY729"/>
      <c r="DZ729"/>
      <c r="EA729"/>
      <c r="EB729"/>
      <c r="EC729"/>
      <c r="ED729"/>
      <c r="EE729"/>
      <c r="EF729"/>
      <c r="EG729"/>
      <c r="EH729"/>
      <c r="EI729"/>
      <c r="EJ729"/>
      <c r="EK729"/>
      <c r="EL729"/>
      <c r="EM729"/>
      <c r="EN729"/>
      <c r="EO729"/>
      <c r="EP729"/>
      <c r="EQ729"/>
      <c r="ER729"/>
      <c r="ES729"/>
      <c r="ET729"/>
      <c r="EU729"/>
      <c r="EV729"/>
      <c r="EW729"/>
      <c r="EX729"/>
      <c r="EY729"/>
      <c r="EZ729"/>
      <c r="FA729"/>
    </row>
    <row r="730" spans="1:157" ht="11.25" customHeight="1" x14ac:dyDescent="0.25">
      <c r="A730" s="39" t="s">
        <v>1520</v>
      </c>
      <c r="B730" s="13">
        <v>19575415</v>
      </c>
      <c r="C730" s="13" t="s">
        <v>830</v>
      </c>
      <c r="D730" s="13">
        <v>30680001210</v>
      </c>
      <c r="E730" s="40" t="s">
        <v>1906</v>
      </c>
      <c r="F730" s="31">
        <v>300</v>
      </c>
      <c r="G730" s="31">
        <v>3</v>
      </c>
      <c r="H730" s="31">
        <v>1</v>
      </c>
      <c r="I730" s="31">
        <v>0</v>
      </c>
      <c r="J730" s="32">
        <f t="shared" si="90"/>
        <v>2</v>
      </c>
      <c r="K730" s="33">
        <f t="shared" si="91"/>
        <v>9</v>
      </c>
      <c r="L730" s="33">
        <f t="shared" si="92"/>
        <v>9</v>
      </c>
      <c r="M730" s="33">
        <f t="shared" si="93"/>
        <v>9</v>
      </c>
      <c r="N730" s="34">
        <f t="shared" si="94"/>
        <v>9</v>
      </c>
      <c r="O730" s="222">
        <f t="shared" si="95"/>
        <v>36</v>
      </c>
      <c r="P730" s="224">
        <f t="shared" si="96"/>
        <v>36</v>
      </c>
      <c r="Q730" s="8"/>
      <c r="R730" s="78">
        <f t="shared" si="97"/>
        <v>36</v>
      </c>
      <c r="S730" s="79"/>
      <c r="T730"/>
      <c r="U730"/>
      <c r="V730"/>
      <c r="W730"/>
      <c r="X730"/>
      <c r="Y730"/>
      <c r="Z730"/>
      <c r="AA730"/>
      <c r="AB730"/>
      <c r="AC730"/>
      <c r="AD730"/>
      <c r="AE730"/>
      <c r="AF730"/>
      <c r="AG730"/>
      <c r="AH730"/>
      <c r="AI730"/>
      <c r="AJ730"/>
      <c r="AK730"/>
      <c r="AL730"/>
      <c r="AM730"/>
      <c r="AN730"/>
      <c r="AO730"/>
      <c r="AP730"/>
      <c r="AQ730"/>
      <c r="AR730"/>
      <c r="AS730"/>
      <c r="AT730"/>
      <c r="AU730"/>
      <c r="AV730"/>
      <c r="AW730"/>
      <c r="AX730"/>
      <c r="AY730"/>
      <c r="AZ730"/>
      <c r="BA730"/>
      <c r="BB730"/>
      <c r="BC730"/>
      <c r="BD730"/>
      <c r="BE730"/>
      <c r="BF730"/>
      <c r="BG730"/>
      <c r="BH730"/>
      <c r="BI730"/>
      <c r="BJ730"/>
      <c r="BK730"/>
      <c r="BL730"/>
      <c r="BM730"/>
      <c r="BN730"/>
      <c r="BO730"/>
      <c r="BP730"/>
      <c r="BQ730"/>
      <c r="BR730"/>
      <c r="BS730"/>
      <c r="BT730"/>
      <c r="BU730"/>
      <c r="BV730"/>
      <c r="BW730"/>
      <c r="BX730"/>
      <c r="BY730"/>
      <c r="BZ730"/>
      <c r="CA730"/>
      <c r="CB730"/>
      <c r="CC730"/>
      <c r="CD730"/>
      <c r="CE730"/>
      <c r="CF730"/>
      <c r="CG730"/>
      <c r="CH730"/>
      <c r="CI730"/>
      <c r="CJ730"/>
      <c r="CK730"/>
      <c r="CL730"/>
      <c r="CM730"/>
      <c r="CN730"/>
      <c r="CO730"/>
      <c r="CP730"/>
      <c r="CQ730"/>
      <c r="CR730"/>
      <c r="CS730"/>
      <c r="CT730"/>
      <c r="CU730"/>
      <c r="CV730"/>
      <c r="CW730"/>
      <c r="CX730"/>
      <c r="CY730"/>
      <c r="CZ730"/>
      <c r="DA730"/>
      <c r="DB730"/>
      <c r="DC730"/>
      <c r="DD730"/>
      <c r="DE730"/>
      <c r="DF730"/>
      <c r="DG730"/>
      <c r="DH730"/>
      <c r="DI730"/>
      <c r="DJ730"/>
      <c r="DK730"/>
      <c r="DL730"/>
      <c r="DM730"/>
      <c r="DN730"/>
      <c r="DO730"/>
      <c r="DP730"/>
      <c r="DQ730"/>
      <c r="DR730"/>
      <c r="DS730"/>
      <c r="DT730"/>
      <c r="DU730"/>
      <c r="DV730"/>
      <c r="DW730"/>
      <c r="DX730"/>
      <c r="DY730"/>
      <c r="DZ730"/>
      <c r="EA730"/>
      <c r="EB730"/>
      <c r="EC730"/>
      <c r="ED730"/>
      <c r="EE730"/>
      <c r="EF730"/>
      <c r="EG730"/>
      <c r="EH730"/>
      <c r="EI730"/>
      <c r="EJ730"/>
      <c r="EK730"/>
      <c r="EL730"/>
      <c r="EM730"/>
      <c r="EN730"/>
      <c r="EO730"/>
      <c r="EP730"/>
      <c r="EQ730"/>
      <c r="ER730"/>
      <c r="ES730"/>
      <c r="ET730"/>
      <c r="EU730"/>
      <c r="EV730"/>
      <c r="EW730"/>
      <c r="EX730"/>
      <c r="EY730"/>
      <c r="EZ730"/>
      <c r="FA730"/>
    </row>
    <row r="731" spans="1:157" ht="11.25" customHeight="1" x14ac:dyDescent="0.25">
      <c r="A731" s="39" t="s">
        <v>1520</v>
      </c>
      <c r="B731" s="13">
        <v>19575416</v>
      </c>
      <c r="C731" s="13" t="s">
        <v>831</v>
      </c>
      <c r="D731" s="13">
        <v>84550006719</v>
      </c>
      <c r="E731" s="40" t="s">
        <v>1907</v>
      </c>
      <c r="F731" s="31">
        <v>236</v>
      </c>
      <c r="G731" s="31">
        <v>3</v>
      </c>
      <c r="H731" s="31">
        <v>1</v>
      </c>
      <c r="I731" s="31">
        <v>0</v>
      </c>
      <c r="J731" s="32">
        <f t="shared" si="90"/>
        <v>2</v>
      </c>
      <c r="K731" s="33">
        <f t="shared" si="91"/>
        <v>7.08</v>
      </c>
      <c r="L731" s="33">
        <f t="shared" si="92"/>
        <v>7.08</v>
      </c>
      <c r="M731" s="33">
        <f t="shared" si="93"/>
        <v>7.08</v>
      </c>
      <c r="N731" s="34">
        <f t="shared" si="94"/>
        <v>7.08</v>
      </c>
      <c r="O731" s="222">
        <f t="shared" si="95"/>
        <v>28.32</v>
      </c>
      <c r="P731" s="224">
        <f t="shared" si="96"/>
        <v>28.32</v>
      </c>
      <c r="Q731" s="8"/>
      <c r="R731" s="78">
        <f t="shared" si="97"/>
        <v>28.32</v>
      </c>
      <c r="S731" s="79"/>
      <c r="T731"/>
      <c r="U731"/>
      <c r="V731"/>
      <c r="W731"/>
      <c r="X731"/>
      <c r="Y731"/>
      <c r="Z731"/>
      <c r="AA731"/>
      <c r="AB731"/>
      <c r="AC731"/>
      <c r="AD731"/>
      <c r="AE731"/>
      <c r="AF731"/>
      <c r="AG731"/>
      <c r="AH731"/>
      <c r="AI731"/>
      <c r="AJ731"/>
      <c r="AK731"/>
      <c r="AL731"/>
      <c r="AM731"/>
      <c r="AN731"/>
      <c r="AO731"/>
      <c r="AP731"/>
      <c r="AQ731"/>
      <c r="AR731"/>
      <c r="AS731"/>
      <c r="AT731"/>
      <c r="AU731"/>
      <c r="AV731"/>
      <c r="AW731"/>
      <c r="AX731"/>
      <c r="AY731"/>
      <c r="AZ731"/>
      <c r="BA731"/>
      <c r="BB731"/>
      <c r="BC731"/>
      <c r="BD731"/>
      <c r="BE731"/>
      <c r="BF731"/>
      <c r="BG731"/>
      <c r="BH731"/>
      <c r="BI731"/>
      <c r="BJ731"/>
      <c r="BK731"/>
      <c r="BL731"/>
      <c r="BM731"/>
      <c r="BN731"/>
      <c r="BO731"/>
      <c r="BP731"/>
      <c r="BQ731"/>
      <c r="BR731"/>
      <c r="BS731"/>
      <c r="BT731"/>
      <c r="BU731"/>
      <c r="BV731"/>
      <c r="BW731"/>
      <c r="BX731"/>
      <c r="BY731"/>
      <c r="BZ731"/>
      <c r="CA731"/>
      <c r="CB731"/>
      <c r="CC731"/>
      <c r="CD731"/>
      <c r="CE731"/>
      <c r="CF731"/>
      <c r="CG731"/>
      <c r="CH731"/>
      <c r="CI731"/>
      <c r="CJ731"/>
      <c r="CK731"/>
      <c r="CL731"/>
      <c r="CM731"/>
      <c r="CN731"/>
      <c r="CO731"/>
      <c r="CP731"/>
      <c r="CQ731"/>
      <c r="CR731"/>
      <c r="CS731"/>
      <c r="CT731"/>
      <c r="CU731"/>
      <c r="CV731"/>
      <c r="CW731"/>
      <c r="CX731"/>
      <c r="CY731"/>
      <c r="CZ731"/>
      <c r="DA731"/>
      <c r="DB731"/>
      <c r="DC731"/>
      <c r="DD731"/>
      <c r="DE731"/>
      <c r="DF731"/>
      <c r="DG731"/>
      <c r="DH731"/>
      <c r="DI731"/>
      <c r="DJ731"/>
      <c r="DK731"/>
      <c r="DL731"/>
      <c r="DM731"/>
      <c r="DN731"/>
      <c r="DO731"/>
      <c r="DP731"/>
      <c r="DQ731"/>
      <c r="DR731"/>
      <c r="DS731"/>
      <c r="DT731"/>
      <c r="DU731"/>
      <c r="DV731"/>
      <c r="DW731"/>
      <c r="DX731"/>
      <c r="DY731"/>
      <c r="DZ731"/>
      <c r="EA731"/>
      <c r="EB731"/>
      <c r="EC731"/>
      <c r="ED731"/>
      <c r="EE731"/>
      <c r="EF731"/>
      <c r="EG731"/>
      <c r="EH731"/>
      <c r="EI731"/>
      <c r="EJ731"/>
      <c r="EK731"/>
      <c r="EL731"/>
      <c r="EM731"/>
      <c r="EN731"/>
      <c r="EO731"/>
      <c r="EP731"/>
      <c r="EQ731"/>
      <c r="ER731"/>
      <c r="ES731"/>
      <c r="ET731"/>
      <c r="EU731"/>
      <c r="EV731"/>
      <c r="EW731"/>
      <c r="EX731"/>
      <c r="EY731"/>
      <c r="EZ731"/>
      <c r="FA731"/>
    </row>
    <row r="732" spans="1:157" ht="11.25" customHeight="1" x14ac:dyDescent="0.25">
      <c r="A732" s="39" t="s">
        <v>1520</v>
      </c>
      <c r="B732" s="13">
        <v>19575418</v>
      </c>
      <c r="C732" s="13" t="s">
        <v>832</v>
      </c>
      <c r="D732" s="13">
        <v>96110002055</v>
      </c>
      <c r="E732" s="40" t="s">
        <v>1908</v>
      </c>
      <c r="F732" s="31">
        <v>477</v>
      </c>
      <c r="G732" s="31">
        <v>4</v>
      </c>
      <c r="H732" s="31">
        <v>2</v>
      </c>
      <c r="I732" s="31">
        <v>0</v>
      </c>
      <c r="J732" s="32">
        <f t="shared" si="90"/>
        <v>2</v>
      </c>
      <c r="K732" s="33">
        <f t="shared" si="91"/>
        <v>14.309999999999999</v>
      </c>
      <c r="L732" s="33">
        <f t="shared" si="92"/>
        <v>14.309999999999999</v>
      </c>
      <c r="M732" s="33">
        <f t="shared" si="93"/>
        <v>14.309999999999999</v>
      </c>
      <c r="N732" s="34">
        <f t="shared" si="94"/>
        <v>14.309999999999999</v>
      </c>
      <c r="O732" s="222">
        <f t="shared" si="95"/>
        <v>57.24</v>
      </c>
      <c r="P732" s="224">
        <f t="shared" si="96"/>
        <v>57.24</v>
      </c>
      <c r="Q732" s="8"/>
      <c r="R732" s="78">
        <f t="shared" si="97"/>
        <v>57.24</v>
      </c>
      <c r="S732" s="79"/>
      <c r="T732"/>
      <c r="U732"/>
      <c r="V732"/>
      <c r="W732"/>
      <c r="X732"/>
      <c r="Y732"/>
      <c r="Z732"/>
      <c r="AA732"/>
      <c r="AB732"/>
      <c r="AC732"/>
      <c r="AD732"/>
      <c r="AE732"/>
      <c r="AF732"/>
      <c r="AG732"/>
      <c r="AH732"/>
      <c r="AI732"/>
      <c r="AJ732"/>
      <c r="AK732"/>
      <c r="AL732"/>
      <c r="AM732"/>
      <c r="AN732"/>
      <c r="AO732"/>
      <c r="AP732"/>
      <c r="AQ732"/>
      <c r="AR732"/>
      <c r="AS732"/>
      <c r="AT732"/>
      <c r="AU732"/>
      <c r="AV732"/>
      <c r="AW732"/>
      <c r="AX732"/>
      <c r="AY732"/>
      <c r="AZ732"/>
      <c r="BA732"/>
      <c r="BB732"/>
      <c r="BC732"/>
      <c r="BD732"/>
      <c r="BE732"/>
      <c r="BF732"/>
      <c r="BG732"/>
      <c r="BH732"/>
      <c r="BI732"/>
      <c r="BJ732"/>
      <c r="BK732"/>
      <c r="BL732"/>
      <c r="BM732"/>
      <c r="BN732"/>
      <c r="BO732"/>
      <c r="BP732"/>
      <c r="BQ732"/>
      <c r="BR732"/>
      <c r="BS732"/>
      <c r="BT732"/>
      <c r="BU732"/>
      <c r="BV732"/>
      <c r="BW732"/>
      <c r="BX732"/>
      <c r="BY732"/>
      <c r="BZ732"/>
      <c r="CA732"/>
      <c r="CB732"/>
      <c r="CC732"/>
      <c r="CD732"/>
      <c r="CE732"/>
      <c r="CF732"/>
      <c r="CG732"/>
      <c r="CH732"/>
      <c r="CI732"/>
      <c r="CJ732"/>
      <c r="CK732"/>
      <c r="CL732"/>
      <c r="CM732"/>
      <c r="CN732"/>
      <c r="CO732"/>
      <c r="CP732"/>
      <c r="CQ732"/>
      <c r="CR732"/>
      <c r="CS732"/>
      <c r="CT732"/>
      <c r="CU732"/>
      <c r="CV732"/>
      <c r="CW732"/>
      <c r="CX732"/>
      <c r="CY732"/>
      <c r="CZ732"/>
      <c r="DA732"/>
      <c r="DB732"/>
      <c r="DC732"/>
      <c r="DD732"/>
      <c r="DE732"/>
      <c r="DF732"/>
      <c r="DG732"/>
      <c r="DH732"/>
      <c r="DI732"/>
      <c r="DJ732"/>
      <c r="DK732"/>
      <c r="DL732"/>
      <c r="DM732"/>
      <c r="DN732"/>
      <c r="DO732"/>
      <c r="DP732"/>
      <c r="DQ732"/>
      <c r="DR732"/>
      <c r="DS732"/>
      <c r="DT732"/>
      <c r="DU732"/>
      <c r="DV732"/>
      <c r="DW732"/>
      <c r="DX732"/>
      <c r="DY732"/>
      <c r="DZ732"/>
      <c r="EA732"/>
      <c r="EB732"/>
      <c r="EC732"/>
      <c r="ED732"/>
      <c r="EE732"/>
      <c r="EF732"/>
      <c r="EG732"/>
      <c r="EH732"/>
      <c r="EI732"/>
      <c r="EJ732"/>
      <c r="EK732"/>
      <c r="EL732"/>
      <c r="EM732"/>
      <c r="EN732"/>
      <c r="EO732"/>
      <c r="EP732"/>
      <c r="EQ732"/>
      <c r="ER732"/>
      <c r="ES732"/>
      <c r="ET732"/>
      <c r="EU732"/>
      <c r="EV732"/>
      <c r="EW732"/>
      <c r="EX732"/>
      <c r="EY732"/>
      <c r="EZ732"/>
      <c r="FA732"/>
    </row>
    <row r="733" spans="1:157" ht="11.25" customHeight="1" x14ac:dyDescent="0.25">
      <c r="A733" s="39" t="s">
        <v>1520</v>
      </c>
      <c r="B733" s="13">
        <v>19575419</v>
      </c>
      <c r="C733" s="13" t="s">
        <v>833</v>
      </c>
      <c r="D733" s="13">
        <v>21660000398</v>
      </c>
      <c r="E733" s="40" t="s">
        <v>1909</v>
      </c>
      <c r="F733" s="31">
        <v>384</v>
      </c>
      <c r="G733" s="31">
        <v>2</v>
      </c>
      <c r="H733" s="31">
        <v>1</v>
      </c>
      <c r="I733" s="31">
        <v>0</v>
      </c>
      <c r="J733" s="32">
        <f t="shared" si="90"/>
        <v>1</v>
      </c>
      <c r="K733" s="33">
        <f t="shared" si="91"/>
        <v>11.52</v>
      </c>
      <c r="L733" s="33">
        <f t="shared" si="92"/>
        <v>11.52</v>
      </c>
      <c r="M733" s="33">
        <f t="shared" si="93"/>
        <v>11.52</v>
      </c>
      <c r="N733" s="34">
        <f t="shared" si="94"/>
        <v>11.52</v>
      </c>
      <c r="O733" s="222">
        <f t="shared" si="95"/>
        <v>46.08</v>
      </c>
      <c r="P733" s="224">
        <f t="shared" si="96"/>
        <v>46.08</v>
      </c>
      <c r="Q733" s="8"/>
      <c r="R733" s="78">
        <f t="shared" si="97"/>
        <v>46.08</v>
      </c>
      <c r="S733" s="79"/>
      <c r="T733"/>
      <c r="U733"/>
      <c r="V733"/>
      <c r="W733"/>
      <c r="X733"/>
      <c r="Y733"/>
      <c r="Z733"/>
      <c r="AA733"/>
      <c r="AB733"/>
      <c r="AC733"/>
      <c r="AD733"/>
      <c r="AE733"/>
      <c r="AF733"/>
      <c r="AG733"/>
      <c r="AH733"/>
      <c r="AI733"/>
      <c r="AJ733"/>
      <c r="AK733"/>
      <c r="AL733"/>
      <c r="AM733"/>
      <c r="AN733"/>
      <c r="AO733"/>
      <c r="AP733"/>
      <c r="AQ733"/>
      <c r="AR733"/>
      <c r="AS733"/>
      <c r="AT733"/>
      <c r="AU733"/>
      <c r="AV733"/>
      <c r="AW733"/>
      <c r="AX733"/>
      <c r="AY733"/>
      <c r="AZ733"/>
      <c r="BA733"/>
      <c r="BB733"/>
      <c r="BC733"/>
      <c r="BD733"/>
      <c r="BE733"/>
      <c r="BF733"/>
      <c r="BG733"/>
      <c r="BH733"/>
      <c r="BI733"/>
      <c r="BJ733"/>
      <c r="BK733"/>
      <c r="BL733"/>
      <c r="BM733"/>
      <c r="BN733"/>
      <c r="BO733"/>
      <c r="BP733"/>
      <c r="BQ733"/>
      <c r="BR733"/>
      <c r="BS733"/>
      <c r="BT733"/>
      <c r="BU733"/>
      <c r="BV733"/>
      <c r="BW733"/>
      <c r="BX733"/>
      <c r="BY733"/>
      <c r="BZ733"/>
      <c r="CA733"/>
      <c r="CB733"/>
      <c r="CC733"/>
      <c r="CD733"/>
      <c r="CE733"/>
      <c r="CF733"/>
      <c r="CG733"/>
      <c r="CH733"/>
      <c r="CI733"/>
      <c r="CJ733"/>
      <c r="CK733"/>
      <c r="CL733"/>
      <c r="CM733"/>
      <c r="CN733"/>
      <c r="CO733"/>
      <c r="CP733"/>
      <c r="CQ733"/>
      <c r="CR733"/>
      <c r="CS733"/>
      <c r="CT733"/>
      <c r="CU733"/>
      <c r="CV733"/>
      <c r="CW733"/>
      <c r="CX733"/>
      <c r="CY733"/>
      <c r="CZ733"/>
      <c r="DA733"/>
      <c r="DB733"/>
      <c r="DC733"/>
      <c r="DD733"/>
      <c r="DE733"/>
      <c r="DF733"/>
      <c r="DG733"/>
      <c r="DH733"/>
      <c r="DI733"/>
      <c r="DJ733"/>
      <c r="DK733"/>
      <c r="DL733"/>
      <c r="DM733"/>
      <c r="DN733"/>
      <c r="DO733"/>
      <c r="DP733"/>
      <c r="DQ733"/>
      <c r="DR733"/>
      <c r="DS733"/>
      <c r="DT733"/>
      <c r="DU733"/>
      <c r="DV733"/>
      <c r="DW733"/>
      <c r="DX733"/>
      <c r="DY733"/>
      <c r="DZ733"/>
      <c r="EA733"/>
      <c r="EB733"/>
      <c r="EC733"/>
      <c r="ED733"/>
      <c r="EE733"/>
      <c r="EF733"/>
      <c r="EG733"/>
      <c r="EH733"/>
      <c r="EI733"/>
      <c r="EJ733"/>
      <c r="EK733"/>
      <c r="EL733"/>
      <c r="EM733"/>
      <c r="EN733"/>
      <c r="EO733"/>
      <c r="EP733"/>
      <c r="EQ733"/>
      <c r="ER733"/>
      <c r="ES733"/>
      <c r="ET733"/>
      <c r="EU733"/>
      <c r="EV733"/>
      <c r="EW733"/>
      <c r="EX733"/>
      <c r="EY733"/>
      <c r="EZ733"/>
      <c r="FA733"/>
    </row>
    <row r="734" spans="1:157" ht="11.25" customHeight="1" x14ac:dyDescent="0.25">
      <c r="A734" s="39" t="s">
        <v>1520</v>
      </c>
      <c r="B734" s="13">
        <v>19575420</v>
      </c>
      <c r="C734" s="13" t="s">
        <v>834</v>
      </c>
      <c r="D734" s="13">
        <v>18650001175</v>
      </c>
      <c r="E734" s="40" t="s">
        <v>1910</v>
      </c>
      <c r="F734" s="31">
        <v>287</v>
      </c>
      <c r="G734" s="31">
        <v>2</v>
      </c>
      <c r="H734" s="31">
        <v>1</v>
      </c>
      <c r="I734" s="31">
        <v>0</v>
      </c>
      <c r="J734" s="32">
        <f t="shared" si="90"/>
        <v>1</v>
      </c>
      <c r="K734" s="33">
        <f t="shared" si="91"/>
        <v>8.61</v>
      </c>
      <c r="L734" s="33">
        <f t="shared" si="92"/>
        <v>8.61</v>
      </c>
      <c r="M734" s="33">
        <f t="shared" si="93"/>
        <v>8.61</v>
      </c>
      <c r="N734" s="34">
        <f t="shared" si="94"/>
        <v>8.61</v>
      </c>
      <c r="O734" s="222">
        <f t="shared" si="95"/>
        <v>34.44</v>
      </c>
      <c r="P734" s="224">
        <f t="shared" si="96"/>
        <v>34.44</v>
      </c>
      <c r="Q734" s="8"/>
      <c r="R734" s="78">
        <f t="shared" si="97"/>
        <v>34.44</v>
      </c>
      <c r="S734" s="79"/>
      <c r="T734"/>
      <c r="U734"/>
      <c r="V734"/>
      <c r="W734"/>
      <c r="X734"/>
      <c r="Y734"/>
      <c r="Z734"/>
      <c r="AA734"/>
      <c r="AB734"/>
      <c r="AC734"/>
      <c r="AD734"/>
      <c r="AE734"/>
      <c r="AF734"/>
      <c r="AG734"/>
      <c r="AH734"/>
      <c r="AI734"/>
      <c r="AJ734"/>
      <c r="AK734"/>
      <c r="AL734"/>
      <c r="AM734"/>
      <c r="AN734"/>
      <c r="AO734"/>
      <c r="AP734"/>
      <c r="AQ734"/>
      <c r="AR734"/>
      <c r="AS734"/>
      <c r="AT734"/>
      <c r="AU734"/>
      <c r="AV734"/>
      <c r="AW734"/>
      <c r="AX734"/>
      <c r="AY734"/>
      <c r="AZ734"/>
      <c r="BA734"/>
      <c r="BB734"/>
      <c r="BC734"/>
      <c r="BD734"/>
      <c r="BE734"/>
      <c r="BF734"/>
      <c r="BG734"/>
      <c r="BH734"/>
      <c r="BI734"/>
      <c r="BJ734"/>
      <c r="BK734"/>
      <c r="BL734"/>
      <c r="BM734"/>
      <c r="BN734"/>
      <c r="BO734"/>
      <c r="BP734"/>
      <c r="BQ734"/>
      <c r="BR734"/>
      <c r="BS734"/>
      <c r="BT734"/>
      <c r="BU734"/>
      <c r="BV734"/>
      <c r="BW734"/>
      <c r="BX734"/>
      <c r="BY734"/>
      <c r="BZ734"/>
      <c r="CA734"/>
      <c r="CB734"/>
      <c r="CC734"/>
      <c r="CD734"/>
      <c r="CE734"/>
      <c r="CF734"/>
      <c r="CG734"/>
      <c r="CH734"/>
      <c r="CI734"/>
      <c r="CJ734"/>
      <c r="CK734"/>
      <c r="CL734"/>
      <c r="CM734"/>
      <c r="CN734"/>
      <c r="CO734"/>
      <c r="CP734"/>
      <c r="CQ734"/>
      <c r="CR734"/>
      <c r="CS734"/>
      <c r="CT734"/>
      <c r="CU734"/>
      <c r="CV734"/>
      <c r="CW734"/>
      <c r="CX734"/>
      <c r="CY734"/>
      <c r="CZ734"/>
      <c r="DA734"/>
      <c r="DB734"/>
      <c r="DC734"/>
      <c r="DD734"/>
      <c r="DE734"/>
      <c r="DF734"/>
      <c r="DG734"/>
      <c r="DH734"/>
      <c r="DI734"/>
      <c r="DJ734"/>
      <c r="DK734"/>
      <c r="DL734"/>
      <c r="DM734"/>
      <c r="DN734"/>
      <c r="DO734"/>
      <c r="DP734"/>
      <c r="DQ734"/>
      <c r="DR734"/>
      <c r="DS734"/>
      <c r="DT734"/>
      <c r="DU734"/>
      <c r="DV734"/>
      <c r="DW734"/>
      <c r="DX734"/>
      <c r="DY734"/>
      <c r="DZ734"/>
      <c r="EA734"/>
      <c r="EB734"/>
      <c r="EC734"/>
      <c r="ED734"/>
      <c r="EE734"/>
      <c r="EF734"/>
      <c r="EG734"/>
      <c r="EH734"/>
      <c r="EI734"/>
      <c r="EJ734"/>
      <c r="EK734"/>
      <c r="EL734"/>
      <c r="EM734"/>
      <c r="EN734"/>
      <c r="EO734"/>
      <c r="EP734"/>
      <c r="EQ734"/>
      <c r="ER734"/>
      <c r="ES734"/>
      <c r="ET734"/>
      <c r="EU734"/>
      <c r="EV734"/>
      <c r="EW734"/>
      <c r="EX734"/>
      <c r="EY734"/>
      <c r="EZ734"/>
      <c r="FA734"/>
    </row>
    <row r="735" spans="1:157" ht="11.25" customHeight="1" x14ac:dyDescent="0.25">
      <c r="A735" s="39" t="s">
        <v>1520</v>
      </c>
      <c r="B735" s="13">
        <v>19575426</v>
      </c>
      <c r="C735" s="13" t="s">
        <v>1911</v>
      </c>
      <c r="D735" s="13">
        <v>75560009860</v>
      </c>
      <c r="E735" s="40" t="s">
        <v>1912</v>
      </c>
      <c r="F735" s="31">
        <v>406</v>
      </c>
      <c r="G735" s="31">
        <v>3</v>
      </c>
      <c r="H735" s="31">
        <v>1</v>
      </c>
      <c r="I735" s="31">
        <v>0</v>
      </c>
      <c r="J735" s="32">
        <f t="shared" si="90"/>
        <v>2</v>
      </c>
      <c r="K735" s="33">
        <f t="shared" si="91"/>
        <v>12.18</v>
      </c>
      <c r="L735" s="33">
        <f t="shared" si="92"/>
        <v>12.18</v>
      </c>
      <c r="M735" s="33">
        <f t="shared" si="93"/>
        <v>12.18</v>
      </c>
      <c r="N735" s="34">
        <f t="shared" si="94"/>
        <v>12.18</v>
      </c>
      <c r="O735" s="222">
        <f t="shared" si="95"/>
        <v>48.72</v>
      </c>
      <c r="P735" s="224">
        <f t="shared" si="96"/>
        <v>48.72</v>
      </c>
      <c r="Q735" s="8"/>
      <c r="R735" s="78">
        <f t="shared" si="97"/>
        <v>48.72</v>
      </c>
      <c r="S735" s="79"/>
      <c r="T735"/>
      <c r="U735"/>
      <c r="V735"/>
      <c r="W735"/>
      <c r="X735"/>
      <c r="Y735"/>
      <c r="Z735"/>
      <c r="AA735"/>
      <c r="AB735"/>
      <c r="AC735"/>
      <c r="AD735"/>
      <c r="AE735"/>
      <c r="AF735"/>
      <c r="AG735"/>
      <c r="AH735"/>
      <c r="AI735"/>
      <c r="AJ735"/>
      <c r="AK735"/>
      <c r="AL735"/>
      <c r="AM735"/>
      <c r="AN735"/>
      <c r="AO735"/>
      <c r="AP735"/>
      <c r="AQ735"/>
      <c r="AR735"/>
      <c r="AS735"/>
      <c r="AT735"/>
      <c r="AU735"/>
      <c r="AV735"/>
      <c r="AW735"/>
      <c r="AX735"/>
      <c r="AY735"/>
      <c r="AZ735"/>
      <c r="BA735"/>
      <c r="BB735"/>
      <c r="BC735"/>
      <c r="BD735"/>
      <c r="BE735"/>
      <c r="BF735"/>
      <c r="BG735"/>
      <c r="BH735"/>
      <c r="BI735"/>
      <c r="BJ735"/>
      <c r="BK735"/>
      <c r="BL735"/>
      <c r="BM735"/>
      <c r="BN735"/>
      <c r="BO735"/>
      <c r="BP735"/>
      <c r="BQ735"/>
      <c r="BR735"/>
      <c r="BS735"/>
      <c r="BT735"/>
      <c r="BU735"/>
      <c r="BV735"/>
      <c r="BW735"/>
      <c r="BX735"/>
      <c r="BY735"/>
      <c r="BZ735"/>
      <c r="CA735"/>
      <c r="CB735"/>
      <c r="CC735"/>
      <c r="CD735"/>
      <c r="CE735"/>
      <c r="CF735"/>
      <c r="CG735"/>
      <c r="CH735"/>
      <c r="CI735"/>
      <c r="CJ735"/>
      <c r="CK735"/>
      <c r="CL735"/>
      <c r="CM735"/>
      <c r="CN735"/>
      <c r="CO735"/>
      <c r="CP735"/>
      <c r="CQ735"/>
      <c r="CR735"/>
      <c r="CS735"/>
      <c r="CT735"/>
      <c r="CU735"/>
      <c r="CV735"/>
      <c r="CW735"/>
      <c r="CX735"/>
      <c r="CY735"/>
      <c r="CZ735"/>
      <c r="DA735"/>
      <c r="DB735"/>
      <c r="DC735"/>
      <c r="DD735"/>
      <c r="DE735"/>
      <c r="DF735"/>
      <c r="DG735"/>
      <c r="DH735"/>
      <c r="DI735"/>
      <c r="DJ735"/>
      <c r="DK735"/>
      <c r="DL735"/>
      <c r="DM735"/>
      <c r="DN735"/>
      <c r="DO735"/>
      <c r="DP735"/>
      <c r="DQ735"/>
      <c r="DR735"/>
      <c r="DS735"/>
      <c r="DT735"/>
      <c r="DU735"/>
      <c r="DV735"/>
      <c r="DW735"/>
      <c r="DX735"/>
      <c r="DY735"/>
      <c r="DZ735"/>
      <c r="EA735"/>
      <c r="EB735"/>
      <c r="EC735"/>
      <c r="ED735"/>
      <c r="EE735"/>
      <c r="EF735"/>
      <c r="EG735"/>
      <c r="EH735"/>
      <c r="EI735"/>
      <c r="EJ735"/>
      <c r="EK735"/>
      <c r="EL735"/>
      <c r="EM735"/>
      <c r="EN735"/>
      <c r="EO735"/>
      <c r="EP735"/>
      <c r="EQ735"/>
      <c r="ER735"/>
      <c r="ES735"/>
      <c r="ET735"/>
      <c r="EU735"/>
      <c r="EV735"/>
      <c r="EW735"/>
      <c r="EX735"/>
      <c r="EY735"/>
      <c r="EZ735"/>
      <c r="FA735"/>
    </row>
    <row r="736" spans="1:157" ht="11.25" customHeight="1" x14ac:dyDescent="0.25">
      <c r="A736" s="39" t="s">
        <v>1520</v>
      </c>
      <c r="B736" s="13">
        <v>19575427</v>
      </c>
      <c r="C736" s="13" t="s">
        <v>835</v>
      </c>
      <c r="D736" s="13">
        <v>81640006555</v>
      </c>
      <c r="E736" s="40" t="s">
        <v>1913</v>
      </c>
      <c r="F736" s="31">
        <v>287</v>
      </c>
      <c r="G736" s="31">
        <v>3</v>
      </c>
      <c r="H736" s="31">
        <v>1</v>
      </c>
      <c r="I736" s="31">
        <v>0</v>
      </c>
      <c r="J736" s="32">
        <f t="shared" si="90"/>
        <v>2</v>
      </c>
      <c r="K736" s="33">
        <f t="shared" si="91"/>
        <v>8.61</v>
      </c>
      <c r="L736" s="33">
        <f t="shared" si="92"/>
        <v>8.61</v>
      </c>
      <c r="M736" s="33">
        <f t="shared" si="93"/>
        <v>8.61</v>
      </c>
      <c r="N736" s="34">
        <f t="shared" si="94"/>
        <v>8.61</v>
      </c>
      <c r="O736" s="222">
        <f t="shared" si="95"/>
        <v>34.44</v>
      </c>
      <c r="P736" s="224">
        <f t="shared" si="96"/>
        <v>34.44</v>
      </c>
      <c r="Q736" s="8"/>
      <c r="R736" s="78">
        <f t="shared" si="97"/>
        <v>34.44</v>
      </c>
      <c r="S736" s="79"/>
      <c r="T736"/>
      <c r="U736"/>
      <c r="V736"/>
      <c r="W736"/>
      <c r="X736"/>
      <c r="Y736"/>
      <c r="Z736"/>
      <c r="AA736"/>
      <c r="AB736"/>
      <c r="AC736"/>
      <c r="AD736"/>
      <c r="AE736"/>
      <c r="AF736"/>
      <c r="AG736"/>
      <c r="AH736"/>
      <c r="AI736"/>
      <c r="AJ736"/>
      <c r="AK736"/>
      <c r="AL736"/>
      <c r="AM736"/>
      <c r="AN736"/>
      <c r="AO736"/>
      <c r="AP736"/>
      <c r="AQ736"/>
      <c r="AR736"/>
      <c r="AS736"/>
      <c r="AT736"/>
      <c r="AU736"/>
      <c r="AV736"/>
      <c r="AW736"/>
      <c r="AX736"/>
      <c r="AY736"/>
      <c r="AZ736"/>
      <c r="BA736"/>
      <c r="BB736"/>
      <c r="BC736"/>
      <c r="BD736"/>
      <c r="BE736"/>
      <c r="BF736"/>
      <c r="BG736"/>
      <c r="BH736"/>
      <c r="BI736"/>
      <c r="BJ736"/>
      <c r="BK736"/>
      <c r="BL736"/>
      <c r="BM736"/>
      <c r="BN736"/>
      <c r="BO736"/>
      <c r="BP736"/>
      <c r="BQ736"/>
      <c r="BR736"/>
      <c r="BS736"/>
      <c r="BT736"/>
      <c r="BU736"/>
      <c r="BV736"/>
      <c r="BW736"/>
      <c r="BX736"/>
      <c r="BY736"/>
      <c r="BZ736"/>
      <c r="CA736"/>
      <c r="CB736"/>
      <c r="CC736"/>
      <c r="CD736"/>
      <c r="CE736"/>
      <c r="CF736"/>
      <c r="CG736"/>
      <c r="CH736"/>
      <c r="CI736"/>
      <c r="CJ736"/>
      <c r="CK736"/>
      <c r="CL736"/>
      <c r="CM736"/>
      <c r="CN736"/>
      <c r="CO736"/>
      <c r="CP736"/>
      <c r="CQ736"/>
      <c r="CR736"/>
      <c r="CS736"/>
      <c r="CT736"/>
      <c r="CU736"/>
      <c r="CV736"/>
      <c r="CW736"/>
      <c r="CX736"/>
      <c r="CY736"/>
      <c r="CZ736"/>
      <c r="DA736"/>
      <c r="DB736"/>
      <c r="DC736"/>
      <c r="DD736"/>
      <c r="DE736"/>
      <c r="DF736"/>
      <c r="DG736"/>
      <c r="DH736"/>
      <c r="DI736"/>
      <c r="DJ736"/>
      <c r="DK736"/>
      <c r="DL736"/>
      <c r="DM736"/>
      <c r="DN736"/>
      <c r="DO736"/>
      <c r="DP736"/>
      <c r="DQ736"/>
      <c r="DR736"/>
      <c r="DS736"/>
      <c r="DT736"/>
      <c r="DU736"/>
      <c r="DV736"/>
      <c r="DW736"/>
      <c r="DX736"/>
      <c r="DY736"/>
      <c r="DZ736"/>
      <c r="EA736"/>
      <c r="EB736"/>
      <c r="EC736"/>
      <c r="ED736"/>
      <c r="EE736"/>
      <c r="EF736"/>
      <c r="EG736"/>
      <c r="EH736"/>
      <c r="EI736"/>
      <c r="EJ736"/>
      <c r="EK736"/>
      <c r="EL736"/>
      <c r="EM736"/>
      <c r="EN736"/>
      <c r="EO736"/>
      <c r="EP736"/>
      <c r="EQ736"/>
      <c r="ER736"/>
      <c r="ES736"/>
      <c r="ET736"/>
      <c r="EU736"/>
      <c r="EV736"/>
      <c r="EW736"/>
      <c r="EX736"/>
      <c r="EY736"/>
      <c r="EZ736"/>
      <c r="FA736"/>
    </row>
    <row r="737" spans="1:157" ht="11.25" customHeight="1" x14ac:dyDescent="0.25">
      <c r="A737" s="39" t="s">
        <v>1520</v>
      </c>
      <c r="B737" s="13">
        <v>19575429</v>
      </c>
      <c r="C737" s="13" t="s">
        <v>836</v>
      </c>
      <c r="D737" s="13">
        <v>69480009058</v>
      </c>
      <c r="E737" s="40" t="s">
        <v>1914</v>
      </c>
      <c r="F737" s="31">
        <v>82</v>
      </c>
      <c r="G737" s="31">
        <v>3</v>
      </c>
      <c r="H737" s="31">
        <v>1</v>
      </c>
      <c r="I737" s="31">
        <v>0</v>
      </c>
      <c r="J737" s="32">
        <f t="shared" si="90"/>
        <v>2</v>
      </c>
      <c r="K737" s="33">
        <f t="shared" si="91"/>
        <v>2.46</v>
      </c>
      <c r="L737" s="33">
        <f t="shared" si="92"/>
        <v>2.46</v>
      </c>
      <c r="M737" s="33">
        <f t="shared" si="93"/>
        <v>2.46</v>
      </c>
      <c r="N737" s="34">
        <f t="shared" si="94"/>
        <v>2.46</v>
      </c>
      <c r="O737" s="222">
        <f t="shared" si="95"/>
        <v>9.84</v>
      </c>
      <c r="P737" s="224">
        <f t="shared" si="96"/>
        <v>9.84</v>
      </c>
      <c r="Q737" s="8"/>
      <c r="R737" s="78">
        <f t="shared" si="97"/>
        <v>9.84</v>
      </c>
      <c r="S737" s="79"/>
      <c r="T737"/>
      <c r="U737"/>
      <c r="V737"/>
      <c r="W737"/>
      <c r="X737"/>
      <c r="Y737"/>
      <c r="Z737"/>
      <c r="AA737"/>
      <c r="AB737"/>
      <c r="AC737"/>
      <c r="AD737"/>
      <c r="AE737"/>
      <c r="AF737"/>
      <c r="AG737"/>
      <c r="AH737"/>
      <c r="AI737"/>
      <c r="AJ737"/>
      <c r="AK737"/>
      <c r="AL737"/>
      <c r="AM737"/>
      <c r="AN737"/>
      <c r="AO737"/>
      <c r="AP737"/>
      <c r="AQ737"/>
      <c r="AR737"/>
      <c r="AS737"/>
      <c r="AT737"/>
      <c r="AU737"/>
      <c r="AV737"/>
      <c r="AW737"/>
      <c r="AX737"/>
      <c r="AY737"/>
      <c r="AZ737"/>
      <c r="BA737"/>
      <c r="BB737"/>
      <c r="BC737"/>
      <c r="BD737"/>
      <c r="BE737"/>
      <c r="BF737"/>
      <c r="BG737"/>
      <c r="BH737"/>
      <c r="BI737"/>
      <c r="BJ737"/>
      <c r="BK737"/>
      <c r="BL737"/>
      <c r="BM737"/>
      <c r="BN737"/>
      <c r="BO737"/>
      <c r="BP737"/>
      <c r="BQ737"/>
      <c r="BR737"/>
      <c r="BS737"/>
      <c r="BT737"/>
      <c r="BU737"/>
      <c r="BV737"/>
      <c r="BW737"/>
      <c r="BX737"/>
      <c r="BY737"/>
      <c r="BZ737"/>
      <c r="CA737"/>
      <c r="CB737"/>
      <c r="CC737"/>
      <c r="CD737"/>
      <c r="CE737"/>
      <c r="CF737"/>
      <c r="CG737"/>
      <c r="CH737"/>
      <c r="CI737"/>
      <c r="CJ737"/>
      <c r="CK737"/>
      <c r="CL737"/>
      <c r="CM737"/>
      <c r="CN737"/>
      <c r="CO737"/>
      <c r="CP737"/>
      <c r="CQ737"/>
      <c r="CR737"/>
      <c r="CS737"/>
      <c r="CT737"/>
      <c r="CU737"/>
      <c r="CV737"/>
      <c r="CW737"/>
      <c r="CX737"/>
      <c r="CY737"/>
      <c r="CZ737"/>
      <c r="DA737"/>
      <c r="DB737"/>
      <c r="DC737"/>
      <c r="DD737"/>
      <c r="DE737"/>
      <c r="DF737"/>
      <c r="DG737"/>
      <c r="DH737"/>
      <c r="DI737"/>
      <c r="DJ737"/>
      <c r="DK737"/>
      <c r="DL737"/>
      <c r="DM737"/>
      <c r="DN737"/>
      <c r="DO737"/>
      <c r="DP737"/>
      <c r="DQ737"/>
      <c r="DR737"/>
      <c r="DS737"/>
      <c r="DT737"/>
      <c r="DU737"/>
      <c r="DV737"/>
      <c r="DW737"/>
      <c r="DX737"/>
      <c r="DY737"/>
      <c r="DZ737"/>
      <c r="EA737"/>
      <c r="EB737"/>
      <c r="EC737"/>
      <c r="ED737"/>
      <c r="EE737"/>
      <c r="EF737"/>
      <c r="EG737"/>
      <c r="EH737"/>
      <c r="EI737"/>
      <c r="EJ737"/>
      <c r="EK737"/>
      <c r="EL737"/>
      <c r="EM737"/>
      <c r="EN737"/>
      <c r="EO737"/>
      <c r="EP737"/>
      <c r="EQ737"/>
      <c r="ER737"/>
      <c r="ES737"/>
      <c r="ET737"/>
      <c r="EU737"/>
      <c r="EV737"/>
      <c r="EW737"/>
      <c r="EX737"/>
      <c r="EY737"/>
      <c r="EZ737"/>
      <c r="FA737"/>
    </row>
    <row r="738" spans="1:157" ht="11.25" customHeight="1" x14ac:dyDescent="0.25">
      <c r="A738" s="39" t="s">
        <v>1520</v>
      </c>
      <c r="B738" s="13">
        <v>19575431</v>
      </c>
      <c r="C738" s="13" t="s">
        <v>838</v>
      </c>
      <c r="D738" s="13">
        <v>31760008535</v>
      </c>
      <c r="E738" s="40" t="s">
        <v>1915</v>
      </c>
      <c r="F738" s="31">
        <v>391</v>
      </c>
      <c r="G738" s="31">
        <v>3</v>
      </c>
      <c r="H738" s="31">
        <v>1</v>
      </c>
      <c r="I738" s="31">
        <v>0</v>
      </c>
      <c r="J738" s="32">
        <f t="shared" si="90"/>
        <v>2</v>
      </c>
      <c r="K738" s="33">
        <f t="shared" si="91"/>
        <v>11.73</v>
      </c>
      <c r="L738" s="33">
        <f t="shared" si="92"/>
        <v>11.73</v>
      </c>
      <c r="M738" s="33">
        <f t="shared" si="93"/>
        <v>11.73</v>
      </c>
      <c r="N738" s="34">
        <f t="shared" si="94"/>
        <v>11.73</v>
      </c>
      <c r="O738" s="222">
        <f t="shared" si="95"/>
        <v>46.92</v>
      </c>
      <c r="P738" s="224">
        <f t="shared" si="96"/>
        <v>46.92</v>
      </c>
      <c r="Q738" s="8"/>
      <c r="R738" s="78">
        <f t="shared" si="97"/>
        <v>46.92</v>
      </c>
      <c r="S738" s="79"/>
      <c r="T738"/>
      <c r="U738"/>
      <c r="V738"/>
      <c r="W738"/>
      <c r="X738"/>
      <c r="Y738"/>
      <c r="Z738"/>
      <c r="AA738"/>
      <c r="AB738"/>
      <c r="AC738"/>
      <c r="AD738"/>
      <c r="AE738"/>
      <c r="AF738"/>
      <c r="AG738"/>
      <c r="AH738"/>
      <c r="AI738"/>
      <c r="AJ738"/>
      <c r="AK738"/>
      <c r="AL738"/>
      <c r="AM738"/>
      <c r="AN738"/>
      <c r="AO738"/>
      <c r="AP738"/>
      <c r="AQ738"/>
      <c r="AR738"/>
      <c r="AS738"/>
      <c r="AT738"/>
      <c r="AU738"/>
      <c r="AV738"/>
      <c r="AW738"/>
      <c r="AX738"/>
      <c r="AY738"/>
      <c r="AZ738"/>
      <c r="BA738"/>
      <c r="BB738"/>
      <c r="BC738"/>
      <c r="BD738"/>
      <c r="BE738"/>
      <c r="BF738"/>
      <c r="BG738"/>
      <c r="BH738"/>
      <c r="BI738"/>
      <c r="BJ738"/>
      <c r="BK738"/>
      <c r="BL738"/>
      <c r="BM738"/>
      <c r="BN738"/>
      <c r="BO738"/>
      <c r="BP738"/>
      <c r="BQ738"/>
      <c r="BR738"/>
      <c r="BS738"/>
      <c r="BT738"/>
      <c r="BU738"/>
      <c r="BV738"/>
      <c r="BW738"/>
      <c r="BX738"/>
      <c r="BY738"/>
      <c r="BZ738"/>
      <c r="CA738"/>
      <c r="CB738"/>
      <c r="CC738"/>
      <c r="CD738"/>
      <c r="CE738"/>
      <c r="CF738"/>
      <c r="CG738"/>
      <c r="CH738"/>
      <c r="CI738"/>
      <c r="CJ738"/>
      <c r="CK738"/>
      <c r="CL738"/>
      <c r="CM738"/>
      <c r="CN738"/>
      <c r="CO738"/>
      <c r="CP738"/>
      <c r="CQ738"/>
      <c r="CR738"/>
      <c r="CS738"/>
      <c r="CT738"/>
      <c r="CU738"/>
      <c r="CV738"/>
      <c r="CW738"/>
      <c r="CX738"/>
      <c r="CY738"/>
      <c r="CZ738"/>
      <c r="DA738"/>
      <c r="DB738"/>
      <c r="DC738"/>
      <c r="DD738"/>
      <c r="DE738"/>
      <c r="DF738"/>
      <c r="DG738"/>
      <c r="DH738"/>
      <c r="DI738"/>
      <c r="DJ738"/>
      <c r="DK738"/>
      <c r="DL738"/>
      <c r="DM738"/>
      <c r="DN738"/>
      <c r="DO738"/>
      <c r="DP738"/>
      <c r="DQ738"/>
      <c r="DR738"/>
      <c r="DS738"/>
      <c r="DT738"/>
      <c r="DU738"/>
      <c r="DV738"/>
      <c r="DW738"/>
      <c r="DX738"/>
      <c r="DY738"/>
      <c r="DZ738"/>
      <c r="EA738"/>
      <c r="EB738"/>
      <c r="EC738"/>
      <c r="ED738"/>
      <c r="EE738"/>
      <c r="EF738"/>
      <c r="EG738"/>
      <c r="EH738"/>
      <c r="EI738"/>
      <c r="EJ738"/>
      <c r="EK738"/>
      <c r="EL738"/>
      <c r="EM738"/>
      <c r="EN738"/>
      <c r="EO738"/>
      <c r="EP738"/>
      <c r="EQ738"/>
      <c r="ER738"/>
      <c r="ES738"/>
      <c r="ET738"/>
      <c r="EU738"/>
      <c r="EV738"/>
      <c r="EW738"/>
      <c r="EX738"/>
      <c r="EY738"/>
      <c r="EZ738"/>
      <c r="FA738"/>
    </row>
    <row r="739" spans="1:157" ht="11.25" customHeight="1" x14ac:dyDescent="0.25">
      <c r="A739" s="39" t="s">
        <v>1520</v>
      </c>
      <c r="B739" s="13">
        <v>19575432</v>
      </c>
      <c r="C739" s="13" t="s">
        <v>839</v>
      </c>
      <c r="D739" s="13">
        <v>16920012535</v>
      </c>
      <c r="E739" s="40" t="s">
        <v>1916</v>
      </c>
      <c r="F739" s="31">
        <v>142</v>
      </c>
      <c r="G739" s="31">
        <v>2</v>
      </c>
      <c r="H739" s="31">
        <v>1</v>
      </c>
      <c r="I739" s="31">
        <v>0</v>
      </c>
      <c r="J739" s="32">
        <f t="shared" si="90"/>
        <v>1</v>
      </c>
      <c r="K739" s="33">
        <f t="shared" si="91"/>
        <v>4.26</v>
      </c>
      <c r="L739" s="33">
        <f t="shared" si="92"/>
        <v>4.26</v>
      </c>
      <c r="M739" s="33">
        <f t="shared" si="93"/>
        <v>4.26</v>
      </c>
      <c r="N739" s="34">
        <f t="shared" si="94"/>
        <v>4.26</v>
      </c>
      <c r="O739" s="222">
        <f t="shared" si="95"/>
        <v>17.04</v>
      </c>
      <c r="P739" s="224">
        <f t="shared" si="96"/>
        <v>17.04</v>
      </c>
      <c r="Q739" s="8"/>
      <c r="R739" s="78">
        <f t="shared" si="97"/>
        <v>17.04</v>
      </c>
      <c r="S739" s="79"/>
      <c r="T739"/>
      <c r="U739"/>
      <c r="V739"/>
      <c r="W739"/>
      <c r="X739"/>
      <c r="Y739"/>
      <c r="Z739"/>
      <c r="AA739"/>
      <c r="AB739"/>
      <c r="AC739"/>
      <c r="AD739"/>
      <c r="AE739"/>
      <c r="AF739"/>
      <c r="AG739"/>
      <c r="AH739"/>
      <c r="AI739"/>
      <c r="AJ739"/>
      <c r="AK739"/>
      <c r="AL739"/>
      <c r="AM739"/>
      <c r="AN739"/>
      <c r="AO739"/>
      <c r="AP739"/>
      <c r="AQ739"/>
      <c r="AR739"/>
      <c r="AS739"/>
      <c r="AT739"/>
      <c r="AU739"/>
      <c r="AV739"/>
      <c r="AW739"/>
      <c r="AX739"/>
      <c r="AY739"/>
      <c r="AZ739"/>
      <c r="BA739"/>
      <c r="BB739"/>
      <c r="BC739"/>
      <c r="BD739"/>
      <c r="BE739"/>
      <c r="BF739"/>
      <c r="BG739"/>
      <c r="BH739"/>
      <c r="BI739"/>
      <c r="BJ739"/>
      <c r="BK739"/>
      <c r="BL739"/>
      <c r="BM739"/>
      <c r="BN739"/>
      <c r="BO739"/>
      <c r="BP739"/>
      <c r="BQ739"/>
      <c r="BR739"/>
      <c r="BS739"/>
      <c r="BT739"/>
      <c r="BU739"/>
      <c r="BV739"/>
      <c r="BW739"/>
      <c r="BX739"/>
      <c r="BY739"/>
      <c r="BZ739"/>
      <c r="CA739"/>
      <c r="CB739"/>
      <c r="CC739"/>
      <c r="CD739"/>
      <c r="CE739"/>
      <c r="CF739"/>
      <c r="CG739"/>
      <c r="CH739"/>
      <c r="CI739"/>
      <c r="CJ739"/>
      <c r="CK739"/>
      <c r="CL739"/>
      <c r="CM739"/>
      <c r="CN739"/>
      <c r="CO739"/>
      <c r="CP739"/>
      <c r="CQ739"/>
      <c r="CR739"/>
      <c r="CS739"/>
      <c r="CT739"/>
      <c r="CU739"/>
      <c r="CV739"/>
      <c r="CW739"/>
      <c r="CX739"/>
      <c r="CY739"/>
      <c r="CZ739"/>
      <c r="DA739"/>
      <c r="DB739"/>
      <c r="DC739"/>
      <c r="DD739"/>
      <c r="DE739"/>
      <c r="DF739"/>
      <c r="DG739"/>
      <c r="DH739"/>
      <c r="DI739"/>
      <c r="DJ739"/>
      <c r="DK739"/>
      <c r="DL739"/>
      <c r="DM739"/>
      <c r="DN739"/>
      <c r="DO739"/>
      <c r="DP739"/>
      <c r="DQ739"/>
      <c r="DR739"/>
      <c r="DS739"/>
      <c r="DT739"/>
      <c r="DU739"/>
      <c r="DV739"/>
      <c r="DW739"/>
      <c r="DX739"/>
      <c r="DY739"/>
      <c r="DZ739"/>
      <c r="EA739"/>
      <c r="EB739"/>
      <c r="EC739"/>
      <c r="ED739"/>
      <c r="EE739"/>
      <c r="EF739"/>
      <c r="EG739"/>
      <c r="EH739"/>
      <c r="EI739"/>
      <c r="EJ739"/>
      <c r="EK739"/>
      <c r="EL739"/>
      <c r="EM739"/>
      <c r="EN739"/>
      <c r="EO739"/>
      <c r="EP739"/>
      <c r="EQ739"/>
      <c r="ER739"/>
      <c r="ES739"/>
      <c r="ET739"/>
      <c r="EU739"/>
      <c r="EV739"/>
      <c r="EW739"/>
      <c r="EX739"/>
      <c r="EY739"/>
      <c r="EZ739"/>
      <c r="FA739"/>
    </row>
    <row r="740" spans="1:157" ht="11.25" customHeight="1" x14ac:dyDescent="0.25">
      <c r="A740" s="39" t="s">
        <v>1520</v>
      </c>
      <c r="B740" s="13">
        <v>19577405</v>
      </c>
      <c r="C740" s="13" t="s">
        <v>106</v>
      </c>
      <c r="D740" s="13">
        <v>97240007185</v>
      </c>
      <c r="E740" s="40" t="s">
        <v>1917</v>
      </c>
      <c r="F740" s="31">
        <v>6065</v>
      </c>
      <c r="G740" s="31">
        <v>4</v>
      </c>
      <c r="H740" s="31">
        <v>1</v>
      </c>
      <c r="I740" s="31">
        <v>1</v>
      </c>
      <c r="J740" s="32">
        <f t="shared" si="90"/>
        <v>2</v>
      </c>
      <c r="K740" s="33">
        <f t="shared" si="91"/>
        <v>181.95</v>
      </c>
      <c r="L740" s="33">
        <f t="shared" si="92"/>
        <v>181.95</v>
      </c>
      <c r="M740" s="33">
        <f t="shared" si="93"/>
        <v>181.95</v>
      </c>
      <c r="N740" s="34">
        <f t="shared" si="94"/>
        <v>181.95</v>
      </c>
      <c r="O740" s="222">
        <f t="shared" si="95"/>
        <v>727.8</v>
      </c>
      <c r="P740" s="224">
        <f t="shared" si="96"/>
        <v>727.8</v>
      </c>
      <c r="Q740" s="8"/>
      <c r="R740" s="78">
        <f t="shared" si="97"/>
        <v>727.8</v>
      </c>
      <c r="S740" s="79"/>
      <c r="T740"/>
      <c r="U740"/>
      <c r="V740"/>
      <c r="W740"/>
      <c r="X740"/>
      <c r="Y740"/>
      <c r="Z740"/>
      <c r="AA740"/>
      <c r="AB740"/>
      <c r="AC740"/>
      <c r="AD740"/>
      <c r="AE740"/>
      <c r="AF740"/>
      <c r="AG740"/>
      <c r="AH740"/>
      <c r="AI740"/>
      <c r="AJ740"/>
      <c r="AK740"/>
      <c r="AL740"/>
      <c r="AM740"/>
      <c r="AN740"/>
      <c r="AO740"/>
      <c r="AP740"/>
      <c r="AQ740"/>
      <c r="AR740"/>
      <c r="AS740"/>
      <c r="AT740"/>
      <c r="AU740"/>
      <c r="AV740"/>
      <c r="AW740"/>
      <c r="AX740"/>
      <c r="AY740"/>
      <c r="AZ740"/>
      <c r="BA740"/>
      <c r="BB740"/>
      <c r="BC740"/>
      <c r="BD740"/>
      <c r="BE740"/>
      <c r="BF740"/>
      <c r="BG740"/>
      <c r="BH740"/>
      <c r="BI740"/>
      <c r="BJ740"/>
      <c r="BK740"/>
      <c r="BL740"/>
      <c r="BM740"/>
      <c r="BN740"/>
      <c r="BO740"/>
      <c r="BP740"/>
      <c r="BQ740"/>
      <c r="BR740"/>
      <c r="BS740"/>
      <c r="BT740"/>
      <c r="BU740"/>
      <c r="BV740"/>
      <c r="BW740"/>
      <c r="BX740"/>
      <c r="BY740"/>
      <c r="BZ740"/>
      <c r="CA740"/>
      <c r="CB740"/>
      <c r="CC740"/>
      <c r="CD740"/>
      <c r="CE740"/>
      <c r="CF740"/>
      <c r="CG740"/>
      <c r="CH740"/>
      <c r="CI740"/>
      <c r="CJ740"/>
      <c r="CK740"/>
      <c r="CL740"/>
      <c r="CM740"/>
      <c r="CN740"/>
      <c r="CO740"/>
      <c r="CP740"/>
      <c r="CQ740"/>
      <c r="CR740"/>
      <c r="CS740"/>
      <c r="CT740"/>
      <c r="CU740"/>
      <c r="CV740"/>
      <c r="CW740"/>
      <c r="CX740"/>
      <c r="CY740"/>
      <c r="CZ740"/>
      <c r="DA740"/>
      <c r="DB740"/>
      <c r="DC740"/>
      <c r="DD740"/>
      <c r="DE740"/>
      <c r="DF740"/>
      <c r="DG740"/>
      <c r="DH740"/>
      <c r="DI740"/>
      <c r="DJ740"/>
      <c r="DK740"/>
      <c r="DL740"/>
      <c r="DM740"/>
      <c r="DN740"/>
      <c r="DO740"/>
      <c r="DP740"/>
      <c r="DQ740"/>
      <c r="DR740"/>
      <c r="DS740"/>
      <c r="DT740"/>
      <c r="DU740"/>
      <c r="DV740"/>
      <c r="DW740"/>
      <c r="DX740"/>
      <c r="DY740"/>
      <c r="DZ740"/>
      <c r="EA740"/>
      <c r="EB740"/>
      <c r="EC740"/>
      <c r="ED740"/>
      <c r="EE740"/>
      <c r="EF740"/>
      <c r="EG740"/>
      <c r="EH740"/>
      <c r="EI740"/>
      <c r="EJ740"/>
      <c r="EK740"/>
      <c r="EL740"/>
      <c r="EM740"/>
      <c r="EN740"/>
      <c r="EO740"/>
      <c r="EP740"/>
      <c r="EQ740"/>
      <c r="ER740"/>
      <c r="ES740"/>
      <c r="ET740"/>
      <c r="EU740"/>
      <c r="EV740"/>
      <c r="EW740"/>
      <c r="EX740"/>
      <c r="EY740"/>
      <c r="EZ740"/>
      <c r="FA740"/>
    </row>
    <row r="741" spans="1:157" ht="11.25" customHeight="1" x14ac:dyDescent="0.25">
      <c r="A741" s="39" t="s">
        <v>1520</v>
      </c>
      <c r="B741" s="13">
        <v>19577413</v>
      </c>
      <c r="C741" s="13" t="s">
        <v>840</v>
      </c>
      <c r="D741" s="13">
        <v>70070007636</v>
      </c>
      <c r="E741" s="40" t="s">
        <v>1918</v>
      </c>
      <c r="F741" s="31">
        <v>407</v>
      </c>
      <c r="G741" s="31">
        <v>3</v>
      </c>
      <c r="H741" s="31">
        <v>1</v>
      </c>
      <c r="I741" s="31">
        <v>0</v>
      </c>
      <c r="J741" s="32">
        <f t="shared" si="90"/>
        <v>2</v>
      </c>
      <c r="K741" s="33">
        <f t="shared" si="91"/>
        <v>12.209999999999999</v>
      </c>
      <c r="L741" s="33">
        <f t="shared" si="92"/>
        <v>12.209999999999999</v>
      </c>
      <c r="M741" s="33">
        <f t="shared" si="93"/>
        <v>12.209999999999999</v>
      </c>
      <c r="N741" s="34">
        <f t="shared" si="94"/>
        <v>12.209999999999999</v>
      </c>
      <c r="O741" s="222">
        <f t="shared" si="95"/>
        <v>48.84</v>
      </c>
      <c r="P741" s="224">
        <f t="shared" si="96"/>
        <v>48.84</v>
      </c>
      <c r="Q741" s="8"/>
      <c r="R741" s="78">
        <f t="shared" si="97"/>
        <v>48.84</v>
      </c>
      <c r="S741" s="79"/>
      <c r="T741"/>
      <c r="U741"/>
      <c r="V741"/>
      <c r="W741"/>
      <c r="X741"/>
      <c r="Y741"/>
      <c r="Z741"/>
      <c r="AA741"/>
      <c r="AB741"/>
      <c r="AC741"/>
      <c r="AD741"/>
      <c r="AE741"/>
      <c r="AF741"/>
      <c r="AG741"/>
      <c r="AH741"/>
      <c r="AI741"/>
      <c r="AJ741"/>
      <c r="AK741"/>
      <c r="AL741"/>
      <c r="AM741"/>
      <c r="AN741"/>
      <c r="AO741"/>
      <c r="AP741"/>
      <c r="AQ741"/>
      <c r="AR741"/>
      <c r="AS741"/>
      <c r="AT741"/>
      <c r="AU741"/>
      <c r="AV741"/>
      <c r="AW741"/>
      <c r="AX741"/>
      <c r="AY741"/>
      <c r="AZ741"/>
      <c r="BA741"/>
      <c r="BB741"/>
      <c r="BC741"/>
      <c r="BD741"/>
      <c r="BE741"/>
      <c r="BF741"/>
      <c r="BG741"/>
      <c r="BH741"/>
      <c r="BI741"/>
      <c r="BJ741"/>
      <c r="BK741"/>
      <c r="BL741"/>
      <c r="BM741"/>
      <c r="BN741"/>
      <c r="BO741"/>
      <c r="BP741"/>
      <c r="BQ741"/>
      <c r="BR741"/>
      <c r="BS741"/>
      <c r="BT741"/>
      <c r="BU741"/>
      <c r="BV741"/>
      <c r="BW741"/>
      <c r="BX741"/>
      <c r="BY741"/>
      <c r="BZ741"/>
      <c r="CA741"/>
      <c r="CB741"/>
      <c r="CC741"/>
      <c r="CD741"/>
      <c r="CE741"/>
      <c r="CF741"/>
      <c r="CG741"/>
      <c r="CH741"/>
      <c r="CI741"/>
      <c r="CJ741"/>
      <c r="CK741"/>
      <c r="CL741"/>
      <c r="CM741"/>
      <c r="CN741"/>
      <c r="CO741"/>
      <c r="CP741"/>
      <c r="CQ741"/>
      <c r="CR741"/>
      <c r="CS741"/>
      <c r="CT741"/>
      <c r="CU741"/>
      <c r="CV741"/>
      <c r="CW741"/>
      <c r="CX741"/>
      <c r="CY741"/>
      <c r="CZ741"/>
      <c r="DA741"/>
      <c r="DB741"/>
      <c r="DC741"/>
      <c r="DD741"/>
      <c r="DE741"/>
      <c r="DF741"/>
      <c r="DG741"/>
      <c r="DH741"/>
      <c r="DI741"/>
      <c r="DJ741"/>
      <c r="DK741"/>
      <c r="DL741"/>
      <c r="DM741"/>
      <c r="DN741"/>
      <c r="DO741"/>
      <c r="DP741"/>
      <c r="DQ741"/>
      <c r="DR741"/>
      <c r="DS741"/>
      <c r="DT741"/>
      <c r="DU741"/>
      <c r="DV741"/>
      <c r="DW741"/>
      <c r="DX741"/>
      <c r="DY741"/>
      <c r="DZ741"/>
      <c r="EA741"/>
      <c r="EB741"/>
      <c r="EC741"/>
      <c r="ED741"/>
      <c r="EE741"/>
      <c r="EF741"/>
      <c r="EG741"/>
      <c r="EH741"/>
      <c r="EI741"/>
      <c r="EJ741"/>
      <c r="EK741"/>
      <c r="EL741"/>
      <c r="EM741"/>
      <c r="EN741"/>
      <c r="EO741"/>
      <c r="EP741"/>
      <c r="EQ741"/>
      <c r="ER741"/>
      <c r="ES741"/>
      <c r="ET741"/>
      <c r="EU741"/>
      <c r="EV741"/>
      <c r="EW741"/>
      <c r="EX741"/>
      <c r="EY741"/>
      <c r="EZ741"/>
      <c r="FA741"/>
    </row>
    <row r="742" spans="1:157" ht="11.25" customHeight="1" x14ac:dyDescent="0.25">
      <c r="A742" s="39" t="s">
        <v>1520</v>
      </c>
      <c r="B742" s="13">
        <v>19577414</v>
      </c>
      <c r="C742" s="13" t="s">
        <v>841</v>
      </c>
      <c r="D742" s="13">
        <v>87120011260</v>
      </c>
      <c r="E742" s="40" t="s">
        <v>1919</v>
      </c>
      <c r="F742" s="31">
        <v>157</v>
      </c>
      <c r="G742" s="31">
        <v>2</v>
      </c>
      <c r="H742" s="31">
        <v>1</v>
      </c>
      <c r="I742" s="31">
        <v>0</v>
      </c>
      <c r="J742" s="32">
        <f t="shared" si="90"/>
        <v>1</v>
      </c>
      <c r="K742" s="33">
        <f t="shared" si="91"/>
        <v>4.71</v>
      </c>
      <c r="L742" s="33">
        <f t="shared" si="92"/>
        <v>4.71</v>
      </c>
      <c r="M742" s="33">
        <f t="shared" si="93"/>
        <v>4.71</v>
      </c>
      <c r="N742" s="34">
        <f t="shared" si="94"/>
        <v>4.71</v>
      </c>
      <c r="O742" s="222">
        <f t="shared" si="95"/>
        <v>18.84</v>
      </c>
      <c r="P742" s="224">
        <f t="shared" si="96"/>
        <v>18.84</v>
      </c>
      <c r="Q742" s="8"/>
      <c r="R742" s="78">
        <f t="shared" si="97"/>
        <v>18.84</v>
      </c>
      <c r="S742" s="79"/>
      <c r="T742"/>
      <c r="U742"/>
      <c r="V742"/>
      <c r="W742"/>
      <c r="X742"/>
      <c r="Y742"/>
      <c r="Z742"/>
      <c r="AA742"/>
      <c r="AB742"/>
      <c r="AC742"/>
      <c r="AD742"/>
      <c r="AE742"/>
      <c r="AF742"/>
      <c r="AG742"/>
      <c r="AH742"/>
      <c r="AI742"/>
      <c r="AJ742"/>
      <c r="AK742"/>
      <c r="AL742"/>
      <c r="AM742"/>
      <c r="AN742"/>
      <c r="AO742"/>
      <c r="AP742"/>
      <c r="AQ742"/>
      <c r="AR742"/>
      <c r="AS742"/>
      <c r="AT742"/>
      <c r="AU742"/>
      <c r="AV742"/>
      <c r="AW742"/>
      <c r="AX742"/>
      <c r="AY742"/>
      <c r="AZ742"/>
      <c r="BA742"/>
      <c r="BB742"/>
      <c r="BC742"/>
      <c r="BD742"/>
      <c r="BE742"/>
      <c r="BF742"/>
      <c r="BG742"/>
      <c r="BH742"/>
      <c r="BI742"/>
      <c r="BJ742"/>
      <c r="BK742"/>
      <c r="BL742"/>
      <c r="BM742"/>
      <c r="BN742"/>
      <c r="BO742"/>
      <c r="BP742"/>
      <c r="BQ742"/>
      <c r="BR742"/>
      <c r="BS742"/>
      <c r="BT742"/>
      <c r="BU742"/>
      <c r="BV742"/>
      <c r="BW742"/>
      <c r="BX742"/>
      <c r="BY742"/>
      <c r="BZ742"/>
      <c r="CA742"/>
      <c r="CB742"/>
      <c r="CC742"/>
      <c r="CD742"/>
      <c r="CE742"/>
      <c r="CF742"/>
      <c r="CG742"/>
      <c r="CH742"/>
      <c r="CI742"/>
      <c r="CJ742"/>
      <c r="CK742"/>
      <c r="CL742"/>
      <c r="CM742"/>
      <c r="CN742"/>
      <c r="CO742"/>
      <c r="CP742"/>
      <c r="CQ742"/>
      <c r="CR742"/>
      <c r="CS742"/>
      <c r="CT742"/>
      <c r="CU742"/>
      <c r="CV742"/>
      <c r="CW742"/>
      <c r="CX742"/>
      <c r="CY742"/>
      <c r="CZ742"/>
      <c r="DA742"/>
      <c r="DB742"/>
      <c r="DC742"/>
      <c r="DD742"/>
      <c r="DE742"/>
      <c r="DF742"/>
      <c r="DG742"/>
      <c r="DH742"/>
      <c r="DI742"/>
      <c r="DJ742"/>
      <c r="DK742"/>
      <c r="DL742"/>
      <c r="DM742"/>
      <c r="DN742"/>
      <c r="DO742"/>
      <c r="DP742"/>
      <c r="DQ742"/>
      <c r="DR742"/>
      <c r="DS742"/>
      <c r="DT742"/>
      <c r="DU742"/>
      <c r="DV742"/>
      <c r="DW742"/>
      <c r="DX742"/>
      <c r="DY742"/>
      <c r="DZ742"/>
      <c r="EA742"/>
      <c r="EB742"/>
      <c r="EC742"/>
      <c r="ED742"/>
      <c r="EE742"/>
      <c r="EF742"/>
      <c r="EG742"/>
      <c r="EH742"/>
      <c r="EI742"/>
      <c r="EJ742"/>
      <c r="EK742"/>
      <c r="EL742"/>
      <c r="EM742"/>
      <c r="EN742"/>
      <c r="EO742"/>
      <c r="EP742"/>
      <c r="EQ742"/>
      <c r="ER742"/>
      <c r="ES742"/>
      <c r="ET742"/>
      <c r="EU742"/>
      <c r="EV742"/>
      <c r="EW742"/>
      <c r="EX742"/>
      <c r="EY742"/>
      <c r="EZ742"/>
      <c r="FA742"/>
    </row>
    <row r="743" spans="1:157" ht="11.25" customHeight="1" x14ac:dyDescent="0.25">
      <c r="A743" s="39" t="s">
        <v>1520</v>
      </c>
      <c r="B743" s="13">
        <v>19577417</v>
      </c>
      <c r="C743" s="13" t="s">
        <v>842</v>
      </c>
      <c r="D743" s="13">
        <v>82710001018</v>
      </c>
      <c r="E743" s="40" t="s">
        <v>1920</v>
      </c>
      <c r="F743" s="31">
        <v>405</v>
      </c>
      <c r="G743" s="31">
        <v>4</v>
      </c>
      <c r="H743" s="31">
        <v>2</v>
      </c>
      <c r="I743" s="31">
        <v>0</v>
      </c>
      <c r="J743" s="32">
        <f t="shared" si="90"/>
        <v>2</v>
      </c>
      <c r="K743" s="33">
        <f t="shared" si="91"/>
        <v>12.15</v>
      </c>
      <c r="L743" s="33">
        <f t="shared" si="92"/>
        <v>12.15</v>
      </c>
      <c r="M743" s="33">
        <f t="shared" si="93"/>
        <v>12.15</v>
      </c>
      <c r="N743" s="34">
        <f t="shared" si="94"/>
        <v>12.15</v>
      </c>
      <c r="O743" s="222">
        <f t="shared" si="95"/>
        <v>48.6</v>
      </c>
      <c r="P743" s="224">
        <f t="shared" si="96"/>
        <v>48.6</v>
      </c>
      <c r="Q743" s="8"/>
      <c r="R743" s="78">
        <f t="shared" si="97"/>
        <v>48.6</v>
      </c>
      <c r="S743" s="79"/>
      <c r="T743"/>
      <c r="U743"/>
      <c r="V743"/>
      <c r="W743"/>
      <c r="X743"/>
      <c r="Y743"/>
      <c r="Z743"/>
      <c r="AA743"/>
      <c r="AB743"/>
      <c r="AC743"/>
      <c r="AD743"/>
      <c r="AE743"/>
      <c r="AF743"/>
      <c r="AG743"/>
      <c r="AH743"/>
      <c r="AI743"/>
      <c r="AJ743"/>
      <c r="AK743"/>
      <c r="AL743"/>
      <c r="AM743"/>
      <c r="AN743"/>
      <c r="AO743"/>
      <c r="AP743"/>
      <c r="AQ743"/>
      <c r="AR743"/>
      <c r="AS743"/>
      <c r="AT743"/>
      <c r="AU743"/>
      <c r="AV743"/>
      <c r="AW743"/>
      <c r="AX743"/>
      <c r="AY743"/>
      <c r="AZ743"/>
      <c r="BA743"/>
      <c r="BB743"/>
      <c r="BC743"/>
      <c r="BD743"/>
      <c r="BE743"/>
      <c r="BF743"/>
      <c r="BG743"/>
      <c r="BH743"/>
      <c r="BI743"/>
      <c r="BJ743"/>
      <c r="BK743"/>
      <c r="BL743"/>
      <c r="BM743"/>
      <c r="BN743"/>
      <c r="BO743"/>
      <c r="BP743"/>
      <c r="BQ743"/>
      <c r="BR743"/>
      <c r="BS743"/>
      <c r="BT743"/>
      <c r="BU743"/>
      <c r="BV743"/>
      <c r="BW743"/>
      <c r="BX743"/>
      <c r="BY743"/>
      <c r="BZ743"/>
      <c r="CA743"/>
      <c r="CB743"/>
      <c r="CC743"/>
      <c r="CD743"/>
      <c r="CE743"/>
      <c r="CF743"/>
      <c r="CG743"/>
      <c r="CH743"/>
      <c r="CI743"/>
      <c r="CJ743"/>
      <c r="CK743"/>
      <c r="CL743"/>
      <c r="CM743"/>
      <c r="CN743"/>
      <c r="CO743"/>
      <c r="CP743"/>
      <c r="CQ743"/>
      <c r="CR743"/>
      <c r="CS743"/>
      <c r="CT743"/>
      <c r="CU743"/>
      <c r="CV743"/>
      <c r="CW743"/>
      <c r="CX743"/>
      <c r="CY743"/>
      <c r="CZ743"/>
      <c r="DA743"/>
      <c r="DB743"/>
      <c r="DC743"/>
      <c r="DD743"/>
      <c r="DE743"/>
      <c r="DF743"/>
      <c r="DG743"/>
      <c r="DH743"/>
      <c r="DI743"/>
      <c r="DJ743"/>
      <c r="DK743"/>
      <c r="DL743"/>
      <c r="DM743"/>
      <c r="DN743"/>
      <c r="DO743"/>
      <c r="DP743"/>
      <c r="DQ743"/>
      <c r="DR743"/>
      <c r="DS743"/>
      <c r="DT743"/>
      <c r="DU743"/>
      <c r="DV743"/>
      <c r="DW743"/>
      <c r="DX743"/>
      <c r="DY743"/>
      <c r="DZ743"/>
      <c r="EA743"/>
      <c r="EB743"/>
      <c r="EC743"/>
      <c r="ED743"/>
      <c r="EE743"/>
      <c r="EF743"/>
      <c r="EG743"/>
      <c r="EH743"/>
      <c r="EI743"/>
      <c r="EJ743"/>
      <c r="EK743"/>
      <c r="EL743"/>
      <c r="EM743"/>
      <c r="EN743"/>
      <c r="EO743"/>
      <c r="EP743"/>
      <c r="EQ743"/>
      <c r="ER743"/>
      <c r="ES743"/>
      <c r="ET743"/>
      <c r="EU743"/>
      <c r="EV743"/>
      <c r="EW743"/>
      <c r="EX743"/>
      <c r="EY743"/>
      <c r="EZ743"/>
      <c r="FA743"/>
    </row>
    <row r="744" spans="1:157" ht="11.25" customHeight="1" x14ac:dyDescent="0.25">
      <c r="A744" s="39" t="s">
        <v>1520</v>
      </c>
      <c r="B744" s="13">
        <v>19675401</v>
      </c>
      <c r="C744" s="13" t="s">
        <v>843</v>
      </c>
      <c r="D744" s="13">
        <v>36710010026</v>
      </c>
      <c r="E744" s="40" t="s">
        <v>1921</v>
      </c>
      <c r="F744" s="31">
        <v>331</v>
      </c>
      <c r="G744" s="31">
        <v>3</v>
      </c>
      <c r="H744" s="31">
        <v>1</v>
      </c>
      <c r="I744" s="31">
        <v>0</v>
      </c>
      <c r="J744" s="32">
        <f t="shared" si="90"/>
        <v>2</v>
      </c>
      <c r="K744" s="33">
        <f t="shared" si="91"/>
        <v>9.93</v>
      </c>
      <c r="L744" s="33">
        <f t="shared" si="92"/>
        <v>9.93</v>
      </c>
      <c r="M744" s="33">
        <f t="shared" si="93"/>
        <v>9.93</v>
      </c>
      <c r="N744" s="34">
        <f t="shared" si="94"/>
        <v>9.93</v>
      </c>
      <c r="O744" s="222">
        <f t="shared" si="95"/>
        <v>39.72</v>
      </c>
      <c r="P744" s="224">
        <f t="shared" si="96"/>
        <v>39.72</v>
      </c>
      <c r="Q744" s="8"/>
      <c r="R744" s="78">
        <f t="shared" si="97"/>
        <v>39.72</v>
      </c>
      <c r="S744" s="79"/>
      <c r="T744"/>
      <c r="U744"/>
      <c r="V744"/>
      <c r="W744"/>
      <c r="X744"/>
      <c r="Y744"/>
      <c r="Z744"/>
      <c r="AA744"/>
      <c r="AB744"/>
      <c r="AC744"/>
      <c r="AD744"/>
      <c r="AE744"/>
      <c r="AF744"/>
      <c r="AG744"/>
      <c r="AH744"/>
      <c r="AI744"/>
      <c r="AJ744"/>
      <c r="AK744"/>
      <c r="AL744"/>
      <c r="AM744"/>
      <c r="AN744"/>
      <c r="AO744"/>
      <c r="AP744"/>
      <c r="AQ744"/>
      <c r="AR744"/>
      <c r="AS744"/>
      <c r="AT744"/>
      <c r="AU744"/>
      <c r="AV744"/>
      <c r="AW744"/>
      <c r="AX744"/>
      <c r="AY744"/>
      <c r="AZ744"/>
      <c r="BA744"/>
      <c r="BB744"/>
      <c r="BC744"/>
      <c r="BD744"/>
      <c r="BE744"/>
      <c r="BF744"/>
      <c r="BG744"/>
      <c r="BH744"/>
      <c r="BI744"/>
      <c r="BJ744"/>
      <c r="BK744"/>
      <c r="BL744"/>
      <c r="BM744"/>
      <c r="BN744"/>
      <c r="BO744"/>
      <c r="BP744"/>
      <c r="BQ744"/>
      <c r="BR744"/>
      <c r="BS744"/>
      <c r="BT744"/>
      <c r="BU744"/>
      <c r="BV744"/>
      <c r="BW744"/>
      <c r="BX744"/>
      <c r="BY744"/>
      <c r="BZ744"/>
      <c r="CA744"/>
      <c r="CB744"/>
      <c r="CC744"/>
      <c r="CD744"/>
      <c r="CE744"/>
      <c r="CF744"/>
      <c r="CG744"/>
      <c r="CH744"/>
      <c r="CI744"/>
      <c r="CJ744"/>
      <c r="CK744"/>
      <c r="CL744"/>
      <c r="CM744"/>
      <c r="CN744"/>
      <c r="CO744"/>
      <c r="CP744"/>
      <c r="CQ744"/>
      <c r="CR744"/>
      <c r="CS744"/>
      <c r="CT744"/>
      <c r="CU744"/>
      <c r="CV744"/>
      <c r="CW744"/>
      <c r="CX744"/>
      <c r="CY744"/>
      <c r="CZ744"/>
      <c r="DA744"/>
      <c r="DB744"/>
      <c r="DC744"/>
      <c r="DD744"/>
      <c r="DE744"/>
      <c r="DF744"/>
      <c r="DG744"/>
      <c r="DH744"/>
      <c r="DI744"/>
      <c r="DJ744"/>
      <c r="DK744"/>
      <c r="DL744"/>
      <c r="DM744"/>
      <c r="DN744"/>
      <c r="DO744"/>
      <c r="DP744"/>
      <c r="DQ744"/>
      <c r="DR744"/>
      <c r="DS744"/>
      <c r="DT744"/>
      <c r="DU744"/>
      <c r="DV744"/>
      <c r="DW744"/>
      <c r="DX744"/>
      <c r="DY744"/>
      <c r="DZ744"/>
      <c r="EA744"/>
      <c r="EB744"/>
      <c r="EC744"/>
      <c r="ED744"/>
      <c r="EE744"/>
      <c r="EF744"/>
      <c r="EG744"/>
      <c r="EH744"/>
      <c r="EI744"/>
      <c r="EJ744"/>
      <c r="EK744"/>
      <c r="EL744"/>
      <c r="EM744"/>
      <c r="EN744"/>
      <c r="EO744"/>
      <c r="EP744"/>
      <c r="EQ744"/>
      <c r="ER744"/>
      <c r="ES744"/>
      <c r="ET744"/>
      <c r="EU744"/>
      <c r="EV744"/>
      <c r="EW744"/>
      <c r="EX744"/>
      <c r="EY744"/>
      <c r="EZ744"/>
      <c r="FA744"/>
    </row>
    <row r="745" spans="1:157" ht="11.25" customHeight="1" x14ac:dyDescent="0.25">
      <c r="A745" s="39" t="s">
        <v>1520</v>
      </c>
      <c r="B745" s="13">
        <v>19675402</v>
      </c>
      <c r="C745" s="13" t="s">
        <v>844</v>
      </c>
      <c r="D745" s="13">
        <v>87730039915</v>
      </c>
      <c r="E745" s="40" t="s">
        <v>1922</v>
      </c>
      <c r="F745" s="31">
        <v>275</v>
      </c>
      <c r="G745" s="31">
        <v>3</v>
      </c>
      <c r="H745" s="31">
        <v>1</v>
      </c>
      <c r="I745" s="31">
        <v>0</v>
      </c>
      <c r="J745" s="32">
        <f t="shared" si="90"/>
        <v>2</v>
      </c>
      <c r="K745" s="33">
        <f t="shared" si="91"/>
        <v>8.25</v>
      </c>
      <c r="L745" s="33">
        <f t="shared" si="92"/>
        <v>8.25</v>
      </c>
      <c r="M745" s="33">
        <f t="shared" si="93"/>
        <v>8.25</v>
      </c>
      <c r="N745" s="34">
        <f t="shared" si="94"/>
        <v>8.25</v>
      </c>
      <c r="O745" s="222">
        <f t="shared" si="95"/>
        <v>33</v>
      </c>
      <c r="P745" s="224">
        <f t="shared" si="96"/>
        <v>33</v>
      </c>
      <c r="Q745" s="8"/>
      <c r="R745" s="78">
        <f t="shared" si="97"/>
        <v>33</v>
      </c>
      <c r="S745" s="79"/>
      <c r="T745"/>
      <c r="U745"/>
      <c r="V745"/>
      <c r="W745"/>
      <c r="X745"/>
      <c r="Y745"/>
      <c r="Z745"/>
      <c r="AA745"/>
      <c r="AB745"/>
      <c r="AC745"/>
      <c r="AD745"/>
      <c r="AE745"/>
      <c r="AF745"/>
      <c r="AG745"/>
      <c r="AH745"/>
      <c r="AI745"/>
      <c r="AJ745"/>
      <c r="AK745"/>
      <c r="AL745"/>
      <c r="AM745"/>
      <c r="AN745"/>
      <c r="AO745"/>
      <c r="AP745"/>
      <c r="AQ745"/>
      <c r="AR745"/>
      <c r="AS745"/>
      <c r="AT745"/>
      <c r="AU745"/>
      <c r="AV745"/>
      <c r="AW745"/>
      <c r="AX745"/>
      <c r="AY745"/>
      <c r="AZ745"/>
      <c r="BA745"/>
      <c r="BB745"/>
      <c r="BC745"/>
      <c r="BD745"/>
      <c r="BE745"/>
      <c r="BF745"/>
      <c r="BG745"/>
      <c r="BH745"/>
      <c r="BI745"/>
      <c r="BJ745"/>
      <c r="BK745"/>
      <c r="BL745"/>
      <c r="BM745"/>
      <c r="BN745"/>
      <c r="BO745"/>
      <c r="BP745"/>
      <c r="BQ745"/>
      <c r="BR745"/>
      <c r="BS745"/>
      <c r="BT745"/>
      <c r="BU745"/>
      <c r="BV745"/>
      <c r="BW745"/>
      <c r="BX745"/>
      <c r="BY745"/>
      <c r="BZ745"/>
      <c r="CA745"/>
      <c r="CB745"/>
      <c r="CC745"/>
      <c r="CD745"/>
      <c r="CE745"/>
      <c r="CF745"/>
      <c r="CG745"/>
      <c r="CH745"/>
      <c r="CI745"/>
      <c r="CJ745"/>
      <c r="CK745"/>
      <c r="CL745"/>
      <c r="CM745"/>
      <c r="CN745"/>
      <c r="CO745"/>
      <c r="CP745"/>
      <c r="CQ745"/>
      <c r="CR745"/>
      <c r="CS745"/>
      <c r="CT745"/>
      <c r="CU745"/>
      <c r="CV745"/>
      <c r="CW745"/>
      <c r="CX745"/>
      <c r="CY745"/>
      <c r="CZ745"/>
      <c r="DA745"/>
      <c r="DB745"/>
      <c r="DC745"/>
      <c r="DD745"/>
      <c r="DE745"/>
      <c r="DF745"/>
      <c r="DG745"/>
      <c r="DH745"/>
      <c r="DI745"/>
      <c r="DJ745"/>
      <c r="DK745"/>
      <c r="DL745"/>
      <c r="DM745"/>
      <c r="DN745"/>
      <c r="DO745"/>
      <c r="DP745"/>
      <c r="DQ745"/>
      <c r="DR745"/>
      <c r="DS745"/>
      <c r="DT745"/>
      <c r="DU745"/>
      <c r="DV745"/>
      <c r="DW745"/>
      <c r="DX745"/>
      <c r="DY745"/>
      <c r="DZ745"/>
      <c r="EA745"/>
      <c r="EB745"/>
      <c r="EC745"/>
      <c r="ED745"/>
      <c r="EE745"/>
      <c r="EF745"/>
      <c r="EG745"/>
      <c r="EH745"/>
      <c r="EI745"/>
      <c r="EJ745"/>
      <c r="EK745"/>
      <c r="EL745"/>
      <c r="EM745"/>
      <c r="EN745"/>
      <c r="EO745"/>
      <c r="EP745"/>
      <c r="EQ745"/>
      <c r="ER745"/>
      <c r="ES745"/>
      <c r="ET745"/>
      <c r="EU745"/>
      <c r="EV745"/>
      <c r="EW745"/>
      <c r="EX745"/>
      <c r="EY745"/>
      <c r="EZ745"/>
      <c r="FA745"/>
    </row>
    <row r="746" spans="1:157" ht="11.25" customHeight="1" x14ac:dyDescent="0.25">
      <c r="A746" s="39" t="s">
        <v>1520</v>
      </c>
      <c r="B746" s="13">
        <v>19675403</v>
      </c>
      <c r="C746" s="13" t="s">
        <v>845</v>
      </c>
      <c r="D746" s="13">
        <v>72780001901</v>
      </c>
      <c r="E746" s="40" t="s">
        <v>1923</v>
      </c>
      <c r="F746" s="31">
        <v>495</v>
      </c>
      <c r="G746" s="31">
        <v>3</v>
      </c>
      <c r="H746" s="31">
        <v>1</v>
      </c>
      <c r="I746" s="31">
        <v>0</v>
      </c>
      <c r="J746" s="32">
        <f t="shared" si="90"/>
        <v>2</v>
      </c>
      <c r="K746" s="33">
        <f t="shared" si="91"/>
        <v>14.85</v>
      </c>
      <c r="L746" s="33">
        <f t="shared" si="92"/>
        <v>14.85</v>
      </c>
      <c r="M746" s="33">
        <f t="shared" si="93"/>
        <v>14.85</v>
      </c>
      <c r="N746" s="34">
        <f t="shared" si="94"/>
        <v>14.85</v>
      </c>
      <c r="O746" s="222">
        <f t="shared" si="95"/>
        <v>59.4</v>
      </c>
      <c r="P746" s="224">
        <f t="shared" si="96"/>
        <v>59.4</v>
      </c>
      <c r="Q746" s="8"/>
      <c r="R746" s="78">
        <f t="shared" si="97"/>
        <v>59.4</v>
      </c>
      <c r="S746" s="79"/>
      <c r="T746"/>
      <c r="U746"/>
      <c r="V746"/>
      <c r="W746"/>
      <c r="X746"/>
      <c r="Y746"/>
      <c r="Z746"/>
      <c r="AA746"/>
      <c r="AB746"/>
      <c r="AC746"/>
      <c r="AD746"/>
      <c r="AE746"/>
      <c r="AF746"/>
      <c r="AG746"/>
      <c r="AH746"/>
      <c r="AI746"/>
      <c r="AJ746"/>
      <c r="AK746"/>
      <c r="AL746"/>
      <c r="AM746"/>
      <c r="AN746"/>
      <c r="AO746"/>
      <c r="AP746"/>
      <c r="AQ746"/>
      <c r="AR746"/>
      <c r="AS746"/>
      <c r="AT746"/>
      <c r="AU746"/>
      <c r="AV746"/>
      <c r="AW746"/>
      <c r="AX746"/>
      <c r="AY746"/>
      <c r="AZ746"/>
      <c r="BA746"/>
      <c r="BB746"/>
      <c r="BC746"/>
      <c r="BD746"/>
      <c r="BE746"/>
      <c r="BF746"/>
      <c r="BG746"/>
      <c r="BH746"/>
      <c r="BI746"/>
      <c r="BJ746"/>
      <c r="BK746"/>
      <c r="BL746"/>
      <c r="BM746"/>
      <c r="BN746"/>
      <c r="BO746"/>
      <c r="BP746"/>
      <c r="BQ746"/>
      <c r="BR746"/>
      <c r="BS746"/>
      <c r="BT746"/>
      <c r="BU746"/>
      <c r="BV746"/>
      <c r="BW746"/>
      <c r="BX746"/>
      <c r="BY746"/>
      <c r="BZ746"/>
      <c r="CA746"/>
      <c r="CB746"/>
      <c r="CC746"/>
      <c r="CD746"/>
      <c r="CE746"/>
      <c r="CF746"/>
      <c r="CG746"/>
      <c r="CH746"/>
      <c r="CI746"/>
      <c r="CJ746"/>
      <c r="CK746"/>
      <c r="CL746"/>
      <c r="CM746"/>
      <c r="CN746"/>
      <c r="CO746"/>
      <c r="CP746"/>
      <c r="CQ746"/>
      <c r="CR746"/>
      <c r="CS746"/>
      <c r="CT746"/>
      <c r="CU746"/>
      <c r="CV746"/>
      <c r="CW746"/>
      <c r="CX746"/>
      <c r="CY746"/>
      <c r="CZ746"/>
      <c r="DA746"/>
      <c r="DB746"/>
      <c r="DC746"/>
      <c r="DD746"/>
      <c r="DE746"/>
      <c r="DF746"/>
      <c r="DG746"/>
      <c r="DH746"/>
      <c r="DI746"/>
      <c r="DJ746"/>
      <c r="DK746"/>
      <c r="DL746"/>
      <c r="DM746"/>
      <c r="DN746"/>
      <c r="DO746"/>
      <c r="DP746"/>
      <c r="DQ746"/>
      <c r="DR746"/>
      <c r="DS746"/>
      <c r="DT746"/>
      <c r="DU746"/>
      <c r="DV746"/>
      <c r="DW746"/>
      <c r="DX746"/>
      <c r="DY746"/>
      <c r="DZ746"/>
      <c r="EA746"/>
      <c r="EB746"/>
      <c r="EC746"/>
      <c r="ED746"/>
      <c r="EE746"/>
      <c r="EF746"/>
      <c r="EG746"/>
      <c r="EH746"/>
      <c r="EI746"/>
      <c r="EJ746"/>
      <c r="EK746"/>
      <c r="EL746"/>
      <c r="EM746"/>
      <c r="EN746"/>
      <c r="EO746"/>
      <c r="EP746"/>
      <c r="EQ746"/>
      <c r="ER746"/>
      <c r="ES746"/>
      <c r="ET746"/>
      <c r="EU746"/>
      <c r="EV746"/>
      <c r="EW746"/>
      <c r="EX746"/>
      <c r="EY746"/>
      <c r="EZ746"/>
      <c r="FA746"/>
    </row>
    <row r="747" spans="1:157" ht="11.25" customHeight="1" x14ac:dyDescent="0.25">
      <c r="A747" s="39" t="s">
        <v>1520</v>
      </c>
      <c r="B747" s="13">
        <v>19675405</v>
      </c>
      <c r="C747" s="13" t="s">
        <v>300</v>
      </c>
      <c r="D747" s="13">
        <v>52690006762</v>
      </c>
      <c r="E747" s="40" t="s">
        <v>1924</v>
      </c>
      <c r="F747" s="31">
        <v>364</v>
      </c>
      <c r="G747" s="31">
        <v>3</v>
      </c>
      <c r="H747" s="31">
        <v>1</v>
      </c>
      <c r="I747" s="31">
        <v>0</v>
      </c>
      <c r="J747" s="32">
        <f t="shared" si="90"/>
        <v>2</v>
      </c>
      <c r="K747" s="33">
        <f t="shared" si="91"/>
        <v>10.92</v>
      </c>
      <c r="L747" s="33">
        <f t="shared" si="92"/>
        <v>10.92</v>
      </c>
      <c r="M747" s="33">
        <f t="shared" si="93"/>
        <v>10.92</v>
      </c>
      <c r="N747" s="34">
        <f t="shared" si="94"/>
        <v>10.92</v>
      </c>
      <c r="O747" s="222">
        <f t="shared" si="95"/>
        <v>43.68</v>
      </c>
      <c r="P747" s="224">
        <f t="shared" si="96"/>
        <v>43.68</v>
      </c>
      <c r="Q747" s="8"/>
      <c r="R747" s="78">
        <f t="shared" si="97"/>
        <v>43.68</v>
      </c>
      <c r="S747" s="79"/>
      <c r="T747"/>
      <c r="U747"/>
      <c r="V747"/>
      <c r="W747"/>
      <c r="X747"/>
      <c r="Y747"/>
      <c r="Z747"/>
      <c r="AA747"/>
      <c r="AB747"/>
      <c r="AC747"/>
      <c r="AD747"/>
      <c r="AE747"/>
      <c r="AF747"/>
      <c r="AG747"/>
      <c r="AH747"/>
      <c r="AI747"/>
      <c r="AJ747"/>
      <c r="AK747"/>
      <c r="AL747"/>
      <c r="AM747"/>
      <c r="AN747"/>
      <c r="AO747"/>
      <c r="AP747"/>
      <c r="AQ747"/>
      <c r="AR747"/>
      <c r="AS747"/>
      <c r="AT747"/>
      <c r="AU747"/>
      <c r="AV747"/>
      <c r="AW747"/>
      <c r="AX747"/>
      <c r="AY747"/>
      <c r="AZ747"/>
      <c r="BA747"/>
      <c r="BB747"/>
      <c r="BC747"/>
      <c r="BD747"/>
      <c r="BE747"/>
      <c r="BF747"/>
      <c r="BG747"/>
      <c r="BH747"/>
      <c r="BI747"/>
      <c r="BJ747"/>
      <c r="BK747"/>
      <c r="BL747"/>
      <c r="BM747"/>
      <c r="BN747"/>
      <c r="BO747"/>
      <c r="BP747"/>
      <c r="BQ747"/>
      <c r="BR747"/>
      <c r="BS747"/>
      <c r="BT747"/>
      <c r="BU747"/>
      <c r="BV747"/>
      <c r="BW747"/>
      <c r="BX747"/>
      <c r="BY747"/>
      <c r="BZ747"/>
      <c r="CA747"/>
      <c r="CB747"/>
      <c r="CC747"/>
      <c r="CD747"/>
      <c r="CE747"/>
      <c r="CF747"/>
      <c r="CG747"/>
      <c r="CH747"/>
      <c r="CI747"/>
      <c r="CJ747"/>
      <c r="CK747"/>
      <c r="CL747"/>
      <c r="CM747"/>
      <c r="CN747"/>
      <c r="CO747"/>
      <c r="CP747"/>
      <c r="CQ747"/>
      <c r="CR747"/>
      <c r="CS747"/>
      <c r="CT747"/>
      <c r="CU747"/>
      <c r="CV747"/>
      <c r="CW747"/>
      <c r="CX747"/>
      <c r="CY747"/>
      <c r="CZ747"/>
      <c r="DA747"/>
      <c r="DB747"/>
      <c r="DC747"/>
      <c r="DD747"/>
      <c r="DE747"/>
      <c r="DF747"/>
      <c r="DG747"/>
      <c r="DH747"/>
      <c r="DI747"/>
      <c r="DJ747"/>
      <c r="DK747"/>
      <c r="DL747"/>
      <c r="DM747"/>
      <c r="DN747"/>
      <c r="DO747"/>
      <c r="DP747"/>
      <c r="DQ747"/>
      <c r="DR747"/>
      <c r="DS747"/>
      <c r="DT747"/>
      <c r="DU747"/>
      <c r="DV747"/>
      <c r="DW747"/>
      <c r="DX747"/>
      <c r="DY747"/>
      <c r="DZ747"/>
      <c r="EA747"/>
      <c r="EB747"/>
      <c r="EC747"/>
      <c r="ED747"/>
      <c r="EE747"/>
      <c r="EF747"/>
      <c r="EG747"/>
      <c r="EH747"/>
      <c r="EI747"/>
      <c r="EJ747"/>
      <c r="EK747"/>
      <c r="EL747"/>
      <c r="EM747"/>
      <c r="EN747"/>
      <c r="EO747"/>
      <c r="EP747"/>
      <c r="EQ747"/>
      <c r="ER747"/>
      <c r="ES747"/>
      <c r="ET747"/>
      <c r="EU747"/>
      <c r="EV747"/>
      <c r="EW747"/>
      <c r="EX747"/>
      <c r="EY747"/>
      <c r="EZ747"/>
      <c r="FA747"/>
    </row>
    <row r="748" spans="1:157" ht="11.25" customHeight="1" x14ac:dyDescent="0.25">
      <c r="A748" s="39" t="s">
        <v>1520</v>
      </c>
      <c r="B748" s="13">
        <v>19675406</v>
      </c>
      <c r="C748" s="13" t="s">
        <v>846</v>
      </c>
      <c r="D748" s="13">
        <v>73070007440</v>
      </c>
      <c r="E748" s="40" t="s">
        <v>1925</v>
      </c>
      <c r="F748" s="31">
        <v>446</v>
      </c>
      <c r="G748" s="31">
        <v>2</v>
      </c>
      <c r="H748" s="31">
        <v>1</v>
      </c>
      <c r="I748" s="31">
        <v>0</v>
      </c>
      <c r="J748" s="32">
        <f t="shared" si="90"/>
        <v>1</v>
      </c>
      <c r="K748" s="33">
        <f t="shared" si="91"/>
        <v>13.379999999999999</v>
      </c>
      <c r="L748" s="33">
        <f t="shared" si="92"/>
        <v>13.379999999999999</v>
      </c>
      <c r="M748" s="33">
        <f t="shared" si="93"/>
        <v>13.379999999999999</v>
      </c>
      <c r="N748" s="34">
        <f t="shared" si="94"/>
        <v>13.379999999999999</v>
      </c>
      <c r="O748" s="222">
        <f t="shared" si="95"/>
        <v>53.52</v>
      </c>
      <c r="P748" s="224">
        <f t="shared" si="96"/>
        <v>53.52</v>
      </c>
      <c r="Q748" s="8"/>
      <c r="R748" s="78">
        <f t="shared" si="97"/>
        <v>53.52</v>
      </c>
      <c r="S748" s="79"/>
      <c r="T748"/>
      <c r="U748"/>
      <c r="V748"/>
      <c r="W748"/>
      <c r="X748"/>
      <c r="Y748"/>
      <c r="Z748"/>
      <c r="AA748"/>
      <c r="AB748"/>
      <c r="AC748"/>
      <c r="AD748"/>
      <c r="AE748"/>
      <c r="AF748"/>
      <c r="AG748"/>
      <c r="AH748"/>
      <c r="AI748"/>
      <c r="AJ748"/>
      <c r="AK748"/>
      <c r="AL748"/>
      <c r="AM748"/>
      <c r="AN748"/>
      <c r="AO748"/>
      <c r="AP748"/>
      <c r="AQ748"/>
      <c r="AR748"/>
      <c r="AS748"/>
      <c r="AT748"/>
      <c r="AU748"/>
      <c r="AV748"/>
      <c r="AW748"/>
      <c r="AX748"/>
      <c r="AY748"/>
      <c r="AZ748"/>
      <c r="BA748"/>
      <c r="BB748"/>
      <c r="BC748"/>
      <c r="BD748"/>
      <c r="BE748"/>
      <c r="BF748"/>
      <c r="BG748"/>
      <c r="BH748"/>
      <c r="BI748"/>
      <c r="BJ748"/>
      <c r="BK748"/>
      <c r="BL748"/>
      <c r="BM748"/>
      <c r="BN748"/>
      <c r="BO748"/>
      <c r="BP748"/>
      <c r="BQ748"/>
      <c r="BR748"/>
      <c r="BS748"/>
      <c r="BT748"/>
      <c r="BU748"/>
      <c r="BV748"/>
      <c r="BW748"/>
      <c r="BX748"/>
      <c r="BY748"/>
      <c r="BZ748"/>
      <c r="CA748"/>
      <c r="CB748"/>
      <c r="CC748"/>
      <c r="CD748"/>
      <c r="CE748"/>
      <c r="CF748"/>
      <c r="CG748"/>
      <c r="CH748"/>
      <c r="CI748"/>
      <c r="CJ748"/>
      <c r="CK748"/>
      <c r="CL748"/>
      <c r="CM748"/>
      <c r="CN748"/>
      <c r="CO748"/>
      <c r="CP748"/>
      <c r="CQ748"/>
      <c r="CR748"/>
      <c r="CS748"/>
      <c r="CT748"/>
      <c r="CU748"/>
      <c r="CV748"/>
      <c r="CW748"/>
      <c r="CX748"/>
      <c r="CY748"/>
      <c r="CZ748"/>
      <c r="DA748"/>
      <c r="DB748"/>
      <c r="DC748"/>
      <c r="DD748"/>
      <c r="DE748"/>
      <c r="DF748"/>
      <c r="DG748"/>
      <c r="DH748"/>
      <c r="DI748"/>
      <c r="DJ748"/>
      <c r="DK748"/>
      <c r="DL748"/>
      <c r="DM748"/>
      <c r="DN748"/>
      <c r="DO748"/>
      <c r="DP748"/>
      <c r="DQ748"/>
      <c r="DR748"/>
      <c r="DS748"/>
      <c r="DT748"/>
      <c r="DU748"/>
      <c r="DV748"/>
      <c r="DW748"/>
      <c r="DX748"/>
      <c r="DY748"/>
      <c r="DZ748"/>
      <c r="EA748"/>
      <c r="EB748"/>
      <c r="EC748"/>
      <c r="ED748"/>
      <c r="EE748"/>
      <c r="EF748"/>
      <c r="EG748"/>
      <c r="EH748"/>
      <c r="EI748"/>
      <c r="EJ748"/>
      <c r="EK748"/>
      <c r="EL748"/>
      <c r="EM748"/>
      <c r="EN748"/>
      <c r="EO748"/>
      <c r="EP748"/>
      <c r="EQ748"/>
      <c r="ER748"/>
      <c r="ES748"/>
      <c r="ET748"/>
      <c r="EU748"/>
      <c r="EV748"/>
      <c r="EW748"/>
      <c r="EX748"/>
      <c r="EY748"/>
      <c r="EZ748"/>
      <c r="FA748"/>
    </row>
    <row r="749" spans="1:157" ht="11.25" customHeight="1" x14ac:dyDescent="0.25">
      <c r="A749" s="39" t="s">
        <v>1520</v>
      </c>
      <c r="B749" s="13">
        <v>19675407</v>
      </c>
      <c r="C749" s="13" t="s">
        <v>847</v>
      </c>
      <c r="D749" s="13">
        <v>35710003531</v>
      </c>
      <c r="E749" s="40" t="s">
        <v>1926</v>
      </c>
      <c r="F749" s="31">
        <v>142</v>
      </c>
      <c r="G749" s="31">
        <v>2</v>
      </c>
      <c r="H749" s="31">
        <v>1</v>
      </c>
      <c r="I749" s="31">
        <v>0</v>
      </c>
      <c r="J749" s="32">
        <f t="shared" si="90"/>
        <v>1</v>
      </c>
      <c r="K749" s="33">
        <f t="shared" si="91"/>
        <v>4.26</v>
      </c>
      <c r="L749" s="33">
        <f t="shared" si="92"/>
        <v>4.26</v>
      </c>
      <c r="M749" s="33">
        <f t="shared" si="93"/>
        <v>4.26</v>
      </c>
      <c r="N749" s="34">
        <f t="shared" si="94"/>
        <v>4.26</v>
      </c>
      <c r="O749" s="222">
        <f t="shared" si="95"/>
        <v>17.04</v>
      </c>
      <c r="P749" s="224">
        <f t="shared" si="96"/>
        <v>17.04</v>
      </c>
      <c r="Q749" s="8"/>
      <c r="R749" s="78">
        <f t="shared" si="97"/>
        <v>17.04</v>
      </c>
      <c r="S749" s="79"/>
      <c r="T749"/>
      <c r="U749"/>
      <c r="V749"/>
      <c r="W749"/>
      <c r="X749"/>
      <c r="Y749"/>
      <c r="Z749"/>
      <c r="AA749"/>
      <c r="AB749"/>
      <c r="AC749"/>
      <c r="AD749"/>
      <c r="AE749"/>
      <c r="AF749"/>
      <c r="AG749"/>
      <c r="AH749"/>
      <c r="AI749"/>
      <c r="AJ749"/>
      <c r="AK749"/>
      <c r="AL749"/>
      <c r="AM749"/>
      <c r="AN749"/>
      <c r="AO749"/>
      <c r="AP749"/>
      <c r="AQ749"/>
      <c r="AR749"/>
      <c r="AS749"/>
      <c r="AT749"/>
      <c r="AU749"/>
      <c r="AV749"/>
      <c r="AW749"/>
      <c r="AX749"/>
      <c r="AY749"/>
      <c r="AZ749"/>
      <c r="BA749"/>
      <c r="BB749"/>
      <c r="BC749"/>
      <c r="BD749"/>
      <c r="BE749"/>
      <c r="BF749"/>
      <c r="BG749"/>
      <c r="BH749"/>
      <c r="BI749"/>
      <c r="BJ749"/>
      <c r="BK749"/>
      <c r="BL749"/>
      <c r="BM749"/>
      <c r="BN749"/>
      <c r="BO749"/>
      <c r="BP749"/>
      <c r="BQ749"/>
      <c r="BR749"/>
      <c r="BS749"/>
      <c r="BT749"/>
      <c r="BU749"/>
      <c r="BV749"/>
      <c r="BW749"/>
      <c r="BX749"/>
      <c r="BY749"/>
      <c r="BZ749"/>
      <c r="CA749"/>
      <c r="CB749"/>
      <c r="CC749"/>
      <c r="CD749"/>
      <c r="CE749"/>
      <c r="CF749"/>
      <c r="CG749"/>
      <c r="CH749"/>
      <c r="CI749"/>
      <c r="CJ749"/>
      <c r="CK749"/>
      <c r="CL749"/>
      <c r="CM749"/>
      <c r="CN749"/>
      <c r="CO749"/>
      <c r="CP749"/>
      <c r="CQ749"/>
      <c r="CR749"/>
      <c r="CS749"/>
      <c r="CT749"/>
      <c r="CU749"/>
      <c r="CV749"/>
      <c r="CW749"/>
      <c r="CX749"/>
      <c r="CY749"/>
      <c r="CZ749"/>
      <c r="DA749"/>
      <c r="DB749"/>
      <c r="DC749"/>
      <c r="DD749"/>
      <c r="DE749"/>
      <c r="DF749"/>
      <c r="DG749"/>
      <c r="DH749"/>
      <c r="DI749"/>
      <c r="DJ749"/>
      <c r="DK749"/>
      <c r="DL749"/>
      <c r="DM749"/>
      <c r="DN749"/>
      <c r="DO749"/>
      <c r="DP749"/>
      <c r="DQ749"/>
      <c r="DR749"/>
      <c r="DS749"/>
      <c r="DT749"/>
      <c r="DU749"/>
      <c r="DV749"/>
      <c r="DW749"/>
      <c r="DX749"/>
      <c r="DY749"/>
      <c r="DZ749"/>
      <c r="EA749"/>
      <c r="EB749"/>
      <c r="EC749"/>
      <c r="ED749"/>
      <c r="EE749"/>
      <c r="EF749"/>
      <c r="EG749"/>
      <c r="EH749"/>
      <c r="EI749"/>
      <c r="EJ749"/>
      <c r="EK749"/>
      <c r="EL749"/>
      <c r="EM749"/>
      <c r="EN749"/>
      <c r="EO749"/>
      <c r="EP749"/>
      <c r="EQ749"/>
      <c r="ER749"/>
      <c r="ES749"/>
      <c r="ET749"/>
      <c r="EU749"/>
      <c r="EV749"/>
      <c r="EW749"/>
      <c r="EX749"/>
      <c r="EY749"/>
      <c r="EZ749"/>
      <c r="FA749"/>
    </row>
    <row r="750" spans="1:157" ht="11.25" customHeight="1" x14ac:dyDescent="0.25">
      <c r="A750" s="39" t="s">
        <v>1520</v>
      </c>
      <c r="B750" s="13">
        <v>19675408</v>
      </c>
      <c r="C750" s="13" t="s">
        <v>848</v>
      </c>
      <c r="D750" s="13">
        <v>78380002178</v>
      </c>
      <c r="E750" s="40" t="s">
        <v>1927</v>
      </c>
      <c r="F750" s="31">
        <v>258</v>
      </c>
      <c r="G750" s="31">
        <v>3</v>
      </c>
      <c r="H750" s="31">
        <v>1</v>
      </c>
      <c r="I750" s="31">
        <v>0</v>
      </c>
      <c r="J750" s="32">
        <f t="shared" si="90"/>
        <v>2</v>
      </c>
      <c r="K750" s="33">
        <f t="shared" si="91"/>
        <v>7.7399999999999993</v>
      </c>
      <c r="L750" s="33">
        <f t="shared" si="92"/>
        <v>7.7399999999999993</v>
      </c>
      <c r="M750" s="33">
        <f t="shared" si="93"/>
        <v>7.7399999999999993</v>
      </c>
      <c r="N750" s="34">
        <f t="shared" si="94"/>
        <v>7.7399999999999993</v>
      </c>
      <c r="O750" s="222">
        <f t="shared" si="95"/>
        <v>30.96</v>
      </c>
      <c r="P750" s="224">
        <f t="shared" si="96"/>
        <v>30.96</v>
      </c>
      <c r="Q750" s="8"/>
      <c r="R750" s="78">
        <f t="shared" si="97"/>
        <v>30.96</v>
      </c>
      <c r="S750" s="79"/>
      <c r="T750"/>
      <c r="U750"/>
      <c r="V750"/>
      <c r="W750"/>
      <c r="X750"/>
      <c r="Y750"/>
      <c r="Z750"/>
      <c r="AA750"/>
      <c r="AB750"/>
      <c r="AC750"/>
      <c r="AD750"/>
      <c r="AE750"/>
      <c r="AF750"/>
      <c r="AG750"/>
      <c r="AH750"/>
      <c r="AI750"/>
      <c r="AJ750"/>
      <c r="AK750"/>
      <c r="AL750"/>
      <c r="AM750"/>
      <c r="AN750"/>
      <c r="AO750"/>
      <c r="AP750"/>
      <c r="AQ750"/>
      <c r="AR750"/>
      <c r="AS750"/>
      <c r="AT750"/>
      <c r="AU750"/>
      <c r="AV750"/>
      <c r="AW750"/>
      <c r="AX750"/>
      <c r="AY750"/>
      <c r="AZ750"/>
      <c r="BA750"/>
      <c r="BB750"/>
      <c r="BC750"/>
      <c r="BD750"/>
      <c r="BE750"/>
      <c r="BF750"/>
      <c r="BG750"/>
      <c r="BH750"/>
      <c r="BI750"/>
      <c r="BJ750"/>
      <c r="BK750"/>
      <c r="BL750"/>
      <c r="BM750"/>
      <c r="BN750"/>
      <c r="BO750"/>
      <c r="BP750"/>
      <c r="BQ750"/>
      <c r="BR750"/>
      <c r="BS750"/>
      <c r="BT750"/>
      <c r="BU750"/>
      <c r="BV750"/>
      <c r="BW750"/>
      <c r="BX750"/>
      <c r="BY750"/>
      <c r="BZ750"/>
      <c r="CA750"/>
      <c r="CB750"/>
      <c r="CC750"/>
      <c r="CD750"/>
      <c r="CE750"/>
      <c r="CF750"/>
      <c r="CG750"/>
      <c r="CH750"/>
      <c r="CI750"/>
      <c r="CJ750"/>
      <c r="CK750"/>
      <c r="CL750"/>
      <c r="CM750"/>
      <c r="CN750"/>
      <c r="CO750"/>
      <c r="CP750"/>
      <c r="CQ750"/>
      <c r="CR750"/>
      <c r="CS750"/>
      <c r="CT750"/>
      <c r="CU750"/>
      <c r="CV750"/>
      <c r="CW750"/>
      <c r="CX750"/>
      <c r="CY750"/>
      <c r="CZ750"/>
      <c r="DA750"/>
      <c r="DB750"/>
      <c r="DC750"/>
      <c r="DD750"/>
      <c r="DE750"/>
      <c r="DF750"/>
      <c r="DG750"/>
      <c r="DH750"/>
      <c r="DI750"/>
      <c r="DJ750"/>
      <c r="DK750"/>
      <c r="DL750"/>
      <c r="DM750"/>
      <c r="DN750"/>
      <c r="DO750"/>
      <c r="DP750"/>
      <c r="DQ750"/>
      <c r="DR750"/>
      <c r="DS750"/>
      <c r="DT750"/>
      <c r="DU750"/>
      <c r="DV750"/>
      <c r="DW750"/>
      <c r="DX750"/>
      <c r="DY750"/>
      <c r="DZ750"/>
      <c r="EA750"/>
      <c r="EB750"/>
      <c r="EC750"/>
      <c r="ED750"/>
      <c r="EE750"/>
      <c r="EF750"/>
      <c r="EG750"/>
      <c r="EH750"/>
      <c r="EI750"/>
      <c r="EJ750"/>
      <c r="EK750"/>
      <c r="EL750"/>
      <c r="EM750"/>
      <c r="EN750"/>
      <c r="EO750"/>
      <c r="EP750"/>
      <c r="EQ750"/>
      <c r="ER750"/>
      <c r="ES750"/>
      <c r="ET750"/>
      <c r="EU750"/>
      <c r="EV750"/>
      <c r="EW750"/>
      <c r="EX750"/>
      <c r="EY750"/>
      <c r="EZ750"/>
      <c r="FA750"/>
    </row>
    <row r="751" spans="1:157" ht="11.25" customHeight="1" x14ac:dyDescent="0.25">
      <c r="A751" s="39" t="s">
        <v>1520</v>
      </c>
      <c r="B751" s="13">
        <v>19675409</v>
      </c>
      <c r="C751" s="13" t="s">
        <v>849</v>
      </c>
      <c r="D751" s="13">
        <v>61500007338</v>
      </c>
      <c r="E751" s="40" t="s">
        <v>1928</v>
      </c>
      <c r="F751" s="31">
        <v>142</v>
      </c>
      <c r="G751" s="31">
        <v>2</v>
      </c>
      <c r="H751" s="31">
        <v>1</v>
      </c>
      <c r="I751" s="31">
        <v>0</v>
      </c>
      <c r="J751" s="32">
        <f t="shared" si="90"/>
        <v>1</v>
      </c>
      <c r="K751" s="33">
        <f t="shared" si="91"/>
        <v>4.26</v>
      </c>
      <c r="L751" s="33">
        <f t="shared" si="92"/>
        <v>4.26</v>
      </c>
      <c r="M751" s="33">
        <f t="shared" si="93"/>
        <v>4.26</v>
      </c>
      <c r="N751" s="34">
        <f t="shared" si="94"/>
        <v>4.26</v>
      </c>
      <c r="O751" s="222">
        <f t="shared" si="95"/>
        <v>17.04</v>
      </c>
      <c r="P751" s="224">
        <f t="shared" si="96"/>
        <v>17.04</v>
      </c>
      <c r="Q751" s="8"/>
      <c r="R751" s="78">
        <f t="shared" si="97"/>
        <v>17.04</v>
      </c>
      <c r="S751" s="79"/>
      <c r="T751"/>
      <c r="U751"/>
      <c r="V751"/>
      <c r="W751"/>
      <c r="X751"/>
      <c r="Y751"/>
      <c r="Z751"/>
      <c r="AA751"/>
      <c r="AB751"/>
      <c r="AC751"/>
      <c r="AD751"/>
      <c r="AE751"/>
      <c r="AF751"/>
      <c r="AG751"/>
      <c r="AH751"/>
      <c r="AI751"/>
      <c r="AJ751"/>
      <c r="AK751"/>
      <c r="AL751"/>
      <c r="AM751"/>
      <c r="AN751"/>
      <c r="AO751"/>
      <c r="AP751"/>
      <c r="AQ751"/>
      <c r="AR751"/>
      <c r="AS751"/>
      <c r="AT751"/>
      <c r="AU751"/>
      <c r="AV751"/>
      <c r="AW751"/>
      <c r="AX751"/>
      <c r="AY751"/>
      <c r="AZ751"/>
      <c r="BA751"/>
      <c r="BB751"/>
      <c r="BC751"/>
      <c r="BD751"/>
      <c r="BE751"/>
      <c r="BF751"/>
      <c r="BG751"/>
      <c r="BH751"/>
      <c r="BI751"/>
      <c r="BJ751"/>
      <c r="BK751"/>
      <c r="BL751"/>
      <c r="BM751"/>
      <c r="BN751"/>
      <c r="BO751"/>
      <c r="BP751"/>
      <c r="BQ751"/>
      <c r="BR751"/>
      <c r="BS751"/>
      <c r="BT751"/>
      <c r="BU751"/>
      <c r="BV751"/>
      <c r="BW751"/>
      <c r="BX751"/>
      <c r="BY751"/>
      <c r="BZ751"/>
      <c r="CA751"/>
      <c r="CB751"/>
      <c r="CC751"/>
      <c r="CD751"/>
      <c r="CE751"/>
      <c r="CF751"/>
      <c r="CG751"/>
      <c r="CH751"/>
      <c r="CI751"/>
      <c r="CJ751"/>
      <c r="CK751"/>
      <c r="CL751"/>
      <c r="CM751"/>
      <c r="CN751"/>
      <c r="CO751"/>
      <c r="CP751"/>
      <c r="CQ751"/>
      <c r="CR751"/>
      <c r="CS751"/>
      <c r="CT751"/>
      <c r="CU751"/>
      <c r="CV751"/>
      <c r="CW751"/>
      <c r="CX751"/>
      <c r="CY751"/>
      <c r="CZ751"/>
      <c r="DA751"/>
      <c r="DB751"/>
      <c r="DC751"/>
      <c r="DD751"/>
      <c r="DE751"/>
      <c r="DF751"/>
      <c r="DG751"/>
      <c r="DH751"/>
      <c r="DI751"/>
      <c r="DJ751"/>
      <c r="DK751"/>
      <c r="DL751"/>
      <c r="DM751"/>
      <c r="DN751"/>
      <c r="DO751"/>
      <c r="DP751"/>
      <c r="DQ751"/>
      <c r="DR751"/>
      <c r="DS751"/>
      <c r="DT751"/>
      <c r="DU751"/>
      <c r="DV751"/>
      <c r="DW751"/>
      <c r="DX751"/>
      <c r="DY751"/>
      <c r="DZ751"/>
      <c r="EA751"/>
      <c r="EB751"/>
      <c r="EC751"/>
      <c r="ED751"/>
      <c r="EE751"/>
      <c r="EF751"/>
      <c r="EG751"/>
      <c r="EH751"/>
      <c r="EI751"/>
      <c r="EJ751"/>
      <c r="EK751"/>
      <c r="EL751"/>
      <c r="EM751"/>
      <c r="EN751"/>
      <c r="EO751"/>
      <c r="EP751"/>
      <c r="EQ751"/>
      <c r="ER751"/>
      <c r="ES751"/>
      <c r="ET751"/>
      <c r="EU751"/>
      <c r="EV751"/>
      <c r="EW751"/>
      <c r="EX751"/>
      <c r="EY751"/>
      <c r="EZ751"/>
      <c r="FA751"/>
    </row>
    <row r="752" spans="1:157" ht="11.25" customHeight="1" x14ac:dyDescent="0.25">
      <c r="A752" s="39" t="s">
        <v>1520</v>
      </c>
      <c r="B752" s="13">
        <v>19675410</v>
      </c>
      <c r="C752" s="13" t="s">
        <v>850</v>
      </c>
      <c r="D752" s="13">
        <v>29190008195</v>
      </c>
      <c r="E752" s="40" t="s">
        <v>1929</v>
      </c>
      <c r="F752" s="31">
        <v>352</v>
      </c>
      <c r="G752" s="31">
        <v>3</v>
      </c>
      <c r="H752" s="31">
        <v>1</v>
      </c>
      <c r="I752" s="31">
        <v>0</v>
      </c>
      <c r="J752" s="32">
        <f t="shared" si="90"/>
        <v>2</v>
      </c>
      <c r="K752" s="33">
        <f t="shared" si="91"/>
        <v>10.559999999999999</v>
      </c>
      <c r="L752" s="33">
        <f t="shared" si="92"/>
        <v>10.559999999999999</v>
      </c>
      <c r="M752" s="33">
        <f t="shared" si="93"/>
        <v>10.559999999999999</v>
      </c>
      <c r="N752" s="34">
        <f t="shared" si="94"/>
        <v>10.559999999999999</v>
      </c>
      <c r="O752" s="222">
        <f t="shared" si="95"/>
        <v>42.24</v>
      </c>
      <c r="P752" s="224">
        <f t="shared" si="96"/>
        <v>42.24</v>
      </c>
      <c r="Q752" s="8"/>
      <c r="R752" s="78">
        <f t="shared" si="97"/>
        <v>42.24</v>
      </c>
      <c r="S752" s="79"/>
      <c r="T752"/>
      <c r="U752"/>
      <c r="V752"/>
      <c r="W752"/>
      <c r="X752"/>
      <c r="Y752"/>
      <c r="Z752"/>
      <c r="AA752"/>
      <c r="AB752"/>
      <c r="AC752"/>
      <c r="AD752"/>
      <c r="AE752"/>
      <c r="AF752"/>
      <c r="AG752"/>
      <c r="AH752"/>
      <c r="AI752"/>
      <c r="AJ752"/>
      <c r="AK752"/>
      <c r="AL752"/>
      <c r="AM752"/>
      <c r="AN752"/>
      <c r="AO752"/>
      <c r="AP752"/>
      <c r="AQ752"/>
      <c r="AR752"/>
      <c r="AS752"/>
      <c r="AT752"/>
      <c r="AU752"/>
      <c r="AV752"/>
      <c r="AW752"/>
      <c r="AX752"/>
      <c r="AY752"/>
      <c r="AZ752"/>
      <c r="BA752"/>
      <c r="BB752"/>
      <c r="BC752"/>
      <c r="BD752"/>
      <c r="BE752"/>
      <c r="BF752"/>
      <c r="BG752"/>
      <c r="BH752"/>
      <c r="BI752"/>
      <c r="BJ752"/>
      <c r="BK752"/>
      <c r="BL752"/>
      <c r="BM752"/>
      <c r="BN752"/>
      <c r="BO752"/>
      <c r="BP752"/>
      <c r="BQ752"/>
      <c r="BR752"/>
      <c r="BS752"/>
      <c r="BT752"/>
      <c r="BU752"/>
      <c r="BV752"/>
      <c r="BW752"/>
      <c r="BX752"/>
      <c r="BY752"/>
      <c r="BZ752"/>
      <c r="CA752"/>
      <c r="CB752"/>
      <c r="CC752"/>
      <c r="CD752"/>
      <c r="CE752"/>
      <c r="CF752"/>
      <c r="CG752"/>
      <c r="CH752"/>
      <c r="CI752"/>
      <c r="CJ752"/>
      <c r="CK752"/>
      <c r="CL752"/>
      <c r="CM752"/>
      <c r="CN752"/>
      <c r="CO752"/>
      <c r="CP752"/>
      <c r="CQ752"/>
      <c r="CR752"/>
      <c r="CS752"/>
      <c r="CT752"/>
      <c r="CU752"/>
      <c r="CV752"/>
      <c r="CW752"/>
      <c r="CX752"/>
      <c r="CY752"/>
      <c r="CZ752"/>
      <c r="DA752"/>
      <c r="DB752"/>
      <c r="DC752"/>
      <c r="DD752"/>
      <c r="DE752"/>
      <c r="DF752"/>
      <c r="DG752"/>
      <c r="DH752"/>
      <c r="DI752"/>
      <c r="DJ752"/>
      <c r="DK752"/>
      <c r="DL752"/>
      <c r="DM752"/>
      <c r="DN752"/>
      <c r="DO752"/>
      <c r="DP752"/>
      <c r="DQ752"/>
      <c r="DR752"/>
      <c r="DS752"/>
      <c r="DT752"/>
      <c r="DU752"/>
      <c r="DV752"/>
      <c r="DW752"/>
      <c r="DX752"/>
      <c r="DY752"/>
      <c r="DZ752"/>
      <c r="EA752"/>
      <c r="EB752"/>
      <c r="EC752"/>
      <c r="ED752"/>
      <c r="EE752"/>
      <c r="EF752"/>
      <c r="EG752"/>
      <c r="EH752"/>
      <c r="EI752"/>
      <c r="EJ752"/>
      <c r="EK752"/>
      <c r="EL752"/>
      <c r="EM752"/>
      <c r="EN752"/>
      <c r="EO752"/>
      <c r="EP752"/>
      <c r="EQ752"/>
      <c r="ER752"/>
      <c r="ES752"/>
      <c r="ET752"/>
      <c r="EU752"/>
      <c r="EV752"/>
      <c r="EW752"/>
      <c r="EX752"/>
      <c r="EY752"/>
      <c r="EZ752"/>
      <c r="FA752"/>
    </row>
    <row r="753" spans="1:157" ht="11.25" customHeight="1" x14ac:dyDescent="0.25">
      <c r="A753" s="39" t="s">
        <v>1520</v>
      </c>
      <c r="B753" s="13">
        <v>19675411</v>
      </c>
      <c r="C753" s="13" t="s">
        <v>851</v>
      </c>
      <c r="D753" s="13">
        <v>31910003720</v>
      </c>
      <c r="E753" s="40" t="s">
        <v>1930</v>
      </c>
      <c r="F753" s="31">
        <v>125</v>
      </c>
      <c r="G753" s="31">
        <v>2</v>
      </c>
      <c r="H753" s="31">
        <v>1</v>
      </c>
      <c r="I753" s="31">
        <v>0</v>
      </c>
      <c r="J753" s="32">
        <f t="shared" si="90"/>
        <v>1</v>
      </c>
      <c r="K753" s="33">
        <f t="shared" si="91"/>
        <v>3.75</v>
      </c>
      <c r="L753" s="33">
        <f t="shared" si="92"/>
        <v>3.75</v>
      </c>
      <c r="M753" s="33">
        <f t="shared" si="93"/>
        <v>3.75</v>
      </c>
      <c r="N753" s="34">
        <f t="shared" si="94"/>
        <v>3.75</v>
      </c>
      <c r="O753" s="222">
        <f t="shared" si="95"/>
        <v>15</v>
      </c>
      <c r="P753" s="224">
        <f t="shared" si="96"/>
        <v>15</v>
      </c>
      <c r="Q753" s="8"/>
      <c r="R753" s="78">
        <f t="shared" si="97"/>
        <v>15</v>
      </c>
      <c r="S753" s="79"/>
      <c r="T753"/>
      <c r="U753"/>
      <c r="V753"/>
      <c r="W753"/>
      <c r="X753"/>
      <c r="Y753"/>
      <c r="Z753"/>
      <c r="AA753"/>
      <c r="AB753"/>
      <c r="AC753"/>
      <c r="AD753"/>
      <c r="AE753"/>
      <c r="AF753"/>
      <c r="AG753"/>
      <c r="AH753"/>
      <c r="AI753"/>
      <c r="AJ753"/>
      <c r="AK753"/>
      <c r="AL753"/>
      <c r="AM753"/>
      <c r="AN753"/>
      <c r="AO753"/>
      <c r="AP753"/>
      <c r="AQ753"/>
      <c r="AR753"/>
      <c r="AS753"/>
      <c r="AT753"/>
      <c r="AU753"/>
      <c r="AV753"/>
      <c r="AW753"/>
      <c r="AX753"/>
      <c r="AY753"/>
      <c r="AZ753"/>
      <c r="BA753"/>
      <c r="BB753"/>
      <c r="BC753"/>
      <c r="BD753"/>
      <c r="BE753"/>
      <c r="BF753"/>
      <c r="BG753"/>
      <c r="BH753"/>
      <c r="BI753"/>
      <c r="BJ753"/>
      <c r="BK753"/>
      <c r="BL753"/>
      <c r="BM753"/>
      <c r="BN753"/>
      <c r="BO753"/>
      <c r="BP753"/>
      <c r="BQ753"/>
      <c r="BR753"/>
      <c r="BS753"/>
      <c r="BT753"/>
      <c r="BU753"/>
      <c r="BV753"/>
      <c r="BW753"/>
      <c r="BX753"/>
      <c r="BY753"/>
      <c r="BZ753"/>
      <c r="CA753"/>
      <c r="CB753"/>
      <c r="CC753"/>
      <c r="CD753"/>
      <c r="CE753"/>
      <c r="CF753"/>
      <c r="CG753"/>
      <c r="CH753"/>
      <c r="CI753"/>
      <c r="CJ753"/>
      <c r="CK753"/>
      <c r="CL753"/>
      <c r="CM753"/>
      <c r="CN753"/>
      <c r="CO753"/>
      <c r="CP753"/>
      <c r="CQ753"/>
      <c r="CR753"/>
      <c r="CS753"/>
      <c r="CT753"/>
      <c r="CU753"/>
      <c r="CV753"/>
      <c r="CW753"/>
      <c r="CX753"/>
      <c r="CY753"/>
      <c r="CZ753"/>
      <c r="DA753"/>
      <c r="DB753"/>
      <c r="DC753"/>
      <c r="DD753"/>
      <c r="DE753"/>
      <c r="DF753"/>
      <c r="DG753"/>
      <c r="DH753"/>
      <c r="DI753"/>
      <c r="DJ753"/>
      <c r="DK753"/>
      <c r="DL753"/>
      <c r="DM753"/>
      <c r="DN753"/>
      <c r="DO753"/>
      <c r="DP753"/>
      <c r="DQ753"/>
      <c r="DR753"/>
      <c r="DS753"/>
      <c r="DT753"/>
      <c r="DU753"/>
      <c r="DV753"/>
      <c r="DW753"/>
      <c r="DX753"/>
      <c r="DY753"/>
      <c r="DZ753"/>
      <c r="EA753"/>
      <c r="EB753"/>
      <c r="EC753"/>
      <c r="ED753"/>
      <c r="EE753"/>
      <c r="EF753"/>
      <c r="EG753"/>
      <c r="EH753"/>
      <c r="EI753"/>
      <c r="EJ753"/>
      <c r="EK753"/>
      <c r="EL753"/>
      <c r="EM753"/>
      <c r="EN753"/>
      <c r="EO753"/>
      <c r="EP753"/>
      <c r="EQ753"/>
      <c r="ER753"/>
      <c r="ES753"/>
      <c r="ET753"/>
      <c r="EU753"/>
      <c r="EV753"/>
      <c r="EW753"/>
      <c r="EX753"/>
      <c r="EY753"/>
      <c r="EZ753"/>
      <c r="FA753"/>
    </row>
    <row r="754" spans="1:157" ht="11.25" customHeight="1" x14ac:dyDescent="0.25">
      <c r="A754" s="39" t="s">
        <v>1520</v>
      </c>
      <c r="B754" s="13">
        <v>19675412</v>
      </c>
      <c r="C754" s="13" t="s">
        <v>301</v>
      </c>
      <c r="D754" s="13">
        <v>95370009631</v>
      </c>
      <c r="E754" s="40" t="s">
        <v>1931</v>
      </c>
      <c r="F754" s="31">
        <v>633</v>
      </c>
      <c r="G754" s="31">
        <v>3</v>
      </c>
      <c r="H754" s="31">
        <v>1</v>
      </c>
      <c r="I754" s="31">
        <v>0</v>
      </c>
      <c r="J754" s="32">
        <f t="shared" si="90"/>
        <v>2</v>
      </c>
      <c r="K754" s="33">
        <f t="shared" si="91"/>
        <v>18.989999999999998</v>
      </c>
      <c r="L754" s="33">
        <f t="shared" si="92"/>
        <v>18.989999999999998</v>
      </c>
      <c r="M754" s="33">
        <f t="shared" si="93"/>
        <v>18.989999999999998</v>
      </c>
      <c r="N754" s="34">
        <f t="shared" si="94"/>
        <v>18.989999999999998</v>
      </c>
      <c r="O754" s="222">
        <f t="shared" si="95"/>
        <v>75.959999999999994</v>
      </c>
      <c r="P754" s="224">
        <f t="shared" si="96"/>
        <v>75.959999999999994</v>
      </c>
      <c r="Q754" s="8"/>
      <c r="R754" s="78">
        <f t="shared" si="97"/>
        <v>75.959999999999994</v>
      </c>
      <c r="S754" s="79"/>
      <c r="T754"/>
      <c r="U754"/>
      <c r="V754"/>
      <c r="W754"/>
      <c r="X754"/>
      <c r="Y754"/>
      <c r="Z754"/>
      <c r="AA754"/>
      <c r="AB754"/>
      <c r="AC754"/>
      <c r="AD754"/>
      <c r="AE754"/>
      <c r="AF754"/>
      <c r="AG754"/>
      <c r="AH754"/>
      <c r="AI754"/>
      <c r="AJ754"/>
      <c r="AK754"/>
      <c r="AL754"/>
      <c r="AM754"/>
      <c r="AN754"/>
      <c r="AO754"/>
      <c r="AP754"/>
      <c r="AQ754"/>
      <c r="AR754"/>
      <c r="AS754"/>
      <c r="AT754"/>
      <c r="AU754"/>
      <c r="AV754"/>
      <c r="AW754"/>
      <c r="AX754"/>
      <c r="AY754"/>
      <c r="AZ754"/>
      <c r="BA754"/>
      <c r="BB754"/>
      <c r="BC754"/>
      <c r="BD754"/>
      <c r="BE754"/>
      <c r="BF754"/>
      <c r="BG754"/>
      <c r="BH754"/>
      <c r="BI754"/>
      <c r="BJ754"/>
      <c r="BK754"/>
      <c r="BL754"/>
      <c r="BM754"/>
      <c r="BN754"/>
      <c r="BO754"/>
      <c r="BP754"/>
      <c r="BQ754"/>
      <c r="BR754"/>
      <c r="BS754"/>
      <c r="BT754"/>
      <c r="BU754"/>
      <c r="BV754"/>
      <c r="BW754"/>
      <c r="BX754"/>
      <c r="BY754"/>
      <c r="BZ754"/>
      <c r="CA754"/>
      <c r="CB754"/>
      <c r="CC754"/>
      <c r="CD754"/>
      <c r="CE754"/>
      <c r="CF754"/>
      <c r="CG754"/>
      <c r="CH754"/>
      <c r="CI754"/>
      <c r="CJ754"/>
      <c r="CK754"/>
      <c r="CL754"/>
      <c r="CM754"/>
      <c r="CN754"/>
      <c r="CO754"/>
      <c r="CP754"/>
      <c r="CQ754"/>
      <c r="CR754"/>
      <c r="CS754"/>
      <c r="CT754"/>
      <c r="CU754"/>
      <c r="CV754"/>
      <c r="CW754"/>
      <c r="CX754"/>
      <c r="CY754"/>
      <c r="CZ754"/>
      <c r="DA754"/>
      <c r="DB754"/>
      <c r="DC754"/>
      <c r="DD754"/>
      <c r="DE754"/>
      <c r="DF754"/>
      <c r="DG754"/>
      <c r="DH754"/>
      <c r="DI754"/>
      <c r="DJ754"/>
      <c r="DK754"/>
      <c r="DL754"/>
      <c r="DM754"/>
      <c r="DN754"/>
      <c r="DO754"/>
      <c r="DP754"/>
      <c r="DQ754"/>
      <c r="DR754"/>
      <c r="DS754"/>
      <c r="DT754"/>
      <c r="DU754"/>
      <c r="DV754"/>
      <c r="DW754"/>
      <c r="DX754"/>
      <c r="DY754"/>
      <c r="DZ754"/>
      <c r="EA754"/>
      <c r="EB754"/>
      <c r="EC754"/>
      <c r="ED754"/>
      <c r="EE754"/>
      <c r="EF754"/>
      <c r="EG754"/>
      <c r="EH754"/>
      <c r="EI754"/>
      <c r="EJ754"/>
      <c r="EK754"/>
      <c r="EL754"/>
      <c r="EM754"/>
      <c r="EN754"/>
      <c r="EO754"/>
      <c r="EP754"/>
      <c r="EQ754"/>
      <c r="ER754"/>
      <c r="ES754"/>
      <c r="ET754"/>
      <c r="EU754"/>
      <c r="EV754"/>
      <c r="EW754"/>
      <c r="EX754"/>
      <c r="EY754"/>
      <c r="EZ754"/>
      <c r="FA754"/>
    </row>
    <row r="755" spans="1:157" ht="11.25" customHeight="1" x14ac:dyDescent="0.25">
      <c r="A755" s="39" t="s">
        <v>1520</v>
      </c>
      <c r="B755" s="13">
        <v>19677407</v>
      </c>
      <c r="C755" s="13" t="s">
        <v>852</v>
      </c>
      <c r="D755" s="13">
        <v>24100008744</v>
      </c>
      <c r="E755" s="40" t="s">
        <v>1932</v>
      </c>
      <c r="F755" s="31">
        <v>446</v>
      </c>
      <c r="G755" s="31">
        <v>5</v>
      </c>
      <c r="H755" s="31">
        <v>4</v>
      </c>
      <c r="I755" s="31">
        <v>0</v>
      </c>
      <c r="J755" s="32">
        <f t="shared" si="90"/>
        <v>1</v>
      </c>
      <c r="K755" s="33">
        <f t="shared" si="91"/>
        <v>13.379999999999999</v>
      </c>
      <c r="L755" s="33">
        <f t="shared" si="92"/>
        <v>13.379999999999999</v>
      </c>
      <c r="M755" s="33">
        <f t="shared" si="93"/>
        <v>13.379999999999999</v>
      </c>
      <c r="N755" s="34">
        <f t="shared" si="94"/>
        <v>13.379999999999999</v>
      </c>
      <c r="O755" s="222">
        <f t="shared" si="95"/>
        <v>53.52</v>
      </c>
      <c r="P755" s="224">
        <f t="shared" si="96"/>
        <v>53.52</v>
      </c>
      <c r="Q755" s="14"/>
      <c r="R755" s="78">
        <f t="shared" si="97"/>
        <v>53.52</v>
      </c>
      <c r="S755" s="79"/>
      <c r="T755"/>
      <c r="U755"/>
      <c r="V755"/>
      <c r="W755"/>
      <c r="X755"/>
      <c r="Y755"/>
      <c r="Z755"/>
      <c r="AA755"/>
      <c r="AB755"/>
      <c r="AC755"/>
      <c r="AD755"/>
      <c r="AE755"/>
      <c r="AF755"/>
      <c r="AG755"/>
      <c r="AH755"/>
      <c r="AI755"/>
      <c r="AJ755"/>
      <c r="AK755"/>
      <c r="AL755"/>
      <c r="AM755"/>
      <c r="AN755"/>
      <c r="AO755"/>
      <c r="AP755"/>
      <c r="AQ755"/>
      <c r="AR755"/>
      <c r="AS755"/>
      <c r="AT755"/>
      <c r="AU755"/>
      <c r="AV755"/>
      <c r="AW755"/>
      <c r="AX755"/>
      <c r="AY755"/>
      <c r="AZ755"/>
      <c r="BA755"/>
      <c r="BB755"/>
      <c r="BC755"/>
      <c r="BD755"/>
      <c r="BE755"/>
      <c r="BF755"/>
      <c r="BG755"/>
      <c r="BH755"/>
      <c r="BI755"/>
      <c r="BJ755"/>
      <c r="BK755"/>
      <c r="BL755"/>
      <c r="BM755"/>
      <c r="BN755"/>
      <c r="BO755"/>
      <c r="BP755"/>
      <c r="BQ755"/>
      <c r="BR755"/>
      <c r="BS755"/>
      <c r="BT755"/>
      <c r="BU755"/>
      <c r="BV755"/>
      <c r="BW755"/>
      <c r="BX755"/>
      <c r="BY755"/>
      <c r="BZ755"/>
      <c r="CA755"/>
      <c r="CB755"/>
      <c r="CC755"/>
      <c r="CD755"/>
      <c r="CE755"/>
      <c r="CF755"/>
      <c r="CG755"/>
      <c r="CH755"/>
      <c r="CI755"/>
      <c r="CJ755"/>
      <c r="CK755"/>
      <c r="CL755"/>
      <c r="CM755"/>
      <c r="CN755"/>
      <c r="CO755"/>
      <c r="CP755"/>
      <c r="CQ755"/>
      <c r="CR755"/>
      <c r="CS755"/>
      <c r="CT755"/>
      <c r="CU755"/>
      <c r="CV755"/>
      <c r="CW755"/>
      <c r="CX755"/>
      <c r="CY755"/>
      <c r="CZ755"/>
      <c r="DA755"/>
      <c r="DB755"/>
      <c r="DC755"/>
      <c r="DD755"/>
      <c r="DE755"/>
      <c r="DF755"/>
      <c r="DG755"/>
      <c r="DH755"/>
      <c r="DI755"/>
      <c r="DJ755"/>
      <c r="DK755"/>
      <c r="DL755"/>
      <c r="DM755"/>
      <c r="DN755"/>
      <c r="DO755"/>
      <c r="DP755"/>
      <c r="DQ755"/>
      <c r="DR755"/>
      <c r="DS755"/>
      <c r="DT755"/>
      <c r="DU755"/>
      <c r="DV755"/>
      <c r="DW755"/>
      <c r="DX755"/>
      <c r="DY755"/>
      <c r="DZ755"/>
      <c r="EA755"/>
      <c r="EB755"/>
      <c r="EC755"/>
      <c r="ED755"/>
      <c r="EE755"/>
      <c r="EF755"/>
      <c r="EG755"/>
      <c r="EH755"/>
      <c r="EI755"/>
      <c r="EJ755"/>
      <c r="EK755"/>
      <c r="EL755"/>
      <c r="EM755"/>
      <c r="EN755"/>
      <c r="EO755"/>
      <c r="EP755"/>
      <c r="EQ755"/>
      <c r="ER755"/>
      <c r="ES755"/>
      <c r="ET755"/>
      <c r="EU755"/>
      <c r="EV755"/>
      <c r="EW755"/>
      <c r="EX755"/>
      <c r="EY755"/>
      <c r="EZ755"/>
      <c r="FA755"/>
    </row>
    <row r="756" spans="1:157" ht="11.25" customHeight="1" x14ac:dyDescent="0.25">
      <c r="A756" s="39" t="s">
        <v>1520</v>
      </c>
      <c r="B756" s="13">
        <v>19677408</v>
      </c>
      <c r="C756" s="13" t="s">
        <v>853</v>
      </c>
      <c r="D756" s="13">
        <v>82370006443</v>
      </c>
      <c r="E756" s="40" t="s">
        <v>2725</v>
      </c>
      <c r="F756" s="31">
        <v>304</v>
      </c>
      <c r="G756" s="31">
        <v>2</v>
      </c>
      <c r="H756" s="31">
        <v>1</v>
      </c>
      <c r="I756" s="31">
        <v>0</v>
      </c>
      <c r="J756" s="32">
        <f t="shared" si="90"/>
        <v>1</v>
      </c>
      <c r="K756" s="33">
        <f t="shared" si="91"/>
        <v>9.1199999999999992</v>
      </c>
      <c r="L756" s="33">
        <f t="shared" si="92"/>
        <v>9.1199999999999992</v>
      </c>
      <c r="M756" s="33">
        <f t="shared" si="93"/>
        <v>9.1199999999999992</v>
      </c>
      <c r="N756" s="34">
        <f t="shared" si="94"/>
        <v>9.1199999999999992</v>
      </c>
      <c r="O756" s="222">
        <f t="shared" si="95"/>
        <v>36.479999999999997</v>
      </c>
      <c r="P756" s="224">
        <f t="shared" si="96"/>
        <v>36.479999999999997</v>
      </c>
      <c r="Q756" s="8"/>
      <c r="R756" s="78">
        <f t="shared" si="97"/>
        <v>36.479999999999997</v>
      </c>
      <c r="S756" s="79"/>
      <c r="T756"/>
      <c r="U756"/>
      <c r="V756"/>
      <c r="W756"/>
      <c r="X756"/>
      <c r="Y756"/>
      <c r="Z756"/>
      <c r="AA756"/>
      <c r="AB756"/>
      <c r="AC756"/>
      <c r="AD756"/>
      <c r="AE756"/>
      <c r="AF756"/>
      <c r="AG756"/>
      <c r="AH756"/>
      <c r="AI756"/>
      <c r="AJ756"/>
      <c r="AK756"/>
      <c r="AL756"/>
      <c r="AM756"/>
      <c r="AN756"/>
      <c r="AO756"/>
      <c r="AP756"/>
      <c r="AQ756"/>
      <c r="AR756"/>
      <c r="AS756"/>
      <c r="AT756"/>
      <c r="AU756"/>
      <c r="AV756"/>
      <c r="AW756"/>
      <c r="AX756"/>
      <c r="AY756"/>
      <c r="AZ756"/>
      <c r="BA756"/>
      <c r="BB756"/>
      <c r="BC756"/>
      <c r="BD756"/>
      <c r="BE756"/>
      <c r="BF756"/>
      <c r="BG756"/>
      <c r="BH756"/>
      <c r="BI756"/>
      <c r="BJ756"/>
      <c r="BK756"/>
      <c r="BL756"/>
      <c r="BM756"/>
      <c r="BN756"/>
      <c r="BO756"/>
      <c r="BP756"/>
      <c r="BQ756"/>
      <c r="BR756"/>
      <c r="BS756"/>
      <c r="BT756"/>
      <c r="BU756"/>
      <c r="BV756"/>
      <c r="BW756"/>
      <c r="BX756"/>
      <c r="BY756"/>
      <c r="BZ756"/>
      <c r="CA756"/>
      <c r="CB756"/>
      <c r="CC756"/>
      <c r="CD756"/>
      <c r="CE756"/>
      <c r="CF756"/>
      <c r="CG756"/>
      <c r="CH756"/>
      <c r="CI756"/>
      <c r="CJ756"/>
      <c r="CK756"/>
      <c r="CL756"/>
      <c r="CM756"/>
      <c r="CN756"/>
      <c r="CO756"/>
      <c r="CP756"/>
      <c r="CQ756"/>
      <c r="CR756"/>
      <c r="CS756"/>
      <c r="CT756"/>
      <c r="CU756"/>
      <c r="CV756"/>
      <c r="CW756"/>
      <c r="CX756"/>
      <c r="CY756"/>
      <c r="CZ756"/>
      <c r="DA756"/>
      <c r="DB756"/>
      <c r="DC756"/>
      <c r="DD756"/>
      <c r="DE756"/>
      <c r="DF756"/>
      <c r="DG756"/>
      <c r="DH756"/>
      <c r="DI756"/>
      <c r="DJ756"/>
      <c r="DK756"/>
      <c r="DL756"/>
      <c r="DM756"/>
      <c r="DN756"/>
      <c r="DO756"/>
      <c r="DP756"/>
      <c r="DQ756"/>
      <c r="DR756"/>
      <c r="DS756"/>
      <c r="DT756"/>
      <c r="DU756"/>
      <c r="DV756"/>
      <c r="DW756"/>
      <c r="DX756"/>
      <c r="DY756"/>
      <c r="DZ756"/>
      <c r="EA756"/>
      <c r="EB756"/>
      <c r="EC756"/>
      <c r="ED756"/>
      <c r="EE756"/>
      <c r="EF756"/>
      <c r="EG756"/>
      <c r="EH756"/>
      <c r="EI756"/>
      <c r="EJ756"/>
      <c r="EK756"/>
      <c r="EL756"/>
      <c r="EM756"/>
      <c r="EN756"/>
      <c r="EO756"/>
      <c r="EP756"/>
      <c r="EQ756"/>
      <c r="ER756"/>
      <c r="ES756"/>
      <c r="ET756"/>
      <c r="EU756"/>
      <c r="EV756"/>
      <c r="EW756"/>
      <c r="EX756"/>
      <c r="EY756"/>
      <c r="EZ756"/>
      <c r="FA756"/>
    </row>
    <row r="757" spans="1:157" ht="11.25" customHeight="1" x14ac:dyDescent="0.25">
      <c r="A757" s="42" t="s">
        <v>1520</v>
      </c>
      <c r="B757" s="43">
        <v>39000001</v>
      </c>
      <c r="C757" s="52" t="s">
        <v>2670</v>
      </c>
      <c r="D757" s="43">
        <v>68370049951</v>
      </c>
      <c r="E757" s="44" t="s">
        <v>2520</v>
      </c>
      <c r="F757" s="18">
        <v>255</v>
      </c>
      <c r="G757" s="18">
        <v>2</v>
      </c>
      <c r="H757" s="18">
        <v>1</v>
      </c>
      <c r="I757" s="18">
        <v>0</v>
      </c>
      <c r="J757" s="32">
        <f t="shared" si="90"/>
        <v>1</v>
      </c>
      <c r="K757" s="33">
        <f t="shared" si="91"/>
        <v>7.6499999999999995</v>
      </c>
      <c r="L757" s="33">
        <f t="shared" si="92"/>
        <v>7.6499999999999995</v>
      </c>
      <c r="M757" s="33">
        <f t="shared" si="93"/>
        <v>7.6499999999999995</v>
      </c>
      <c r="N757" s="34">
        <f t="shared" si="94"/>
        <v>7.6499999999999995</v>
      </c>
      <c r="O757" s="222">
        <f t="shared" si="95"/>
        <v>30.6</v>
      </c>
      <c r="P757" s="224">
        <f t="shared" si="96"/>
        <v>30.6</v>
      </c>
      <c r="Q757" s="8"/>
      <c r="R757" s="78">
        <f t="shared" si="97"/>
        <v>30.6</v>
      </c>
      <c r="S757" s="79"/>
      <c r="T757"/>
      <c r="U757"/>
      <c r="V757"/>
      <c r="W757"/>
      <c r="X757"/>
      <c r="Y757"/>
      <c r="Z757"/>
      <c r="AA757"/>
      <c r="AB757"/>
      <c r="AC757"/>
      <c r="AD757"/>
      <c r="AE757"/>
      <c r="AF757"/>
      <c r="AG757"/>
      <c r="AH757"/>
      <c r="AI757"/>
      <c r="AJ757"/>
      <c r="AK757"/>
      <c r="AL757"/>
      <c r="AM757"/>
      <c r="AN757"/>
      <c r="AO757"/>
      <c r="AP757"/>
      <c r="AQ757"/>
      <c r="AR757"/>
      <c r="AS757"/>
      <c r="AT757"/>
      <c r="AU757"/>
      <c r="AV757"/>
      <c r="AW757"/>
      <c r="AX757"/>
      <c r="AY757"/>
      <c r="AZ757"/>
      <c r="BA757"/>
      <c r="BB757"/>
      <c r="BC757"/>
      <c r="BD757"/>
      <c r="BE757"/>
      <c r="BF757"/>
      <c r="BG757"/>
      <c r="BH757"/>
      <c r="BI757"/>
      <c r="BJ757"/>
      <c r="BK757"/>
      <c r="BL757"/>
      <c r="BM757"/>
      <c r="BN757"/>
      <c r="BO757"/>
      <c r="BP757"/>
      <c r="BQ757"/>
      <c r="BR757"/>
      <c r="BS757"/>
      <c r="BT757"/>
      <c r="BU757"/>
      <c r="BV757"/>
      <c r="BW757"/>
      <c r="BX757"/>
      <c r="BY757"/>
      <c r="BZ757"/>
      <c r="CA757"/>
      <c r="CB757"/>
      <c r="CC757"/>
      <c r="CD757"/>
      <c r="CE757"/>
      <c r="CF757"/>
      <c r="CG757"/>
      <c r="CH757"/>
      <c r="CI757"/>
      <c r="CJ757"/>
      <c r="CK757"/>
      <c r="CL757"/>
      <c r="CM757"/>
      <c r="CN757"/>
      <c r="CO757"/>
      <c r="CP757"/>
      <c r="CQ757"/>
      <c r="CR757"/>
      <c r="CS757"/>
      <c r="CT757"/>
      <c r="CU757"/>
      <c r="CV757"/>
      <c r="CW757"/>
      <c r="CX757"/>
      <c r="CY757"/>
      <c r="CZ757"/>
      <c r="DA757"/>
      <c r="DB757"/>
      <c r="DC757"/>
      <c r="DD757"/>
      <c r="DE757"/>
      <c r="DF757"/>
      <c r="DG757"/>
      <c r="DH757"/>
      <c r="DI757"/>
      <c r="DJ757"/>
      <c r="DK757"/>
      <c r="DL757"/>
      <c r="DM757"/>
      <c r="DN757"/>
      <c r="DO757"/>
      <c r="DP757"/>
      <c r="DQ757"/>
      <c r="DR757"/>
      <c r="DS757"/>
      <c r="DT757"/>
      <c r="DU757"/>
      <c r="DV757"/>
      <c r="DW757"/>
      <c r="DX757"/>
      <c r="DY757"/>
      <c r="DZ757"/>
      <c r="EA757"/>
      <c r="EB757"/>
      <c r="EC757"/>
      <c r="ED757"/>
      <c r="EE757"/>
      <c r="EF757"/>
      <c r="EG757"/>
      <c r="EH757"/>
      <c r="EI757"/>
      <c r="EJ757"/>
      <c r="EK757"/>
      <c r="EL757"/>
      <c r="EM757"/>
      <c r="EN757"/>
      <c r="EO757"/>
      <c r="EP757"/>
      <c r="EQ757"/>
      <c r="ER757"/>
      <c r="ES757"/>
      <c r="ET757"/>
      <c r="EU757"/>
      <c r="EV757"/>
      <c r="EW757"/>
      <c r="EX757"/>
      <c r="EY757"/>
      <c r="EZ757"/>
      <c r="FA757"/>
    </row>
    <row r="758" spans="1:157" ht="11.25" customHeight="1" x14ac:dyDescent="0.25">
      <c r="A758" s="39" t="s">
        <v>1520</v>
      </c>
      <c r="B758" s="13">
        <v>130000032</v>
      </c>
      <c r="C758" s="13" t="s">
        <v>1933</v>
      </c>
      <c r="D758" s="13">
        <v>77380005146</v>
      </c>
      <c r="E758" s="40" t="s">
        <v>1934</v>
      </c>
      <c r="F758" s="31">
        <v>412</v>
      </c>
      <c r="G758" s="31">
        <v>2</v>
      </c>
      <c r="H758" s="31">
        <v>1</v>
      </c>
      <c r="I758" s="31">
        <v>0</v>
      </c>
      <c r="J758" s="32">
        <f t="shared" si="90"/>
        <v>1</v>
      </c>
      <c r="K758" s="33">
        <f t="shared" si="91"/>
        <v>12.36</v>
      </c>
      <c r="L758" s="33">
        <f t="shared" si="92"/>
        <v>12.36</v>
      </c>
      <c r="M758" s="33">
        <f t="shared" si="93"/>
        <v>12.36</v>
      </c>
      <c r="N758" s="34">
        <f t="shared" si="94"/>
        <v>12.36</v>
      </c>
      <c r="O758" s="222">
        <f t="shared" si="95"/>
        <v>49.44</v>
      </c>
      <c r="P758" s="224">
        <f t="shared" si="96"/>
        <v>49.44</v>
      </c>
      <c r="Q758" s="8"/>
      <c r="R758" s="78">
        <f t="shared" si="97"/>
        <v>49.44</v>
      </c>
      <c r="S758" s="79"/>
      <c r="T758"/>
      <c r="U758"/>
      <c r="V758"/>
      <c r="W758"/>
      <c r="X758"/>
      <c r="Y758"/>
      <c r="Z758"/>
      <c r="AA758"/>
      <c r="AB758"/>
      <c r="AC758"/>
      <c r="AD758"/>
      <c r="AE758"/>
      <c r="AF758"/>
      <c r="AG758"/>
      <c r="AH758"/>
      <c r="AI758"/>
      <c r="AJ758"/>
      <c r="AK758"/>
      <c r="AL758"/>
      <c r="AM758"/>
      <c r="AN758"/>
      <c r="AO758"/>
      <c r="AP758"/>
      <c r="AQ758"/>
      <c r="AR758"/>
      <c r="AS758"/>
      <c r="AT758"/>
      <c r="AU758"/>
      <c r="AV758"/>
      <c r="AW758"/>
      <c r="AX758"/>
      <c r="AY758"/>
      <c r="AZ758"/>
      <c r="BA758"/>
      <c r="BB758"/>
      <c r="BC758"/>
      <c r="BD758"/>
      <c r="BE758"/>
      <c r="BF758"/>
      <c r="BG758"/>
      <c r="BH758"/>
      <c r="BI758"/>
      <c r="BJ758"/>
      <c r="BK758"/>
      <c r="BL758"/>
      <c r="BM758"/>
      <c r="BN758"/>
      <c r="BO758"/>
      <c r="BP758"/>
      <c r="BQ758"/>
      <c r="BR758"/>
      <c r="BS758"/>
      <c r="BT758"/>
      <c r="BU758"/>
      <c r="BV758"/>
      <c r="BW758"/>
      <c r="BX758"/>
      <c r="BY758"/>
      <c r="BZ758"/>
      <c r="CA758"/>
      <c r="CB758"/>
      <c r="CC758"/>
      <c r="CD758"/>
      <c r="CE758"/>
      <c r="CF758"/>
      <c r="CG758"/>
      <c r="CH758"/>
      <c r="CI758"/>
      <c r="CJ758"/>
      <c r="CK758"/>
      <c r="CL758"/>
      <c r="CM758"/>
      <c r="CN758"/>
      <c r="CO758"/>
      <c r="CP758"/>
      <c r="CQ758"/>
      <c r="CR758"/>
      <c r="CS758"/>
      <c r="CT758"/>
      <c r="CU758"/>
      <c r="CV758"/>
      <c r="CW758"/>
      <c r="CX758"/>
      <c r="CY758"/>
      <c r="CZ758"/>
      <c r="DA758"/>
      <c r="DB758"/>
      <c r="DC758"/>
      <c r="DD758"/>
      <c r="DE758"/>
      <c r="DF758"/>
      <c r="DG758"/>
      <c r="DH758"/>
      <c r="DI758"/>
      <c r="DJ758"/>
      <c r="DK758"/>
      <c r="DL758"/>
      <c r="DM758"/>
      <c r="DN758"/>
      <c r="DO758"/>
      <c r="DP758"/>
      <c r="DQ758"/>
      <c r="DR758"/>
      <c r="DS758"/>
      <c r="DT758"/>
      <c r="DU758"/>
      <c r="DV758"/>
      <c r="DW758"/>
      <c r="DX758"/>
      <c r="DY758"/>
      <c r="DZ758"/>
      <c r="EA758"/>
      <c r="EB758"/>
      <c r="EC758"/>
      <c r="ED758"/>
      <c r="EE758"/>
      <c r="EF758"/>
      <c r="EG758"/>
      <c r="EH758"/>
      <c r="EI758"/>
      <c r="EJ758"/>
      <c r="EK758"/>
      <c r="EL758"/>
      <c r="EM758"/>
      <c r="EN758"/>
      <c r="EO758"/>
      <c r="EP758"/>
      <c r="EQ758"/>
      <c r="ER758"/>
      <c r="ES758"/>
      <c r="ET758"/>
      <c r="EU758"/>
      <c r="EV758"/>
      <c r="EW758"/>
      <c r="EX758"/>
      <c r="EY758"/>
      <c r="EZ758"/>
      <c r="FA758"/>
    </row>
    <row r="759" spans="1:157" ht="11.25" customHeight="1" x14ac:dyDescent="0.25">
      <c r="A759" s="39" t="s">
        <v>1520</v>
      </c>
      <c r="B759" s="13">
        <v>130000042</v>
      </c>
      <c r="C759" s="13" t="s">
        <v>854</v>
      </c>
      <c r="D759" s="13">
        <v>10530006420</v>
      </c>
      <c r="E759" s="40" t="s">
        <v>1935</v>
      </c>
      <c r="F759" s="31">
        <v>304</v>
      </c>
      <c r="G759" s="31">
        <v>3</v>
      </c>
      <c r="H759" s="31">
        <v>1</v>
      </c>
      <c r="I759" s="31">
        <v>0</v>
      </c>
      <c r="J759" s="32">
        <f t="shared" si="90"/>
        <v>2</v>
      </c>
      <c r="K759" s="33">
        <f t="shared" si="91"/>
        <v>9.1199999999999992</v>
      </c>
      <c r="L759" s="33">
        <f t="shared" si="92"/>
        <v>9.1199999999999992</v>
      </c>
      <c r="M759" s="33">
        <f t="shared" si="93"/>
        <v>9.1199999999999992</v>
      </c>
      <c r="N759" s="34">
        <f t="shared" si="94"/>
        <v>9.1199999999999992</v>
      </c>
      <c r="O759" s="222">
        <f t="shared" si="95"/>
        <v>36.479999999999997</v>
      </c>
      <c r="P759" s="224">
        <f t="shared" si="96"/>
        <v>36.479999999999997</v>
      </c>
      <c r="Q759" s="8"/>
      <c r="R759" s="78">
        <f t="shared" si="97"/>
        <v>36.479999999999997</v>
      </c>
      <c r="S759" s="79"/>
      <c r="T759"/>
      <c r="U759"/>
      <c r="V759"/>
      <c r="W759"/>
      <c r="X759"/>
      <c r="Y759"/>
      <c r="Z759"/>
      <c r="AA759"/>
      <c r="AB759"/>
      <c r="AC759"/>
      <c r="AD759"/>
      <c r="AE759"/>
      <c r="AF759"/>
      <c r="AG759"/>
      <c r="AH759"/>
      <c r="AI759"/>
      <c r="AJ759"/>
      <c r="AK759"/>
      <c r="AL759"/>
      <c r="AM759"/>
      <c r="AN759"/>
      <c r="AO759"/>
      <c r="AP759"/>
      <c r="AQ759"/>
      <c r="AR759"/>
      <c r="AS759"/>
      <c r="AT759"/>
      <c r="AU759"/>
      <c r="AV759"/>
      <c r="AW759"/>
      <c r="AX759"/>
      <c r="AY759"/>
      <c r="AZ759"/>
      <c r="BA759"/>
      <c r="BB759"/>
      <c r="BC759"/>
      <c r="BD759"/>
      <c r="BE759"/>
      <c r="BF759"/>
      <c r="BG759"/>
      <c r="BH759"/>
      <c r="BI759"/>
      <c r="BJ759"/>
      <c r="BK759"/>
      <c r="BL759"/>
      <c r="BM759"/>
      <c r="BN759"/>
      <c r="BO759"/>
      <c r="BP759"/>
      <c r="BQ759"/>
      <c r="BR759"/>
      <c r="BS759"/>
      <c r="BT759"/>
      <c r="BU759"/>
      <c r="BV759"/>
      <c r="BW759"/>
      <c r="BX759"/>
      <c r="BY759"/>
      <c r="BZ759"/>
      <c r="CA759"/>
      <c r="CB759"/>
      <c r="CC759"/>
      <c r="CD759"/>
      <c r="CE759"/>
      <c r="CF759"/>
      <c r="CG759"/>
      <c r="CH759"/>
      <c r="CI759"/>
      <c r="CJ759"/>
      <c r="CK759"/>
      <c r="CL759"/>
      <c r="CM759"/>
      <c r="CN759"/>
      <c r="CO759"/>
      <c r="CP759"/>
      <c r="CQ759"/>
      <c r="CR759"/>
      <c r="CS759"/>
      <c r="CT759"/>
      <c r="CU759"/>
      <c r="CV759"/>
      <c r="CW759"/>
      <c r="CX759"/>
      <c r="CY759"/>
      <c r="CZ759"/>
      <c r="DA759"/>
      <c r="DB759"/>
      <c r="DC759"/>
      <c r="DD759"/>
      <c r="DE759"/>
      <c r="DF759"/>
      <c r="DG759"/>
      <c r="DH759"/>
      <c r="DI759"/>
      <c r="DJ759"/>
      <c r="DK759"/>
      <c r="DL759"/>
      <c r="DM759"/>
      <c r="DN759"/>
      <c r="DO759"/>
      <c r="DP759"/>
      <c r="DQ759"/>
      <c r="DR759"/>
      <c r="DS759"/>
      <c r="DT759"/>
      <c r="DU759"/>
      <c r="DV759"/>
      <c r="DW759"/>
      <c r="DX759"/>
      <c r="DY759"/>
      <c r="DZ759"/>
      <c r="EA759"/>
      <c r="EB759"/>
      <c r="EC759"/>
      <c r="ED759"/>
      <c r="EE759"/>
      <c r="EF759"/>
      <c r="EG759"/>
      <c r="EH759"/>
      <c r="EI759"/>
      <c r="EJ759"/>
      <c r="EK759"/>
      <c r="EL759"/>
      <c r="EM759"/>
      <c r="EN759"/>
      <c r="EO759"/>
      <c r="EP759"/>
      <c r="EQ759"/>
      <c r="ER759"/>
      <c r="ES759"/>
      <c r="ET759"/>
      <c r="EU759"/>
      <c r="EV759"/>
      <c r="EW759"/>
      <c r="EX759"/>
      <c r="EY759"/>
      <c r="EZ759"/>
      <c r="FA759"/>
    </row>
    <row r="760" spans="1:157" ht="11.25" customHeight="1" x14ac:dyDescent="0.25">
      <c r="A760" s="39" t="s">
        <v>1520</v>
      </c>
      <c r="B760" s="13">
        <v>130000055</v>
      </c>
      <c r="C760" s="13" t="s">
        <v>855</v>
      </c>
      <c r="D760" s="13">
        <v>82570004545</v>
      </c>
      <c r="E760" s="40" t="s">
        <v>1936</v>
      </c>
      <c r="F760" s="31">
        <v>289</v>
      </c>
      <c r="G760" s="31">
        <v>2</v>
      </c>
      <c r="H760" s="31">
        <v>1</v>
      </c>
      <c r="I760" s="31">
        <v>0</v>
      </c>
      <c r="J760" s="32">
        <f t="shared" si="90"/>
        <v>1</v>
      </c>
      <c r="K760" s="33">
        <f t="shared" si="91"/>
        <v>8.67</v>
      </c>
      <c r="L760" s="33">
        <f t="shared" si="92"/>
        <v>8.67</v>
      </c>
      <c r="M760" s="33">
        <f t="shared" si="93"/>
        <v>8.67</v>
      </c>
      <c r="N760" s="34">
        <f t="shared" si="94"/>
        <v>8.67</v>
      </c>
      <c r="O760" s="222">
        <f t="shared" si="95"/>
        <v>34.68</v>
      </c>
      <c r="P760" s="224">
        <f t="shared" si="96"/>
        <v>34.68</v>
      </c>
      <c r="Q760" s="8"/>
      <c r="R760" s="78">
        <f t="shared" si="97"/>
        <v>34.68</v>
      </c>
      <c r="S760" s="79"/>
      <c r="T760"/>
      <c r="U760"/>
      <c r="V760"/>
      <c r="W760"/>
      <c r="X760"/>
      <c r="Y760"/>
      <c r="Z760"/>
      <c r="AA760"/>
      <c r="AB760"/>
      <c r="AC760"/>
      <c r="AD760"/>
      <c r="AE760"/>
      <c r="AF760"/>
      <c r="AG760"/>
      <c r="AH760"/>
      <c r="AI760"/>
      <c r="AJ760"/>
      <c r="AK760"/>
      <c r="AL760"/>
      <c r="AM760"/>
      <c r="AN760"/>
      <c r="AO760"/>
      <c r="AP760"/>
      <c r="AQ760"/>
      <c r="AR760"/>
      <c r="AS760"/>
      <c r="AT760"/>
      <c r="AU760"/>
      <c r="AV760"/>
      <c r="AW760"/>
      <c r="AX760"/>
      <c r="AY760"/>
      <c r="AZ760"/>
      <c r="BA760"/>
      <c r="BB760"/>
      <c r="BC760"/>
      <c r="BD760"/>
      <c r="BE760"/>
      <c r="BF760"/>
      <c r="BG760"/>
      <c r="BH760"/>
      <c r="BI760"/>
      <c r="BJ760"/>
      <c r="BK760"/>
      <c r="BL760"/>
      <c r="BM760"/>
      <c r="BN760"/>
      <c r="BO760"/>
      <c r="BP760"/>
      <c r="BQ760"/>
      <c r="BR760"/>
      <c r="BS760"/>
      <c r="BT760"/>
      <c r="BU760"/>
      <c r="BV760"/>
      <c r="BW760"/>
      <c r="BX760"/>
      <c r="BY760"/>
      <c r="BZ760"/>
      <c r="CA760"/>
      <c r="CB760"/>
      <c r="CC760"/>
      <c r="CD760"/>
      <c r="CE760"/>
      <c r="CF760"/>
      <c r="CG760"/>
      <c r="CH760"/>
      <c r="CI760"/>
      <c r="CJ760"/>
      <c r="CK760"/>
      <c r="CL760"/>
      <c r="CM760"/>
      <c r="CN760"/>
      <c r="CO760"/>
      <c r="CP760"/>
      <c r="CQ760"/>
      <c r="CR760"/>
      <c r="CS760"/>
      <c r="CT760"/>
      <c r="CU760"/>
      <c r="CV760"/>
      <c r="CW760"/>
      <c r="CX760"/>
      <c r="CY760"/>
      <c r="CZ760"/>
      <c r="DA760"/>
      <c r="DB760"/>
      <c r="DC760"/>
      <c r="DD760"/>
      <c r="DE760"/>
      <c r="DF760"/>
      <c r="DG760"/>
      <c r="DH760"/>
      <c r="DI760"/>
      <c r="DJ760"/>
      <c r="DK760"/>
      <c r="DL760"/>
      <c r="DM760"/>
      <c r="DN760"/>
      <c r="DO760"/>
      <c r="DP760"/>
      <c r="DQ760"/>
      <c r="DR760"/>
      <c r="DS760"/>
      <c r="DT760"/>
      <c r="DU760"/>
      <c r="DV760"/>
      <c r="DW760"/>
      <c r="DX760"/>
      <c r="DY760"/>
      <c r="DZ760"/>
      <c r="EA760"/>
      <c r="EB760"/>
      <c r="EC760"/>
      <c r="ED760"/>
      <c r="EE760"/>
      <c r="EF760"/>
      <c r="EG760"/>
      <c r="EH760"/>
      <c r="EI760"/>
      <c r="EJ760"/>
      <c r="EK760"/>
      <c r="EL760"/>
      <c r="EM760"/>
      <c r="EN760"/>
      <c r="EO760"/>
      <c r="EP760"/>
      <c r="EQ760"/>
      <c r="ER760"/>
      <c r="ES760"/>
      <c r="ET760"/>
      <c r="EU760"/>
      <c r="EV760"/>
      <c r="EW760"/>
      <c r="EX760"/>
      <c r="EY760"/>
      <c r="EZ760"/>
      <c r="FA760"/>
    </row>
    <row r="761" spans="1:157" ht="11.25" customHeight="1" x14ac:dyDescent="0.25">
      <c r="A761" s="39" t="s">
        <v>1520</v>
      </c>
      <c r="B761" s="13">
        <v>130000056</v>
      </c>
      <c r="C761" s="13" t="s">
        <v>856</v>
      </c>
      <c r="D761" s="13">
        <v>35520010256</v>
      </c>
      <c r="E761" s="40" t="s">
        <v>1937</v>
      </c>
      <c r="F761" s="31">
        <v>335</v>
      </c>
      <c r="G761" s="31">
        <v>2</v>
      </c>
      <c r="H761" s="31">
        <v>1</v>
      </c>
      <c r="I761" s="31">
        <v>0</v>
      </c>
      <c r="J761" s="32">
        <f t="shared" si="90"/>
        <v>1</v>
      </c>
      <c r="K761" s="33">
        <f t="shared" si="91"/>
        <v>10.049999999999999</v>
      </c>
      <c r="L761" s="33">
        <f t="shared" si="92"/>
        <v>10.049999999999999</v>
      </c>
      <c r="M761" s="33">
        <f t="shared" si="93"/>
        <v>10.049999999999999</v>
      </c>
      <c r="N761" s="34">
        <f t="shared" si="94"/>
        <v>10.049999999999999</v>
      </c>
      <c r="O761" s="222">
        <f t="shared" si="95"/>
        <v>40.200000000000003</v>
      </c>
      <c r="P761" s="224">
        <f t="shared" si="96"/>
        <v>40.200000000000003</v>
      </c>
      <c r="Q761" s="8"/>
      <c r="R761" s="78">
        <f t="shared" si="97"/>
        <v>40.200000000000003</v>
      </c>
      <c r="S761" s="79"/>
      <c r="T761"/>
      <c r="U761"/>
      <c r="V761"/>
      <c r="W761"/>
      <c r="X761"/>
      <c r="Y761"/>
      <c r="Z761"/>
      <c r="AA761"/>
      <c r="AB761"/>
      <c r="AC761"/>
      <c r="AD761"/>
      <c r="AE761"/>
      <c r="AF761"/>
      <c r="AG761"/>
      <c r="AH761"/>
      <c r="AI761"/>
      <c r="AJ761"/>
      <c r="AK761"/>
      <c r="AL761"/>
      <c r="AM761"/>
      <c r="AN761"/>
      <c r="AO761"/>
      <c r="AP761"/>
      <c r="AQ761"/>
      <c r="AR761"/>
      <c r="AS761"/>
      <c r="AT761"/>
      <c r="AU761"/>
      <c r="AV761"/>
      <c r="AW761"/>
      <c r="AX761"/>
      <c r="AY761"/>
      <c r="AZ761"/>
      <c r="BA761"/>
      <c r="BB761"/>
      <c r="BC761"/>
      <c r="BD761"/>
      <c r="BE761"/>
      <c r="BF761"/>
      <c r="BG761"/>
      <c r="BH761"/>
      <c r="BI761"/>
      <c r="BJ761"/>
      <c r="BK761"/>
      <c r="BL761"/>
      <c r="BM761"/>
      <c r="BN761"/>
      <c r="BO761"/>
      <c r="BP761"/>
      <c r="BQ761"/>
      <c r="BR761"/>
      <c r="BS761"/>
      <c r="BT761"/>
      <c r="BU761"/>
      <c r="BV761"/>
      <c r="BW761"/>
      <c r="BX761"/>
      <c r="BY761"/>
      <c r="BZ761"/>
      <c r="CA761"/>
      <c r="CB761"/>
      <c r="CC761"/>
      <c r="CD761"/>
      <c r="CE761"/>
      <c r="CF761"/>
      <c r="CG761"/>
      <c r="CH761"/>
      <c r="CI761"/>
      <c r="CJ761"/>
      <c r="CK761"/>
      <c r="CL761"/>
      <c r="CM761"/>
      <c r="CN761"/>
      <c r="CO761"/>
      <c r="CP761"/>
      <c r="CQ761"/>
      <c r="CR761"/>
      <c r="CS761"/>
      <c r="CT761"/>
      <c r="CU761"/>
      <c r="CV761"/>
      <c r="CW761"/>
      <c r="CX761"/>
      <c r="CY761"/>
      <c r="CZ761"/>
      <c r="DA761"/>
      <c r="DB761"/>
      <c r="DC761"/>
      <c r="DD761"/>
      <c r="DE761"/>
      <c r="DF761"/>
      <c r="DG761"/>
      <c r="DH761"/>
      <c r="DI761"/>
      <c r="DJ761"/>
      <c r="DK761"/>
      <c r="DL761"/>
      <c r="DM761"/>
      <c r="DN761"/>
      <c r="DO761"/>
      <c r="DP761"/>
      <c r="DQ761"/>
      <c r="DR761"/>
      <c r="DS761"/>
      <c r="DT761"/>
      <c r="DU761"/>
      <c r="DV761"/>
      <c r="DW761"/>
      <c r="DX761"/>
      <c r="DY761"/>
      <c r="DZ761"/>
      <c r="EA761"/>
      <c r="EB761"/>
      <c r="EC761"/>
      <c r="ED761"/>
      <c r="EE761"/>
      <c r="EF761"/>
      <c r="EG761"/>
      <c r="EH761"/>
      <c r="EI761"/>
      <c r="EJ761"/>
      <c r="EK761"/>
      <c r="EL761"/>
      <c r="EM761"/>
      <c r="EN761"/>
      <c r="EO761"/>
      <c r="EP761"/>
      <c r="EQ761"/>
      <c r="ER761"/>
      <c r="ES761"/>
      <c r="ET761"/>
      <c r="EU761"/>
      <c r="EV761"/>
      <c r="EW761"/>
      <c r="EX761"/>
      <c r="EY761"/>
      <c r="EZ761"/>
      <c r="FA761"/>
    </row>
    <row r="762" spans="1:157" ht="11.25" customHeight="1" x14ac:dyDescent="0.25">
      <c r="A762" s="39" t="s">
        <v>1520</v>
      </c>
      <c r="B762" s="13">
        <v>130000057</v>
      </c>
      <c r="C762" s="13" t="s">
        <v>857</v>
      </c>
      <c r="D762" s="13">
        <v>17100009753</v>
      </c>
      <c r="E762" s="40" t="s">
        <v>1938</v>
      </c>
      <c r="F762" s="31">
        <v>372</v>
      </c>
      <c r="G762" s="31">
        <v>2</v>
      </c>
      <c r="H762" s="31">
        <v>1</v>
      </c>
      <c r="I762" s="31">
        <v>0</v>
      </c>
      <c r="J762" s="32">
        <f t="shared" si="90"/>
        <v>1</v>
      </c>
      <c r="K762" s="33">
        <f t="shared" si="91"/>
        <v>11.16</v>
      </c>
      <c r="L762" s="33">
        <f t="shared" si="92"/>
        <v>11.16</v>
      </c>
      <c r="M762" s="33">
        <f t="shared" si="93"/>
        <v>11.16</v>
      </c>
      <c r="N762" s="34">
        <f t="shared" si="94"/>
        <v>11.16</v>
      </c>
      <c r="O762" s="222">
        <f t="shared" si="95"/>
        <v>44.64</v>
      </c>
      <c r="P762" s="224">
        <f t="shared" si="96"/>
        <v>44.64</v>
      </c>
      <c r="Q762" s="8"/>
      <c r="R762" s="78">
        <f t="shared" si="97"/>
        <v>44.64</v>
      </c>
      <c r="S762" s="79"/>
      <c r="T762"/>
      <c r="U762"/>
      <c r="V762"/>
      <c r="W762"/>
      <c r="X762"/>
      <c r="Y762"/>
      <c r="Z762"/>
      <c r="AA762"/>
      <c r="AB762"/>
      <c r="AC762"/>
      <c r="AD762"/>
      <c r="AE762"/>
      <c r="AF762"/>
      <c r="AG762"/>
      <c r="AH762"/>
      <c r="AI762"/>
      <c r="AJ762"/>
      <c r="AK762"/>
      <c r="AL762"/>
      <c r="AM762"/>
      <c r="AN762"/>
      <c r="AO762"/>
      <c r="AP762"/>
      <c r="AQ762"/>
      <c r="AR762"/>
      <c r="AS762"/>
      <c r="AT762"/>
      <c r="AU762"/>
      <c r="AV762"/>
      <c r="AW762"/>
      <c r="AX762"/>
      <c r="AY762"/>
      <c r="AZ762"/>
      <c r="BA762"/>
      <c r="BB762"/>
      <c r="BC762"/>
      <c r="BD762"/>
      <c r="BE762"/>
      <c r="BF762"/>
      <c r="BG762"/>
      <c r="BH762"/>
      <c r="BI762"/>
      <c r="BJ762"/>
      <c r="BK762"/>
      <c r="BL762"/>
      <c r="BM762"/>
      <c r="BN762"/>
      <c r="BO762"/>
      <c r="BP762"/>
      <c r="BQ762"/>
      <c r="BR762"/>
      <c r="BS762"/>
      <c r="BT762"/>
      <c r="BU762"/>
      <c r="BV762"/>
      <c r="BW762"/>
      <c r="BX762"/>
      <c r="BY762"/>
      <c r="BZ762"/>
      <c r="CA762"/>
      <c r="CB762"/>
      <c r="CC762"/>
      <c r="CD762"/>
      <c r="CE762"/>
      <c r="CF762"/>
      <c r="CG762"/>
      <c r="CH762"/>
      <c r="CI762"/>
      <c r="CJ762"/>
      <c r="CK762"/>
      <c r="CL762"/>
      <c r="CM762"/>
      <c r="CN762"/>
      <c r="CO762"/>
      <c r="CP762"/>
      <c r="CQ762"/>
      <c r="CR762"/>
      <c r="CS762"/>
      <c r="CT762"/>
      <c r="CU762"/>
      <c r="CV762"/>
      <c r="CW762"/>
      <c r="CX762"/>
      <c r="CY762"/>
      <c r="CZ762"/>
      <c r="DA762"/>
      <c r="DB762"/>
      <c r="DC762"/>
      <c r="DD762"/>
      <c r="DE762"/>
      <c r="DF762"/>
      <c r="DG762"/>
      <c r="DH762"/>
      <c r="DI762"/>
      <c r="DJ762"/>
      <c r="DK762"/>
      <c r="DL762"/>
      <c r="DM762"/>
      <c r="DN762"/>
      <c r="DO762"/>
      <c r="DP762"/>
      <c r="DQ762"/>
      <c r="DR762"/>
      <c r="DS762"/>
      <c r="DT762"/>
      <c r="DU762"/>
      <c r="DV762"/>
      <c r="DW762"/>
      <c r="DX762"/>
      <c r="DY762"/>
      <c r="DZ762"/>
      <c r="EA762"/>
      <c r="EB762"/>
      <c r="EC762"/>
      <c r="ED762"/>
      <c r="EE762"/>
      <c r="EF762"/>
      <c r="EG762"/>
      <c r="EH762"/>
      <c r="EI762"/>
      <c r="EJ762"/>
      <c r="EK762"/>
      <c r="EL762"/>
      <c r="EM762"/>
      <c r="EN762"/>
      <c r="EO762"/>
      <c r="EP762"/>
      <c r="EQ762"/>
      <c r="ER762"/>
      <c r="ES762"/>
      <c r="ET762"/>
      <c r="EU762"/>
      <c r="EV762"/>
      <c r="EW762"/>
      <c r="EX762"/>
      <c r="EY762"/>
      <c r="EZ762"/>
      <c r="FA762"/>
    </row>
    <row r="763" spans="1:157" ht="11.25" customHeight="1" x14ac:dyDescent="0.25">
      <c r="A763" s="39" t="s">
        <v>1520</v>
      </c>
      <c r="B763" s="13">
        <v>130000076</v>
      </c>
      <c r="C763" s="13" t="s">
        <v>858</v>
      </c>
      <c r="D763" s="13">
        <v>70560003130</v>
      </c>
      <c r="E763" s="40" t="s">
        <v>1939</v>
      </c>
      <c r="F763" s="31">
        <v>120</v>
      </c>
      <c r="G763" s="31">
        <v>3</v>
      </c>
      <c r="H763" s="31">
        <v>1</v>
      </c>
      <c r="I763" s="31">
        <v>0</v>
      </c>
      <c r="J763" s="32">
        <f t="shared" si="90"/>
        <v>2</v>
      </c>
      <c r="K763" s="33">
        <f t="shared" si="91"/>
        <v>3.5999999999999996</v>
      </c>
      <c r="L763" s="33">
        <f t="shared" si="92"/>
        <v>3.5999999999999996</v>
      </c>
      <c r="M763" s="33">
        <f t="shared" si="93"/>
        <v>3.5999999999999996</v>
      </c>
      <c r="N763" s="34">
        <f t="shared" si="94"/>
        <v>3.5999999999999996</v>
      </c>
      <c r="O763" s="222">
        <f t="shared" si="95"/>
        <v>14.4</v>
      </c>
      <c r="P763" s="224">
        <f t="shared" si="96"/>
        <v>14.4</v>
      </c>
      <c r="Q763" s="8"/>
      <c r="R763" s="78">
        <f t="shared" si="97"/>
        <v>14.4</v>
      </c>
      <c r="S763" s="79"/>
      <c r="T763"/>
      <c r="U763"/>
      <c r="V763"/>
      <c r="W763"/>
      <c r="X763"/>
      <c r="Y763"/>
      <c r="Z763"/>
      <c r="AA763"/>
      <c r="AB763"/>
      <c r="AC763"/>
      <c r="AD763"/>
      <c r="AE763"/>
      <c r="AF763"/>
      <c r="AG763"/>
      <c r="AH763"/>
      <c r="AI763"/>
      <c r="AJ763"/>
      <c r="AK763"/>
      <c r="AL763"/>
      <c r="AM763"/>
      <c r="AN763"/>
      <c r="AO763"/>
      <c r="AP763"/>
      <c r="AQ763"/>
      <c r="AR763"/>
      <c r="AS763"/>
      <c r="AT763"/>
      <c r="AU763"/>
      <c r="AV763"/>
      <c r="AW763"/>
      <c r="AX763"/>
      <c r="AY763"/>
      <c r="AZ763"/>
      <c r="BA763"/>
      <c r="BB763"/>
      <c r="BC763"/>
      <c r="BD763"/>
      <c r="BE763"/>
      <c r="BF763"/>
      <c r="BG763"/>
      <c r="BH763"/>
      <c r="BI763"/>
      <c r="BJ763"/>
      <c r="BK763"/>
      <c r="BL763"/>
      <c r="BM763"/>
      <c r="BN763"/>
      <c r="BO763"/>
      <c r="BP763"/>
      <c r="BQ763"/>
      <c r="BR763"/>
      <c r="BS763"/>
      <c r="BT763"/>
      <c r="BU763"/>
      <c r="BV763"/>
      <c r="BW763"/>
      <c r="BX763"/>
      <c r="BY763"/>
      <c r="BZ763"/>
      <c r="CA763"/>
      <c r="CB763"/>
      <c r="CC763"/>
      <c r="CD763"/>
      <c r="CE763"/>
      <c r="CF763"/>
      <c r="CG763"/>
      <c r="CH763"/>
      <c r="CI763"/>
      <c r="CJ763"/>
      <c r="CK763"/>
      <c r="CL763"/>
      <c r="CM763"/>
      <c r="CN763"/>
      <c r="CO763"/>
      <c r="CP763"/>
      <c r="CQ763"/>
      <c r="CR763"/>
      <c r="CS763"/>
      <c r="CT763"/>
      <c r="CU763"/>
      <c r="CV763"/>
      <c r="CW763"/>
      <c r="CX763"/>
      <c r="CY763"/>
      <c r="CZ763"/>
      <c r="DA763"/>
      <c r="DB763"/>
      <c r="DC763"/>
      <c r="DD763"/>
      <c r="DE763"/>
      <c r="DF763"/>
      <c r="DG763"/>
      <c r="DH763"/>
      <c r="DI763"/>
      <c r="DJ763"/>
      <c r="DK763"/>
      <c r="DL763"/>
      <c r="DM763"/>
      <c r="DN763"/>
      <c r="DO763"/>
      <c r="DP763"/>
      <c r="DQ763"/>
      <c r="DR763"/>
      <c r="DS763"/>
      <c r="DT763"/>
      <c r="DU763"/>
      <c r="DV763"/>
      <c r="DW763"/>
      <c r="DX763"/>
      <c r="DY763"/>
      <c r="DZ763"/>
      <c r="EA763"/>
      <c r="EB763"/>
      <c r="EC763"/>
      <c r="ED763"/>
      <c r="EE763"/>
      <c r="EF763"/>
      <c r="EG763"/>
      <c r="EH763"/>
      <c r="EI763"/>
      <c r="EJ763"/>
      <c r="EK763"/>
      <c r="EL763"/>
      <c r="EM763"/>
      <c r="EN763"/>
      <c r="EO763"/>
      <c r="EP763"/>
      <c r="EQ763"/>
      <c r="ER763"/>
      <c r="ES763"/>
      <c r="ET763"/>
      <c r="EU763"/>
      <c r="EV763"/>
      <c r="EW763"/>
      <c r="EX763"/>
      <c r="EY763"/>
      <c r="EZ763"/>
      <c r="FA763"/>
    </row>
    <row r="764" spans="1:157" ht="11.25" customHeight="1" x14ac:dyDescent="0.25">
      <c r="A764" s="39" t="s">
        <v>1520</v>
      </c>
      <c r="B764" s="13">
        <v>130000081</v>
      </c>
      <c r="C764" s="13" t="s">
        <v>859</v>
      </c>
      <c r="D764" s="13">
        <v>77400054789</v>
      </c>
      <c r="E764" s="40" t="s">
        <v>3162</v>
      </c>
      <c r="F764" s="31">
        <v>478</v>
      </c>
      <c r="G764" s="31">
        <v>4</v>
      </c>
      <c r="H764" s="31">
        <v>2</v>
      </c>
      <c r="I764" s="31">
        <v>0</v>
      </c>
      <c r="J764" s="32">
        <f t="shared" si="90"/>
        <v>2</v>
      </c>
      <c r="K764" s="33">
        <f t="shared" si="91"/>
        <v>14.34</v>
      </c>
      <c r="L764" s="33">
        <f t="shared" si="92"/>
        <v>14.34</v>
      </c>
      <c r="M764" s="33">
        <f t="shared" si="93"/>
        <v>14.34</v>
      </c>
      <c r="N764" s="34">
        <f t="shared" si="94"/>
        <v>14.34</v>
      </c>
      <c r="O764" s="222">
        <f t="shared" si="95"/>
        <v>57.36</v>
      </c>
      <c r="P764" s="224">
        <f t="shared" si="96"/>
        <v>57.36</v>
      </c>
      <c r="Q764" s="43"/>
      <c r="R764" s="78">
        <f t="shared" si="97"/>
        <v>57.36</v>
      </c>
      <c r="S764" s="79"/>
      <c r="T764"/>
      <c r="U764"/>
      <c r="V764"/>
      <c r="W764"/>
      <c r="X764"/>
      <c r="Y764"/>
      <c r="Z764"/>
      <c r="AA764"/>
      <c r="AB764"/>
      <c r="AC764"/>
      <c r="AD764"/>
      <c r="AE764"/>
      <c r="AF764"/>
      <c r="AG764"/>
      <c r="AH764"/>
      <c r="AI764"/>
      <c r="AJ764"/>
      <c r="AK764"/>
      <c r="AL764"/>
      <c r="AM764"/>
      <c r="AN764"/>
      <c r="AO764"/>
      <c r="AP764"/>
      <c r="AQ764"/>
      <c r="AR764"/>
      <c r="AS764"/>
      <c r="AT764"/>
      <c r="AU764"/>
      <c r="AV764"/>
      <c r="AW764"/>
      <c r="AX764"/>
      <c r="AY764"/>
      <c r="AZ764"/>
      <c r="BA764"/>
      <c r="BB764"/>
      <c r="BC764"/>
      <c r="BD764"/>
      <c r="BE764"/>
      <c r="BF764"/>
      <c r="BG764"/>
      <c r="BH764"/>
      <c r="BI764"/>
      <c r="BJ764"/>
      <c r="BK764"/>
      <c r="BL764"/>
      <c r="BM764"/>
      <c r="BN764"/>
      <c r="BO764"/>
      <c r="BP764"/>
      <c r="BQ764"/>
      <c r="BR764"/>
      <c r="BS764"/>
      <c r="BT764"/>
      <c r="BU764"/>
      <c r="BV764"/>
      <c r="BW764"/>
      <c r="BX764"/>
      <c r="BY764"/>
      <c r="BZ764"/>
      <c r="CA764"/>
      <c r="CB764"/>
      <c r="CC764"/>
      <c r="CD764"/>
      <c r="CE764"/>
      <c r="CF764"/>
      <c r="CG764"/>
      <c r="CH764"/>
      <c r="CI764"/>
      <c r="CJ764"/>
      <c r="CK764"/>
      <c r="CL764"/>
      <c r="CM764"/>
      <c r="CN764"/>
      <c r="CO764"/>
      <c r="CP764"/>
      <c r="CQ764"/>
      <c r="CR764"/>
      <c r="CS764"/>
      <c r="CT764"/>
      <c r="CU764"/>
      <c r="CV764"/>
      <c r="CW764"/>
      <c r="CX764"/>
      <c r="CY764"/>
      <c r="CZ764"/>
      <c r="DA764"/>
      <c r="DB764"/>
      <c r="DC764"/>
      <c r="DD764"/>
      <c r="DE764"/>
      <c r="DF764"/>
      <c r="DG764"/>
      <c r="DH764"/>
      <c r="DI764"/>
      <c r="DJ764"/>
      <c r="DK764"/>
      <c r="DL764"/>
      <c r="DM764"/>
      <c r="DN764"/>
      <c r="DO764"/>
      <c r="DP764"/>
      <c r="DQ764"/>
      <c r="DR764"/>
      <c r="DS764"/>
      <c r="DT764"/>
      <c r="DU764"/>
      <c r="DV764"/>
      <c r="DW764"/>
      <c r="DX764"/>
      <c r="DY764"/>
      <c r="DZ764"/>
      <c r="EA764"/>
      <c r="EB764"/>
      <c r="EC764"/>
      <c r="ED764"/>
      <c r="EE764"/>
      <c r="EF764"/>
      <c r="EG764"/>
      <c r="EH764"/>
      <c r="EI764"/>
      <c r="EJ764"/>
      <c r="EK764"/>
      <c r="EL764"/>
      <c r="EM764"/>
      <c r="EN764"/>
      <c r="EO764"/>
      <c r="EP764"/>
      <c r="EQ764"/>
      <c r="ER764"/>
      <c r="ES764"/>
      <c r="ET764"/>
      <c r="EU764"/>
      <c r="EV764"/>
      <c r="EW764"/>
      <c r="EX764"/>
      <c r="EY764"/>
      <c r="EZ764"/>
      <c r="FA764"/>
    </row>
    <row r="765" spans="1:157" ht="11.25" customHeight="1" x14ac:dyDescent="0.25">
      <c r="A765" s="39" t="s">
        <v>1520</v>
      </c>
      <c r="B765" s="13">
        <v>130000099</v>
      </c>
      <c r="C765" s="13" t="s">
        <v>860</v>
      </c>
      <c r="D765" s="13">
        <v>43220053219</v>
      </c>
      <c r="E765" s="40" t="s">
        <v>1940</v>
      </c>
      <c r="F765" s="31">
        <v>219</v>
      </c>
      <c r="G765" s="31">
        <v>3</v>
      </c>
      <c r="H765" s="31">
        <v>1</v>
      </c>
      <c r="I765" s="31">
        <v>0</v>
      </c>
      <c r="J765" s="32">
        <f t="shared" si="90"/>
        <v>2</v>
      </c>
      <c r="K765" s="33">
        <f t="shared" si="91"/>
        <v>6.5699999999999994</v>
      </c>
      <c r="L765" s="33">
        <f t="shared" si="92"/>
        <v>6.5699999999999994</v>
      </c>
      <c r="M765" s="33">
        <f t="shared" si="93"/>
        <v>6.5699999999999994</v>
      </c>
      <c r="N765" s="34">
        <f t="shared" si="94"/>
        <v>6.5699999999999994</v>
      </c>
      <c r="O765" s="222">
        <f t="shared" si="95"/>
        <v>26.28</v>
      </c>
      <c r="P765" s="224">
        <f t="shared" si="96"/>
        <v>26.28</v>
      </c>
      <c r="Q765" s="8"/>
      <c r="R765" s="78">
        <f t="shared" si="97"/>
        <v>26.28</v>
      </c>
      <c r="S765" s="79"/>
      <c r="T765"/>
      <c r="U765"/>
      <c r="V765"/>
      <c r="W765"/>
      <c r="X765"/>
      <c r="Y765"/>
      <c r="Z765"/>
      <c r="AA765"/>
      <c r="AB765"/>
      <c r="AC765"/>
      <c r="AD765"/>
      <c r="AE765"/>
      <c r="AF765"/>
      <c r="AG765"/>
      <c r="AH765"/>
      <c r="AI765"/>
      <c r="AJ765"/>
      <c r="AK765"/>
      <c r="AL765"/>
      <c r="AM765"/>
      <c r="AN765"/>
      <c r="AO765"/>
      <c r="AP765"/>
      <c r="AQ765"/>
      <c r="AR765"/>
      <c r="AS765"/>
      <c r="AT765"/>
      <c r="AU765"/>
      <c r="AV765"/>
      <c r="AW765"/>
      <c r="AX765"/>
      <c r="AY765"/>
      <c r="AZ765"/>
      <c r="BA765"/>
      <c r="BB765"/>
      <c r="BC765"/>
      <c r="BD765"/>
      <c r="BE765"/>
      <c r="BF765"/>
      <c r="BG765"/>
      <c r="BH765"/>
      <c r="BI765"/>
      <c r="BJ765"/>
      <c r="BK765"/>
      <c r="BL765"/>
      <c r="BM765"/>
      <c r="BN765"/>
      <c r="BO765"/>
      <c r="BP765"/>
      <c r="BQ765"/>
      <c r="BR765"/>
      <c r="BS765"/>
      <c r="BT765"/>
      <c r="BU765"/>
      <c r="BV765"/>
      <c r="BW765"/>
      <c r="BX765"/>
      <c r="BY765"/>
      <c r="BZ765"/>
      <c r="CA765"/>
      <c r="CB765"/>
      <c r="CC765"/>
      <c r="CD765"/>
      <c r="CE765"/>
      <c r="CF765"/>
      <c r="CG765"/>
      <c r="CH765"/>
      <c r="CI765"/>
      <c r="CJ765"/>
      <c r="CK765"/>
      <c r="CL765"/>
      <c r="CM765"/>
      <c r="CN765"/>
      <c r="CO765"/>
      <c r="CP765"/>
      <c r="CQ765"/>
      <c r="CR765"/>
      <c r="CS765"/>
      <c r="CT765"/>
      <c r="CU765"/>
      <c r="CV765"/>
      <c r="CW765"/>
      <c r="CX765"/>
      <c r="CY765"/>
      <c r="CZ765"/>
      <c r="DA765"/>
      <c r="DB765"/>
      <c r="DC765"/>
      <c r="DD765"/>
      <c r="DE765"/>
      <c r="DF765"/>
      <c r="DG765"/>
      <c r="DH765"/>
      <c r="DI765"/>
      <c r="DJ765"/>
      <c r="DK765"/>
      <c r="DL765"/>
      <c r="DM765"/>
      <c r="DN765"/>
      <c r="DO765"/>
      <c r="DP765"/>
      <c r="DQ765"/>
      <c r="DR765"/>
      <c r="DS765"/>
      <c r="DT765"/>
      <c r="DU765"/>
      <c r="DV765"/>
      <c r="DW765"/>
      <c r="DX765"/>
      <c r="DY765"/>
      <c r="DZ765"/>
      <c r="EA765"/>
      <c r="EB765"/>
      <c r="EC765"/>
      <c r="ED765"/>
      <c r="EE765"/>
      <c r="EF765"/>
      <c r="EG765"/>
      <c r="EH765"/>
      <c r="EI765"/>
      <c r="EJ765"/>
      <c r="EK765"/>
      <c r="EL765"/>
      <c r="EM765"/>
      <c r="EN765"/>
      <c r="EO765"/>
      <c r="EP765"/>
      <c r="EQ765"/>
      <c r="ER765"/>
      <c r="ES765"/>
      <c r="ET765"/>
      <c r="EU765"/>
      <c r="EV765"/>
      <c r="EW765"/>
      <c r="EX765"/>
      <c r="EY765"/>
      <c r="EZ765"/>
      <c r="FA765"/>
    </row>
    <row r="766" spans="1:157" ht="11.25" customHeight="1" x14ac:dyDescent="0.25">
      <c r="A766" s="39" t="s">
        <v>1520</v>
      </c>
      <c r="B766" s="13">
        <v>130000100</v>
      </c>
      <c r="C766" s="13" t="s">
        <v>861</v>
      </c>
      <c r="D766" s="13">
        <v>16680049388</v>
      </c>
      <c r="E766" s="40" t="s">
        <v>1941</v>
      </c>
      <c r="F766" s="31">
        <v>558</v>
      </c>
      <c r="G766" s="31">
        <v>2</v>
      </c>
      <c r="H766" s="31">
        <v>1</v>
      </c>
      <c r="I766" s="31">
        <v>0</v>
      </c>
      <c r="J766" s="32">
        <f t="shared" si="90"/>
        <v>1</v>
      </c>
      <c r="K766" s="33">
        <f t="shared" si="91"/>
        <v>16.739999999999998</v>
      </c>
      <c r="L766" s="33">
        <f t="shared" si="92"/>
        <v>16.739999999999998</v>
      </c>
      <c r="M766" s="33">
        <f t="shared" si="93"/>
        <v>16.739999999999998</v>
      </c>
      <c r="N766" s="34">
        <f t="shared" si="94"/>
        <v>16.739999999999998</v>
      </c>
      <c r="O766" s="222">
        <f t="shared" si="95"/>
        <v>66.959999999999994</v>
      </c>
      <c r="P766" s="224">
        <f t="shared" si="96"/>
        <v>66.959999999999994</v>
      </c>
      <c r="Q766" s="8"/>
      <c r="R766" s="78">
        <f t="shared" si="97"/>
        <v>66.959999999999994</v>
      </c>
      <c r="S766" s="79"/>
      <c r="T766"/>
      <c r="U766"/>
      <c r="V766"/>
      <c r="W766"/>
      <c r="X766"/>
      <c r="Y766"/>
      <c r="Z766"/>
      <c r="AA766"/>
      <c r="AB766"/>
      <c r="AC766"/>
      <c r="AD766"/>
      <c r="AE766"/>
      <c r="AF766"/>
      <c r="AG766"/>
      <c r="AH766"/>
      <c r="AI766"/>
      <c r="AJ766"/>
      <c r="AK766"/>
      <c r="AL766"/>
      <c r="AM766"/>
      <c r="AN766"/>
      <c r="AO766"/>
      <c r="AP766"/>
      <c r="AQ766"/>
      <c r="AR766"/>
      <c r="AS766"/>
      <c r="AT766"/>
      <c r="AU766"/>
      <c r="AV766"/>
      <c r="AW766"/>
      <c r="AX766"/>
      <c r="AY766"/>
      <c r="AZ766"/>
      <c r="BA766"/>
      <c r="BB766"/>
      <c r="BC766"/>
      <c r="BD766"/>
      <c r="BE766"/>
      <c r="BF766"/>
      <c r="BG766"/>
      <c r="BH766"/>
      <c r="BI766"/>
      <c r="BJ766"/>
      <c r="BK766"/>
      <c r="BL766"/>
      <c r="BM766"/>
      <c r="BN766"/>
      <c r="BO766"/>
      <c r="BP766"/>
      <c r="BQ766"/>
      <c r="BR766"/>
      <c r="BS766"/>
      <c r="BT766"/>
      <c r="BU766"/>
      <c r="BV766"/>
      <c r="BW766"/>
      <c r="BX766"/>
      <c r="BY766"/>
      <c r="BZ766"/>
      <c r="CA766"/>
      <c r="CB766"/>
      <c r="CC766"/>
      <c r="CD766"/>
      <c r="CE766"/>
      <c r="CF766"/>
      <c r="CG766"/>
      <c r="CH766"/>
      <c r="CI766"/>
      <c r="CJ766"/>
      <c r="CK766"/>
      <c r="CL766"/>
      <c r="CM766"/>
      <c r="CN766"/>
      <c r="CO766"/>
      <c r="CP766"/>
      <c r="CQ766"/>
      <c r="CR766"/>
      <c r="CS766"/>
      <c r="CT766"/>
      <c r="CU766"/>
      <c r="CV766"/>
      <c r="CW766"/>
      <c r="CX766"/>
      <c r="CY766"/>
      <c r="CZ766"/>
      <c r="DA766"/>
      <c r="DB766"/>
      <c r="DC766"/>
      <c r="DD766"/>
      <c r="DE766"/>
      <c r="DF766"/>
      <c r="DG766"/>
      <c r="DH766"/>
      <c r="DI766"/>
      <c r="DJ766"/>
      <c r="DK766"/>
      <c r="DL766"/>
      <c r="DM766"/>
      <c r="DN766"/>
      <c r="DO766"/>
      <c r="DP766"/>
      <c r="DQ766"/>
      <c r="DR766"/>
      <c r="DS766"/>
      <c r="DT766"/>
      <c r="DU766"/>
      <c r="DV766"/>
      <c r="DW766"/>
      <c r="DX766"/>
      <c r="DY766"/>
      <c r="DZ766"/>
      <c r="EA766"/>
      <c r="EB766"/>
      <c r="EC766"/>
      <c r="ED766"/>
      <c r="EE766"/>
      <c r="EF766"/>
      <c r="EG766"/>
      <c r="EH766"/>
      <c r="EI766"/>
      <c r="EJ766"/>
      <c r="EK766"/>
      <c r="EL766"/>
      <c r="EM766"/>
      <c r="EN766"/>
      <c r="EO766"/>
      <c r="EP766"/>
      <c r="EQ766"/>
      <c r="ER766"/>
      <c r="ES766"/>
      <c r="ET766"/>
      <c r="EU766"/>
      <c r="EV766"/>
      <c r="EW766"/>
      <c r="EX766"/>
      <c r="EY766"/>
      <c r="EZ766"/>
      <c r="FA766"/>
    </row>
    <row r="767" spans="1:157" ht="11.25" customHeight="1" x14ac:dyDescent="0.25">
      <c r="A767" s="39" t="s">
        <v>1520</v>
      </c>
      <c r="B767" s="11">
        <v>130024102</v>
      </c>
      <c r="C767" s="13" t="s">
        <v>302</v>
      </c>
      <c r="D767" s="13">
        <v>54160006752</v>
      </c>
      <c r="E767" s="40" t="s">
        <v>1943</v>
      </c>
      <c r="F767" s="31">
        <v>318</v>
      </c>
      <c r="G767" s="31">
        <v>3</v>
      </c>
      <c r="H767" s="31">
        <v>1</v>
      </c>
      <c r="I767" s="31">
        <v>0</v>
      </c>
      <c r="J767" s="32">
        <f t="shared" si="90"/>
        <v>2</v>
      </c>
      <c r="K767" s="33">
        <f t="shared" si="91"/>
        <v>9.5399999999999991</v>
      </c>
      <c r="L767" s="33">
        <f t="shared" si="92"/>
        <v>9.5399999999999991</v>
      </c>
      <c r="M767" s="33">
        <f t="shared" si="93"/>
        <v>9.5399999999999991</v>
      </c>
      <c r="N767" s="34">
        <f t="shared" si="94"/>
        <v>9.5399999999999991</v>
      </c>
      <c r="O767" s="222">
        <f t="shared" si="95"/>
        <v>38.159999999999997</v>
      </c>
      <c r="P767" s="224">
        <f t="shared" si="96"/>
        <v>38.159999999999997</v>
      </c>
      <c r="Q767" s="8"/>
      <c r="R767" s="78">
        <f t="shared" si="97"/>
        <v>38.159999999999997</v>
      </c>
      <c r="S767" s="79"/>
      <c r="T767"/>
      <c r="U767"/>
      <c r="V767"/>
      <c r="W767"/>
      <c r="X767"/>
      <c r="Y767"/>
      <c r="Z767"/>
      <c r="AA767"/>
      <c r="AB767"/>
      <c r="AC767"/>
      <c r="AD767"/>
      <c r="AE767"/>
      <c r="AF767"/>
      <c r="AG767"/>
      <c r="AH767"/>
      <c r="AI767"/>
      <c r="AJ767"/>
      <c r="AK767"/>
      <c r="AL767"/>
      <c r="AM767"/>
      <c r="AN767"/>
      <c r="AO767"/>
      <c r="AP767"/>
      <c r="AQ767"/>
      <c r="AR767"/>
      <c r="AS767"/>
      <c r="AT767"/>
      <c r="AU767"/>
      <c r="AV767"/>
      <c r="AW767"/>
      <c r="AX767"/>
      <c r="AY767"/>
      <c r="AZ767"/>
      <c r="BA767"/>
      <c r="BB767"/>
      <c r="BC767"/>
      <c r="BD767"/>
      <c r="BE767"/>
      <c r="BF767"/>
      <c r="BG767"/>
      <c r="BH767"/>
      <c r="BI767"/>
      <c r="BJ767"/>
      <c r="BK767"/>
      <c r="BL767"/>
      <c r="BM767"/>
      <c r="BN767"/>
      <c r="BO767"/>
      <c r="BP767"/>
      <c r="BQ767"/>
      <c r="BR767"/>
      <c r="BS767"/>
      <c r="BT767"/>
      <c r="BU767"/>
      <c r="BV767"/>
      <c r="BW767"/>
      <c r="BX767"/>
      <c r="BY767"/>
      <c r="BZ767"/>
      <c r="CA767"/>
      <c r="CB767"/>
      <c r="CC767"/>
      <c r="CD767"/>
      <c r="CE767"/>
      <c r="CF767"/>
      <c r="CG767"/>
      <c r="CH767"/>
      <c r="CI767"/>
      <c r="CJ767"/>
      <c r="CK767"/>
      <c r="CL767"/>
      <c r="CM767"/>
      <c r="CN767"/>
      <c r="CO767"/>
      <c r="CP767"/>
      <c r="CQ767"/>
      <c r="CR767"/>
      <c r="CS767"/>
      <c r="CT767"/>
      <c r="CU767"/>
      <c r="CV767"/>
      <c r="CW767"/>
      <c r="CX767"/>
      <c r="CY767"/>
      <c r="CZ767"/>
      <c r="DA767"/>
      <c r="DB767"/>
      <c r="DC767"/>
      <c r="DD767"/>
      <c r="DE767"/>
      <c r="DF767"/>
      <c r="DG767"/>
      <c r="DH767"/>
      <c r="DI767"/>
      <c r="DJ767"/>
      <c r="DK767"/>
      <c r="DL767"/>
      <c r="DM767"/>
      <c r="DN767"/>
      <c r="DO767"/>
      <c r="DP767"/>
      <c r="DQ767"/>
      <c r="DR767"/>
      <c r="DS767"/>
      <c r="DT767"/>
      <c r="DU767"/>
      <c r="DV767"/>
      <c r="DW767"/>
      <c r="DX767"/>
      <c r="DY767"/>
      <c r="DZ767"/>
      <c r="EA767"/>
      <c r="EB767"/>
      <c r="EC767"/>
      <c r="ED767"/>
      <c r="EE767"/>
      <c r="EF767"/>
      <c r="EG767"/>
      <c r="EH767"/>
      <c r="EI767"/>
      <c r="EJ767"/>
      <c r="EK767"/>
      <c r="EL767"/>
      <c r="EM767"/>
      <c r="EN767"/>
      <c r="EO767"/>
      <c r="EP767"/>
      <c r="EQ767"/>
      <c r="ER767"/>
      <c r="ES767"/>
      <c r="ET767"/>
      <c r="EU767"/>
      <c r="EV767"/>
      <c r="EW767"/>
      <c r="EX767"/>
      <c r="EY767"/>
      <c r="EZ767"/>
      <c r="FA767"/>
    </row>
    <row r="768" spans="1:157" ht="11.25" customHeight="1" x14ac:dyDescent="0.25">
      <c r="A768" s="39" t="s">
        <v>1520</v>
      </c>
      <c r="B768" s="11">
        <v>130024102</v>
      </c>
      <c r="C768" s="13" t="s">
        <v>302</v>
      </c>
      <c r="D768" s="13">
        <v>80780001488</v>
      </c>
      <c r="E768" s="40" t="s">
        <v>1944</v>
      </c>
      <c r="F768" s="31">
        <v>399</v>
      </c>
      <c r="G768" s="31">
        <v>3</v>
      </c>
      <c r="H768" s="31">
        <v>1</v>
      </c>
      <c r="I768" s="31">
        <v>0</v>
      </c>
      <c r="J768" s="32">
        <f t="shared" si="90"/>
        <v>2</v>
      </c>
      <c r="K768" s="33">
        <f t="shared" si="91"/>
        <v>11.969999999999999</v>
      </c>
      <c r="L768" s="33">
        <f t="shared" si="92"/>
        <v>11.969999999999999</v>
      </c>
      <c r="M768" s="33">
        <f t="shared" si="93"/>
        <v>11.969999999999999</v>
      </c>
      <c r="N768" s="34">
        <f t="shared" si="94"/>
        <v>11.969999999999999</v>
      </c>
      <c r="O768" s="222">
        <f t="shared" si="95"/>
        <v>47.88</v>
      </c>
      <c r="P768" s="224">
        <f t="shared" si="96"/>
        <v>47.88</v>
      </c>
      <c r="Q768" s="8"/>
      <c r="R768" s="78">
        <f t="shared" si="97"/>
        <v>47.88</v>
      </c>
      <c r="S768" s="79"/>
      <c r="T768"/>
      <c r="U768"/>
      <c r="V768"/>
      <c r="W768"/>
      <c r="X768"/>
      <c r="Y768"/>
      <c r="Z768"/>
      <c r="AA768"/>
      <c r="AB768"/>
      <c r="AC768"/>
      <c r="AD768"/>
      <c r="AE768"/>
      <c r="AF768"/>
      <c r="AG768"/>
      <c r="AH768"/>
      <c r="AI768"/>
      <c r="AJ768"/>
      <c r="AK768"/>
      <c r="AL768"/>
      <c r="AM768"/>
      <c r="AN768"/>
      <c r="AO768"/>
      <c r="AP768"/>
      <c r="AQ768"/>
      <c r="AR768"/>
      <c r="AS768"/>
      <c r="AT768"/>
      <c r="AU768"/>
      <c r="AV768"/>
      <c r="AW768"/>
      <c r="AX768"/>
      <c r="AY768"/>
      <c r="AZ768"/>
      <c r="BA768"/>
      <c r="BB768"/>
      <c r="BC768"/>
      <c r="BD768"/>
      <c r="BE768"/>
      <c r="BF768"/>
      <c r="BG768"/>
      <c r="BH768"/>
      <c r="BI768"/>
      <c r="BJ768"/>
      <c r="BK768"/>
      <c r="BL768"/>
      <c r="BM768"/>
      <c r="BN768"/>
      <c r="BO768"/>
      <c r="BP768"/>
      <c r="BQ768"/>
      <c r="BR768"/>
      <c r="BS768"/>
      <c r="BT768"/>
      <c r="BU768"/>
      <c r="BV768"/>
      <c r="BW768"/>
      <c r="BX768"/>
      <c r="BY768"/>
      <c r="BZ768"/>
      <c r="CA768"/>
      <c r="CB768"/>
      <c r="CC768"/>
      <c r="CD768"/>
      <c r="CE768"/>
      <c r="CF768"/>
      <c r="CG768"/>
      <c r="CH768"/>
      <c r="CI768"/>
      <c r="CJ768"/>
      <c r="CK768"/>
      <c r="CL768"/>
      <c r="CM768"/>
      <c r="CN768"/>
      <c r="CO768"/>
      <c r="CP768"/>
      <c r="CQ768"/>
      <c r="CR768"/>
      <c r="CS768"/>
      <c r="CT768"/>
      <c r="CU768"/>
      <c r="CV768"/>
      <c r="CW768"/>
      <c r="CX768"/>
      <c r="CY768"/>
      <c r="CZ768"/>
      <c r="DA768"/>
      <c r="DB768"/>
      <c r="DC768"/>
      <c r="DD768"/>
      <c r="DE768"/>
      <c r="DF768"/>
      <c r="DG768"/>
      <c r="DH768"/>
      <c r="DI768"/>
      <c r="DJ768"/>
      <c r="DK768"/>
      <c r="DL768"/>
      <c r="DM768"/>
      <c r="DN768"/>
      <c r="DO768"/>
      <c r="DP768"/>
      <c r="DQ768"/>
      <c r="DR768"/>
      <c r="DS768"/>
      <c r="DT768"/>
      <c r="DU768"/>
      <c r="DV768"/>
      <c r="DW768"/>
      <c r="DX768"/>
      <c r="DY768"/>
      <c r="DZ768"/>
      <c r="EA768"/>
      <c r="EB768"/>
      <c r="EC768"/>
      <c r="ED768"/>
      <c r="EE768"/>
      <c r="EF768"/>
      <c r="EG768"/>
      <c r="EH768"/>
      <c r="EI768"/>
      <c r="EJ768"/>
      <c r="EK768"/>
      <c r="EL768"/>
      <c r="EM768"/>
      <c r="EN768"/>
      <c r="EO768"/>
      <c r="EP768"/>
      <c r="EQ768"/>
      <c r="ER768"/>
      <c r="ES768"/>
      <c r="ET768"/>
      <c r="EU768"/>
      <c r="EV768"/>
      <c r="EW768"/>
      <c r="EX768"/>
      <c r="EY768"/>
      <c r="EZ768"/>
      <c r="FA768"/>
    </row>
    <row r="769" spans="1:157" ht="11.25" customHeight="1" x14ac:dyDescent="0.25">
      <c r="A769" s="39" t="s">
        <v>1520</v>
      </c>
      <c r="B769" s="11">
        <v>130024102</v>
      </c>
      <c r="C769" s="13" t="s">
        <v>302</v>
      </c>
      <c r="D769" s="13">
        <v>83960049448</v>
      </c>
      <c r="E769" s="40" t="s">
        <v>3145</v>
      </c>
      <c r="F769" s="31">
        <v>273</v>
      </c>
      <c r="G769" s="31">
        <v>2</v>
      </c>
      <c r="H769" s="31">
        <v>0</v>
      </c>
      <c r="I769" s="31">
        <v>0</v>
      </c>
      <c r="J769" s="32">
        <f t="shared" si="90"/>
        <v>2</v>
      </c>
      <c r="K769" s="33">
        <f t="shared" si="91"/>
        <v>8.19</v>
      </c>
      <c r="L769" s="33">
        <f t="shared" si="92"/>
        <v>8.19</v>
      </c>
      <c r="M769" s="33">
        <f t="shared" si="93"/>
        <v>8.19</v>
      </c>
      <c r="N769" s="34">
        <f t="shared" si="94"/>
        <v>8.19</v>
      </c>
      <c r="O769" s="222">
        <f t="shared" si="95"/>
        <v>32.76</v>
      </c>
      <c r="P769" s="224">
        <f t="shared" si="96"/>
        <v>32.76</v>
      </c>
      <c r="Q769" s="8"/>
      <c r="R769" s="78">
        <f t="shared" si="97"/>
        <v>32.76</v>
      </c>
      <c r="S769" s="79"/>
      <c r="T769"/>
      <c r="U769"/>
      <c r="V769"/>
      <c r="W769"/>
      <c r="X769"/>
      <c r="Y769"/>
      <c r="Z769"/>
      <c r="AA769"/>
      <c r="AB769"/>
      <c r="AC769"/>
      <c r="AD769"/>
      <c r="AE769"/>
      <c r="AF769"/>
      <c r="AG769"/>
      <c r="AH769"/>
      <c r="AI769"/>
      <c r="AJ769"/>
      <c r="AK769"/>
      <c r="AL769"/>
      <c r="AM769"/>
      <c r="AN769"/>
      <c r="AO769"/>
      <c r="AP769"/>
      <c r="AQ769"/>
      <c r="AR769"/>
      <c r="AS769"/>
      <c r="AT769"/>
      <c r="AU769"/>
      <c r="AV769"/>
      <c r="AW769"/>
      <c r="AX769"/>
      <c r="AY769"/>
      <c r="AZ769"/>
      <c r="BA769"/>
      <c r="BB769"/>
      <c r="BC769"/>
      <c r="BD769"/>
      <c r="BE769"/>
      <c r="BF769"/>
      <c r="BG769"/>
      <c r="BH769"/>
      <c r="BI769"/>
      <c r="BJ769"/>
      <c r="BK769"/>
      <c r="BL769"/>
      <c r="BM769"/>
      <c r="BN769"/>
      <c r="BO769"/>
      <c r="BP769"/>
      <c r="BQ769"/>
      <c r="BR769"/>
      <c r="BS769"/>
      <c r="BT769"/>
      <c r="BU769"/>
      <c r="BV769"/>
      <c r="BW769"/>
      <c r="BX769"/>
      <c r="BY769"/>
      <c r="BZ769"/>
      <c r="CA769"/>
      <c r="CB769"/>
      <c r="CC769"/>
      <c r="CD769"/>
      <c r="CE769"/>
      <c r="CF769"/>
      <c r="CG769"/>
      <c r="CH769"/>
      <c r="CI769"/>
      <c r="CJ769"/>
      <c r="CK769"/>
      <c r="CL769"/>
      <c r="CM769"/>
      <c r="CN769"/>
      <c r="CO769"/>
      <c r="CP769"/>
      <c r="CQ769"/>
      <c r="CR769"/>
      <c r="CS769"/>
      <c r="CT769"/>
      <c r="CU769"/>
      <c r="CV769"/>
      <c r="CW769"/>
      <c r="CX769"/>
      <c r="CY769"/>
      <c r="CZ769"/>
      <c r="DA769"/>
      <c r="DB769"/>
      <c r="DC769"/>
      <c r="DD769"/>
      <c r="DE769"/>
      <c r="DF769"/>
      <c r="DG769"/>
      <c r="DH769"/>
      <c r="DI769"/>
      <c r="DJ769"/>
      <c r="DK769"/>
      <c r="DL769"/>
      <c r="DM769"/>
      <c r="DN769"/>
      <c r="DO769"/>
      <c r="DP769"/>
      <c r="DQ769"/>
      <c r="DR769"/>
      <c r="DS769"/>
      <c r="DT769"/>
      <c r="DU769"/>
      <c r="DV769"/>
      <c r="DW769"/>
      <c r="DX769"/>
      <c r="DY769"/>
      <c r="DZ769"/>
      <c r="EA769"/>
      <c r="EB769"/>
      <c r="EC769"/>
      <c r="ED769"/>
      <c r="EE769"/>
      <c r="EF769"/>
      <c r="EG769"/>
      <c r="EH769"/>
      <c r="EI769"/>
      <c r="EJ769"/>
      <c r="EK769"/>
      <c r="EL769"/>
      <c r="EM769"/>
      <c r="EN769"/>
      <c r="EO769"/>
      <c r="EP769"/>
      <c r="EQ769"/>
      <c r="ER769"/>
      <c r="ES769"/>
      <c r="ET769"/>
      <c r="EU769"/>
      <c r="EV769"/>
      <c r="EW769"/>
      <c r="EX769"/>
      <c r="EY769"/>
      <c r="EZ769"/>
      <c r="FA769"/>
    </row>
    <row r="770" spans="1:157" ht="11.25" customHeight="1" x14ac:dyDescent="0.25">
      <c r="A770" s="39" t="s">
        <v>1520</v>
      </c>
      <c r="B770" s="13">
        <v>130075402</v>
      </c>
      <c r="C770" s="13" t="s">
        <v>202</v>
      </c>
      <c r="D770" s="13">
        <v>60360009976</v>
      </c>
      <c r="E770" s="56" t="s">
        <v>1945</v>
      </c>
      <c r="F770" s="31">
        <v>141</v>
      </c>
      <c r="G770" s="31">
        <v>6</v>
      </c>
      <c r="H770" s="31">
        <v>2</v>
      </c>
      <c r="I770" s="31">
        <v>2</v>
      </c>
      <c r="J770" s="32">
        <f t="shared" si="90"/>
        <v>2</v>
      </c>
      <c r="K770" s="33">
        <f t="shared" si="91"/>
        <v>4.2299999999999995</v>
      </c>
      <c r="L770" s="33">
        <f t="shared" si="92"/>
        <v>4.2299999999999995</v>
      </c>
      <c r="M770" s="33">
        <f t="shared" si="93"/>
        <v>4.2299999999999995</v>
      </c>
      <c r="N770" s="34">
        <f t="shared" si="94"/>
        <v>4.2299999999999995</v>
      </c>
      <c r="O770" s="222">
        <f t="shared" si="95"/>
        <v>16.920000000000002</v>
      </c>
      <c r="P770" s="224">
        <f t="shared" si="96"/>
        <v>16.920000000000002</v>
      </c>
      <c r="Q770" s="8"/>
      <c r="R770" s="78">
        <f t="shared" si="97"/>
        <v>16.920000000000002</v>
      </c>
      <c r="S770" s="79"/>
      <c r="T770"/>
      <c r="U770"/>
      <c r="V770"/>
      <c r="W770"/>
      <c r="X770"/>
      <c r="Y770"/>
      <c r="Z770"/>
      <c r="AA770"/>
      <c r="AB770"/>
      <c r="AC770"/>
      <c r="AD770"/>
      <c r="AE770"/>
      <c r="AF770"/>
      <c r="AG770"/>
      <c r="AH770"/>
      <c r="AI770"/>
      <c r="AJ770"/>
      <c r="AK770"/>
      <c r="AL770"/>
      <c r="AM770"/>
      <c r="AN770"/>
      <c r="AO770"/>
      <c r="AP770"/>
      <c r="AQ770"/>
      <c r="AR770"/>
      <c r="AS770"/>
      <c r="AT770"/>
      <c r="AU770"/>
      <c r="AV770"/>
      <c r="AW770"/>
      <c r="AX770"/>
      <c r="AY770"/>
      <c r="AZ770"/>
      <c r="BA770"/>
      <c r="BB770"/>
      <c r="BC770"/>
      <c r="BD770"/>
      <c r="BE770"/>
      <c r="BF770"/>
      <c r="BG770"/>
      <c r="BH770"/>
      <c r="BI770"/>
      <c r="BJ770"/>
      <c r="BK770"/>
      <c r="BL770"/>
      <c r="BM770"/>
      <c r="BN770"/>
      <c r="BO770"/>
      <c r="BP770"/>
      <c r="BQ770"/>
      <c r="BR770"/>
      <c r="BS770"/>
      <c r="BT770"/>
      <c r="BU770"/>
      <c r="BV770"/>
      <c r="BW770"/>
      <c r="BX770"/>
      <c r="BY770"/>
      <c r="BZ770"/>
      <c r="CA770"/>
      <c r="CB770"/>
      <c r="CC770"/>
      <c r="CD770"/>
      <c r="CE770"/>
      <c r="CF770"/>
      <c r="CG770"/>
      <c r="CH770"/>
      <c r="CI770"/>
      <c r="CJ770"/>
      <c r="CK770"/>
      <c r="CL770"/>
      <c r="CM770"/>
      <c r="CN770"/>
      <c r="CO770"/>
      <c r="CP770"/>
      <c r="CQ770"/>
      <c r="CR770"/>
      <c r="CS770"/>
      <c r="CT770"/>
      <c r="CU770"/>
      <c r="CV770"/>
      <c r="CW770"/>
      <c r="CX770"/>
      <c r="CY770"/>
      <c r="CZ770"/>
      <c r="DA770"/>
      <c r="DB770"/>
      <c r="DC770"/>
      <c r="DD770"/>
      <c r="DE770"/>
      <c r="DF770"/>
      <c r="DG770"/>
      <c r="DH770"/>
      <c r="DI770"/>
      <c r="DJ770"/>
      <c r="DK770"/>
      <c r="DL770"/>
      <c r="DM770"/>
      <c r="DN770"/>
      <c r="DO770"/>
      <c r="DP770"/>
      <c r="DQ770"/>
      <c r="DR770"/>
      <c r="DS770"/>
      <c r="DT770"/>
      <c r="DU770"/>
      <c r="DV770"/>
      <c r="DW770"/>
      <c r="DX770"/>
      <c r="DY770"/>
      <c r="DZ770"/>
      <c r="EA770"/>
      <c r="EB770"/>
      <c r="EC770"/>
      <c r="ED770"/>
      <c r="EE770"/>
      <c r="EF770"/>
      <c r="EG770"/>
      <c r="EH770"/>
      <c r="EI770"/>
      <c r="EJ770"/>
      <c r="EK770"/>
      <c r="EL770"/>
      <c r="EM770"/>
      <c r="EN770"/>
      <c r="EO770"/>
      <c r="EP770"/>
      <c r="EQ770"/>
      <c r="ER770"/>
      <c r="ES770"/>
      <c r="ET770"/>
      <c r="EU770"/>
      <c r="EV770"/>
      <c r="EW770"/>
      <c r="EX770"/>
      <c r="EY770"/>
      <c r="EZ770"/>
      <c r="FA770"/>
    </row>
    <row r="771" spans="1:157" ht="11.25" customHeight="1" x14ac:dyDescent="0.25">
      <c r="A771" s="39" t="s">
        <v>1520</v>
      </c>
      <c r="B771" s="13">
        <v>130075403</v>
      </c>
      <c r="C771" s="13" t="s">
        <v>863</v>
      </c>
      <c r="D771" s="13">
        <v>48270005203</v>
      </c>
      <c r="E771" s="40" t="s">
        <v>1946</v>
      </c>
      <c r="F771" s="31">
        <v>180</v>
      </c>
      <c r="G771" s="31">
        <v>2</v>
      </c>
      <c r="H771" s="31">
        <v>1</v>
      </c>
      <c r="I771" s="31">
        <v>0</v>
      </c>
      <c r="J771" s="32">
        <f t="shared" si="90"/>
        <v>1</v>
      </c>
      <c r="K771" s="33">
        <f t="shared" si="91"/>
        <v>5.3999999999999995</v>
      </c>
      <c r="L771" s="33">
        <f t="shared" si="92"/>
        <v>5.3999999999999995</v>
      </c>
      <c r="M771" s="33">
        <f t="shared" si="93"/>
        <v>5.3999999999999995</v>
      </c>
      <c r="N771" s="34">
        <f t="shared" si="94"/>
        <v>5.3999999999999995</v>
      </c>
      <c r="O771" s="222">
        <f t="shared" si="95"/>
        <v>21.6</v>
      </c>
      <c r="P771" s="224">
        <f t="shared" si="96"/>
        <v>21.6</v>
      </c>
      <c r="Q771" s="8"/>
      <c r="R771" s="78">
        <f t="shared" si="97"/>
        <v>21.6</v>
      </c>
      <c r="S771" s="79"/>
      <c r="T771"/>
      <c r="U771"/>
      <c r="V771"/>
      <c r="W771"/>
      <c r="X771"/>
      <c r="Y771"/>
      <c r="Z771"/>
      <c r="AA771"/>
      <c r="AB771"/>
      <c r="AC771"/>
      <c r="AD771"/>
      <c r="AE771"/>
      <c r="AF771"/>
      <c r="AG771"/>
      <c r="AH771"/>
      <c r="AI771"/>
      <c r="AJ771"/>
      <c r="AK771"/>
      <c r="AL771"/>
      <c r="AM771"/>
      <c r="AN771"/>
      <c r="AO771"/>
      <c r="AP771"/>
      <c r="AQ771"/>
      <c r="AR771"/>
      <c r="AS771"/>
      <c r="AT771"/>
      <c r="AU771"/>
      <c r="AV771"/>
      <c r="AW771"/>
      <c r="AX771"/>
      <c r="AY771"/>
      <c r="AZ771"/>
      <c r="BA771"/>
      <c r="BB771"/>
      <c r="BC771"/>
      <c r="BD771"/>
      <c r="BE771"/>
      <c r="BF771"/>
      <c r="BG771"/>
      <c r="BH771"/>
      <c r="BI771"/>
      <c r="BJ771"/>
      <c r="BK771"/>
      <c r="BL771"/>
      <c r="BM771"/>
      <c r="BN771"/>
      <c r="BO771"/>
      <c r="BP771"/>
      <c r="BQ771"/>
      <c r="BR771"/>
      <c r="BS771"/>
      <c r="BT771"/>
      <c r="BU771"/>
      <c r="BV771"/>
      <c r="BW771"/>
      <c r="BX771"/>
      <c r="BY771"/>
      <c r="BZ771"/>
      <c r="CA771"/>
      <c r="CB771"/>
      <c r="CC771"/>
      <c r="CD771"/>
      <c r="CE771"/>
      <c r="CF771"/>
      <c r="CG771"/>
      <c r="CH771"/>
      <c r="CI771"/>
      <c r="CJ771"/>
      <c r="CK771"/>
      <c r="CL771"/>
      <c r="CM771"/>
      <c r="CN771"/>
      <c r="CO771"/>
      <c r="CP771"/>
      <c r="CQ771"/>
      <c r="CR771"/>
      <c r="CS771"/>
      <c r="CT771"/>
      <c r="CU771"/>
      <c r="CV771"/>
      <c r="CW771"/>
      <c r="CX771"/>
      <c r="CY771"/>
      <c r="CZ771"/>
      <c r="DA771"/>
      <c r="DB771"/>
      <c r="DC771"/>
      <c r="DD771"/>
      <c r="DE771"/>
      <c r="DF771"/>
      <c r="DG771"/>
      <c r="DH771"/>
      <c r="DI771"/>
      <c r="DJ771"/>
      <c r="DK771"/>
      <c r="DL771"/>
      <c r="DM771"/>
      <c r="DN771"/>
      <c r="DO771"/>
      <c r="DP771"/>
      <c r="DQ771"/>
      <c r="DR771"/>
      <c r="DS771"/>
      <c r="DT771"/>
      <c r="DU771"/>
      <c r="DV771"/>
      <c r="DW771"/>
      <c r="DX771"/>
      <c r="DY771"/>
      <c r="DZ771"/>
      <c r="EA771"/>
      <c r="EB771"/>
      <c r="EC771"/>
      <c r="ED771"/>
      <c r="EE771"/>
      <c r="EF771"/>
      <c r="EG771"/>
      <c r="EH771"/>
      <c r="EI771"/>
      <c r="EJ771"/>
      <c r="EK771"/>
      <c r="EL771"/>
      <c r="EM771"/>
      <c r="EN771"/>
      <c r="EO771"/>
      <c r="EP771"/>
      <c r="EQ771"/>
      <c r="ER771"/>
      <c r="ES771"/>
      <c r="ET771"/>
      <c r="EU771"/>
      <c r="EV771"/>
      <c r="EW771"/>
      <c r="EX771"/>
      <c r="EY771"/>
      <c r="EZ771"/>
      <c r="FA771"/>
    </row>
    <row r="772" spans="1:157" ht="11.25" customHeight="1" x14ac:dyDescent="0.25">
      <c r="A772" s="39" t="s">
        <v>1520</v>
      </c>
      <c r="B772" s="13">
        <v>130075404</v>
      </c>
      <c r="C772" s="13" t="s">
        <v>864</v>
      </c>
      <c r="D772" s="13">
        <v>18520003551</v>
      </c>
      <c r="E772" s="40" t="s">
        <v>1947</v>
      </c>
      <c r="F772" s="31">
        <v>265</v>
      </c>
      <c r="G772" s="31">
        <v>3</v>
      </c>
      <c r="H772" s="31">
        <v>1</v>
      </c>
      <c r="I772" s="31">
        <v>0</v>
      </c>
      <c r="J772" s="32">
        <f t="shared" si="90"/>
        <v>2</v>
      </c>
      <c r="K772" s="33">
        <f t="shared" si="91"/>
        <v>7.9499999999999993</v>
      </c>
      <c r="L772" s="33">
        <f t="shared" si="92"/>
        <v>7.9499999999999993</v>
      </c>
      <c r="M772" s="33">
        <f t="shared" si="93"/>
        <v>7.9499999999999993</v>
      </c>
      <c r="N772" s="34">
        <f t="shared" si="94"/>
        <v>7.9499999999999993</v>
      </c>
      <c r="O772" s="222">
        <f t="shared" si="95"/>
        <v>31.8</v>
      </c>
      <c r="P772" s="224">
        <f t="shared" si="96"/>
        <v>31.8</v>
      </c>
      <c r="Q772" s="8"/>
      <c r="R772" s="78">
        <f t="shared" si="97"/>
        <v>31.8</v>
      </c>
      <c r="S772" s="79"/>
      <c r="T772"/>
      <c r="U772"/>
      <c r="V772"/>
      <c r="W772"/>
      <c r="X772"/>
      <c r="Y772"/>
      <c r="Z772"/>
      <c r="AA772"/>
      <c r="AB772"/>
      <c r="AC772"/>
      <c r="AD772"/>
      <c r="AE772"/>
      <c r="AF772"/>
      <c r="AG772"/>
      <c r="AH772"/>
      <c r="AI772"/>
      <c r="AJ772"/>
      <c r="AK772"/>
      <c r="AL772"/>
      <c r="AM772"/>
      <c r="AN772"/>
      <c r="AO772"/>
      <c r="AP772"/>
      <c r="AQ772"/>
      <c r="AR772"/>
      <c r="AS772"/>
      <c r="AT772"/>
      <c r="AU772"/>
      <c r="AV772"/>
      <c r="AW772"/>
      <c r="AX772"/>
      <c r="AY772"/>
      <c r="AZ772"/>
      <c r="BA772"/>
      <c r="BB772"/>
      <c r="BC772"/>
      <c r="BD772"/>
      <c r="BE772"/>
      <c r="BF772"/>
      <c r="BG772"/>
      <c r="BH772"/>
      <c r="BI772"/>
      <c r="BJ772"/>
      <c r="BK772"/>
      <c r="BL772"/>
      <c r="BM772"/>
      <c r="BN772"/>
      <c r="BO772"/>
      <c r="BP772"/>
      <c r="BQ772"/>
      <c r="BR772"/>
      <c r="BS772"/>
      <c r="BT772"/>
      <c r="BU772"/>
      <c r="BV772"/>
      <c r="BW772"/>
      <c r="BX772"/>
      <c r="BY772"/>
      <c r="BZ772"/>
      <c r="CA772"/>
      <c r="CB772"/>
      <c r="CC772"/>
      <c r="CD772"/>
      <c r="CE772"/>
      <c r="CF772"/>
      <c r="CG772"/>
      <c r="CH772"/>
      <c r="CI772"/>
      <c r="CJ772"/>
      <c r="CK772"/>
      <c r="CL772"/>
      <c r="CM772"/>
      <c r="CN772"/>
      <c r="CO772"/>
      <c r="CP772"/>
      <c r="CQ772"/>
      <c r="CR772"/>
      <c r="CS772"/>
      <c r="CT772"/>
      <c r="CU772"/>
      <c r="CV772"/>
      <c r="CW772"/>
      <c r="CX772"/>
      <c r="CY772"/>
      <c r="CZ772"/>
      <c r="DA772"/>
      <c r="DB772"/>
      <c r="DC772"/>
      <c r="DD772"/>
      <c r="DE772"/>
      <c r="DF772"/>
      <c r="DG772"/>
      <c r="DH772"/>
      <c r="DI772"/>
      <c r="DJ772"/>
      <c r="DK772"/>
      <c r="DL772"/>
      <c r="DM772"/>
      <c r="DN772"/>
      <c r="DO772"/>
      <c r="DP772"/>
      <c r="DQ772"/>
      <c r="DR772"/>
      <c r="DS772"/>
      <c r="DT772"/>
      <c r="DU772"/>
      <c r="DV772"/>
      <c r="DW772"/>
      <c r="DX772"/>
      <c r="DY772"/>
      <c r="DZ772"/>
      <c r="EA772"/>
      <c r="EB772"/>
      <c r="EC772"/>
      <c r="ED772"/>
      <c r="EE772"/>
      <c r="EF772"/>
      <c r="EG772"/>
      <c r="EH772"/>
      <c r="EI772"/>
      <c r="EJ772"/>
      <c r="EK772"/>
      <c r="EL772"/>
      <c r="EM772"/>
      <c r="EN772"/>
      <c r="EO772"/>
      <c r="EP772"/>
      <c r="EQ772"/>
      <c r="ER772"/>
      <c r="ES772"/>
      <c r="ET772"/>
      <c r="EU772"/>
      <c r="EV772"/>
      <c r="EW772"/>
      <c r="EX772"/>
      <c r="EY772"/>
      <c r="EZ772"/>
      <c r="FA772"/>
    </row>
    <row r="773" spans="1:157" ht="11.25" customHeight="1" x14ac:dyDescent="0.25">
      <c r="A773" s="39" t="s">
        <v>1520</v>
      </c>
      <c r="B773" s="13">
        <v>130075405</v>
      </c>
      <c r="C773" s="13" t="s">
        <v>865</v>
      </c>
      <c r="D773" s="13">
        <v>61030001337</v>
      </c>
      <c r="E773" s="40" t="s">
        <v>1948</v>
      </c>
      <c r="F773" s="31">
        <v>219</v>
      </c>
      <c r="G773" s="31">
        <v>1</v>
      </c>
      <c r="H773" s="31">
        <v>1</v>
      </c>
      <c r="I773" s="31">
        <v>0</v>
      </c>
      <c r="J773" s="32">
        <f t="shared" si="90"/>
        <v>0</v>
      </c>
      <c r="K773" s="33">
        <f t="shared" si="91"/>
        <v>6.5699999999999994</v>
      </c>
      <c r="L773" s="33">
        <f t="shared" si="92"/>
        <v>6.5699999999999994</v>
      </c>
      <c r="M773" s="33">
        <f t="shared" si="93"/>
        <v>6.5699999999999994</v>
      </c>
      <c r="N773" s="34">
        <f t="shared" si="94"/>
        <v>6.5699999999999994</v>
      </c>
      <c r="O773" s="222">
        <f t="shared" si="95"/>
        <v>26.28</v>
      </c>
      <c r="P773" s="224">
        <f t="shared" si="96"/>
        <v>26.28</v>
      </c>
      <c r="Q773" s="13"/>
      <c r="R773" s="78">
        <f t="shared" si="97"/>
        <v>26.28</v>
      </c>
      <c r="S773" s="79"/>
      <c r="T773"/>
      <c r="U773"/>
      <c r="V773"/>
      <c r="W773"/>
      <c r="X773"/>
      <c r="Y773"/>
      <c r="Z773"/>
      <c r="AA773"/>
      <c r="AB773"/>
      <c r="AC773"/>
      <c r="AD773"/>
      <c r="AE773"/>
      <c r="AF773"/>
      <c r="AG773"/>
      <c r="AH773"/>
      <c r="AI773"/>
      <c r="AJ773"/>
      <c r="AK773"/>
      <c r="AL773"/>
      <c r="AM773"/>
      <c r="AN773"/>
      <c r="AO773"/>
      <c r="AP773"/>
      <c r="AQ773"/>
      <c r="AR773"/>
      <c r="AS773"/>
      <c r="AT773"/>
      <c r="AU773"/>
      <c r="AV773"/>
      <c r="AW773"/>
      <c r="AX773"/>
      <c r="AY773"/>
      <c r="AZ773"/>
      <c r="BA773"/>
      <c r="BB773"/>
      <c r="BC773"/>
      <c r="BD773"/>
      <c r="BE773"/>
      <c r="BF773"/>
      <c r="BG773"/>
      <c r="BH773"/>
      <c r="BI773"/>
      <c r="BJ773"/>
      <c r="BK773"/>
      <c r="BL773"/>
      <c r="BM773"/>
      <c r="BN773"/>
      <c r="BO773"/>
      <c r="BP773"/>
      <c r="BQ773"/>
      <c r="BR773"/>
      <c r="BS773"/>
      <c r="BT773"/>
      <c r="BU773"/>
      <c r="BV773"/>
      <c r="BW773"/>
      <c r="BX773"/>
      <c r="BY773"/>
      <c r="BZ773"/>
      <c r="CA773"/>
      <c r="CB773"/>
      <c r="CC773"/>
      <c r="CD773"/>
      <c r="CE773"/>
      <c r="CF773"/>
      <c r="CG773"/>
      <c r="CH773"/>
      <c r="CI773"/>
      <c r="CJ773"/>
      <c r="CK773"/>
      <c r="CL773"/>
      <c r="CM773"/>
      <c r="CN773"/>
      <c r="CO773"/>
      <c r="CP773"/>
      <c r="CQ773"/>
      <c r="CR773"/>
      <c r="CS773"/>
      <c r="CT773"/>
      <c r="CU773"/>
      <c r="CV773"/>
      <c r="CW773"/>
      <c r="CX773"/>
      <c r="CY773"/>
      <c r="CZ773"/>
      <c r="DA773"/>
      <c r="DB773"/>
      <c r="DC773"/>
      <c r="DD773"/>
      <c r="DE773"/>
      <c r="DF773"/>
      <c r="DG773"/>
      <c r="DH773"/>
      <c r="DI773"/>
      <c r="DJ773"/>
      <c r="DK773"/>
      <c r="DL773"/>
      <c r="DM773"/>
      <c r="DN773"/>
      <c r="DO773"/>
      <c r="DP773"/>
      <c r="DQ773"/>
      <c r="DR773"/>
      <c r="DS773"/>
      <c r="DT773"/>
      <c r="DU773"/>
      <c r="DV773"/>
      <c r="DW773"/>
      <c r="DX773"/>
      <c r="DY773"/>
      <c r="DZ773"/>
      <c r="EA773"/>
      <c r="EB773"/>
      <c r="EC773"/>
      <c r="ED773"/>
      <c r="EE773"/>
      <c r="EF773"/>
      <c r="EG773"/>
      <c r="EH773"/>
      <c r="EI773"/>
      <c r="EJ773"/>
      <c r="EK773"/>
      <c r="EL773"/>
      <c r="EM773"/>
      <c r="EN773"/>
      <c r="EO773"/>
      <c r="EP773"/>
      <c r="EQ773"/>
      <c r="ER773"/>
      <c r="ES773"/>
      <c r="ET773"/>
      <c r="EU773"/>
      <c r="EV773"/>
      <c r="EW773"/>
      <c r="EX773"/>
      <c r="EY773"/>
      <c r="EZ773"/>
      <c r="FA773"/>
    </row>
    <row r="774" spans="1:157" ht="11.25" customHeight="1" x14ac:dyDescent="0.25">
      <c r="A774" s="39" t="s">
        <v>1520</v>
      </c>
      <c r="B774" s="13">
        <v>130075407</v>
      </c>
      <c r="C774" s="13" t="s">
        <v>866</v>
      </c>
      <c r="D774" s="13">
        <v>52110008545</v>
      </c>
      <c r="E774" s="40" t="s">
        <v>1949</v>
      </c>
      <c r="F774" s="31">
        <v>282</v>
      </c>
      <c r="G774" s="31">
        <v>2</v>
      </c>
      <c r="H774" s="31">
        <v>1</v>
      </c>
      <c r="I774" s="31">
        <v>0</v>
      </c>
      <c r="J774" s="32">
        <f t="shared" si="90"/>
        <v>1</v>
      </c>
      <c r="K774" s="33">
        <f t="shared" si="91"/>
        <v>8.4599999999999991</v>
      </c>
      <c r="L774" s="33">
        <f t="shared" si="92"/>
        <v>8.4599999999999991</v>
      </c>
      <c r="M774" s="33">
        <f t="shared" si="93"/>
        <v>8.4599999999999991</v>
      </c>
      <c r="N774" s="34">
        <f t="shared" si="94"/>
        <v>8.4599999999999991</v>
      </c>
      <c r="O774" s="222">
        <f t="shared" si="95"/>
        <v>33.840000000000003</v>
      </c>
      <c r="P774" s="224">
        <f t="shared" si="96"/>
        <v>33.840000000000003</v>
      </c>
      <c r="Q774" s="8"/>
      <c r="R774" s="78">
        <f t="shared" si="97"/>
        <v>33.840000000000003</v>
      </c>
      <c r="S774" s="79"/>
      <c r="T774"/>
      <c r="U774"/>
      <c r="V774"/>
      <c r="W774"/>
      <c r="X774"/>
      <c r="Y774"/>
      <c r="Z774"/>
      <c r="AA774"/>
      <c r="AB774"/>
      <c r="AC774"/>
      <c r="AD774"/>
      <c r="AE774"/>
      <c r="AF774"/>
      <c r="AG774"/>
      <c r="AH774"/>
      <c r="AI774"/>
      <c r="AJ774"/>
      <c r="AK774"/>
      <c r="AL774"/>
      <c r="AM774"/>
      <c r="AN774"/>
      <c r="AO774"/>
      <c r="AP774"/>
      <c r="AQ774"/>
      <c r="AR774"/>
      <c r="AS774"/>
      <c r="AT774"/>
      <c r="AU774"/>
      <c r="AV774"/>
      <c r="AW774"/>
      <c r="AX774"/>
      <c r="AY774"/>
      <c r="AZ774"/>
      <c r="BA774"/>
      <c r="BB774"/>
      <c r="BC774"/>
      <c r="BD774"/>
      <c r="BE774"/>
      <c r="BF774"/>
      <c r="BG774"/>
      <c r="BH774"/>
      <c r="BI774"/>
      <c r="BJ774"/>
      <c r="BK774"/>
      <c r="BL774"/>
      <c r="BM774"/>
      <c r="BN774"/>
      <c r="BO774"/>
      <c r="BP774"/>
      <c r="BQ774"/>
      <c r="BR774"/>
      <c r="BS774"/>
      <c r="BT774"/>
      <c r="BU774"/>
      <c r="BV774"/>
      <c r="BW774"/>
      <c r="BX774"/>
      <c r="BY774"/>
      <c r="BZ774"/>
      <c r="CA774"/>
      <c r="CB774"/>
      <c r="CC774"/>
      <c r="CD774"/>
      <c r="CE774"/>
      <c r="CF774"/>
      <c r="CG774"/>
      <c r="CH774"/>
      <c r="CI774"/>
      <c r="CJ774"/>
      <c r="CK774"/>
      <c r="CL774"/>
      <c r="CM774"/>
      <c r="CN774"/>
      <c r="CO774"/>
      <c r="CP774"/>
      <c r="CQ774"/>
      <c r="CR774"/>
      <c r="CS774"/>
      <c r="CT774"/>
      <c r="CU774"/>
      <c r="CV774"/>
      <c r="CW774"/>
      <c r="CX774"/>
      <c r="CY774"/>
      <c r="CZ774"/>
      <c r="DA774"/>
      <c r="DB774"/>
      <c r="DC774"/>
      <c r="DD774"/>
      <c r="DE774"/>
      <c r="DF774"/>
      <c r="DG774"/>
      <c r="DH774"/>
      <c r="DI774"/>
      <c r="DJ774"/>
      <c r="DK774"/>
      <c r="DL774"/>
      <c r="DM774"/>
      <c r="DN774"/>
      <c r="DO774"/>
      <c r="DP774"/>
      <c r="DQ774"/>
      <c r="DR774"/>
      <c r="DS774"/>
      <c r="DT774"/>
      <c r="DU774"/>
      <c r="DV774"/>
      <c r="DW774"/>
      <c r="DX774"/>
      <c r="DY774"/>
      <c r="DZ774"/>
      <c r="EA774"/>
      <c r="EB774"/>
      <c r="EC774"/>
      <c r="ED774"/>
      <c r="EE774"/>
      <c r="EF774"/>
      <c r="EG774"/>
      <c r="EH774"/>
      <c r="EI774"/>
      <c r="EJ774"/>
      <c r="EK774"/>
      <c r="EL774"/>
      <c r="EM774"/>
      <c r="EN774"/>
      <c r="EO774"/>
      <c r="EP774"/>
      <c r="EQ774"/>
      <c r="ER774"/>
      <c r="ES774"/>
      <c r="ET774"/>
      <c r="EU774"/>
      <c r="EV774"/>
      <c r="EW774"/>
      <c r="EX774"/>
      <c r="EY774"/>
      <c r="EZ774"/>
      <c r="FA774"/>
    </row>
    <row r="775" spans="1:157" ht="11.25" customHeight="1" x14ac:dyDescent="0.25">
      <c r="A775" s="39" t="s">
        <v>1520</v>
      </c>
      <c r="B775" s="13">
        <v>130075409</v>
      </c>
      <c r="C775" s="13" t="s">
        <v>107</v>
      </c>
      <c r="D775" s="13">
        <v>32460006784</v>
      </c>
      <c r="E775" s="40" t="s">
        <v>1950</v>
      </c>
      <c r="F775" s="31">
        <v>350</v>
      </c>
      <c r="G775" s="31">
        <v>3</v>
      </c>
      <c r="H775" s="31">
        <v>1</v>
      </c>
      <c r="I775" s="31">
        <v>0</v>
      </c>
      <c r="J775" s="32">
        <f t="shared" ref="J775:J838" si="98">G775-H775-I775</f>
        <v>2</v>
      </c>
      <c r="K775" s="33">
        <f t="shared" ref="K775:K838" si="99">F775*$K$5</f>
        <v>10.5</v>
      </c>
      <c r="L775" s="33">
        <f t="shared" ref="L775:L838" si="100">F775*$L$5</f>
        <v>10.5</v>
      </c>
      <c r="M775" s="33">
        <f t="shared" ref="M775:M838" si="101">F775*$M$5</f>
        <v>10.5</v>
      </c>
      <c r="N775" s="34">
        <f t="shared" ref="N775:N838" si="102">F775*$N$5</f>
        <v>10.5</v>
      </c>
      <c r="O775" s="222">
        <f t="shared" si="95"/>
        <v>42</v>
      </c>
      <c r="P775" s="224">
        <f t="shared" si="96"/>
        <v>42</v>
      </c>
      <c r="Q775" s="8"/>
      <c r="R775" s="78">
        <f t="shared" si="97"/>
        <v>42</v>
      </c>
      <c r="S775" s="79"/>
      <c r="T775"/>
      <c r="U775"/>
      <c r="V775"/>
      <c r="W775"/>
      <c r="X775"/>
      <c r="Y775"/>
      <c r="Z775"/>
      <c r="AA775"/>
      <c r="AB775"/>
      <c r="AC775"/>
      <c r="AD775"/>
      <c r="AE775"/>
      <c r="AF775"/>
      <c r="AG775"/>
      <c r="AH775"/>
      <c r="AI775"/>
      <c r="AJ775"/>
      <c r="AK775"/>
      <c r="AL775"/>
      <c r="AM775"/>
      <c r="AN775"/>
      <c r="AO775"/>
      <c r="AP775"/>
      <c r="AQ775"/>
      <c r="AR775"/>
      <c r="AS775"/>
      <c r="AT775"/>
      <c r="AU775"/>
      <c r="AV775"/>
      <c r="AW775"/>
      <c r="AX775"/>
      <c r="AY775"/>
      <c r="AZ775"/>
      <c r="BA775"/>
      <c r="BB775"/>
      <c r="BC775"/>
      <c r="BD775"/>
      <c r="BE775"/>
      <c r="BF775"/>
      <c r="BG775"/>
      <c r="BH775"/>
      <c r="BI775"/>
      <c r="BJ775"/>
      <c r="BK775"/>
      <c r="BL775"/>
      <c r="BM775"/>
      <c r="BN775"/>
      <c r="BO775"/>
      <c r="BP775"/>
      <c r="BQ775"/>
      <c r="BR775"/>
      <c r="BS775"/>
      <c r="BT775"/>
      <c r="BU775"/>
      <c r="BV775"/>
      <c r="BW775"/>
      <c r="BX775"/>
      <c r="BY775"/>
      <c r="BZ775"/>
      <c r="CA775"/>
      <c r="CB775"/>
      <c r="CC775"/>
      <c r="CD775"/>
      <c r="CE775"/>
      <c r="CF775"/>
      <c r="CG775"/>
      <c r="CH775"/>
      <c r="CI775"/>
      <c r="CJ775"/>
      <c r="CK775"/>
      <c r="CL775"/>
      <c r="CM775"/>
      <c r="CN775"/>
      <c r="CO775"/>
      <c r="CP775"/>
      <c r="CQ775"/>
      <c r="CR775"/>
      <c r="CS775"/>
      <c r="CT775"/>
      <c r="CU775"/>
      <c r="CV775"/>
      <c r="CW775"/>
      <c r="CX775"/>
      <c r="CY775"/>
      <c r="CZ775"/>
      <c r="DA775"/>
      <c r="DB775"/>
      <c r="DC775"/>
      <c r="DD775"/>
      <c r="DE775"/>
      <c r="DF775"/>
      <c r="DG775"/>
      <c r="DH775"/>
      <c r="DI775"/>
      <c r="DJ775"/>
      <c r="DK775"/>
      <c r="DL775"/>
      <c r="DM775"/>
      <c r="DN775"/>
      <c r="DO775"/>
      <c r="DP775"/>
      <c r="DQ775"/>
      <c r="DR775"/>
      <c r="DS775"/>
      <c r="DT775"/>
      <c r="DU775"/>
      <c r="DV775"/>
      <c r="DW775"/>
      <c r="DX775"/>
      <c r="DY775"/>
      <c r="DZ775"/>
      <c r="EA775"/>
      <c r="EB775"/>
      <c r="EC775"/>
      <c r="ED775"/>
      <c r="EE775"/>
      <c r="EF775"/>
      <c r="EG775"/>
      <c r="EH775"/>
      <c r="EI775"/>
      <c r="EJ775"/>
      <c r="EK775"/>
      <c r="EL775"/>
      <c r="EM775"/>
      <c r="EN775"/>
      <c r="EO775"/>
      <c r="EP775"/>
      <c r="EQ775"/>
      <c r="ER775"/>
      <c r="ES775"/>
      <c r="ET775"/>
      <c r="EU775"/>
      <c r="EV775"/>
      <c r="EW775"/>
      <c r="EX775"/>
      <c r="EY775"/>
      <c r="EZ775"/>
      <c r="FA775"/>
    </row>
    <row r="776" spans="1:157" ht="11.25" customHeight="1" x14ac:dyDescent="0.25">
      <c r="A776" s="39" t="s">
        <v>1520</v>
      </c>
      <c r="B776" s="13">
        <v>130075411</v>
      </c>
      <c r="C776" s="13" t="s">
        <v>867</v>
      </c>
      <c r="D776" s="13">
        <v>85530010880</v>
      </c>
      <c r="E776" s="40" t="s">
        <v>1951</v>
      </c>
      <c r="F776" s="31">
        <v>239</v>
      </c>
      <c r="G776" s="31">
        <v>2</v>
      </c>
      <c r="H776" s="31">
        <v>1</v>
      </c>
      <c r="I776" s="31">
        <v>0</v>
      </c>
      <c r="J776" s="32">
        <f t="shared" si="98"/>
        <v>1</v>
      </c>
      <c r="K776" s="33">
        <f t="shared" si="99"/>
        <v>7.17</v>
      </c>
      <c r="L776" s="33">
        <f t="shared" si="100"/>
        <v>7.17</v>
      </c>
      <c r="M776" s="33">
        <f t="shared" si="101"/>
        <v>7.17</v>
      </c>
      <c r="N776" s="34">
        <f t="shared" si="102"/>
        <v>7.17</v>
      </c>
      <c r="O776" s="222">
        <f t="shared" ref="O776:O839" si="103">ROUND((SUM(K776:N776)),2)</f>
        <v>28.68</v>
      </c>
      <c r="P776" s="224">
        <f t="shared" ref="P776:P839" si="104">ROUND((O776),2)</f>
        <v>28.68</v>
      </c>
      <c r="Q776" s="8"/>
      <c r="R776" s="78">
        <f t="shared" ref="R776:R839" si="105">P776</f>
        <v>28.68</v>
      </c>
      <c r="S776" s="79"/>
      <c r="T776"/>
      <c r="U776"/>
      <c r="V776"/>
      <c r="W776"/>
      <c r="X776"/>
      <c r="Y776"/>
      <c r="Z776"/>
      <c r="AA776"/>
      <c r="AB776"/>
      <c r="AC776"/>
      <c r="AD776"/>
      <c r="AE776"/>
      <c r="AF776"/>
      <c r="AG776"/>
      <c r="AH776"/>
      <c r="AI776"/>
      <c r="AJ776"/>
      <c r="AK776"/>
      <c r="AL776"/>
      <c r="AM776"/>
      <c r="AN776"/>
      <c r="AO776"/>
      <c r="AP776"/>
      <c r="AQ776"/>
      <c r="AR776"/>
      <c r="AS776"/>
      <c r="AT776"/>
      <c r="AU776"/>
      <c r="AV776"/>
      <c r="AW776"/>
      <c r="AX776"/>
      <c r="AY776"/>
      <c r="AZ776"/>
      <c r="BA776"/>
      <c r="BB776"/>
      <c r="BC776"/>
      <c r="BD776"/>
      <c r="BE776"/>
      <c r="BF776"/>
      <c r="BG776"/>
      <c r="BH776"/>
      <c r="BI776"/>
      <c r="BJ776"/>
      <c r="BK776"/>
      <c r="BL776"/>
      <c r="BM776"/>
      <c r="BN776"/>
      <c r="BO776"/>
      <c r="BP776"/>
      <c r="BQ776"/>
      <c r="BR776"/>
      <c r="BS776"/>
      <c r="BT776"/>
      <c r="BU776"/>
      <c r="BV776"/>
      <c r="BW776"/>
      <c r="BX776"/>
      <c r="BY776"/>
      <c r="BZ776"/>
      <c r="CA776"/>
      <c r="CB776"/>
      <c r="CC776"/>
      <c r="CD776"/>
      <c r="CE776"/>
      <c r="CF776"/>
      <c r="CG776"/>
      <c r="CH776"/>
      <c r="CI776"/>
      <c r="CJ776"/>
      <c r="CK776"/>
      <c r="CL776"/>
      <c r="CM776"/>
      <c r="CN776"/>
      <c r="CO776"/>
      <c r="CP776"/>
      <c r="CQ776"/>
      <c r="CR776"/>
      <c r="CS776"/>
      <c r="CT776"/>
      <c r="CU776"/>
      <c r="CV776"/>
      <c r="CW776"/>
      <c r="CX776"/>
      <c r="CY776"/>
      <c r="CZ776"/>
      <c r="DA776"/>
      <c r="DB776"/>
      <c r="DC776"/>
      <c r="DD776"/>
      <c r="DE776"/>
      <c r="DF776"/>
      <c r="DG776"/>
      <c r="DH776"/>
      <c r="DI776"/>
      <c r="DJ776"/>
      <c r="DK776"/>
      <c r="DL776"/>
      <c r="DM776"/>
      <c r="DN776"/>
      <c r="DO776"/>
      <c r="DP776"/>
      <c r="DQ776"/>
      <c r="DR776"/>
      <c r="DS776"/>
      <c r="DT776"/>
      <c r="DU776"/>
      <c r="DV776"/>
      <c r="DW776"/>
      <c r="DX776"/>
      <c r="DY776"/>
      <c r="DZ776"/>
      <c r="EA776"/>
      <c r="EB776"/>
      <c r="EC776"/>
      <c r="ED776"/>
      <c r="EE776"/>
      <c r="EF776"/>
      <c r="EG776"/>
      <c r="EH776"/>
      <c r="EI776"/>
      <c r="EJ776"/>
      <c r="EK776"/>
      <c r="EL776"/>
      <c r="EM776"/>
      <c r="EN776"/>
      <c r="EO776"/>
      <c r="EP776"/>
      <c r="EQ776"/>
      <c r="ER776"/>
      <c r="ES776"/>
      <c r="ET776"/>
      <c r="EU776"/>
      <c r="EV776"/>
      <c r="EW776"/>
      <c r="EX776"/>
      <c r="EY776"/>
      <c r="EZ776"/>
      <c r="FA776"/>
    </row>
    <row r="777" spans="1:157" ht="11.25" customHeight="1" x14ac:dyDescent="0.25">
      <c r="A777" s="39" t="s">
        <v>1520</v>
      </c>
      <c r="B777" s="13">
        <v>130075412</v>
      </c>
      <c r="C777" s="13" t="s">
        <v>868</v>
      </c>
      <c r="D777" s="13">
        <v>59730006135</v>
      </c>
      <c r="E777" s="40" t="s">
        <v>1952</v>
      </c>
      <c r="F777" s="31">
        <v>147</v>
      </c>
      <c r="G777" s="31">
        <v>3</v>
      </c>
      <c r="H777" s="31">
        <v>1</v>
      </c>
      <c r="I777" s="31">
        <v>0</v>
      </c>
      <c r="J777" s="32">
        <f t="shared" si="98"/>
        <v>2</v>
      </c>
      <c r="K777" s="33">
        <f t="shared" si="99"/>
        <v>4.41</v>
      </c>
      <c r="L777" s="33">
        <f t="shared" si="100"/>
        <v>4.41</v>
      </c>
      <c r="M777" s="33">
        <f t="shared" si="101"/>
        <v>4.41</v>
      </c>
      <c r="N777" s="34">
        <f t="shared" si="102"/>
        <v>4.41</v>
      </c>
      <c r="O777" s="222">
        <f t="shared" si="103"/>
        <v>17.64</v>
      </c>
      <c r="P777" s="224">
        <f t="shared" si="104"/>
        <v>17.64</v>
      </c>
      <c r="Q777" s="8"/>
      <c r="R777" s="78">
        <f t="shared" si="105"/>
        <v>17.64</v>
      </c>
      <c r="S777" s="79"/>
      <c r="T777"/>
      <c r="U777"/>
      <c r="V777"/>
      <c r="W777"/>
      <c r="X777"/>
      <c r="Y777"/>
      <c r="Z777"/>
      <c r="AA777"/>
      <c r="AB777"/>
      <c r="AC777"/>
      <c r="AD777"/>
      <c r="AE777"/>
      <c r="AF777"/>
      <c r="AG777"/>
      <c r="AH777"/>
      <c r="AI777"/>
      <c r="AJ777"/>
      <c r="AK777"/>
      <c r="AL777"/>
      <c r="AM777"/>
      <c r="AN777"/>
      <c r="AO777"/>
      <c r="AP777"/>
      <c r="AQ777"/>
      <c r="AR777"/>
      <c r="AS777"/>
      <c r="AT777"/>
      <c r="AU777"/>
      <c r="AV777"/>
      <c r="AW777"/>
      <c r="AX777"/>
      <c r="AY777"/>
      <c r="AZ777"/>
      <c r="BA777"/>
      <c r="BB777"/>
      <c r="BC777"/>
      <c r="BD777"/>
      <c r="BE777"/>
      <c r="BF777"/>
      <c r="BG777"/>
      <c r="BH777"/>
      <c r="BI777"/>
      <c r="BJ777"/>
      <c r="BK777"/>
      <c r="BL777"/>
      <c r="BM777"/>
      <c r="BN777"/>
      <c r="BO777"/>
      <c r="BP777"/>
      <c r="BQ777"/>
      <c r="BR777"/>
      <c r="BS777"/>
      <c r="BT777"/>
      <c r="BU777"/>
      <c r="BV777"/>
      <c r="BW777"/>
      <c r="BX777"/>
      <c r="BY777"/>
      <c r="BZ777"/>
      <c r="CA777"/>
      <c r="CB777"/>
      <c r="CC777"/>
      <c r="CD777"/>
      <c r="CE777"/>
      <c r="CF777"/>
      <c r="CG777"/>
      <c r="CH777"/>
      <c r="CI777"/>
      <c r="CJ777"/>
      <c r="CK777"/>
      <c r="CL777"/>
      <c r="CM777"/>
      <c r="CN777"/>
      <c r="CO777"/>
      <c r="CP777"/>
      <c r="CQ777"/>
      <c r="CR777"/>
      <c r="CS777"/>
      <c r="CT777"/>
      <c r="CU777"/>
      <c r="CV777"/>
      <c r="CW777"/>
      <c r="CX777"/>
      <c r="CY777"/>
      <c r="CZ777"/>
      <c r="DA777"/>
      <c r="DB777"/>
      <c r="DC777"/>
      <c r="DD777"/>
      <c r="DE777"/>
      <c r="DF777"/>
      <c r="DG777"/>
      <c r="DH777"/>
      <c r="DI777"/>
      <c r="DJ777"/>
      <c r="DK777"/>
      <c r="DL777"/>
      <c r="DM777"/>
      <c r="DN777"/>
      <c r="DO777"/>
      <c r="DP777"/>
      <c r="DQ777"/>
      <c r="DR777"/>
      <c r="DS777"/>
      <c r="DT777"/>
      <c r="DU777"/>
      <c r="DV777"/>
      <c r="DW777"/>
      <c r="DX777"/>
      <c r="DY777"/>
      <c r="DZ777"/>
      <c r="EA777"/>
      <c r="EB777"/>
      <c r="EC777"/>
      <c r="ED777"/>
      <c r="EE777"/>
      <c r="EF777"/>
      <c r="EG777"/>
      <c r="EH777"/>
      <c r="EI777"/>
      <c r="EJ777"/>
      <c r="EK777"/>
      <c r="EL777"/>
      <c r="EM777"/>
      <c r="EN777"/>
      <c r="EO777"/>
      <c r="EP777"/>
      <c r="EQ777"/>
      <c r="ER777"/>
      <c r="ES777"/>
      <c r="ET777"/>
      <c r="EU777"/>
      <c r="EV777"/>
      <c r="EW777"/>
      <c r="EX777"/>
      <c r="EY777"/>
      <c r="EZ777"/>
      <c r="FA777"/>
    </row>
    <row r="778" spans="1:157" ht="11.25" customHeight="1" x14ac:dyDescent="0.25">
      <c r="A778" s="39" t="s">
        <v>1520</v>
      </c>
      <c r="B778" s="13">
        <v>130075413</v>
      </c>
      <c r="C778" s="13" t="s">
        <v>869</v>
      </c>
      <c r="D778" s="13">
        <v>87730003192</v>
      </c>
      <c r="E778" s="40" t="s">
        <v>1953</v>
      </c>
      <c r="F778" s="31">
        <v>169</v>
      </c>
      <c r="G778" s="31">
        <v>2</v>
      </c>
      <c r="H778" s="31">
        <v>1</v>
      </c>
      <c r="I778" s="31">
        <v>0</v>
      </c>
      <c r="J778" s="32">
        <f t="shared" si="98"/>
        <v>1</v>
      </c>
      <c r="K778" s="33">
        <f t="shared" si="99"/>
        <v>5.0699999999999994</v>
      </c>
      <c r="L778" s="33">
        <f t="shared" si="100"/>
        <v>5.0699999999999994</v>
      </c>
      <c r="M778" s="33">
        <f t="shared" si="101"/>
        <v>5.0699999999999994</v>
      </c>
      <c r="N778" s="34">
        <f t="shared" si="102"/>
        <v>5.0699999999999994</v>
      </c>
      <c r="O778" s="222">
        <f t="shared" si="103"/>
        <v>20.28</v>
      </c>
      <c r="P778" s="224">
        <f t="shared" si="104"/>
        <v>20.28</v>
      </c>
      <c r="Q778" s="8"/>
      <c r="R778" s="78">
        <f t="shared" si="105"/>
        <v>20.28</v>
      </c>
      <c r="S778" s="79"/>
      <c r="T778"/>
      <c r="U778"/>
      <c r="V778"/>
      <c r="W778"/>
      <c r="X778"/>
      <c r="Y778"/>
      <c r="Z778"/>
      <c r="AA778"/>
      <c r="AB778"/>
      <c r="AC778"/>
      <c r="AD778"/>
      <c r="AE778"/>
      <c r="AF778"/>
      <c r="AG778"/>
      <c r="AH778"/>
      <c r="AI778"/>
      <c r="AJ778"/>
      <c r="AK778"/>
      <c r="AL778"/>
      <c r="AM778"/>
      <c r="AN778"/>
      <c r="AO778"/>
      <c r="AP778"/>
      <c r="AQ778"/>
      <c r="AR778"/>
      <c r="AS778"/>
      <c r="AT778"/>
      <c r="AU778"/>
      <c r="AV778"/>
      <c r="AW778"/>
      <c r="AX778"/>
      <c r="AY778"/>
      <c r="AZ778"/>
      <c r="BA778"/>
      <c r="BB778"/>
      <c r="BC778"/>
      <c r="BD778"/>
      <c r="BE778"/>
      <c r="BF778"/>
      <c r="BG778"/>
      <c r="BH778"/>
      <c r="BI778"/>
      <c r="BJ778"/>
      <c r="BK778"/>
      <c r="BL778"/>
      <c r="BM778"/>
      <c r="BN778"/>
      <c r="BO778"/>
      <c r="BP778"/>
      <c r="BQ778"/>
      <c r="BR778"/>
      <c r="BS778"/>
      <c r="BT778"/>
      <c r="BU778"/>
      <c r="BV778"/>
      <c r="BW778"/>
      <c r="BX778"/>
      <c r="BY778"/>
      <c r="BZ778"/>
      <c r="CA778"/>
      <c r="CB778"/>
      <c r="CC778"/>
      <c r="CD778"/>
      <c r="CE778"/>
      <c r="CF778"/>
      <c r="CG778"/>
      <c r="CH778"/>
      <c r="CI778"/>
      <c r="CJ778"/>
      <c r="CK778"/>
      <c r="CL778"/>
      <c r="CM778"/>
      <c r="CN778"/>
      <c r="CO778"/>
      <c r="CP778"/>
      <c r="CQ778"/>
      <c r="CR778"/>
      <c r="CS778"/>
      <c r="CT778"/>
      <c r="CU778"/>
      <c r="CV778"/>
      <c r="CW778"/>
      <c r="CX778"/>
      <c r="CY778"/>
      <c r="CZ778"/>
      <c r="DA778"/>
      <c r="DB778"/>
      <c r="DC778"/>
      <c r="DD778"/>
      <c r="DE778"/>
      <c r="DF778"/>
      <c r="DG778"/>
      <c r="DH778"/>
      <c r="DI778"/>
      <c r="DJ778"/>
      <c r="DK778"/>
      <c r="DL778"/>
      <c r="DM778"/>
      <c r="DN778"/>
      <c r="DO778"/>
      <c r="DP778"/>
      <c r="DQ778"/>
      <c r="DR778"/>
      <c r="DS778"/>
      <c r="DT778"/>
      <c r="DU778"/>
      <c r="DV778"/>
      <c r="DW778"/>
      <c r="DX778"/>
      <c r="DY778"/>
      <c r="DZ778"/>
      <c r="EA778"/>
      <c r="EB778"/>
      <c r="EC778"/>
      <c r="ED778"/>
      <c r="EE778"/>
      <c r="EF778"/>
      <c r="EG778"/>
      <c r="EH778"/>
      <c r="EI778"/>
      <c r="EJ778"/>
      <c r="EK778"/>
      <c r="EL778"/>
      <c r="EM778"/>
      <c r="EN778"/>
      <c r="EO778"/>
      <c r="EP778"/>
      <c r="EQ778"/>
      <c r="ER778"/>
      <c r="ES778"/>
      <c r="ET778"/>
      <c r="EU778"/>
      <c r="EV778"/>
      <c r="EW778"/>
      <c r="EX778"/>
      <c r="EY778"/>
      <c r="EZ778"/>
      <c r="FA778"/>
    </row>
    <row r="779" spans="1:157" ht="11.25" customHeight="1" x14ac:dyDescent="0.25">
      <c r="A779" s="39" t="s">
        <v>1520</v>
      </c>
      <c r="B779" s="13">
        <v>130075415</v>
      </c>
      <c r="C779" s="13" t="s">
        <v>870</v>
      </c>
      <c r="D779" s="13">
        <v>77480005583</v>
      </c>
      <c r="E779" s="40" t="s">
        <v>1954</v>
      </c>
      <c r="F779" s="31">
        <v>265</v>
      </c>
      <c r="G779" s="31">
        <v>3</v>
      </c>
      <c r="H779" s="31">
        <v>1</v>
      </c>
      <c r="I779" s="31">
        <v>0</v>
      </c>
      <c r="J779" s="32">
        <f t="shared" si="98"/>
        <v>2</v>
      </c>
      <c r="K779" s="33">
        <f t="shared" si="99"/>
        <v>7.9499999999999993</v>
      </c>
      <c r="L779" s="33">
        <f t="shared" si="100"/>
        <v>7.9499999999999993</v>
      </c>
      <c r="M779" s="33">
        <f t="shared" si="101"/>
        <v>7.9499999999999993</v>
      </c>
      <c r="N779" s="34">
        <f t="shared" si="102"/>
        <v>7.9499999999999993</v>
      </c>
      <c r="O779" s="222">
        <f t="shared" si="103"/>
        <v>31.8</v>
      </c>
      <c r="P779" s="224">
        <f t="shared" si="104"/>
        <v>31.8</v>
      </c>
      <c r="Q779" s="8"/>
      <c r="R779" s="78">
        <f t="shared" si="105"/>
        <v>31.8</v>
      </c>
      <c r="S779" s="79"/>
      <c r="T779"/>
      <c r="U779"/>
      <c r="V779"/>
      <c r="W779"/>
      <c r="X779"/>
      <c r="Y779"/>
      <c r="Z779"/>
      <c r="AA779"/>
      <c r="AB779"/>
      <c r="AC779"/>
      <c r="AD779"/>
      <c r="AE779"/>
      <c r="AF779"/>
      <c r="AG779"/>
      <c r="AH779"/>
      <c r="AI779"/>
      <c r="AJ779"/>
      <c r="AK779"/>
      <c r="AL779"/>
      <c r="AM779"/>
      <c r="AN779"/>
      <c r="AO779"/>
      <c r="AP779"/>
      <c r="AQ779"/>
      <c r="AR779"/>
      <c r="AS779"/>
      <c r="AT779"/>
      <c r="AU779"/>
      <c r="AV779"/>
      <c r="AW779"/>
      <c r="AX779"/>
      <c r="AY779"/>
      <c r="AZ779"/>
      <c r="BA779"/>
      <c r="BB779"/>
      <c r="BC779"/>
      <c r="BD779"/>
      <c r="BE779"/>
      <c r="BF779"/>
      <c r="BG779"/>
      <c r="BH779"/>
      <c r="BI779"/>
      <c r="BJ779"/>
      <c r="BK779"/>
      <c r="BL779"/>
      <c r="BM779"/>
      <c r="BN779"/>
      <c r="BO779"/>
      <c r="BP779"/>
      <c r="BQ779"/>
      <c r="BR779"/>
      <c r="BS779"/>
      <c r="BT779"/>
      <c r="BU779"/>
      <c r="BV779"/>
      <c r="BW779"/>
      <c r="BX779"/>
      <c r="BY779"/>
      <c r="BZ779"/>
      <c r="CA779"/>
      <c r="CB779"/>
      <c r="CC779"/>
      <c r="CD779"/>
      <c r="CE779"/>
      <c r="CF779"/>
      <c r="CG779"/>
      <c r="CH779"/>
      <c r="CI779"/>
      <c r="CJ779"/>
      <c r="CK779"/>
      <c r="CL779"/>
      <c r="CM779"/>
      <c r="CN779"/>
      <c r="CO779"/>
      <c r="CP779"/>
      <c r="CQ779"/>
      <c r="CR779"/>
      <c r="CS779"/>
      <c r="CT779"/>
      <c r="CU779"/>
      <c r="CV779"/>
      <c r="CW779"/>
      <c r="CX779"/>
      <c r="CY779"/>
      <c r="CZ779"/>
      <c r="DA779"/>
      <c r="DB779"/>
      <c r="DC779"/>
      <c r="DD779"/>
      <c r="DE779"/>
      <c r="DF779"/>
      <c r="DG779"/>
      <c r="DH779"/>
      <c r="DI779"/>
      <c r="DJ779"/>
      <c r="DK779"/>
      <c r="DL779"/>
      <c r="DM779"/>
      <c r="DN779"/>
      <c r="DO779"/>
      <c r="DP779"/>
      <c r="DQ779"/>
      <c r="DR779"/>
      <c r="DS779"/>
      <c r="DT779"/>
      <c r="DU779"/>
      <c r="DV779"/>
      <c r="DW779"/>
      <c r="DX779"/>
      <c r="DY779"/>
      <c r="DZ779"/>
      <c r="EA779"/>
      <c r="EB779"/>
      <c r="EC779"/>
      <c r="ED779"/>
      <c r="EE779"/>
      <c r="EF779"/>
      <c r="EG779"/>
      <c r="EH779"/>
      <c r="EI779"/>
      <c r="EJ779"/>
      <c r="EK779"/>
      <c r="EL779"/>
      <c r="EM779"/>
      <c r="EN779"/>
      <c r="EO779"/>
      <c r="EP779"/>
      <c r="EQ779"/>
      <c r="ER779"/>
      <c r="ES779"/>
      <c r="ET779"/>
      <c r="EU779"/>
      <c r="EV779"/>
      <c r="EW779"/>
      <c r="EX779"/>
      <c r="EY779"/>
      <c r="EZ779"/>
      <c r="FA779"/>
    </row>
    <row r="780" spans="1:157" ht="11.25" customHeight="1" x14ac:dyDescent="0.25">
      <c r="A780" s="39" t="s">
        <v>1520</v>
      </c>
      <c r="B780" s="13">
        <v>130077414</v>
      </c>
      <c r="C780" s="13" t="s">
        <v>871</v>
      </c>
      <c r="D780" s="13">
        <v>77170009155</v>
      </c>
      <c r="E780" s="40" t="s">
        <v>1955</v>
      </c>
      <c r="F780" s="31">
        <v>808</v>
      </c>
      <c r="G780" s="31">
        <v>3</v>
      </c>
      <c r="H780" s="31">
        <v>1</v>
      </c>
      <c r="I780" s="31">
        <v>0</v>
      </c>
      <c r="J780" s="32">
        <f t="shared" si="98"/>
        <v>2</v>
      </c>
      <c r="K780" s="33">
        <f t="shared" si="99"/>
        <v>24.24</v>
      </c>
      <c r="L780" s="33">
        <f t="shared" si="100"/>
        <v>24.24</v>
      </c>
      <c r="M780" s="33">
        <f t="shared" si="101"/>
        <v>24.24</v>
      </c>
      <c r="N780" s="34">
        <f t="shared" si="102"/>
        <v>24.24</v>
      </c>
      <c r="O780" s="222">
        <f t="shared" si="103"/>
        <v>96.96</v>
      </c>
      <c r="P780" s="224">
        <f t="shared" si="104"/>
        <v>96.96</v>
      </c>
      <c r="Q780" s="8"/>
      <c r="R780" s="78">
        <f t="shared" si="105"/>
        <v>96.96</v>
      </c>
      <c r="S780" s="79"/>
      <c r="T780"/>
      <c r="U780"/>
      <c r="V780"/>
      <c r="W780"/>
      <c r="X780"/>
      <c r="Y780"/>
      <c r="Z780"/>
      <c r="AA780"/>
      <c r="AB780"/>
      <c r="AC780"/>
      <c r="AD780"/>
      <c r="AE780"/>
      <c r="AF780"/>
      <c r="AG780"/>
      <c r="AH780"/>
      <c r="AI780"/>
      <c r="AJ780"/>
      <c r="AK780"/>
      <c r="AL780"/>
      <c r="AM780"/>
      <c r="AN780"/>
      <c r="AO780"/>
      <c r="AP780"/>
      <c r="AQ780"/>
      <c r="AR780"/>
      <c r="AS780"/>
      <c r="AT780"/>
      <c r="AU780"/>
      <c r="AV780"/>
      <c r="AW780"/>
      <c r="AX780"/>
      <c r="AY780"/>
      <c r="AZ780"/>
      <c r="BA780"/>
      <c r="BB780"/>
      <c r="BC780"/>
      <c r="BD780"/>
      <c r="BE780"/>
      <c r="BF780"/>
      <c r="BG780"/>
      <c r="BH780"/>
      <c r="BI780"/>
      <c r="BJ780"/>
      <c r="BK780"/>
      <c r="BL780"/>
      <c r="BM780"/>
      <c r="BN780"/>
      <c r="BO780"/>
      <c r="BP780"/>
      <c r="BQ780"/>
      <c r="BR780"/>
      <c r="BS780"/>
      <c r="BT780"/>
      <c r="BU780"/>
      <c r="BV780"/>
      <c r="BW780"/>
      <c r="BX780"/>
      <c r="BY780"/>
      <c r="BZ780"/>
      <c r="CA780"/>
      <c r="CB780"/>
      <c r="CC780"/>
      <c r="CD780"/>
      <c r="CE780"/>
      <c r="CF780"/>
      <c r="CG780"/>
      <c r="CH780"/>
      <c r="CI780"/>
      <c r="CJ780"/>
      <c r="CK780"/>
      <c r="CL780"/>
      <c r="CM780"/>
      <c r="CN780"/>
      <c r="CO780"/>
      <c r="CP780"/>
      <c r="CQ780"/>
      <c r="CR780"/>
      <c r="CS780"/>
      <c r="CT780"/>
      <c r="CU780"/>
      <c r="CV780"/>
      <c r="CW780"/>
      <c r="CX780"/>
      <c r="CY780"/>
      <c r="CZ780"/>
      <c r="DA780"/>
      <c r="DB780"/>
      <c r="DC780"/>
      <c r="DD780"/>
      <c r="DE780"/>
      <c r="DF780"/>
      <c r="DG780"/>
      <c r="DH780"/>
      <c r="DI780"/>
      <c r="DJ780"/>
      <c r="DK780"/>
      <c r="DL780"/>
      <c r="DM780"/>
      <c r="DN780"/>
      <c r="DO780"/>
      <c r="DP780"/>
      <c r="DQ780"/>
      <c r="DR780"/>
      <c r="DS780"/>
      <c r="DT780"/>
      <c r="DU780"/>
      <c r="DV780"/>
      <c r="DW780"/>
      <c r="DX780"/>
      <c r="DY780"/>
      <c r="DZ780"/>
      <c r="EA780"/>
      <c r="EB780"/>
      <c r="EC780"/>
      <c r="ED780"/>
      <c r="EE780"/>
      <c r="EF780"/>
      <c r="EG780"/>
      <c r="EH780"/>
      <c r="EI780"/>
      <c r="EJ780"/>
      <c r="EK780"/>
      <c r="EL780"/>
      <c r="EM780"/>
      <c r="EN780"/>
      <c r="EO780"/>
      <c r="EP780"/>
      <c r="EQ780"/>
      <c r="ER780"/>
      <c r="ES780"/>
      <c r="ET780"/>
      <c r="EU780"/>
      <c r="EV780"/>
      <c r="EW780"/>
      <c r="EX780"/>
      <c r="EY780"/>
      <c r="EZ780"/>
      <c r="FA780"/>
    </row>
    <row r="781" spans="1:157" ht="11.25" customHeight="1" x14ac:dyDescent="0.25">
      <c r="A781" s="39" t="s">
        <v>1520</v>
      </c>
      <c r="B781" s="13">
        <v>800600003</v>
      </c>
      <c r="C781" s="13" t="s">
        <v>872</v>
      </c>
      <c r="D781" s="13">
        <v>85000001330</v>
      </c>
      <c r="E781" s="40" t="s">
        <v>1956</v>
      </c>
      <c r="F781" s="31">
        <v>836</v>
      </c>
      <c r="G781" s="31">
        <v>3</v>
      </c>
      <c r="H781" s="31">
        <v>1</v>
      </c>
      <c r="I781" s="31">
        <v>0</v>
      </c>
      <c r="J781" s="32">
        <f t="shared" si="98"/>
        <v>2</v>
      </c>
      <c r="K781" s="33">
        <f t="shared" si="99"/>
        <v>25.08</v>
      </c>
      <c r="L781" s="33">
        <f t="shared" si="100"/>
        <v>25.08</v>
      </c>
      <c r="M781" s="33">
        <f t="shared" si="101"/>
        <v>25.08</v>
      </c>
      <c r="N781" s="34">
        <f t="shared" si="102"/>
        <v>25.08</v>
      </c>
      <c r="O781" s="222">
        <f t="shared" si="103"/>
        <v>100.32</v>
      </c>
      <c r="P781" s="224">
        <f t="shared" si="104"/>
        <v>100.32</v>
      </c>
      <c r="Q781" s="8"/>
      <c r="R781" s="78">
        <f t="shared" si="105"/>
        <v>100.32</v>
      </c>
      <c r="S781" s="79"/>
      <c r="T781"/>
      <c r="U781"/>
      <c r="V781"/>
      <c r="W781"/>
      <c r="X781"/>
      <c r="Y781"/>
      <c r="Z781"/>
      <c r="AA781"/>
      <c r="AB781"/>
      <c r="AC781"/>
      <c r="AD781"/>
      <c r="AE781"/>
      <c r="AF781"/>
      <c r="AG781"/>
      <c r="AH781"/>
      <c r="AI781"/>
      <c r="AJ781"/>
      <c r="AK781"/>
      <c r="AL781"/>
      <c r="AM781"/>
      <c r="AN781"/>
      <c r="AO781"/>
      <c r="AP781"/>
      <c r="AQ781"/>
      <c r="AR781"/>
      <c r="AS781"/>
      <c r="AT781"/>
      <c r="AU781"/>
      <c r="AV781"/>
      <c r="AW781"/>
      <c r="AX781"/>
      <c r="AY781"/>
      <c r="AZ781"/>
      <c r="BA781"/>
      <c r="BB781"/>
      <c r="BC781"/>
      <c r="BD781"/>
      <c r="BE781"/>
      <c r="BF781"/>
      <c r="BG781"/>
      <c r="BH781"/>
      <c r="BI781"/>
      <c r="BJ781"/>
      <c r="BK781"/>
      <c r="BL781"/>
      <c r="BM781"/>
      <c r="BN781"/>
      <c r="BO781"/>
      <c r="BP781"/>
      <c r="BQ781"/>
      <c r="BR781"/>
      <c r="BS781"/>
      <c r="BT781"/>
      <c r="BU781"/>
      <c r="BV781"/>
      <c r="BW781"/>
      <c r="BX781"/>
      <c r="BY781"/>
      <c r="BZ781"/>
      <c r="CA781"/>
      <c r="CB781"/>
      <c r="CC781"/>
      <c r="CD781"/>
      <c r="CE781"/>
      <c r="CF781"/>
      <c r="CG781"/>
      <c r="CH781"/>
      <c r="CI781"/>
      <c r="CJ781"/>
      <c r="CK781"/>
      <c r="CL781"/>
      <c r="CM781"/>
      <c r="CN781"/>
      <c r="CO781"/>
      <c r="CP781"/>
      <c r="CQ781"/>
      <c r="CR781"/>
      <c r="CS781"/>
      <c r="CT781"/>
      <c r="CU781"/>
      <c r="CV781"/>
      <c r="CW781"/>
      <c r="CX781"/>
      <c r="CY781"/>
      <c r="CZ781"/>
      <c r="DA781"/>
      <c r="DB781"/>
      <c r="DC781"/>
      <c r="DD781"/>
      <c r="DE781"/>
      <c r="DF781"/>
      <c r="DG781"/>
      <c r="DH781"/>
      <c r="DI781"/>
      <c r="DJ781"/>
      <c r="DK781"/>
      <c r="DL781"/>
      <c r="DM781"/>
      <c r="DN781"/>
      <c r="DO781"/>
      <c r="DP781"/>
      <c r="DQ781"/>
      <c r="DR781"/>
      <c r="DS781"/>
      <c r="DT781"/>
      <c r="DU781"/>
      <c r="DV781"/>
      <c r="DW781"/>
      <c r="DX781"/>
      <c r="DY781"/>
      <c r="DZ781"/>
      <c r="EA781"/>
      <c r="EB781"/>
      <c r="EC781"/>
      <c r="ED781"/>
      <c r="EE781"/>
      <c r="EF781"/>
      <c r="EG781"/>
      <c r="EH781"/>
      <c r="EI781"/>
      <c r="EJ781"/>
      <c r="EK781"/>
      <c r="EL781"/>
      <c r="EM781"/>
      <c r="EN781"/>
      <c r="EO781"/>
      <c r="EP781"/>
      <c r="EQ781"/>
      <c r="ER781"/>
      <c r="ES781"/>
      <c r="ET781"/>
      <c r="EU781"/>
      <c r="EV781"/>
      <c r="EW781"/>
      <c r="EX781"/>
      <c r="EY781"/>
      <c r="EZ781"/>
      <c r="FA781"/>
    </row>
    <row r="782" spans="1:157" ht="11.25" customHeight="1" x14ac:dyDescent="0.25">
      <c r="A782" s="39" t="s">
        <v>1520</v>
      </c>
      <c r="B782" s="13">
        <v>800600005</v>
      </c>
      <c r="C782" s="13" t="s">
        <v>873</v>
      </c>
      <c r="D782" s="13">
        <v>14510003935</v>
      </c>
      <c r="E782" s="40" t="s">
        <v>1957</v>
      </c>
      <c r="F782" s="31">
        <v>320</v>
      </c>
      <c r="G782" s="31">
        <v>3</v>
      </c>
      <c r="H782" s="31">
        <v>1</v>
      </c>
      <c r="I782" s="31">
        <v>0</v>
      </c>
      <c r="J782" s="32">
        <f t="shared" si="98"/>
        <v>2</v>
      </c>
      <c r="K782" s="33">
        <f t="shared" si="99"/>
        <v>9.6</v>
      </c>
      <c r="L782" s="33">
        <f t="shared" si="100"/>
        <v>9.6</v>
      </c>
      <c r="M782" s="33">
        <f t="shared" si="101"/>
        <v>9.6</v>
      </c>
      <c r="N782" s="34">
        <f t="shared" si="102"/>
        <v>9.6</v>
      </c>
      <c r="O782" s="222">
        <f t="shared" si="103"/>
        <v>38.4</v>
      </c>
      <c r="P782" s="224">
        <f t="shared" si="104"/>
        <v>38.4</v>
      </c>
      <c r="Q782" s="8"/>
      <c r="R782" s="78">
        <f t="shared" si="105"/>
        <v>38.4</v>
      </c>
      <c r="S782" s="79"/>
      <c r="T782"/>
      <c r="U782"/>
      <c r="V782"/>
      <c r="W782"/>
      <c r="X782"/>
      <c r="Y782"/>
      <c r="Z782"/>
      <c r="AA782"/>
      <c r="AB782"/>
      <c r="AC782"/>
      <c r="AD782"/>
      <c r="AE782"/>
      <c r="AF782"/>
      <c r="AG782"/>
      <c r="AH782"/>
      <c r="AI782"/>
      <c r="AJ782"/>
      <c r="AK782"/>
      <c r="AL782"/>
      <c r="AM782"/>
      <c r="AN782"/>
      <c r="AO782"/>
      <c r="AP782"/>
      <c r="AQ782"/>
      <c r="AR782"/>
      <c r="AS782"/>
      <c r="AT782"/>
      <c r="AU782"/>
      <c r="AV782"/>
      <c r="AW782"/>
      <c r="AX782"/>
      <c r="AY782"/>
      <c r="AZ782"/>
      <c r="BA782"/>
      <c r="BB782"/>
      <c r="BC782"/>
      <c r="BD782"/>
      <c r="BE782"/>
      <c r="BF782"/>
      <c r="BG782"/>
      <c r="BH782"/>
      <c r="BI782"/>
      <c r="BJ782"/>
      <c r="BK782"/>
      <c r="BL782"/>
      <c r="BM782"/>
      <c r="BN782"/>
      <c r="BO782"/>
      <c r="BP782"/>
      <c r="BQ782"/>
      <c r="BR782"/>
      <c r="BS782"/>
      <c r="BT782"/>
      <c r="BU782"/>
      <c r="BV782"/>
      <c r="BW782"/>
      <c r="BX782"/>
      <c r="BY782"/>
      <c r="BZ782"/>
      <c r="CA782"/>
      <c r="CB782"/>
      <c r="CC782"/>
      <c r="CD782"/>
      <c r="CE782"/>
      <c r="CF782"/>
      <c r="CG782"/>
      <c r="CH782"/>
      <c r="CI782"/>
      <c r="CJ782"/>
      <c r="CK782"/>
      <c r="CL782"/>
      <c r="CM782"/>
      <c r="CN782"/>
      <c r="CO782"/>
      <c r="CP782"/>
      <c r="CQ782"/>
      <c r="CR782"/>
      <c r="CS782"/>
      <c r="CT782"/>
      <c r="CU782"/>
      <c r="CV782"/>
      <c r="CW782"/>
      <c r="CX782"/>
      <c r="CY782"/>
      <c r="CZ782"/>
      <c r="DA782"/>
      <c r="DB782"/>
      <c r="DC782"/>
      <c r="DD782"/>
      <c r="DE782"/>
      <c r="DF782"/>
      <c r="DG782"/>
      <c r="DH782"/>
      <c r="DI782"/>
      <c r="DJ782"/>
      <c r="DK782"/>
      <c r="DL782"/>
      <c r="DM782"/>
      <c r="DN782"/>
      <c r="DO782"/>
      <c r="DP782"/>
      <c r="DQ782"/>
      <c r="DR782"/>
      <c r="DS782"/>
      <c r="DT782"/>
      <c r="DU782"/>
      <c r="DV782"/>
      <c r="DW782"/>
      <c r="DX782"/>
      <c r="DY782"/>
      <c r="DZ782"/>
      <c r="EA782"/>
      <c r="EB782"/>
      <c r="EC782"/>
      <c r="ED782"/>
      <c r="EE782"/>
      <c r="EF782"/>
      <c r="EG782"/>
      <c r="EH782"/>
      <c r="EI782"/>
      <c r="EJ782"/>
      <c r="EK782"/>
      <c r="EL782"/>
      <c r="EM782"/>
      <c r="EN782"/>
      <c r="EO782"/>
      <c r="EP782"/>
      <c r="EQ782"/>
      <c r="ER782"/>
      <c r="ES782"/>
      <c r="ET782"/>
      <c r="EU782"/>
      <c r="EV782"/>
      <c r="EW782"/>
      <c r="EX782"/>
      <c r="EY782"/>
      <c r="EZ782"/>
      <c r="FA782"/>
    </row>
    <row r="783" spans="1:157" ht="11.25" customHeight="1" x14ac:dyDescent="0.25">
      <c r="A783" s="39" t="s">
        <v>1520</v>
      </c>
      <c r="B783" s="13">
        <v>800600007</v>
      </c>
      <c r="C783" s="13" t="s">
        <v>874</v>
      </c>
      <c r="D783" s="13">
        <v>70810002089</v>
      </c>
      <c r="E783" s="40" t="s">
        <v>1958</v>
      </c>
      <c r="F783" s="31">
        <v>351</v>
      </c>
      <c r="G783" s="31">
        <v>3</v>
      </c>
      <c r="H783" s="31">
        <v>1</v>
      </c>
      <c r="I783" s="31">
        <v>0</v>
      </c>
      <c r="J783" s="32">
        <f t="shared" si="98"/>
        <v>2</v>
      </c>
      <c r="K783" s="33">
        <f t="shared" si="99"/>
        <v>10.53</v>
      </c>
      <c r="L783" s="33">
        <f t="shared" si="100"/>
        <v>10.53</v>
      </c>
      <c r="M783" s="33">
        <f t="shared" si="101"/>
        <v>10.53</v>
      </c>
      <c r="N783" s="34">
        <f t="shared" si="102"/>
        <v>10.53</v>
      </c>
      <c r="O783" s="222">
        <f t="shared" si="103"/>
        <v>42.12</v>
      </c>
      <c r="P783" s="224">
        <f t="shared" si="104"/>
        <v>42.12</v>
      </c>
      <c r="Q783" s="8"/>
      <c r="R783" s="78">
        <f t="shared" si="105"/>
        <v>42.12</v>
      </c>
      <c r="S783" s="79"/>
      <c r="T783"/>
      <c r="U783"/>
      <c r="V783"/>
      <c r="W783"/>
      <c r="X783"/>
      <c r="Y783"/>
      <c r="Z783"/>
      <c r="AA783"/>
      <c r="AB783"/>
      <c r="AC783"/>
      <c r="AD783"/>
      <c r="AE783"/>
      <c r="AF783"/>
      <c r="AG783"/>
      <c r="AH783"/>
      <c r="AI783"/>
      <c r="AJ783"/>
      <c r="AK783"/>
      <c r="AL783"/>
      <c r="AM783"/>
      <c r="AN783"/>
      <c r="AO783"/>
      <c r="AP783"/>
      <c r="AQ783"/>
      <c r="AR783"/>
      <c r="AS783"/>
      <c r="AT783"/>
      <c r="AU783"/>
      <c r="AV783"/>
      <c r="AW783"/>
      <c r="AX783"/>
      <c r="AY783"/>
      <c r="AZ783"/>
      <c r="BA783"/>
      <c r="BB783"/>
      <c r="BC783"/>
      <c r="BD783"/>
      <c r="BE783"/>
      <c r="BF783"/>
      <c r="BG783"/>
      <c r="BH783"/>
      <c r="BI783"/>
      <c r="BJ783"/>
      <c r="BK783"/>
      <c r="BL783"/>
      <c r="BM783"/>
      <c r="BN783"/>
      <c r="BO783"/>
      <c r="BP783"/>
      <c r="BQ783"/>
      <c r="BR783"/>
      <c r="BS783"/>
      <c r="BT783"/>
      <c r="BU783"/>
      <c r="BV783"/>
      <c r="BW783"/>
      <c r="BX783"/>
      <c r="BY783"/>
      <c r="BZ783"/>
      <c r="CA783"/>
      <c r="CB783"/>
      <c r="CC783"/>
      <c r="CD783"/>
      <c r="CE783"/>
      <c r="CF783"/>
      <c r="CG783"/>
      <c r="CH783"/>
      <c r="CI783"/>
      <c r="CJ783"/>
      <c r="CK783"/>
      <c r="CL783"/>
      <c r="CM783"/>
      <c r="CN783"/>
      <c r="CO783"/>
      <c r="CP783"/>
      <c r="CQ783"/>
      <c r="CR783"/>
      <c r="CS783"/>
      <c r="CT783"/>
      <c r="CU783"/>
      <c r="CV783"/>
      <c r="CW783"/>
      <c r="CX783"/>
      <c r="CY783"/>
      <c r="CZ783"/>
      <c r="DA783"/>
      <c r="DB783"/>
      <c r="DC783"/>
      <c r="DD783"/>
      <c r="DE783"/>
      <c r="DF783"/>
      <c r="DG783"/>
      <c r="DH783"/>
      <c r="DI783"/>
      <c r="DJ783"/>
      <c r="DK783"/>
      <c r="DL783"/>
      <c r="DM783"/>
      <c r="DN783"/>
      <c r="DO783"/>
      <c r="DP783"/>
      <c r="DQ783"/>
      <c r="DR783"/>
      <c r="DS783"/>
      <c r="DT783"/>
      <c r="DU783"/>
      <c r="DV783"/>
      <c r="DW783"/>
      <c r="DX783"/>
      <c r="DY783"/>
      <c r="DZ783"/>
      <c r="EA783"/>
      <c r="EB783"/>
      <c r="EC783"/>
      <c r="ED783"/>
      <c r="EE783"/>
      <c r="EF783"/>
      <c r="EG783"/>
      <c r="EH783"/>
      <c r="EI783"/>
      <c r="EJ783"/>
      <c r="EK783"/>
      <c r="EL783"/>
      <c r="EM783"/>
      <c r="EN783"/>
      <c r="EO783"/>
      <c r="EP783"/>
      <c r="EQ783"/>
      <c r="ER783"/>
      <c r="ES783"/>
      <c r="ET783"/>
      <c r="EU783"/>
      <c r="EV783"/>
      <c r="EW783"/>
      <c r="EX783"/>
      <c r="EY783"/>
      <c r="EZ783"/>
      <c r="FA783"/>
    </row>
    <row r="784" spans="1:157" ht="11.25" customHeight="1" x14ac:dyDescent="0.25">
      <c r="A784" s="39" t="s">
        <v>1520</v>
      </c>
      <c r="B784" s="13">
        <v>800600018</v>
      </c>
      <c r="C784" s="13" t="s">
        <v>203</v>
      </c>
      <c r="D784" s="13">
        <v>10480010636</v>
      </c>
      <c r="E784" s="40" t="s">
        <v>2645</v>
      </c>
      <c r="F784" s="31">
        <v>462</v>
      </c>
      <c r="G784" s="31">
        <v>3</v>
      </c>
      <c r="H784" s="31">
        <v>1</v>
      </c>
      <c r="I784" s="31">
        <v>0</v>
      </c>
      <c r="J784" s="32">
        <f t="shared" si="98"/>
        <v>2</v>
      </c>
      <c r="K784" s="33">
        <f t="shared" si="99"/>
        <v>13.86</v>
      </c>
      <c r="L784" s="33">
        <f t="shared" si="100"/>
        <v>13.86</v>
      </c>
      <c r="M784" s="33">
        <f t="shared" si="101"/>
        <v>13.86</v>
      </c>
      <c r="N784" s="34">
        <f t="shared" si="102"/>
        <v>13.86</v>
      </c>
      <c r="O784" s="222">
        <f t="shared" si="103"/>
        <v>55.44</v>
      </c>
      <c r="P784" s="224">
        <f t="shared" si="104"/>
        <v>55.44</v>
      </c>
      <c r="Q784" s="8"/>
      <c r="R784" s="78">
        <f t="shared" si="105"/>
        <v>55.44</v>
      </c>
      <c r="S784" s="79"/>
      <c r="T784"/>
      <c r="U784"/>
      <c r="V784"/>
      <c r="W784"/>
      <c r="X784"/>
      <c r="Y784"/>
      <c r="Z784"/>
      <c r="AA784"/>
      <c r="AB784"/>
      <c r="AC784"/>
      <c r="AD784"/>
      <c r="AE784"/>
      <c r="AF784"/>
      <c r="AG784"/>
      <c r="AH784"/>
      <c r="AI784"/>
      <c r="AJ784"/>
      <c r="AK784"/>
      <c r="AL784"/>
      <c r="AM784"/>
      <c r="AN784"/>
      <c r="AO784"/>
      <c r="AP784"/>
      <c r="AQ784"/>
      <c r="AR784"/>
      <c r="AS784"/>
      <c r="AT784"/>
      <c r="AU784"/>
      <c r="AV784"/>
      <c r="AW784"/>
      <c r="AX784"/>
      <c r="AY784"/>
      <c r="AZ784"/>
      <c r="BA784"/>
      <c r="BB784"/>
      <c r="BC784"/>
      <c r="BD784"/>
      <c r="BE784"/>
      <c r="BF784"/>
      <c r="BG784"/>
      <c r="BH784"/>
      <c r="BI784"/>
      <c r="BJ784"/>
      <c r="BK784"/>
      <c r="BL784"/>
      <c r="BM784"/>
      <c r="BN784"/>
      <c r="BO784"/>
      <c r="BP784"/>
      <c r="BQ784"/>
      <c r="BR784"/>
      <c r="BS784"/>
      <c r="BT784"/>
      <c r="BU784"/>
      <c r="BV784"/>
      <c r="BW784"/>
      <c r="BX784"/>
      <c r="BY784"/>
      <c r="BZ784"/>
      <c r="CA784"/>
      <c r="CB784"/>
      <c r="CC784"/>
      <c r="CD784"/>
      <c r="CE784"/>
      <c r="CF784"/>
      <c r="CG784"/>
      <c r="CH784"/>
      <c r="CI784"/>
      <c r="CJ784"/>
      <c r="CK784"/>
      <c r="CL784"/>
      <c r="CM784"/>
      <c r="CN784"/>
      <c r="CO784"/>
      <c r="CP784"/>
      <c r="CQ784"/>
      <c r="CR784"/>
      <c r="CS784"/>
      <c r="CT784"/>
      <c r="CU784"/>
      <c r="CV784"/>
      <c r="CW784"/>
      <c r="CX784"/>
      <c r="CY784"/>
      <c r="CZ784"/>
      <c r="DA784"/>
      <c r="DB784"/>
      <c r="DC784"/>
      <c r="DD784"/>
      <c r="DE784"/>
      <c r="DF784"/>
      <c r="DG784"/>
      <c r="DH784"/>
      <c r="DI784"/>
      <c r="DJ784"/>
      <c r="DK784"/>
      <c r="DL784"/>
      <c r="DM784"/>
      <c r="DN784"/>
      <c r="DO784"/>
      <c r="DP784"/>
      <c r="DQ784"/>
      <c r="DR784"/>
      <c r="DS784"/>
      <c r="DT784"/>
      <c r="DU784"/>
      <c r="DV784"/>
      <c r="DW784"/>
      <c r="DX784"/>
      <c r="DY784"/>
      <c r="DZ784"/>
      <c r="EA784"/>
      <c r="EB784"/>
      <c r="EC784"/>
      <c r="ED784"/>
      <c r="EE784"/>
      <c r="EF784"/>
      <c r="EG784"/>
      <c r="EH784"/>
      <c r="EI784"/>
      <c r="EJ784"/>
      <c r="EK784"/>
      <c r="EL784"/>
      <c r="EM784"/>
      <c r="EN784"/>
      <c r="EO784"/>
      <c r="EP784"/>
      <c r="EQ784"/>
      <c r="ER784"/>
      <c r="ES784"/>
      <c r="ET784"/>
      <c r="EU784"/>
      <c r="EV784"/>
      <c r="EW784"/>
      <c r="EX784"/>
      <c r="EY784"/>
      <c r="EZ784"/>
      <c r="FA784"/>
    </row>
    <row r="785" spans="1:157" ht="11.25" customHeight="1" x14ac:dyDescent="0.25">
      <c r="A785" s="39" t="s">
        <v>1520</v>
      </c>
      <c r="B785" s="13">
        <v>800800009</v>
      </c>
      <c r="C785" s="13" t="s">
        <v>875</v>
      </c>
      <c r="D785" s="13">
        <v>63650000132</v>
      </c>
      <c r="E785" s="40" t="s">
        <v>1959</v>
      </c>
      <c r="F785" s="31">
        <v>42</v>
      </c>
      <c r="G785" s="31">
        <v>2</v>
      </c>
      <c r="H785" s="31">
        <v>1</v>
      </c>
      <c r="I785" s="31">
        <v>0</v>
      </c>
      <c r="J785" s="32">
        <f t="shared" si="98"/>
        <v>1</v>
      </c>
      <c r="K785" s="33">
        <f t="shared" si="99"/>
        <v>1.26</v>
      </c>
      <c r="L785" s="33">
        <f t="shared" si="100"/>
        <v>1.26</v>
      </c>
      <c r="M785" s="33">
        <f t="shared" si="101"/>
        <v>1.26</v>
      </c>
      <c r="N785" s="34">
        <f t="shared" si="102"/>
        <v>1.26</v>
      </c>
      <c r="O785" s="222">
        <f t="shared" si="103"/>
        <v>5.04</v>
      </c>
      <c r="P785" s="224">
        <f t="shared" si="104"/>
        <v>5.04</v>
      </c>
      <c r="Q785" s="8"/>
      <c r="R785" s="78">
        <f t="shared" si="105"/>
        <v>5.04</v>
      </c>
      <c r="S785" s="79"/>
      <c r="T785"/>
      <c r="U785"/>
      <c r="V785"/>
      <c r="W785"/>
      <c r="X785"/>
      <c r="Y785"/>
      <c r="Z785"/>
      <c r="AA785"/>
      <c r="AB785"/>
      <c r="AC785"/>
      <c r="AD785"/>
      <c r="AE785"/>
      <c r="AF785"/>
      <c r="AG785"/>
      <c r="AH785"/>
      <c r="AI785"/>
      <c r="AJ785"/>
      <c r="AK785"/>
      <c r="AL785"/>
      <c r="AM785"/>
      <c r="AN785"/>
      <c r="AO785"/>
      <c r="AP785"/>
      <c r="AQ785"/>
      <c r="AR785"/>
      <c r="AS785"/>
      <c r="AT785"/>
      <c r="AU785"/>
      <c r="AV785"/>
      <c r="AW785"/>
      <c r="AX785"/>
      <c r="AY785"/>
      <c r="AZ785"/>
      <c r="BA785"/>
      <c r="BB785"/>
      <c r="BC785"/>
      <c r="BD785"/>
      <c r="BE785"/>
      <c r="BF785"/>
      <c r="BG785"/>
      <c r="BH785"/>
      <c r="BI785"/>
      <c r="BJ785"/>
      <c r="BK785"/>
      <c r="BL785"/>
      <c r="BM785"/>
      <c r="BN785"/>
      <c r="BO785"/>
      <c r="BP785"/>
      <c r="BQ785"/>
      <c r="BR785"/>
      <c r="BS785"/>
      <c r="BT785"/>
      <c r="BU785"/>
      <c r="BV785"/>
      <c r="BW785"/>
      <c r="BX785"/>
      <c r="BY785"/>
      <c r="BZ785"/>
      <c r="CA785"/>
      <c r="CB785"/>
      <c r="CC785"/>
      <c r="CD785"/>
      <c r="CE785"/>
      <c r="CF785"/>
      <c r="CG785"/>
      <c r="CH785"/>
      <c r="CI785"/>
      <c r="CJ785"/>
      <c r="CK785"/>
      <c r="CL785"/>
      <c r="CM785"/>
      <c r="CN785"/>
      <c r="CO785"/>
      <c r="CP785"/>
      <c r="CQ785"/>
      <c r="CR785"/>
      <c r="CS785"/>
      <c r="CT785"/>
      <c r="CU785"/>
      <c r="CV785"/>
      <c r="CW785"/>
      <c r="CX785"/>
      <c r="CY785"/>
      <c r="CZ785"/>
      <c r="DA785"/>
      <c r="DB785"/>
      <c r="DC785"/>
      <c r="DD785"/>
      <c r="DE785"/>
      <c r="DF785"/>
      <c r="DG785"/>
      <c r="DH785"/>
      <c r="DI785"/>
      <c r="DJ785"/>
      <c r="DK785"/>
      <c r="DL785"/>
      <c r="DM785"/>
      <c r="DN785"/>
      <c r="DO785"/>
      <c r="DP785"/>
      <c r="DQ785"/>
      <c r="DR785"/>
      <c r="DS785"/>
      <c r="DT785"/>
      <c r="DU785"/>
      <c r="DV785"/>
      <c r="DW785"/>
      <c r="DX785"/>
      <c r="DY785"/>
      <c r="DZ785"/>
      <c r="EA785"/>
      <c r="EB785"/>
      <c r="EC785"/>
      <c r="ED785"/>
      <c r="EE785"/>
      <c r="EF785"/>
      <c r="EG785"/>
      <c r="EH785"/>
      <c r="EI785"/>
      <c r="EJ785"/>
      <c r="EK785"/>
      <c r="EL785"/>
      <c r="EM785"/>
      <c r="EN785"/>
      <c r="EO785"/>
      <c r="EP785"/>
      <c r="EQ785"/>
      <c r="ER785"/>
      <c r="ES785"/>
      <c r="ET785"/>
      <c r="EU785"/>
      <c r="EV785"/>
      <c r="EW785"/>
      <c r="EX785"/>
      <c r="EY785"/>
      <c r="EZ785"/>
      <c r="FA785"/>
    </row>
    <row r="786" spans="1:157" ht="11.25" customHeight="1" x14ac:dyDescent="0.25">
      <c r="A786" s="39" t="s">
        <v>1520</v>
      </c>
      <c r="B786" s="13">
        <v>800800011</v>
      </c>
      <c r="C786" s="13" t="s">
        <v>876</v>
      </c>
      <c r="D786" s="13">
        <v>10550006800</v>
      </c>
      <c r="E786" s="40" t="s">
        <v>1960</v>
      </c>
      <c r="F786" s="31">
        <v>224</v>
      </c>
      <c r="G786" s="31">
        <v>3</v>
      </c>
      <c r="H786" s="31">
        <v>1</v>
      </c>
      <c r="I786" s="31">
        <v>0</v>
      </c>
      <c r="J786" s="32">
        <f t="shared" si="98"/>
        <v>2</v>
      </c>
      <c r="K786" s="33">
        <f t="shared" si="99"/>
        <v>6.72</v>
      </c>
      <c r="L786" s="33">
        <f t="shared" si="100"/>
        <v>6.72</v>
      </c>
      <c r="M786" s="33">
        <f t="shared" si="101"/>
        <v>6.72</v>
      </c>
      <c r="N786" s="34">
        <f t="shared" si="102"/>
        <v>6.72</v>
      </c>
      <c r="O786" s="222">
        <f t="shared" si="103"/>
        <v>26.88</v>
      </c>
      <c r="P786" s="224">
        <f t="shared" si="104"/>
        <v>26.88</v>
      </c>
      <c r="Q786" s="8"/>
      <c r="R786" s="78">
        <f t="shared" si="105"/>
        <v>26.88</v>
      </c>
      <c r="S786" s="79"/>
      <c r="T786"/>
      <c r="U786"/>
      <c r="V786"/>
      <c r="W786"/>
      <c r="X786"/>
      <c r="Y786"/>
      <c r="Z786"/>
      <c r="AA786"/>
      <c r="AB786"/>
      <c r="AC786"/>
      <c r="AD786"/>
      <c r="AE786"/>
      <c r="AF786"/>
      <c r="AG786"/>
      <c r="AH786"/>
      <c r="AI786"/>
      <c r="AJ786"/>
      <c r="AK786"/>
      <c r="AL786"/>
      <c r="AM786"/>
      <c r="AN786"/>
      <c r="AO786"/>
      <c r="AP786"/>
      <c r="AQ786"/>
      <c r="AR786"/>
      <c r="AS786"/>
      <c r="AT786"/>
      <c r="AU786"/>
      <c r="AV786"/>
      <c r="AW786"/>
      <c r="AX786"/>
      <c r="AY786"/>
      <c r="AZ786"/>
      <c r="BA786"/>
      <c r="BB786"/>
      <c r="BC786"/>
      <c r="BD786"/>
      <c r="BE786"/>
      <c r="BF786"/>
      <c r="BG786"/>
      <c r="BH786"/>
      <c r="BI786"/>
      <c r="BJ786"/>
      <c r="BK786"/>
      <c r="BL786"/>
      <c r="BM786"/>
      <c r="BN786"/>
      <c r="BO786"/>
      <c r="BP786"/>
      <c r="BQ786"/>
      <c r="BR786"/>
      <c r="BS786"/>
      <c r="BT786"/>
      <c r="BU786"/>
      <c r="BV786"/>
      <c r="BW786"/>
      <c r="BX786"/>
      <c r="BY786"/>
      <c r="BZ786"/>
      <c r="CA786"/>
      <c r="CB786"/>
      <c r="CC786"/>
      <c r="CD786"/>
      <c r="CE786"/>
      <c r="CF786"/>
      <c r="CG786"/>
      <c r="CH786"/>
      <c r="CI786"/>
      <c r="CJ786"/>
      <c r="CK786"/>
      <c r="CL786"/>
      <c r="CM786"/>
      <c r="CN786"/>
      <c r="CO786"/>
      <c r="CP786"/>
      <c r="CQ786"/>
      <c r="CR786"/>
      <c r="CS786"/>
      <c r="CT786"/>
      <c r="CU786"/>
      <c r="CV786"/>
      <c r="CW786"/>
      <c r="CX786"/>
      <c r="CY786"/>
      <c r="CZ786"/>
      <c r="DA786"/>
      <c r="DB786"/>
      <c r="DC786"/>
      <c r="DD786"/>
      <c r="DE786"/>
      <c r="DF786"/>
      <c r="DG786"/>
      <c r="DH786"/>
      <c r="DI786"/>
      <c r="DJ786"/>
      <c r="DK786"/>
      <c r="DL786"/>
      <c r="DM786"/>
      <c r="DN786"/>
      <c r="DO786"/>
      <c r="DP786"/>
      <c r="DQ786"/>
      <c r="DR786"/>
      <c r="DS786"/>
      <c r="DT786"/>
      <c r="DU786"/>
      <c r="DV786"/>
      <c r="DW786"/>
      <c r="DX786"/>
      <c r="DY786"/>
      <c r="DZ786"/>
      <c r="EA786"/>
      <c r="EB786"/>
      <c r="EC786"/>
      <c r="ED786"/>
      <c r="EE786"/>
      <c r="EF786"/>
      <c r="EG786"/>
      <c r="EH786"/>
      <c r="EI786"/>
      <c r="EJ786"/>
      <c r="EK786"/>
      <c r="EL786"/>
      <c r="EM786"/>
      <c r="EN786"/>
      <c r="EO786"/>
      <c r="EP786"/>
      <c r="EQ786"/>
      <c r="ER786"/>
      <c r="ES786"/>
      <c r="ET786"/>
      <c r="EU786"/>
      <c r="EV786"/>
      <c r="EW786"/>
      <c r="EX786"/>
      <c r="EY786"/>
      <c r="EZ786"/>
      <c r="FA786"/>
    </row>
    <row r="787" spans="1:157" ht="11.25" customHeight="1" x14ac:dyDescent="0.25">
      <c r="A787" s="39" t="s">
        <v>1520</v>
      </c>
      <c r="B787" s="13">
        <v>800800012</v>
      </c>
      <c r="C787" s="13" t="s">
        <v>877</v>
      </c>
      <c r="D787" s="13">
        <v>29000003238</v>
      </c>
      <c r="E787" s="40" t="s">
        <v>1961</v>
      </c>
      <c r="F787" s="31">
        <v>526</v>
      </c>
      <c r="G787" s="31">
        <v>3</v>
      </c>
      <c r="H787" s="31">
        <v>1</v>
      </c>
      <c r="I787" s="31">
        <v>0</v>
      </c>
      <c r="J787" s="32">
        <f t="shared" si="98"/>
        <v>2</v>
      </c>
      <c r="K787" s="33">
        <f t="shared" si="99"/>
        <v>15.78</v>
      </c>
      <c r="L787" s="33">
        <f t="shared" si="100"/>
        <v>15.78</v>
      </c>
      <c r="M787" s="33">
        <f t="shared" si="101"/>
        <v>15.78</v>
      </c>
      <c r="N787" s="34">
        <f t="shared" si="102"/>
        <v>15.78</v>
      </c>
      <c r="O787" s="222">
        <f t="shared" si="103"/>
        <v>63.12</v>
      </c>
      <c r="P787" s="224">
        <f t="shared" si="104"/>
        <v>63.12</v>
      </c>
      <c r="Q787" s="8"/>
      <c r="R787" s="78">
        <f t="shared" si="105"/>
        <v>63.12</v>
      </c>
      <c r="S787" s="79"/>
      <c r="T787"/>
      <c r="U787"/>
      <c r="V787"/>
      <c r="W787"/>
      <c r="X787"/>
      <c r="Y787"/>
      <c r="Z787"/>
      <c r="AA787"/>
      <c r="AB787"/>
      <c r="AC787"/>
      <c r="AD787"/>
      <c r="AE787"/>
      <c r="AF787"/>
      <c r="AG787"/>
      <c r="AH787"/>
      <c r="AI787"/>
      <c r="AJ787"/>
      <c r="AK787"/>
      <c r="AL787"/>
      <c r="AM787"/>
      <c r="AN787"/>
      <c r="AO787"/>
      <c r="AP787"/>
      <c r="AQ787"/>
      <c r="AR787"/>
      <c r="AS787"/>
      <c r="AT787"/>
      <c r="AU787"/>
      <c r="AV787"/>
      <c r="AW787"/>
      <c r="AX787"/>
      <c r="AY787"/>
      <c r="AZ787"/>
      <c r="BA787"/>
      <c r="BB787"/>
      <c r="BC787"/>
      <c r="BD787"/>
      <c r="BE787"/>
      <c r="BF787"/>
      <c r="BG787"/>
      <c r="BH787"/>
      <c r="BI787"/>
      <c r="BJ787"/>
      <c r="BK787"/>
      <c r="BL787"/>
      <c r="BM787"/>
      <c r="BN787"/>
      <c r="BO787"/>
      <c r="BP787"/>
      <c r="BQ787"/>
      <c r="BR787"/>
      <c r="BS787"/>
      <c r="BT787"/>
      <c r="BU787"/>
      <c r="BV787"/>
      <c r="BW787"/>
      <c r="BX787"/>
      <c r="BY787"/>
      <c r="BZ787"/>
      <c r="CA787"/>
      <c r="CB787"/>
      <c r="CC787"/>
      <c r="CD787"/>
      <c r="CE787"/>
      <c r="CF787"/>
      <c r="CG787"/>
      <c r="CH787"/>
      <c r="CI787"/>
      <c r="CJ787"/>
      <c r="CK787"/>
      <c r="CL787"/>
      <c r="CM787"/>
      <c r="CN787"/>
      <c r="CO787"/>
      <c r="CP787"/>
      <c r="CQ787"/>
      <c r="CR787"/>
      <c r="CS787"/>
      <c r="CT787"/>
      <c r="CU787"/>
      <c r="CV787"/>
      <c r="CW787"/>
      <c r="CX787"/>
      <c r="CY787"/>
      <c r="CZ787"/>
      <c r="DA787"/>
      <c r="DB787"/>
      <c r="DC787"/>
      <c r="DD787"/>
      <c r="DE787"/>
      <c r="DF787"/>
      <c r="DG787"/>
      <c r="DH787"/>
      <c r="DI787"/>
      <c r="DJ787"/>
      <c r="DK787"/>
      <c r="DL787"/>
      <c r="DM787"/>
      <c r="DN787"/>
      <c r="DO787"/>
      <c r="DP787"/>
      <c r="DQ787"/>
      <c r="DR787"/>
      <c r="DS787"/>
      <c r="DT787"/>
      <c r="DU787"/>
      <c r="DV787"/>
      <c r="DW787"/>
      <c r="DX787"/>
      <c r="DY787"/>
      <c r="DZ787"/>
      <c r="EA787"/>
      <c r="EB787"/>
      <c r="EC787"/>
      <c r="ED787"/>
      <c r="EE787"/>
      <c r="EF787"/>
      <c r="EG787"/>
      <c r="EH787"/>
      <c r="EI787"/>
      <c r="EJ787"/>
      <c r="EK787"/>
      <c r="EL787"/>
      <c r="EM787"/>
      <c r="EN787"/>
      <c r="EO787"/>
      <c r="EP787"/>
      <c r="EQ787"/>
      <c r="ER787"/>
      <c r="ES787"/>
      <c r="ET787"/>
      <c r="EU787"/>
      <c r="EV787"/>
      <c r="EW787"/>
      <c r="EX787"/>
      <c r="EY787"/>
      <c r="EZ787"/>
      <c r="FA787"/>
    </row>
    <row r="788" spans="1:157" ht="11.25" customHeight="1" x14ac:dyDescent="0.25">
      <c r="A788" s="39" t="s">
        <v>1520</v>
      </c>
      <c r="B788" s="13">
        <v>800800022</v>
      </c>
      <c r="C788" s="13" t="s">
        <v>1963</v>
      </c>
      <c r="D788" s="13">
        <v>99830033292</v>
      </c>
      <c r="E788" s="40" t="s">
        <v>1964</v>
      </c>
      <c r="F788" s="31">
        <v>471</v>
      </c>
      <c r="G788" s="31">
        <v>4</v>
      </c>
      <c r="H788" s="31">
        <v>2</v>
      </c>
      <c r="I788" s="31">
        <v>0</v>
      </c>
      <c r="J788" s="32">
        <f t="shared" si="98"/>
        <v>2</v>
      </c>
      <c r="K788" s="33">
        <f t="shared" si="99"/>
        <v>14.129999999999999</v>
      </c>
      <c r="L788" s="33">
        <f t="shared" si="100"/>
        <v>14.129999999999999</v>
      </c>
      <c r="M788" s="33">
        <f t="shared" si="101"/>
        <v>14.129999999999999</v>
      </c>
      <c r="N788" s="34">
        <f t="shared" si="102"/>
        <v>14.129999999999999</v>
      </c>
      <c r="O788" s="222">
        <f t="shared" si="103"/>
        <v>56.52</v>
      </c>
      <c r="P788" s="224">
        <f t="shared" si="104"/>
        <v>56.52</v>
      </c>
      <c r="Q788" s="14"/>
      <c r="R788" s="78">
        <f t="shared" si="105"/>
        <v>56.52</v>
      </c>
      <c r="S788" s="79"/>
      <c r="T788"/>
      <c r="U788"/>
      <c r="V788"/>
      <c r="W788"/>
      <c r="X788"/>
      <c r="Y788"/>
      <c r="Z788"/>
      <c r="AA788"/>
      <c r="AB788"/>
      <c r="AC788"/>
      <c r="AD788"/>
      <c r="AE788"/>
      <c r="AF788"/>
      <c r="AG788"/>
      <c r="AH788"/>
      <c r="AI788"/>
      <c r="AJ788"/>
      <c r="AK788"/>
      <c r="AL788"/>
      <c r="AM788"/>
      <c r="AN788"/>
      <c r="AO788"/>
      <c r="AP788"/>
      <c r="AQ788"/>
      <c r="AR788"/>
      <c r="AS788"/>
      <c r="AT788"/>
      <c r="AU788"/>
      <c r="AV788"/>
      <c r="AW788"/>
      <c r="AX788"/>
      <c r="AY788"/>
      <c r="AZ788"/>
      <c r="BA788"/>
      <c r="BB788"/>
      <c r="BC788"/>
      <c r="BD788"/>
      <c r="BE788"/>
      <c r="BF788"/>
      <c r="BG788"/>
      <c r="BH788"/>
      <c r="BI788"/>
      <c r="BJ788"/>
      <c r="BK788"/>
      <c r="BL788"/>
      <c r="BM788"/>
      <c r="BN788"/>
      <c r="BO788"/>
      <c r="BP788"/>
      <c r="BQ788"/>
      <c r="BR788"/>
      <c r="BS788"/>
      <c r="BT788"/>
      <c r="BU788"/>
      <c r="BV788"/>
      <c r="BW788"/>
      <c r="BX788"/>
      <c r="BY788"/>
      <c r="BZ788"/>
      <c r="CA788"/>
      <c r="CB788"/>
      <c r="CC788"/>
      <c r="CD788"/>
      <c r="CE788"/>
      <c r="CF788"/>
      <c r="CG788"/>
      <c r="CH788"/>
      <c r="CI788"/>
      <c r="CJ788"/>
      <c r="CK788"/>
      <c r="CL788"/>
      <c r="CM788"/>
      <c r="CN788"/>
      <c r="CO788"/>
      <c r="CP788"/>
      <c r="CQ788"/>
      <c r="CR788"/>
      <c r="CS788"/>
      <c r="CT788"/>
      <c r="CU788"/>
      <c r="CV788"/>
      <c r="CW788"/>
      <c r="CX788"/>
      <c r="CY788"/>
      <c r="CZ788"/>
      <c r="DA788"/>
      <c r="DB788"/>
      <c r="DC788"/>
      <c r="DD788"/>
      <c r="DE788"/>
      <c r="DF788"/>
      <c r="DG788"/>
      <c r="DH788"/>
      <c r="DI788"/>
      <c r="DJ788"/>
      <c r="DK788"/>
      <c r="DL788"/>
      <c r="DM788"/>
      <c r="DN788"/>
      <c r="DO788"/>
      <c r="DP788"/>
      <c r="DQ788"/>
      <c r="DR788"/>
      <c r="DS788"/>
      <c r="DT788"/>
      <c r="DU788"/>
      <c r="DV788"/>
      <c r="DW788"/>
      <c r="DX788"/>
      <c r="DY788"/>
      <c r="DZ788"/>
      <c r="EA788"/>
      <c r="EB788"/>
      <c r="EC788"/>
      <c r="ED788"/>
      <c r="EE788"/>
      <c r="EF788"/>
      <c r="EG788"/>
      <c r="EH788"/>
      <c r="EI788"/>
      <c r="EJ788"/>
      <c r="EK788"/>
      <c r="EL788"/>
      <c r="EM788"/>
      <c r="EN788"/>
      <c r="EO788"/>
      <c r="EP788"/>
      <c r="EQ788"/>
      <c r="ER788"/>
      <c r="ES788"/>
      <c r="ET788"/>
      <c r="EU788"/>
      <c r="EV788"/>
      <c r="EW788"/>
      <c r="EX788"/>
      <c r="EY788"/>
      <c r="EZ788"/>
      <c r="FA788"/>
    </row>
    <row r="789" spans="1:157" ht="11.25" customHeight="1" x14ac:dyDescent="0.25">
      <c r="A789" s="39" t="s">
        <v>1520</v>
      </c>
      <c r="B789" s="13">
        <v>800800027</v>
      </c>
      <c r="C789" s="13" t="s">
        <v>304</v>
      </c>
      <c r="D789" s="13">
        <v>10800012914</v>
      </c>
      <c r="E789" s="40" t="s">
        <v>1965</v>
      </c>
      <c r="F789" s="31">
        <v>1605</v>
      </c>
      <c r="G789" s="31">
        <v>3</v>
      </c>
      <c r="H789" s="31">
        <v>1</v>
      </c>
      <c r="I789" s="31">
        <v>0</v>
      </c>
      <c r="J789" s="32">
        <f t="shared" si="98"/>
        <v>2</v>
      </c>
      <c r="K789" s="33">
        <f t="shared" si="99"/>
        <v>48.15</v>
      </c>
      <c r="L789" s="33">
        <f t="shared" si="100"/>
        <v>48.15</v>
      </c>
      <c r="M789" s="33">
        <f t="shared" si="101"/>
        <v>48.15</v>
      </c>
      <c r="N789" s="34">
        <f t="shared" si="102"/>
        <v>48.15</v>
      </c>
      <c r="O789" s="222">
        <f t="shared" si="103"/>
        <v>192.6</v>
      </c>
      <c r="P789" s="224">
        <f t="shared" si="104"/>
        <v>192.6</v>
      </c>
      <c r="Q789" s="8"/>
      <c r="R789" s="78">
        <f t="shared" si="105"/>
        <v>192.6</v>
      </c>
      <c r="S789" s="79"/>
      <c r="T789"/>
      <c r="U789"/>
      <c r="V789"/>
      <c r="W789"/>
      <c r="X789"/>
      <c r="Y789"/>
      <c r="Z789"/>
      <c r="AA789"/>
      <c r="AB789"/>
      <c r="AC789"/>
      <c r="AD789"/>
      <c r="AE789"/>
      <c r="AF789"/>
      <c r="AG789"/>
      <c r="AH789"/>
      <c r="AI789"/>
      <c r="AJ789"/>
      <c r="AK789"/>
      <c r="AL789"/>
      <c r="AM789"/>
      <c r="AN789"/>
      <c r="AO789"/>
      <c r="AP789"/>
      <c r="AQ789"/>
      <c r="AR789"/>
      <c r="AS789"/>
      <c r="AT789"/>
      <c r="AU789"/>
      <c r="AV789"/>
      <c r="AW789"/>
      <c r="AX789"/>
      <c r="AY789"/>
      <c r="AZ789"/>
      <c r="BA789"/>
      <c r="BB789"/>
      <c r="BC789"/>
      <c r="BD789"/>
      <c r="BE789"/>
      <c r="BF789"/>
      <c r="BG789"/>
      <c r="BH789"/>
      <c r="BI789"/>
      <c r="BJ789"/>
      <c r="BK789"/>
      <c r="BL789"/>
      <c r="BM789"/>
      <c r="BN789"/>
      <c r="BO789"/>
      <c r="BP789"/>
      <c r="BQ789"/>
      <c r="BR789"/>
      <c r="BS789"/>
      <c r="BT789"/>
      <c r="BU789"/>
      <c r="BV789"/>
      <c r="BW789"/>
      <c r="BX789"/>
      <c r="BY789"/>
      <c r="BZ789"/>
      <c r="CA789"/>
      <c r="CB789"/>
      <c r="CC789"/>
      <c r="CD789"/>
      <c r="CE789"/>
      <c r="CF789"/>
      <c r="CG789"/>
      <c r="CH789"/>
      <c r="CI789"/>
      <c r="CJ789"/>
      <c r="CK789"/>
      <c r="CL789"/>
      <c r="CM789"/>
      <c r="CN789"/>
      <c r="CO789"/>
      <c r="CP789"/>
      <c r="CQ789"/>
      <c r="CR789"/>
      <c r="CS789"/>
      <c r="CT789"/>
      <c r="CU789"/>
      <c r="CV789"/>
      <c r="CW789"/>
      <c r="CX789"/>
      <c r="CY789"/>
      <c r="CZ789"/>
      <c r="DA789"/>
      <c r="DB789"/>
      <c r="DC789"/>
      <c r="DD789"/>
      <c r="DE789"/>
      <c r="DF789"/>
      <c r="DG789"/>
      <c r="DH789"/>
      <c r="DI789"/>
      <c r="DJ789"/>
      <c r="DK789"/>
      <c r="DL789"/>
      <c r="DM789"/>
      <c r="DN789"/>
      <c r="DO789"/>
      <c r="DP789"/>
      <c r="DQ789"/>
      <c r="DR789"/>
      <c r="DS789"/>
      <c r="DT789"/>
      <c r="DU789"/>
      <c r="DV789"/>
      <c r="DW789"/>
      <c r="DX789"/>
      <c r="DY789"/>
      <c r="DZ789"/>
      <c r="EA789"/>
      <c r="EB789"/>
      <c r="EC789"/>
      <c r="ED789"/>
      <c r="EE789"/>
      <c r="EF789"/>
      <c r="EG789"/>
      <c r="EH789"/>
      <c r="EI789"/>
      <c r="EJ789"/>
      <c r="EK789"/>
      <c r="EL789"/>
      <c r="EM789"/>
      <c r="EN789"/>
      <c r="EO789"/>
      <c r="EP789"/>
      <c r="EQ789"/>
      <c r="ER789"/>
      <c r="ES789"/>
      <c r="ET789"/>
      <c r="EU789"/>
      <c r="EV789"/>
      <c r="EW789"/>
      <c r="EX789"/>
      <c r="EY789"/>
      <c r="EZ789"/>
      <c r="FA789"/>
    </row>
    <row r="790" spans="1:157" ht="11.25" customHeight="1" x14ac:dyDescent="0.25">
      <c r="A790" s="39" t="s">
        <v>1520</v>
      </c>
      <c r="B790" s="13">
        <v>800800030</v>
      </c>
      <c r="C790" s="13" t="s">
        <v>879</v>
      </c>
      <c r="D790" s="13">
        <v>73730006978</v>
      </c>
      <c r="E790" s="40" t="s">
        <v>1966</v>
      </c>
      <c r="F790" s="31">
        <v>159</v>
      </c>
      <c r="G790" s="31">
        <v>2</v>
      </c>
      <c r="H790" s="31">
        <v>1</v>
      </c>
      <c r="I790" s="31">
        <v>0</v>
      </c>
      <c r="J790" s="32">
        <f t="shared" si="98"/>
        <v>1</v>
      </c>
      <c r="K790" s="33">
        <f t="shared" si="99"/>
        <v>4.7699999999999996</v>
      </c>
      <c r="L790" s="33">
        <f t="shared" si="100"/>
        <v>4.7699999999999996</v>
      </c>
      <c r="M790" s="33">
        <f t="shared" si="101"/>
        <v>4.7699999999999996</v>
      </c>
      <c r="N790" s="34">
        <f t="shared" si="102"/>
        <v>4.7699999999999996</v>
      </c>
      <c r="O790" s="222">
        <f t="shared" si="103"/>
        <v>19.079999999999998</v>
      </c>
      <c r="P790" s="224">
        <f t="shared" si="104"/>
        <v>19.079999999999998</v>
      </c>
      <c r="Q790" s="8"/>
      <c r="R790" s="78">
        <f t="shared" si="105"/>
        <v>19.079999999999998</v>
      </c>
      <c r="S790" s="79"/>
      <c r="T790"/>
      <c r="U790"/>
      <c r="V790"/>
      <c r="W790"/>
      <c r="X790"/>
      <c r="Y790"/>
      <c r="Z790"/>
      <c r="AA790"/>
      <c r="AB790"/>
      <c r="AC790"/>
      <c r="AD790"/>
      <c r="AE790"/>
      <c r="AF790"/>
      <c r="AG790"/>
      <c r="AH790"/>
      <c r="AI790"/>
      <c r="AJ790"/>
      <c r="AK790"/>
      <c r="AL790"/>
      <c r="AM790"/>
      <c r="AN790"/>
      <c r="AO790"/>
      <c r="AP790"/>
      <c r="AQ790"/>
      <c r="AR790"/>
      <c r="AS790"/>
      <c r="AT790"/>
      <c r="AU790"/>
      <c r="AV790"/>
      <c r="AW790"/>
      <c r="AX790"/>
      <c r="AY790"/>
      <c r="AZ790"/>
      <c r="BA790"/>
      <c r="BB790"/>
      <c r="BC790"/>
      <c r="BD790"/>
      <c r="BE790"/>
      <c r="BF790"/>
      <c r="BG790"/>
      <c r="BH790"/>
      <c r="BI790"/>
      <c r="BJ790"/>
      <c r="BK790"/>
      <c r="BL790"/>
      <c r="BM790"/>
      <c r="BN790"/>
      <c r="BO790"/>
      <c r="BP790"/>
      <c r="BQ790"/>
      <c r="BR790"/>
      <c r="BS790"/>
      <c r="BT790"/>
      <c r="BU790"/>
      <c r="BV790"/>
      <c r="BW790"/>
      <c r="BX790"/>
      <c r="BY790"/>
      <c r="BZ790"/>
      <c r="CA790"/>
      <c r="CB790"/>
      <c r="CC790"/>
      <c r="CD790"/>
      <c r="CE790"/>
      <c r="CF790"/>
      <c r="CG790"/>
      <c r="CH790"/>
      <c r="CI790"/>
      <c r="CJ790"/>
      <c r="CK790"/>
      <c r="CL790"/>
      <c r="CM790"/>
      <c r="CN790"/>
      <c r="CO790"/>
      <c r="CP790"/>
      <c r="CQ790"/>
      <c r="CR790"/>
      <c r="CS790"/>
      <c r="CT790"/>
      <c r="CU790"/>
      <c r="CV790"/>
      <c r="CW790"/>
      <c r="CX790"/>
      <c r="CY790"/>
      <c r="CZ790"/>
      <c r="DA790"/>
      <c r="DB790"/>
      <c r="DC790"/>
      <c r="DD790"/>
      <c r="DE790"/>
      <c r="DF790"/>
      <c r="DG790"/>
      <c r="DH790"/>
      <c r="DI790"/>
      <c r="DJ790"/>
      <c r="DK790"/>
      <c r="DL790"/>
      <c r="DM790"/>
      <c r="DN790"/>
      <c r="DO790"/>
      <c r="DP790"/>
      <c r="DQ790"/>
      <c r="DR790"/>
      <c r="DS790"/>
      <c r="DT790"/>
      <c r="DU790"/>
      <c r="DV790"/>
      <c r="DW790"/>
      <c r="DX790"/>
      <c r="DY790"/>
      <c r="DZ790"/>
      <c r="EA790"/>
      <c r="EB790"/>
      <c r="EC790"/>
      <c r="ED790"/>
      <c r="EE790"/>
      <c r="EF790"/>
      <c r="EG790"/>
      <c r="EH790"/>
      <c r="EI790"/>
      <c r="EJ790"/>
      <c r="EK790"/>
      <c r="EL790"/>
      <c r="EM790"/>
      <c r="EN790"/>
      <c r="EO790"/>
      <c r="EP790"/>
      <c r="EQ790"/>
      <c r="ER790"/>
      <c r="ES790"/>
      <c r="ET790"/>
      <c r="EU790"/>
      <c r="EV790"/>
      <c r="EW790"/>
      <c r="EX790"/>
      <c r="EY790"/>
      <c r="EZ790"/>
      <c r="FA790"/>
    </row>
    <row r="791" spans="1:157" ht="11.25" customHeight="1" x14ac:dyDescent="0.25">
      <c r="A791" s="39" t="s">
        <v>1520</v>
      </c>
      <c r="B791" s="13">
        <v>800800033</v>
      </c>
      <c r="C791" s="13" t="s">
        <v>880</v>
      </c>
      <c r="D791" s="13">
        <v>98060040945</v>
      </c>
      <c r="E791" s="40" t="s">
        <v>1967</v>
      </c>
      <c r="F791" s="31">
        <v>344</v>
      </c>
      <c r="G791" s="31">
        <v>3</v>
      </c>
      <c r="H791" s="31">
        <v>1</v>
      </c>
      <c r="I791" s="31">
        <v>0</v>
      </c>
      <c r="J791" s="32">
        <f t="shared" si="98"/>
        <v>2</v>
      </c>
      <c r="K791" s="33">
        <f t="shared" si="99"/>
        <v>10.32</v>
      </c>
      <c r="L791" s="33">
        <f t="shared" si="100"/>
        <v>10.32</v>
      </c>
      <c r="M791" s="33">
        <f t="shared" si="101"/>
        <v>10.32</v>
      </c>
      <c r="N791" s="34">
        <f t="shared" si="102"/>
        <v>10.32</v>
      </c>
      <c r="O791" s="222">
        <f t="shared" si="103"/>
        <v>41.28</v>
      </c>
      <c r="P791" s="224">
        <f t="shared" si="104"/>
        <v>41.28</v>
      </c>
      <c r="Q791" s="8"/>
      <c r="R791" s="78">
        <f t="shared" si="105"/>
        <v>41.28</v>
      </c>
      <c r="S791" s="79"/>
      <c r="T791"/>
      <c r="U791"/>
      <c r="V791"/>
      <c r="W791"/>
      <c r="X791"/>
      <c r="Y791"/>
      <c r="Z791"/>
      <c r="AA791"/>
      <c r="AB791"/>
      <c r="AC791"/>
      <c r="AD791"/>
      <c r="AE791"/>
      <c r="AF791"/>
      <c r="AG791"/>
      <c r="AH791"/>
      <c r="AI791"/>
      <c r="AJ791"/>
      <c r="AK791"/>
      <c r="AL791"/>
      <c r="AM791"/>
      <c r="AN791"/>
      <c r="AO791"/>
      <c r="AP791"/>
      <c r="AQ791"/>
      <c r="AR791"/>
      <c r="AS791"/>
      <c r="AT791"/>
      <c r="AU791"/>
      <c r="AV791"/>
      <c r="AW791"/>
      <c r="AX791"/>
      <c r="AY791"/>
      <c r="AZ791"/>
      <c r="BA791"/>
      <c r="BB791"/>
      <c r="BC791"/>
      <c r="BD791"/>
      <c r="BE791"/>
      <c r="BF791"/>
      <c r="BG791"/>
      <c r="BH791"/>
      <c r="BI791"/>
      <c r="BJ791"/>
      <c r="BK791"/>
      <c r="BL791"/>
      <c r="BM791"/>
      <c r="BN791"/>
      <c r="BO791"/>
      <c r="BP791"/>
      <c r="BQ791"/>
      <c r="BR791"/>
      <c r="BS791"/>
      <c r="BT791"/>
      <c r="BU791"/>
      <c r="BV791"/>
      <c r="BW791"/>
      <c r="BX791"/>
      <c r="BY791"/>
      <c r="BZ791"/>
      <c r="CA791"/>
      <c r="CB791"/>
      <c r="CC791"/>
      <c r="CD791"/>
      <c r="CE791"/>
      <c r="CF791"/>
      <c r="CG791"/>
      <c r="CH791"/>
      <c r="CI791"/>
      <c r="CJ791"/>
      <c r="CK791"/>
      <c r="CL791"/>
      <c r="CM791"/>
      <c r="CN791"/>
      <c r="CO791"/>
      <c r="CP791"/>
      <c r="CQ791"/>
      <c r="CR791"/>
      <c r="CS791"/>
      <c r="CT791"/>
      <c r="CU791"/>
      <c r="CV791"/>
      <c r="CW791"/>
      <c r="CX791"/>
      <c r="CY791"/>
      <c r="CZ791"/>
      <c r="DA791"/>
      <c r="DB791"/>
      <c r="DC791"/>
      <c r="DD791"/>
      <c r="DE791"/>
      <c r="DF791"/>
      <c r="DG791"/>
      <c r="DH791"/>
      <c r="DI791"/>
      <c r="DJ791"/>
      <c r="DK791"/>
      <c r="DL791"/>
      <c r="DM791"/>
      <c r="DN791"/>
      <c r="DO791"/>
      <c r="DP791"/>
      <c r="DQ791"/>
      <c r="DR791"/>
      <c r="DS791"/>
      <c r="DT791"/>
      <c r="DU791"/>
      <c r="DV791"/>
      <c r="DW791"/>
      <c r="DX791"/>
      <c r="DY791"/>
      <c r="DZ791"/>
      <c r="EA791"/>
      <c r="EB791"/>
      <c r="EC791"/>
      <c r="ED791"/>
      <c r="EE791"/>
      <c r="EF791"/>
      <c r="EG791"/>
      <c r="EH791"/>
      <c r="EI791"/>
      <c r="EJ791"/>
      <c r="EK791"/>
      <c r="EL791"/>
      <c r="EM791"/>
      <c r="EN791"/>
      <c r="EO791"/>
      <c r="EP791"/>
      <c r="EQ791"/>
      <c r="ER791"/>
      <c r="ES791"/>
      <c r="ET791"/>
      <c r="EU791"/>
      <c r="EV791"/>
      <c r="EW791"/>
      <c r="EX791"/>
      <c r="EY791"/>
      <c r="EZ791"/>
      <c r="FA791"/>
    </row>
    <row r="792" spans="1:157" ht="11.25" customHeight="1" x14ac:dyDescent="0.25">
      <c r="A792" s="39" t="s">
        <v>1520</v>
      </c>
      <c r="B792" s="13">
        <v>800800034</v>
      </c>
      <c r="C792" s="13" t="s">
        <v>881</v>
      </c>
      <c r="D792" s="13">
        <v>15980044990</v>
      </c>
      <c r="E792" s="40" t="s">
        <v>1968</v>
      </c>
      <c r="F792" s="31">
        <v>663</v>
      </c>
      <c r="G792" s="31">
        <v>3</v>
      </c>
      <c r="H792" s="31">
        <v>1</v>
      </c>
      <c r="I792" s="31">
        <v>0</v>
      </c>
      <c r="J792" s="32">
        <f t="shared" si="98"/>
        <v>2</v>
      </c>
      <c r="K792" s="33">
        <f t="shared" si="99"/>
        <v>19.89</v>
      </c>
      <c r="L792" s="33">
        <f t="shared" si="100"/>
        <v>19.89</v>
      </c>
      <c r="M792" s="33">
        <f t="shared" si="101"/>
        <v>19.89</v>
      </c>
      <c r="N792" s="34">
        <f t="shared" si="102"/>
        <v>19.89</v>
      </c>
      <c r="O792" s="222">
        <f t="shared" si="103"/>
        <v>79.56</v>
      </c>
      <c r="P792" s="224">
        <f t="shared" si="104"/>
        <v>79.56</v>
      </c>
      <c r="Q792" s="8"/>
      <c r="R792" s="78">
        <f t="shared" si="105"/>
        <v>79.56</v>
      </c>
      <c r="S792" s="79"/>
      <c r="T792"/>
      <c r="U792"/>
      <c r="V792"/>
      <c r="W792"/>
      <c r="X792"/>
      <c r="Y792"/>
      <c r="Z792"/>
      <c r="AA792"/>
      <c r="AB792"/>
      <c r="AC792"/>
      <c r="AD792"/>
      <c r="AE792"/>
      <c r="AF792"/>
      <c r="AG792"/>
      <c r="AH792"/>
      <c r="AI792"/>
      <c r="AJ792"/>
      <c r="AK792"/>
      <c r="AL792"/>
      <c r="AM792"/>
      <c r="AN792"/>
      <c r="AO792"/>
      <c r="AP792"/>
      <c r="AQ792"/>
      <c r="AR792"/>
      <c r="AS792"/>
      <c r="AT792"/>
      <c r="AU792"/>
      <c r="AV792"/>
      <c r="AW792"/>
      <c r="AX792"/>
      <c r="AY792"/>
      <c r="AZ792"/>
      <c r="BA792"/>
      <c r="BB792"/>
      <c r="BC792"/>
      <c r="BD792"/>
      <c r="BE792"/>
      <c r="BF792"/>
      <c r="BG792"/>
      <c r="BH792"/>
      <c r="BI792"/>
      <c r="BJ792"/>
      <c r="BK792"/>
      <c r="BL792"/>
      <c r="BM792"/>
      <c r="BN792"/>
      <c r="BO792"/>
      <c r="BP792"/>
      <c r="BQ792"/>
      <c r="BR792"/>
      <c r="BS792"/>
      <c r="BT792"/>
      <c r="BU792"/>
      <c r="BV792"/>
      <c r="BW792"/>
      <c r="BX792"/>
      <c r="BY792"/>
      <c r="BZ792"/>
      <c r="CA792"/>
      <c r="CB792"/>
      <c r="CC792"/>
      <c r="CD792"/>
      <c r="CE792"/>
      <c r="CF792"/>
      <c r="CG792"/>
      <c r="CH792"/>
      <c r="CI792"/>
      <c r="CJ792"/>
      <c r="CK792"/>
      <c r="CL792"/>
      <c r="CM792"/>
      <c r="CN792"/>
      <c r="CO792"/>
      <c r="CP792"/>
      <c r="CQ792"/>
      <c r="CR792"/>
      <c r="CS792"/>
      <c r="CT792"/>
      <c r="CU792"/>
      <c r="CV792"/>
      <c r="CW792"/>
      <c r="CX792"/>
      <c r="CY792"/>
      <c r="CZ792"/>
      <c r="DA792"/>
      <c r="DB792"/>
      <c r="DC792"/>
      <c r="DD792"/>
      <c r="DE792"/>
      <c r="DF792"/>
      <c r="DG792"/>
      <c r="DH792"/>
      <c r="DI792"/>
      <c r="DJ792"/>
      <c r="DK792"/>
      <c r="DL792"/>
      <c r="DM792"/>
      <c r="DN792"/>
      <c r="DO792"/>
      <c r="DP792"/>
      <c r="DQ792"/>
      <c r="DR792"/>
      <c r="DS792"/>
      <c r="DT792"/>
      <c r="DU792"/>
      <c r="DV792"/>
      <c r="DW792"/>
      <c r="DX792"/>
      <c r="DY792"/>
      <c r="DZ792"/>
      <c r="EA792"/>
      <c r="EB792"/>
      <c r="EC792"/>
      <c r="ED792"/>
      <c r="EE792"/>
      <c r="EF792"/>
      <c r="EG792"/>
      <c r="EH792"/>
      <c r="EI792"/>
      <c r="EJ792"/>
      <c r="EK792"/>
      <c r="EL792"/>
      <c r="EM792"/>
      <c r="EN792"/>
      <c r="EO792"/>
      <c r="EP792"/>
      <c r="EQ792"/>
      <c r="ER792"/>
      <c r="ES792"/>
      <c r="ET792"/>
      <c r="EU792"/>
      <c r="EV792"/>
      <c r="EW792"/>
      <c r="EX792"/>
      <c r="EY792"/>
      <c r="EZ792"/>
      <c r="FA792"/>
    </row>
    <row r="793" spans="1:157" ht="11.25" customHeight="1" x14ac:dyDescent="0.25">
      <c r="A793" s="39" t="s">
        <v>1520</v>
      </c>
      <c r="B793" s="13">
        <v>800800039</v>
      </c>
      <c r="C793" s="13" t="s">
        <v>204</v>
      </c>
      <c r="D793" s="13">
        <v>74620037554</v>
      </c>
      <c r="E793" s="40" t="s">
        <v>1969</v>
      </c>
      <c r="F793" s="31">
        <v>445</v>
      </c>
      <c r="G793" s="31">
        <v>3</v>
      </c>
      <c r="H793" s="31">
        <v>1</v>
      </c>
      <c r="I793" s="31">
        <v>0</v>
      </c>
      <c r="J793" s="32">
        <f t="shared" si="98"/>
        <v>2</v>
      </c>
      <c r="K793" s="33">
        <f t="shared" si="99"/>
        <v>13.35</v>
      </c>
      <c r="L793" s="33">
        <f t="shared" si="100"/>
        <v>13.35</v>
      </c>
      <c r="M793" s="33">
        <f t="shared" si="101"/>
        <v>13.35</v>
      </c>
      <c r="N793" s="34">
        <f t="shared" si="102"/>
        <v>13.35</v>
      </c>
      <c r="O793" s="222">
        <f t="shared" si="103"/>
        <v>53.4</v>
      </c>
      <c r="P793" s="224">
        <f t="shared" si="104"/>
        <v>53.4</v>
      </c>
      <c r="Q793" s="8"/>
      <c r="R793" s="78">
        <f t="shared" si="105"/>
        <v>53.4</v>
      </c>
      <c r="S793" s="79"/>
      <c r="T793"/>
      <c r="U793"/>
      <c r="V793"/>
      <c r="W793"/>
      <c r="X793"/>
      <c r="Y793"/>
      <c r="Z793"/>
      <c r="AA793"/>
      <c r="AB793"/>
      <c r="AC793"/>
      <c r="AD793"/>
      <c r="AE793"/>
      <c r="AF793"/>
      <c r="AG793"/>
      <c r="AH793"/>
      <c r="AI793"/>
      <c r="AJ793"/>
      <c r="AK793"/>
      <c r="AL793"/>
      <c r="AM793"/>
      <c r="AN793"/>
      <c r="AO793"/>
      <c r="AP793"/>
      <c r="AQ793"/>
      <c r="AR793"/>
      <c r="AS793"/>
      <c r="AT793"/>
      <c r="AU793"/>
      <c r="AV793"/>
      <c r="AW793"/>
      <c r="AX793"/>
      <c r="AY793"/>
      <c r="AZ793"/>
      <c r="BA793"/>
      <c r="BB793"/>
      <c r="BC793"/>
      <c r="BD793"/>
      <c r="BE793"/>
      <c r="BF793"/>
      <c r="BG793"/>
      <c r="BH793"/>
      <c r="BI793"/>
      <c r="BJ793"/>
      <c r="BK793"/>
      <c r="BL793"/>
      <c r="BM793"/>
      <c r="BN793"/>
      <c r="BO793"/>
      <c r="BP793"/>
      <c r="BQ793"/>
      <c r="BR793"/>
      <c r="BS793"/>
      <c r="BT793"/>
      <c r="BU793"/>
      <c r="BV793"/>
      <c r="BW793"/>
      <c r="BX793"/>
      <c r="BY793"/>
      <c r="BZ793"/>
      <c r="CA793"/>
      <c r="CB793"/>
      <c r="CC793"/>
      <c r="CD793"/>
      <c r="CE793"/>
      <c r="CF793"/>
      <c r="CG793"/>
      <c r="CH793"/>
      <c r="CI793"/>
      <c r="CJ793"/>
      <c r="CK793"/>
      <c r="CL793"/>
      <c r="CM793"/>
      <c r="CN793"/>
      <c r="CO793"/>
      <c r="CP793"/>
      <c r="CQ793"/>
      <c r="CR793"/>
      <c r="CS793"/>
      <c r="CT793"/>
      <c r="CU793"/>
      <c r="CV793"/>
      <c r="CW793"/>
      <c r="CX793"/>
      <c r="CY793"/>
      <c r="CZ793"/>
      <c r="DA793"/>
      <c r="DB793"/>
      <c r="DC793"/>
      <c r="DD793"/>
      <c r="DE793"/>
      <c r="DF793"/>
      <c r="DG793"/>
      <c r="DH793"/>
      <c r="DI793"/>
      <c r="DJ793"/>
      <c r="DK793"/>
      <c r="DL793"/>
      <c r="DM793"/>
      <c r="DN793"/>
      <c r="DO793"/>
      <c r="DP793"/>
      <c r="DQ793"/>
      <c r="DR793"/>
      <c r="DS793"/>
      <c r="DT793"/>
      <c r="DU793"/>
      <c r="DV793"/>
      <c r="DW793"/>
      <c r="DX793"/>
      <c r="DY793"/>
      <c r="DZ793"/>
      <c r="EA793"/>
      <c r="EB793"/>
      <c r="EC793"/>
      <c r="ED793"/>
      <c r="EE793"/>
      <c r="EF793"/>
      <c r="EG793"/>
      <c r="EH793"/>
      <c r="EI793"/>
      <c r="EJ793"/>
      <c r="EK793"/>
      <c r="EL793"/>
      <c r="EM793"/>
      <c r="EN793"/>
      <c r="EO793"/>
      <c r="EP793"/>
      <c r="EQ793"/>
      <c r="ER793"/>
      <c r="ES793"/>
      <c r="ET793"/>
      <c r="EU793"/>
      <c r="EV793"/>
      <c r="EW793"/>
      <c r="EX793"/>
      <c r="EY793"/>
      <c r="EZ793"/>
      <c r="FA793"/>
    </row>
    <row r="794" spans="1:157" ht="11.25" customHeight="1" x14ac:dyDescent="0.25">
      <c r="A794" s="39" t="s">
        <v>1520</v>
      </c>
      <c r="B794" s="13">
        <v>800800040</v>
      </c>
      <c r="C794" s="13" t="s">
        <v>2051</v>
      </c>
      <c r="D794" s="13">
        <v>10690051265</v>
      </c>
      <c r="E794" s="40" t="s">
        <v>2052</v>
      </c>
      <c r="F794" s="31">
        <v>450</v>
      </c>
      <c r="G794" s="31">
        <v>3</v>
      </c>
      <c r="H794" s="31">
        <v>1</v>
      </c>
      <c r="I794" s="31">
        <v>0</v>
      </c>
      <c r="J794" s="32">
        <f t="shared" si="98"/>
        <v>2</v>
      </c>
      <c r="K794" s="33">
        <f t="shared" si="99"/>
        <v>13.5</v>
      </c>
      <c r="L794" s="33">
        <f t="shared" si="100"/>
        <v>13.5</v>
      </c>
      <c r="M794" s="33">
        <f t="shared" si="101"/>
        <v>13.5</v>
      </c>
      <c r="N794" s="34">
        <f t="shared" si="102"/>
        <v>13.5</v>
      </c>
      <c r="O794" s="222">
        <f t="shared" si="103"/>
        <v>54</v>
      </c>
      <c r="P794" s="224">
        <f t="shared" si="104"/>
        <v>54</v>
      </c>
      <c r="Q794" s="8"/>
      <c r="R794" s="78">
        <f t="shared" si="105"/>
        <v>54</v>
      </c>
      <c r="S794" s="79"/>
      <c r="T794"/>
      <c r="U794"/>
      <c r="V794"/>
      <c r="W794"/>
      <c r="X794"/>
      <c r="Y794"/>
      <c r="Z794"/>
      <c r="AA794"/>
      <c r="AB794"/>
      <c r="AC794"/>
      <c r="AD794"/>
      <c r="AE794"/>
      <c r="AF794"/>
      <c r="AG794"/>
      <c r="AH794"/>
      <c r="AI794"/>
      <c r="AJ794"/>
      <c r="AK794"/>
      <c r="AL794"/>
      <c r="AM794"/>
      <c r="AN794"/>
      <c r="AO794"/>
      <c r="AP794"/>
      <c r="AQ794"/>
      <c r="AR794"/>
      <c r="AS794"/>
      <c r="AT794"/>
      <c r="AU794"/>
      <c r="AV794"/>
      <c r="AW794"/>
      <c r="AX794"/>
      <c r="AY794"/>
      <c r="AZ794"/>
      <c r="BA794"/>
      <c r="BB794"/>
      <c r="BC794"/>
      <c r="BD794"/>
      <c r="BE794"/>
      <c r="BF794"/>
      <c r="BG794"/>
      <c r="BH794"/>
      <c r="BI794"/>
      <c r="BJ794"/>
      <c r="BK794"/>
      <c r="BL794"/>
      <c r="BM794"/>
      <c r="BN794"/>
      <c r="BO794"/>
      <c r="BP794"/>
      <c r="BQ794"/>
      <c r="BR794"/>
      <c r="BS794"/>
      <c r="BT794"/>
      <c r="BU794"/>
      <c r="BV794"/>
      <c r="BW794"/>
      <c r="BX794"/>
      <c r="BY794"/>
      <c r="BZ794"/>
      <c r="CA794"/>
      <c r="CB794"/>
      <c r="CC794"/>
      <c r="CD794"/>
      <c r="CE794"/>
      <c r="CF794"/>
      <c r="CG794"/>
      <c r="CH794"/>
      <c r="CI794"/>
      <c r="CJ794"/>
      <c r="CK794"/>
      <c r="CL794"/>
      <c r="CM794"/>
      <c r="CN794"/>
      <c r="CO794"/>
      <c r="CP794"/>
      <c r="CQ794"/>
      <c r="CR794"/>
      <c r="CS794"/>
      <c r="CT794"/>
      <c r="CU794"/>
      <c r="CV794"/>
      <c r="CW794"/>
      <c r="CX794"/>
      <c r="CY794"/>
      <c r="CZ794"/>
      <c r="DA794"/>
      <c r="DB794"/>
      <c r="DC794"/>
      <c r="DD794"/>
      <c r="DE794"/>
      <c r="DF794"/>
      <c r="DG794"/>
      <c r="DH794"/>
      <c r="DI794"/>
      <c r="DJ794"/>
      <c r="DK794"/>
      <c r="DL794"/>
      <c r="DM794"/>
      <c r="DN794"/>
      <c r="DO794"/>
      <c r="DP794"/>
      <c r="DQ794"/>
      <c r="DR794"/>
      <c r="DS794"/>
      <c r="DT794"/>
      <c r="DU794"/>
      <c r="DV794"/>
      <c r="DW794"/>
      <c r="DX794"/>
      <c r="DY794"/>
      <c r="DZ794"/>
      <c r="EA794"/>
      <c r="EB794"/>
      <c r="EC794"/>
      <c r="ED794"/>
      <c r="EE794"/>
      <c r="EF794"/>
      <c r="EG794"/>
      <c r="EH794"/>
      <c r="EI794"/>
      <c r="EJ794"/>
      <c r="EK794"/>
      <c r="EL794"/>
      <c r="EM794"/>
      <c r="EN794"/>
      <c r="EO794"/>
      <c r="EP794"/>
      <c r="EQ794"/>
      <c r="ER794"/>
      <c r="ES794"/>
      <c r="ET794"/>
      <c r="EU794"/>
      <c r="EV794"/>
      <c r="EW794"/>
      <c r="EX794"/>
      <c r="EY794"/>
      <c r="EZ794"/>
      <c r="FA794"/>
    </row>
    <row r="795" spans="1:157" ht="11.25" customHeight="1" x14ac:dyDescent="0.25">
      <c r="A795" s="39" t="s">
        <v>1520</v>
      </c>
      <c r="B795" s="13">
        <v>800800041</v>
      </c>
      <c r="C795" s="13" t="s">
        <v>2506</v>
      </c>
      <c r="D795" s="13">
        <v>35050047107</v>
      </c>
      <c r="E795" s="40" t="s">
        <v>1962</v>
      </c>
      <c r="F795" s="31">
        <v>596</v>
      </c>
      <c r="G795" s="31">
        <v>3</v>
      </c>
      <c r="H795" s="31">
        <v>1</v>
      </c>
      <c r="I795" s="31">
        <v>0</v>
      </c>
      <c r="J795" s="32">
        <f t="shared" si="98"/>
        <v>2</v>
      </c>
      <c r="K795" s="33">
        <f t="shared" si="99"/>
        <v>17.88</v>
      </c>
      <c r="L795" s="33">
        <f t="shared" si="100"/>
        <v>17.88</v>
      </c>
      <c r="M795" s="33">
        <f t="shared" si="101"/>
        <v>17.88</v>
      </c>
      <c r="N795" s="34">
        <f t="shared" si="102"/>
        <v>17.88</v>
      </c>
      <c r="O795" s="222">
        <f t="shared" si="103"/>
        <v>71.52</v>
      </c>
      <c r="P795" s="224">
        <f t="shared" si="104"/>
        <v>71.52</v>
      </c>
      <c r="Q795" s="8"/>
      <c r="R795" s="78">
        <f t="shared" si="105"/>
        <v>71.52</v>
      </c>
      <c r="S795" s="79"/>
      <c r="T795"/>
      <c r="U795"/>
      <c r="V795"/>
      <c r="W795"/>
      <c r="X795"/>
      <c r="Y795"/>
      <c r="Z795"/>
      <c r="AA795"/>
      <c r="AB795"/>
      <c r="AC795"/>
      <c r="AD795"/>
      <c r="AE795"/>
      <c r="AF795"/>
      <c r="AG795"/>
      <c r="AH795"/>
      <c r="AI795"/>
      <c r="AJ795"/>
      <c r="AK795"/>
      <c r="AL795"/>
      <c r="AM795"/>
      <c r="AN795"/>
      <c r="AO795"/>
      <c r="AP795"/>
      <c r="AQ795"/>
      <c r="AR795"/>
      <c r="AS795"/>
      <c r="AT795"/>
      <c r="AU795"/>
      <c r="AV795"/>
      <c r="AW795"/>
      <c r="AX795"/>
      <c r="AY795"/>
      <c r="AZ795"/>
      <c r="BA795"/>
      <c r="BB795"/>
      <c r="BC795"/>
      <c r="BD795"/>
      <c r="BE795"/>
      <c r="BF795"/>
      <c r="BG795"/>
      <c r="BH795"/>
      <c r="BI795"/>
      <c r="BJ795"/>
      <c r="BK795"/>
      <c r="BL795"/>
      <c r="BM795"/>
      <c r="BN795"/>
      <c r="BO795"/>
      <c r="BP795"/>
      <c r="BQ795"/>
      <c r="BR795"/>
      <c r="BS795"/>
      <c r="BT795"/>
      <c r="BU795"/>
      <c r="BV795"/>
      <c r="BW795"/>
      <c r="BX795"/>
      <c r="BY795"/>
      <c r="BZ795"/>
      <c r="CA795"/>
      <c r="CB795"/>
      <c r="CC795"/>
      <c r="CD795"/>
      <c r="CE795"/>
      <c r="CF795"/>
      <c r="CG795"/>
      <c r="CH795"/>
      <c r="CI795"/>
      <c r="CJ795"/>
      <c r="CK795"/>
      <c r="CL795"/>
      <c r="CM795"/>
      <c r="CN795"/>
      <c r="CO795"/>
      <c r="CP795"/>
      <c r="CQ795"/>
      <c r="CR795"/>
      <c r="CS795"/>
      <c r="CT795"/>
      <c r="CU795"/>
      <c r="CV795"/>
      <c r="CW795"/>
      <c r="CX795"/>
      <c r="CY795"/>
      <c r="CZ795"/>
      <c r="DA795"/>
      <c r="DB795"/>
      <c r="DC795"/>
      <c r="DD795"/>
      <c r="DE795"/>
      <c r="DF795"/>
      <c r="DG795"/>
      <c r="DH795"/>
      <c r="DI795"/>
      <c r="DJ795"/>
      <c r="DK795"/>
      <c r="DL795"/>
      <c r="DM795"/>
      <c r="DN795"/>
      <c r="DO795"/>
      <c r="DP795"/>
      <c r="DQ795"/>
      <c r="DR795"/>
      <c r="DS795"/>
      <c r="DT795"/>
      <c r="DU795"/>
      <c r="DV795"/>
      <c r="DW795"/>
      <c r="DX795"/>
      <c r="DY795"/>
      <c r="DZ795"/>
      <c r="EA795"/>
      <c r="EB795"/>
      <c r="EC795"/>
      <c r="ED795"/>
      <c r="EE795"/>
      <c r="EF795"/>
      <c r="EG795"/>
      <c r="EH795"/>
      <c r="EI795"/>
      <c r="EJ795"/>
      <c r="EK795"/>
      <c r="EL795"/>
      <c r="EM795"/>
      <c r="EN795"/>
      <c r="EO795"/>
      <c r="EP795"/>
      <c r="EQ795"/>
      <c r="ER795"/>
      <c r="ES795"/>
      <c r="ET795"/>
      <c r="EU795"/>
      <c r="EV795"/>
      <c r="EW795"/>
      <c r="EX795"/>
      <c r="EY795"/>
      <c r="EZ795"/>
      <c r="FA795"/>
    </row>
    <row r="796" spans="1:157" ht="11.25" customHeight="1" x14ac:dyDescent="0.25">
      <c r="A796" s="39" t="s">
        <v>1520</v>
      </c>
      <c r="B796" s="13">
        <v>801000003</v>
      </c>
      <c r="C796" s="13" t="s">
        <v>108</v>
      </c>
      <c r="D796" s="13">
        <v>73710007120</v>
      </c>
      <c r="E796" s="40" t="s">
        <v>1970</v>
      </c>
      <c r="F796" s="31">
        <v>529</v>
      </c>
      <c r="G796" s="31">
        <v>3</v>
      </c>
      <c r="H796" s="31">
        <v>1</v>
      </c>
      <c r="I796" s="31">
        <v>0</v>
      </c>
      <c r="J796" s="32">
        <f t="shared" si="98"/>
        <v>2</v>
      </c>
      <c r="K796" s="33">
        <f t="shared" si="99"/>
        <v>15.87</v>
      </c>
      <c r="L796" s="33">
        <f t="shared" si="100"/>
        <v>15.87</v>
      </c>
      <c r="M796" s="33">
        <f t="shared" si="101"/>
        <v>15.87</v>
      </c>
      <c r="N796" s="34">
        <f t="shared" si="102"/>
        <v>15.87</v>
      </c>
      <c r="O796" s="222">
        <f t="shared" si="103"/>
        <v>63.48</v>
      </c>
      <c r="P796" s="224">
        <f t="shared" si="104"/>
        <v>63.48</v>
      </c>
      <c r="Q796" s="8"/>
      <c r="R796" s="78">
        <f t="shared" si="105"/>
        <v>63.48</v>
      </c>
      <c r="S796" s="79"/>
      <c r="T796"/>
      <c r="U796"/>
      <c r="V796"/>
      <c r="W796"/>
      <c r="X796"/>
      <c r="Y796"/>
      <c r="Z796"/>
      <c r="AA796"/>
      <c r="AB796"/>
      <c r="AC796"/>
      <c r="AD796"/>
      <c r="AE796"/>
      <c r="AF796"/>
      <c r="AG796"/>
      <c r="AH796"/>
      <c r="AI796"/>
      <c r="AJ796"/>
      <c r="AK796"/>
      <c r="AL796"/>
      <c r="AM796"/>
      <c r="AN796"/>
      <c r="AO796"/>
      <c r="AP796"/>
      <c r="AQ796"/>
      <c r="AR796"/>
      <c r="AS796"/>
      <c r="AT796"/>
      <c r="AU796"/>
      <c r="AV796"/>
      <c r="AW796"/>
      <c r="AX796"/>
      <c r="AY796"/>
      <c r="AZ796"/>
      <c r="BA796"/>
      <c r="BB796"/>
      <c r="BC796"/>
      <c r="BD796"/>
      <c r="BE796"/>
      <c r="BF796"/>
      <c r="BG796"/>
      <c r="BH796"/>
      <c r="BI796"/>
      <c r="BJ796"/>
      <c r="BK796"/>
      <c r="BL796"/>
      <c r="BM796"/>
      <c r="BN796"/>
      <c r="BO796"/>
      <c r="BP796"/>
      <c r="BQ796"/>
      <c r="BR796"/>
      <c r="BS796"/>
      <c r="BT796"/>
      <c r="BU796"/>
      <c r="BV796"/>
      <c r="BW796"/>
      <c r="BX796"/>
      <c r="BY796"/>
      <c r="BZ796"/>
      <c r="CA796"/>
      <c r="CB796"/>
      <c r="CC796"/>
      <c r="CD796"/>
      <c r="CE796"/>
      <c r="CF796"/>
      <c r="CG796"/>
      <c r="CH796"/>
      <c r="CI796"/>
      <c r="CJ796"/>
      <c r="CK796"/>
      <c r="CL796"/>
      <c r="CM796"/>
      <c r="CN796"/>
      <c r="CO796"/>
      <c r="CP796"/>
      <c r="CQ796"/>
      <c r="CR796"/>
      <c r="CS796"/>
      <c r="CT796"/>
      <c r="CU796"/>
      <c r="CV796"/>
      <c r="CW796"/>
      <c r="CX796"/>
      <c r="CY796"/>
      <c r="CZ796"/>
      <c r="DA796"/>
      <c r="DB796"/>
      <c r="DC796"/>
      <c r="DD796"/>
      <c r="DE796"/>
      <c r="DF796"/>
      <c r="DG796"/>
      <c r="DH796"/>
      <c r="DI796"/>
      <c r="DJ796"/>
      <c r="DK796"/>
      <c r="DL796"/>
      <c r="DM796"/>
      <c r="DN796"/>
      <c r="DO796"/>
      <c r="DP796"/>
      <c r="DQ796"/>
      <c r="DR796"/>
      <c r="DS796"/>
      <c r="DT796"/>
      <c r="DU796"/>
      <c r="DV796"/>
      <c r="DW796"/>
      <c r="DX796"/>
      <c r="DY796"/>
      <c r="DZ796"/>
      <c r="EA796"/>
      <c r="EB796"/>
      <c r="EC796"/>
      <c r="ED796"/>
      <c r="EE796"/>
      <c r="EF796"/>
      <c r="EG796"/>
      <c r="EH796"/>
      <c r="EI796"/>
      <c r="EJ796"/>
      <c r="EK796"/>
      <c r="EL796"/>
      <c r="EM796"/>
      <c r="EN796"/>
      <c r="EO796"/>
      <c r="EP796"/>
      <c r="EQ796"/>
      <c r="ER796"/>
      <c r="ES796"/>
      <c r="ET796"/>
      <c r="EU796"/>
      <c r="EV796"/>
      <c r="EW796"/>
      <c r="EX796"/>
      <c r="EY796"/>
      <c r="EZ796"/>
      <c r="FA796"/>
    </row>
    <row r="797" spans="1:157" ht="11.25" customHeight="1" x14ac:dyDescent="0.25">
      <c r="A797" s="39" t="s">
        <v>1520</v>
      </c>
      <c r="B797" s="13">
        <v>801000007</v>
      </c>
      <c r="C797" s="13" t="s">
        <v>882</v>
      </c>
      <c r="D797" s="13">
        <v>76670004018</v>
      </c>
      <c r="E797" s="40" t="s">
        <v>1971</v>
      </c>
      <c r="F797" s="31">
        <v>459</v>
      </c>
      <c r="G797" s="31">
        <v>2</v>
      </c>
      <c r="H797" s="31">
        <v>1</v>
      </c>
      <c r="I797" s="31">
        <v>0</v>
      </c>
      <c r="J797" s="32">
        <f t="shared" si="98"/>
        <v>1</v>
      </c>
      <c r="K797" s="33">
        <f t="shared" si="99"/>
        <v>13.77</v>
      </c>
      <c r="L797" s="33">
        <f t="shared" si="100"/>
        <v>13.77</v>
      </c>
      <c r="M797" s="33">
        <f t="shared" si="101"/>
        <v>13.77</v>
      </c>
      <c r="N797" s="34">
        <f t="shared" si="102"/>
        <v>13.77</v>
      </c>
      <c r="O797" s="222">
        <f t="shared" si="103"/>
        <v>55.08</v>
      </c>
      <c r="P797" s="224">
        <f t="shared" si="104"/>
        <v>55.08</v>
      </c>
      <c r="Q797" s="8"/>
      <c r="R797" s="78">
        <f t="shared" si="105"/>
        <v>55.08</v>
      </c>
      <c r="S797" s="79"/>
      <c r="T797"/>
      <c r="U797"/>
      <c r="V797"/>
      <c r="W797"/>
      <c r="X797"/>
      <c r="Y797"/>
      <c r="Z797"/>
      <c r="AA797"/>
      <c r="AB797"/>
      <c r="AC797"/>
      <c r="AD797"/>
      <c r="AE797"/>
      <c r="AF797"/>
      <c r="AG797"/>
      <c r="AH797"/>
      <c r="AI797"/>
      <c r="AJ797"/>
      <c r="AK797"/>
      <c r="AL797"/>
      <c r="AM797"/>
      <c r="AN797"/>
      <c r="AO797"/>
      <c r="AP797"/>
      <c r="AQ797"/>
      <c r="AR797"/>
      <c r="AS797"/>
      <c r="AT797"/>
      <c r="AU797"/>
      <c r="AV797"/>
      <c r="AW797"/>
      <c r="AX797"/>
      <c r="AY797"/>
      <c r="AZ797"/>
      <c r="BA797"/>
      <c r="BB797"/>
      <c r="BC797"/>
      <c r="BD797"/>
      <c r="BE797"/>
      <c r="BF797"/>
      <c r="BG797"/>
      <c r="BH797"/>
      <c r="BI797"/>
      <c r="BJ797"/>
      <c r="BK797"/>
      <c r="BL797"/>
      <c r="BM797"/>
      <c r="BN797"/>
      <c r="BO797"/>
      <c r="BP797"/>
      <c r="BQ797"/>
      <c r="BR797"/>
      <c r="BS797"/>
      <c r="BT797"/>
      <c r="BU797"/>
      <c r="BV797"/>
      <c r="BW797"/>
      <c r="BX797"/>
      <c r="BY797"/>
      <c r="BZ797"/>
      <c r="CA797"/>
      <c r="CB797"/>
      <c r="CC797"/>
      <c r="CD797"/>
      <c r="CE797"/>
      <c r="CF797"/>
      <c r="CG797"/>
      <c r="CH797"/>
      <c r="CI797"/>
      <c r="CJ797"/>
      <c r="CK797"/>
      <c r="CL797"/>
      <c r="CM797"/>
      <c r="CN797"/>
      <c r="CO797"/>
      <c r="CP797"/>
      <c r="CQ797"/>
      <c r="CR797"/>
      <c r="CS797"/>
      <c r="CT797"/>
      <c r="CU797"/>
      <c r="CV797"/>
      <c r="CW797"/>
      <c r="CX797"/>
      <c r="CY797"/>
      <c r="CZ797"/>
      <c r="DA797"/>
      <c r="DB797"/>
      <c r="DC797"/>
      <c r="DD797"/>
      <c r="DE797"/>
      <c r="DF797"/>
      <c r="DG797"/>
      <c r="DH797"/>
      <c r="DI797"/>
      <c r="DJ797"/>
      <c r="DK797"/>
      <c r="DL797"/>
      <c r="DM797"/>
      <c r="DN797"/>
      <c r="DO797"/>
      <c r="DP797"/>
      <c r="DQ797"/>
      <c r="DR797"/>
      <c r="DS797"/>
      <c r="DT797"/>
      <c r="DU797"/>
      <c r="DV797"/>
      <c r="DW797"/>
      <c r="DX797"/>
      <c r="DY797"/>
      <c r="DZ797"/>
      <c r="EA797"/>
      <c r="EB797"/>
      <c r="EC797"/>
      <c r="ED797"/>
      <c r="EE797"/>
      <c r="EF797"/>
      <c r="EG797"/>
      <c r="EH797"/>
      <c r="EI797"/>
      <c r="EJ797"/>
      <c r="EK797"/>
      <c r="EL797"/>
      <c r="EM797"/>
      <c r="EN797"/>
      <c r="EO797"/>
      <c r="EP797"/>
      <c r="EQ797"/>
      <c r="ER797"/>
      <c r="ES797"/>
      <c r="ET797"/>
      <c r="EU797"/>
      <c r="EV797"/>
      <c r="EW797"/>
      <c r="EX797"/>
      <c r="EY797"/>
      <c r="EZ797"/>
      <c r="FA797"/>
    </row>
    <row r="798" spans="1:157" ht="11.25" customHeight="1" x14ac:dyDescent="0.25">
      <c r="A798" s="39" t="s">
        <v>1520</v>
      </c>
      <c r="B798" s="13">
        <v>801000014</v>
      </c>
      <c r="C798" s="13" t="s">
        <v>1972</v>
      </c>
      <c r="D798" s="13">
        <v>54080007812</v>
      </c>
      <c r="E798" s="40" t="s">
        <v>1973</v>
      </c>
      <c r="F798" s="31">
        <v>389</v>
      </c>
      <c r="G798" s="31">
        <v>2</v>
      </c>
      <c r="H798" s="31">
        <v>1</v>
      </c>
      <c r="I798" s="31">
        <v>0</v>
      </c>
      <c r="J798" s="32">
        <f t="shared" si="98"/>
        <v>1</v>
      </c>
      <c r="K798" s="33">
        <f t="shared" si="99"/>
        <v>11.67</v>
      </c>
      <c r="L798" s="33">
        <f t="shared" si="100"/>
        <v>11.67</v>
      </c>
      <c r="M798" s="33">
        <f t="shared" si="101"/>
        <v>11.67</v>
      </c>
      <c r="N798" s="34">
        <f t="shared" si="102"/>
        <v>11.67</v>
      </c>
      <c r="O798" s="222">
        <f t="shared" si="103"/>
        <v>46.68</v>
      </c>
      <c r="P798" s="224">
        <f t="shared" si="104"/>
        <v>46.68</v>
      </c>
      <c r="Q798" s="8"/>
      <c r="R798" s="78">
        <f t="shared" si="105"/>
        <v>46.68</v>
      </c>
      <c r="S798" s="79"/>
      <c r="T798"/>
      <c r="U798"/>
      <c r="V798"/>
      <c r="W798"/>
      <c r="X798"/>
      <c r="Y798"/>
      <c r="Z798"/>
      <c r="AA798"/>
      <c r="AB798"/>
      <c r="AC798"/>
      <c r="AD798"/>
      <c r="AE798"/>
      <c r="AF798"/>
      <c r="AG798"/>
      <c r="AH798"/>
      <c r="AI798"/>
      <c r="AJ798"/>
      <c r="AK798"/>
      <c r="AL798"/>
      <c r="AM798"/>
      <c r="AN798"/>
      <c r="AO798"/>
      <c r="AP798"/>
      <c r="AQ798"/>
      <c r="AR798"/>
      <c r="AS798"/>
      <c r="AT798"/>
      <c r="AU798"/>
      <c r="AV798"/>
      <c r="AW798"/>
      <c r="AX798"/>
      <c r="AY798"/>
      <c r="AZ798"/>
      <c r="BA798"/>
      <c r="BB798"/>
      <c r="BC798"/>
      <c r="BD798"/>
      <c r="BE798"/>
      <c r="BF798"/>
      <c r="BG798"/>
      <c r="BH798"/>
      <c r="BI798"/>
      <c r="BJ798"/>
      <c r="BK798"/>
      <c r="BL798"/>
      <c r="BM798"/>
      <c r="BN798"/>
      <c r="BO798"/>
      <c r="BP798"/>
      <c r="BQ798"/>
      <c r="BR798"/>
      <c r="BS798"/>
      <c r="BT798"/>
      <c r="BU798"/>
      <c r="BV798"/>
      <c r="BW798"/>
      <c r="BX798"/>
      <c r="BY798"/>
      <c r="BZ798"/>
      <c r="CA798"/>
      <c r="CB798"/>
      <c r="CC798"/>
      <c r="CD798"/>
      <c r="CE798"/>
      <c r="CF798"/>
      <c r="CG798"/>
      <c r="CH798"/>
      <c r="CI798"/>
      <c r="CJ798"/>
      <c r="CK798"/>
      <c r="CL798"/>
      <c r="CM798"/>
      <c r="CN798"/>
      <c r="CO798"/>
      <c r="CP798"/>
      <c r="CQ798"/>
      <c r="CR798"/>
      <c r="CS798"/>
      <c r="CT798"/>
      <c r="CU798"/>
      <c r="CV798"/>
      <c r="CW798"/>
      <c r="CX798"/>
      <c r="CY798"/>
      <c r="CZ798"/>
      <c r="DA798"/>
      <c r="DB798"/>
      <c r="DC798"/>
      <c r="DD798"/>
      <c r="DE798"/>
      <c r="DF798"/>
      <c r="DG798"/>
      <c r="DH798"/>
      <c r="DI798"/>
      <c r="DJ798"/>
      <c r="DK798"/>
      <c r="DL798"/>
      <c r="DM798"/>
      <c r="DN798"/>
      <c r="DO798"/>
      <c r="DP798"/>
      <c r="DQ798"/>
      <c r="DR798"/>
      <c r="DS798"/>
      <c r="DT798"/>
      <c r="DU798"/>
      <c r="DV798"/>
      <c r="DW798"/>
      <c r="DX798"/>
      <c r="DY798"/>
      <c r="DZ798"/>
      <c r="EA798"/>
      <c r="EB798"/>
      <c r="EC798"/>
      <c r="ED798"/>
      <c r="EE798"/>
      <c r="EF798"/>
      <c r="EG798"/>
      <c r="EH798"/>
      <c r="EI798"/>
      <c r="EJ798"/>
      <c r="EK798"/>
      <c r="EL798"/>
      <c r="EM798"/>
      <c r="EN798"/>
      <c r="EO798"/>
      <c r="EP798"/>
      <c r="EQ798"/>
      <c r="ER798"/>
      <c r="ES798"/>
      <c r="ET798"/>
      <c r="EU798"/>
      <c r="EV798"/>
      <c r="EW798"/>
      <c r="EX798"/>
      <c r="EY798"/>
      <c r="EZ798"/>
      <c r="FA798"/>
    </row>
    <row r="799" spans="1:157" ht="11.25" customHeight="1" x14ac:dyDescent="0.25">
      <c r="A799" s="39" t="s">
        <v>1520</v>
      </c>
      <c r="B799" s="13">
        <v>801000018</v>
      </c>
      <c r="C799" s="13" t="s">
        <v>883</v>
      </c>
      <c r="D799" s="13">
        <v>32020000948</v>
      </c>
      <c r="E799" s="40" t="s">
        <v>1974</v>
      </c>
      <c r="F799" s="31">
        <v>306</v>
      </c>
      <c r="G799" s="31">
        <v>3</v>
      </c>
      <c r="H799" s="31">
        <v>1</v>
      </c>
      <c r="I799" s="31">
        <v>0</v>
      </c>
      <c r="J799" s="32">
        <f t="shared" si="98"/>
        <v>2</v>
      </c>
      <c r="K799" s="33">
        <f t="shared" si="99"/>
        <v>9.18</v>
      </c>
      <c r="L799" s="33">
        <f t="shared" si="100"/>
        <v>9.18</v>
      </c>
      <c r="M799" s="33">
        <f t="shared" si="101"/>
        <v>9.18</v>
      </c>
      <c r="N799" s="34">
        <f t="shared" si="102"/>
        <v>9.18</v>
      </c>
      <c r="O799" s="222">
        <f t="shared" si="103"/>
        <v>36.72</v>
      </c>
      <c r="P799" s="224">
        <f t="shared" si="104"/>
        <v>36.72</v>
      </c>
      <c r="Q799" s="8"/>
      <c r="R799" s="78">
        <f t="shared" si="105"/>
        <v>36.72</v>
      </c>
      <c r="S799" s="79"/>
      <c r="T799"/>
      <c r="U799"/>
      <c r="V799"/>
      <c r="W799"/>
      <c r="X799"/>
      <c r="Y799"/>
      <c r="Z799"/>
      <c r="AA799"/>
      <c r="AB799"/>
      <c r="AC799"/>
      <c r="AD799"/>
      <c r="AE799"/>
      <c r="AF799"/>
      <c r="AG799"/>
      <c r="AH799"/>
      <c r="AI799"/>
      <c r="AJ799"/>
      <c r="AK799"/>
      <c r="AL799"/>
      <c r="AM799"/>
      <c r="AN799"/>
      <c r="AO799"/>
      <c r="AP799"/>
      <c r="AQ799"/>
      <c r="AR799"/>
      <c r="AS799"/>
      <c r="AT799"/>
      <c r="AU799"/>
      <c r="AV799"/>
      <c r="AW799"/>
      <c r="AX799"/>
      <c r="AY799"/>
      <c r="AZ799"/>
      <c r="BA799"/>
      <c r="BB799"/>
      <c r="BC799"/>
      <c r="BD799"/>
      <c r="BE799"/>
      <c r="BF799"/>
      <c r="BG799"/>
      <c r="BH799"/>
      <c r="BI799"/>
      <c r="BJ799"/>
      <c r="BK799"/>
      <c r="BL799"/>
      <c r="BM799"/>
      <c r="BN799"/>
      <c r="BO799"/>
      <c r="BP799"/>
      <c r="BQ799"/>
      <c r="BR799"/>
      <c r="BS799"/>
      <c r="BT799"/>
      <c r="BU799"/>
      <c r="BV799"/>
      <c r="BW799"/>
      <c r="BX799"/>
      <c r="BY799"/>
      <c r="BZ799"/>
      <c r="CA799"/>
      <c r="CB799"/>
      <c r="CC799"/>
      <c r="CD799"/>
      <c r="CE799"/>
      <c r="CF799"/>
      <c r="CG799"/>
      <c r="CH799"/>
      <c r="CI799"/>
      <c r="CJ799"/>
      <c r="CK799"/>
      <c r="CL799"/>
      <c r="CM799"/>
      <c r="CN799"/>
      <c r="CO799"/>
      <c r="CP799"/>
      <c r="CQ799"/>
      <c r="CR799"/>
      <c r="CS799"/>
      <c r="CT799"/>
      <c r="CU799"/>
      <c r="CV799"/>
      <c r="CW799"/>
      <c r="CX799"/>
      <c r="CY799"/>
      <c r="CZ799"/>
      <c r="DA799"/>
      <c r="DB799"/>
      <c r="DC799"/>
      <c r="DD799"/>
      <c r="DE799"/>
      <c r="DF799"/>
      <c r="DG799"/>
      <c r="DH799"/>
      <c r="DI799"/>
      <c r="DJ799"/>
      <c r="DK799"/>
      <c r="DL799"/>
      <c r="DM799"/>
      <c r="DN799"/>
      <c r="DO799"/>
      <c r="DP799"/>
      <c r="DQ799"/>
      <c r="DR799"/>
      <c r="DS799"/>
      <c r="DT799"/>
      <c r="DU799"/>
      <c r="DV799"/>
      <c r="DW799"/>
      <c r="DX799"/>
      <c r="DY799"/>
      <c r="DZ799"/>
      <c r="EA799"/>
      <c r="EB799"/>
      <c r="EC799"/>
      <c r="ED799"/>
      <c r="EE799"/>
      <c r="EF799"/>
      <c r="EG799"/>
      <c r="EH799"/>
      <c r="EI799"/>
      <c r="EJ799"/>
      <c r="EK799"/>
      <c r="EL799"/>
      <c r="EM799"/>
      <c r="EN799"/>
      <c r="EO799"/>
      <c r="EP799"/>
      <c r="EQ799"/>
      <c r="ER799"/>
      <c r="ES799"/>
      <c r="ET799"/>
      <c r="EU799"/>
      <c r="EV799"/>
      <c r="EW799"/>
      <c r="EX799"/>
      <c r="EY799"/>
      <c r="EZ799"/>
      <c r="FA799"/>
    </row>
    <row r="800" spans="1:157" ht="11.25" customHeight="1" x14ac:dyDescent="0.25">
      <c r="A800" s="39" t="s">
        <v>1520</v>
      </c>
      <c r="B800" s="13">
        <v>801000019</v>
      </c>
      <c r="C800" s="13" t="s">
        <v>884</v>
      </c>
      <c r="D800" s="13">
        <v>81410007484</v>
      </c>
      <c r="E800" s="40" t="s">
        <v>1975</v>
      </c>
      <c r="F800" s="31">
        <v>435</v>
      </c>
      <c r="G800" s="31">
        <v>3</v>
      </c>
      <c r="H800" s="31">
        <v>1</v>
      </c>
      <c r="I800" s="31">
        <v>0</v>
      </c>
      <c r="J800" s="32">
        <f t="shared" si="98"/>
        <v>2</v>
      </c>
      <c r="K800" s="33">
        <f t="shared" si="99"/>
        <v>13.049999999999999</v>
      </c>
      <c r="L800" s="33">
        <f t="shared" si="100"/>
        <v>13.049999999999999</v>
      </c>
      <c r="M800" s="33">
        <f t="shared" si="101"/>
        <v>13.049999999999999</v>
      </c>
      <c r="N800" s="34">
        <f t="shared" si="102"/>
        <v>13.049999999999999</v>
      </c>
      <c r="O800" s="222">
        <f t="shared" si="103"/>
        <v>52.2</v>
      </c>
      <c r="P800" s="224">
        <f t="shared" si="104"/>
        <v>52.2</v>
      </c>
      <c r="Q800" s="8"/>
      <c r="R800" s="78">
        <f t="shared" si="105"/>
        <v>52.2</v>
      </c>
      <c r="S800" s="79"/>
      <c r="T800"/>
      <c r="U800"/>
      <c r="V800"/>
      <c r="W800"/>
      <c r="X800"/>
      <c r="Y800"/>
      <c r="Z800"/>
      <c r="AA800"/>
      <c r="AB800"/>
      <c r="AC800"/>
      <c r="AD800"/>
      <c r="AE800"/>
      <c r="AF800"/>
      <c r="AG800"/>
      <c r="AH800"/>
      <c r="AI800"/>
      <c r="AJ800"/>
      <c r="AK800"/>
      <c r="AL800"/>
      <c r="AM800"/>
      <c r="AN800"/>
      <c r="AO800"/>
      <c r="AP800"/>
      <c r="AQ800"/>
      <c r="AR800"/>
      <c r="AS800"/>
      <c r="AT800"/>
      <c r="AU800"/>
      <c r="AV800"/>
      <c r="AW800"/>
      <c r="AX800"/>
      <c r="AY800"/>
      <c r="AZ800"/>
      <c r="BA800"/>
      <c r="BB800"/>
      <c r="BC800"/>
      <c r="BD800"/>
      <c r="BE800"/>
      <c r="BF800"/>
      <c r="BG800"/>
      <c r="BH800"/>
      <c r="BI800"/>
      <c r="BJ800"/>
      <c r="BK800"/>
      <c r="BL800"/>
      <c r="BM800"/>
      <c r="BN800"/>
      <c r="BO800"/>
      <c r="BP800"/>
      <c r="BQ800"/>
      <c r="BR800"/>
      <c r="BS800"/>
      <c r="BT800"/>
      <c r="BU800"/>
      <c r="BV800"/>
      <c r="BW800"/>
      <c r="BX800"/>
      <c r="BY800"/>
      <c r="BZ800"/>
      <c r="CA800"/>
      <c r="CB800"/>
      <c r="CC800"/>
      <c r="CD800"/>
      <c r="CE800"/>
      <c r="CF800"/>
      <c r="CG800"/>
      <c r="CH800"/>
      <c r="CI800"/>
      <c r="CJ800"/>
      <c r="CK800"/>
      <c r="CL800"/>
      <c r="CM800"/>
      <c r="CN800"/>
      <c r="CO800"/>
      <c r="CP800"/>
      <c r="CQ800"/>
      <c r="CR800"/>
      <c r="CS800"/>
      <c r="CT800"/>
      <c r="CU800"/>
      <c r="CV800"/>
      <c r="CW800"/>
      <c r="CX800"/>
      <c r="CY800"/>
      <c r="CZ800"/>
      <c r="DA800"/>
      <c r="DB800"/>
      <c r="DC800"/>
      <c r="DD800"/>
      <c r="DE800"/>
      <c r="DF800"/>
      <c r="DG800"/>
      <c r="DH800"/>
      <c r="DI800"/>
      <c r="DJ800"/>
      <c r="DK800"/>
      <c r="DL800"/>
      <c r="DM800"/>
      <c r="DN800"/>
      <c r="DO800"/>
      <c r="DP800"/>
      <c r="DQ800"/>
      <c r="DR800"/>
      <c r="DS800"/>
      <c r="DT800"/>
      <c r="DU800"/>
      <c r="DV800"/>
      <c r="DW800"/>
      <c r="DX800"/>
      <c r="DY800"/>
      <c r="DZ800"/>
      <c r="EA800"/>
      <c r="EB800"/>
      <c r="EC800"/>
      <c r="ED800"/>
      <c r="EE800"/>
      <c r="EF800"/>
      <c r="EG800"/>
      <c r="EH800"/>
      <c r="EI800"/>
      <c r="EJ800"/>
      <c r="EK800"/>
      <c r="EL800"/>
      <c r="EM800"/>
      <c r="EN800"/>
      <c r="EO800"/>
      <c r="EP800"/>
      <c r="EQ800"/>
      <c r="ER800"/>
      <c r="ES800"/>
      <c r="ET800"/>
      <c r="EU800"/>
      <c r="EV800"/>
      <c r="EW800"/>
      <c r="EX800"/>
      <c r="EY800"/>
      <c r="EZ800"/>
      <c r="FA800"/>
    </row>
    <row r="801" spans="1:157" ht="11.25" customHeight="1" x14ac:dyDescent="0.25">
      <c r="A801" s="39" t="s">
        <v>1520</v>
      </c>
      <c r="B801" s="13">
        <v>801000021</v>
      </c>
      <c r="C801" s="13" t="s">
        <v>885</v>
      </c>
      <c r="D801" s="13">
        <v>19270002541</v>
      </c>
      <c r="E801" s="40" t="s">
        <v>1976</v>
      </c>
      <c r="F801" s="31">
        <v>320</v>
      </c>
      <c r="G801" s="31">
        <v>2</v>
      </c>
      <c r="H801" s="31">
        <v>1</v>
      </c>
      <c r="I801" s="31">
        <v>0</v>
      </c>
      <c r="J801" s="32">
        <f t="shared" si="98"/>
        <v>1</v>
      </c>
      <c r="K801" s="33">
        <f t="shared" si="99"/>
        <v>9.6</v>
      </c>
      <c r="L801" s="33">
        <f t="shared" si="100"/>
        <v>9.6</v>
      </c>
      <c r="M801" s="33">
        <f t="shared" si="101"/>
        <v>9.6</v>
      </c>
      <c r="N801" s="34">
        <f t="shared" si="102"/>
        <v>9.6</v>
      </c>
      <c r="O801" s="222">
        <f t="shared" si="103"/>
        <v>38.4</v>
      </c>
      <c r="P801" s="224">
        <f t="shared" si="104"/>
        <v>38.4</v>
      </c>
      <c r="Q801" s="8"/>
      <c r="R801" s="78">
        <f t="shared" si="105"/>
        <v>38.4</v>
      </c>
      <c r="S801" s="79"/>
      <c r="T801"/>
      <c r="U801"/>
      <c r="V801"/>
      <c r="W801"/>
      <c r="X801"/>
      <c r="Y801"/>
      <c r="Z801"/>
      <c r="AA801"/>
      <c r="AB801"/>
      <c r="AC801"/>
      <c r="AD801"/>
      <c r="AE801"/>
      <c r="AF801"/>
      <c r="AG801"/>
      <c r="AH801"/>
      <c r="AI801"/>
      <c r="AJ801"/>
      <c r="AK801"/>
      <c r="AL801"/>
      <c r="AM801"/>
      <c r="AN801"/>
      <c r="AO801"/>
      <c r="AP801"/>
      <c r="AQ801"/>
      <c r="AR801"/>
      <c r="AS801"/>
      <c r="AT801"/>
      <c r="AU801"/>
      <c r="AV801"/>
      <c r="AW801"/>
      <c r="AX801"/>
      <c r="AY801"/>
      <c r="AZ801"/>
      <c r="BA801"/>
      <c r="BB801"/>
      <c r="BC801"/>
      <c r="BD801"/>
      <c r="BE801"/>
      <c r="BF801"/>
      <c r="BG801"/>
      <c r="BH801"/>
      <c r="BI801"/>
      <c r="BJ801"/>
      <c r="BK801"/>
      <c r="BL801"/>
      <c r="BM801"/>
      <c r="BN801"/>
      <c r="BO801"/>
      <c r="BP801"/>
      <c r="BQ801"/>
      <c r="BR801"/>
      <c r="BS801"/>
      <c r="BT801"/>
      <c r="BU801"/>
      <c r="BV801"/>
      <c r="BW801"/>
      <c r="BX801"/>
      <c r="BY801"/>
      <c r="BZ801"/>
      <c r="CA801"/>
      <c r="CB801"/>
      <c r="CC801"/>
      <c r="CD801"/>
      <c r="CE801"/>
      <c r="CF801"/>
      <c r="CG801"/>
      <c r="CH801"/>
      <c r="CI801"/>
      <c r="CJ801"/>
      <c r="CK801"/>
      <c r="CL801"/>
      <c r="CM801"/>
      <c r="CN801"/>
      <c r="CO801"/>
      <c r="CP801"/>
      <c r="CQ801"/>
      <c r="CR801"/>
      <c r="CS801"/>
      <c r="CT801"/>
      <c r="CU801"/>
      <c r="CV801"/>
      <c r="CW801"/>
      <c r="CX801"/>
      <c r="CY801"/>
      <c r="CZ801"/>
      <c r="DA801"/>
      <c r="DB801"/>
      <c r="DC801"/>
      <c r="DD801"/>
      <c r="DE801"/>
      <c r="DF801"/>
      <c r="DG801"/>
      <c r="DH801"/>
      <c r="DI801"/>
      <c r="DJ801"/>
      <c r="DK801"/>
      <c r="DL801"/>
      <c r="DM801"/>
      <c r="DN801"/>
      <c r="DO801"/>
      <c r="DP801"/>
      <c r="DQ801"/>
      <c r="DR801"/>
      <c r="DS801"/>
      <c r="DT801"/>
      <c r="DU801"/>
      <c r="DV801"/>
      <c r="DW801"/>
      <c r="DX801"/>
      <c r="DY801"/>
      <c r="DZ801"/>
      <c r="EA801"/>
      <c r="EB801"/>
      <c r="EC801"/>
      <c r="ED801"/>
      <c r="EE801"/>
      <c r="EF801"/>
      <c r="EG801"/>
      <c r="EH801"/>
      <c r="EI801"/>
      <c r="EJ801"/>
      <c r="EK801"/>
      <c r="EL801"/>
      <c r="EM801"/>
      <c r="EN801"/>
      <c r="EO801"/>
      <c r="EP801"/>
      <c r="EQ801"/>
      <c r="ER801"/>
      <c r="ES801"/>
      <c r="ET801"/>
      <c r="EU801"/>
      <c r="EV801"/>
      <c r="EW801"/>
      <c r="EX801"/>
      <c r="EY801"/>
      <c r="EZ801"/>
      <c r="FA801"/>
    </row>
    <row r="802" spans="1:157" ht="11.25" customHeight="1" x14ac:dyDescent="0.25">
      <c r="A802" s="39" t="s">
        <v>1520</v>
      </c>
      <c r="B802" s="13">
        <v>801000024</v>
      </c>
      <c r="C802" s="13" t="s">
        <v>886</v>
      </c>
      <c r="D802" s="13">
        <v>43860042179</v>
      </c>
      <c r="E802" s="40" t="s">
        <v>1977</v>
      </c>
      <c r="F802" s="31">
        <v>245</v>
      </c>
      <c r="G802" s="31">
        <v>2</v>
      </c>
      <c r="H802" s="31">
        <v>1</v>
      </c>
      <c r="I802" s="31">
        <v>0</v>
      </c>
      <c r="J802" s="32">
        <f t="shared" si="98"/>
        <v>1</v>
      </c>
      <c r="K802" s="33">
        <f t="shared" si="99"/>
        <v>7.35</v>
      </c>
      <c r="L802" s="33">
        <f t="shared" si="100"/>
        <v>7.35</v>
      </c>
      <c r="M802" s="33">
        <f t="shared" si="101"/>
        <v>7.35</v>
      </c>
      <c r="N802" s="34">
        <f t="shared" si="102"/>
        <v>7.35</v>
      </c>
      <c r="O802" s="222">
        <f t="shared" si="103"/>
        <v>29.4</v>
      </c>
      <c r="P802" s="224">
        <f t="shared" si="104"/>
        <v>29.4</v>
      </c>
      <c r="Q802" s="8"/>
      <c r="R802" s="78">
        <f t="shared" si="105"/>
        <v>29.4</v>
      </c>
      <c r="S802" s="79"/>
      <c r="T802"/>
      <c r="U802"/>
      <c r="V802"/>
      <c r="W802"/>
      <c r="X802"/>
      <c r="Y802"/>
      <c r="Z802"/>
      <c r="AA802"/>
      <c r="AB802"/>
      <c r="AC802"/>
      <c r="AD802"/>
      <c r="AE802"/>
      <c r="AF802"/>
      <c r="AG802"/>
      <c r="AH802"/>
      <c r="AI802"/>
      <c r="AJ802"/>
      <c r="AK802"/>
      <c r="AL802"/>
      <c r="AM802"/>
      <c r="AN802"/>
      <c r="AO802"/>
      <c r="AP802"/>
      <c r="AQ802"/>
      <c r="AR802"/>
      <c r="AS802"/>
      <c r="AT802"/>
      <c r="AU802"/>
      <c r="AV802"/>
      <c r="AW802"/>
      <c r="AX802"/>
      <c r="AY802"/>
      <c r="AZ802"/>
      <c r="BA802"/>
      <c r="BB802"/>
      <c r="BC802"/>
      <c r="BD802"/>
      <c r="BE802"/>
      <c r="BF802"/>
      <c r="BG802"/>
      <c r="BH802"/>
      <c r="BI802"/>
      <c r="BJ802"/>
      <c r="BK802"/>
      <c r="BL802"/>
      <c r="BM802"/>
      <c r="BN802"/>
      <c r="BO802"/>
      <c r="BP802"/>
      <c r="BQ802"/>
      <c r="BR802"/>
      <c r="BS802"/>
      <c r="BT802"/>
      <c r="BU802"/>
      <c r="BV802"/>
      <c r="BW802"/>
      <c r="BX802"/>
      <c r="BY802"/>
      <c r="BZ802"/>
      <c r="CA802"/>
      <c r="CB802"/>
      <c r="CC802"/>
      <c r="CD802"/>
      <c r="CE802"/>
      <c r="CF802"/>
      <c r="CG802"/>
      <c r="CH802"/>
      <c r="CI802"/>
      <c r="CJ802"/>
      <c r="CK802"/>
      <c r="CL802"/>
      <c r="CM802"/>
      <c r="CN802"/>
      <c r="CO802"/>
      <c r="CP802"/>
      <c r="CQ802"/>
      <c r="CR802"/>
      <c r="CS802"/>
      <c r="CT802"/>
      <c r="CU802"/>
      <c r="CV802"/>
      <c r="CW802"/>
      <c r="CX802"/>
      <c r="CY802"/>
      <c r="CZ802"/>
      <c r="DA802"/>
      <c r="DB802"/>
      <c r="DC802"/>
      <c r="DD802"/>
      <c r="DE802"/>
      <c r="DF802"/>
      <c r="DG802"/>
      <c r="DH802"/>
      <c r="DI802"/>
      <c r="DJ802"/>
      <c r="DK802"/>
      <c r="DL802"/>
      <c r="DM802"/>
      <c r="DN802"/>
      <c r="DO802"/>
      <c r="DP802"/>
      <c r="DQ802"/>
      <c r="DR802"/>
      <c r="DS802"/>
      <c r="DT802"/>
      <c r="DU802"/>
      <c r="DV802"/>
      <c r="DW802"/>
      <c r="DX802"/>
      <c r="DY802"/>
      <c r="DZ802"/>
      <c r="EA802"/>
      <c r="EB802"/>
      <c r="EC802"/>
      <c r="ED802"/>
      <c r="EE802"/>
      <c r="EF802"/>
      <c r="EG802"/>
      <c r="EH802"/>
      <c r="EI802"/>
      <c r="EJ802"/>
      <c r="EK802"/>
      <c r="EL802"/>
      <c r="EM802"/>
      <c r="EN802"/>
      <c r="EO802"/>
      <c r="EP802"/>
      <c r="EQ802"/>
      <c r="ER802"/>
      <c r="ES802"/>
      <c r="ET802"/>
      <c r="EU802"/>
      <c r="EV802"/>
      <c r="EW802"/>
      <c r="EX802"/>
      <c r="EY802"/>
      <c r="EZ802"/>
      <c r="FA802"/>
    </row>
    <row r="803" spans="1:157" ht="11.25" customHeight="1" x14ac:dyDescent="0.25">
      <c r="A803" s="39" t="s">
        <v>1520</v>
      </c>
      <c r="B803" s="13">
        <v>801000025</v>
      </c>
      <c r="C803" s="13" t="s">
        <v>109</v>
      </c>
      <c r="D803" s="13">
        <v>90000051312</v>
      </c>
      <c r="E803" s="40" t="s">
        <v>1978</v>
      </c>
      <c r="F803" s="31">
        <v>622</v>
      </c>
      <c r="G803" s="31">
        <v>2</v>
      </c>
      <c r="H803" s="31">
        <v>1</v>
      </c>
      <c r="I803" s="31">
        <v>0</v>
      </c>
      <c r="J803" s="32">
        <f t="shared" si="98"/>
        <v>1</v>
      </c>
      <c r="K803" s="33">
        <f t="shared" si="99"/>
        <v>18.66</v>
      </c>
      <c r="L803" s="33">
        <f t="shared" si="100"/>
        <v>18.66</v>
      </c>
      <c r="M803" s="33">
        <f t="shared" si="101"/>
        <v>18.66</v>
      </c>
      <c r="N803" s="34">
        <f t="shared" si="102"/>
        <v>18.66</v>
      </c>
      <c r="O803" s="222">
        <f t="shared" si="103"/>
        <v>74.64</v>
      </c>
      <c r="P803" s="224">
        <f t="shared" si="104"/>
        <v>74.64</v>
      </c>
      <c r="Q803" s="14"/>
      <c r="R803" s="78">
        <f t="shared" si="105"/>
        <v>74.64</v>
      </c>
      <c r="S803" s="79"/>
      <c r="T803"/>
      <c r="U803"/>
      <c r="V803"/>
      <c r="W803"/>
      <c r="X803"/>
      <c r="Y803"/>
      <c r="Z803"/>
      <c r="AA803"/>
      <c r="AB803"/>
      <c r="AC803"/>
      <c r="AD803"/>
      <c r="AE803"/>
      <c r="AF803"/>
      <c r="AG803"/>
      <c r="AH803"/>
      <c r="AI803"/>
      <c r="AJ803"/>
      <c r="AK803"/>
      <c r="AL803"/>
      <c r="AM803"/>
      <c r="AN803"/>
      <c r="AO803"/>
      <c r="AP803"/>
      <c r="AQ803"/>
      <c r="AR803"/>
      <c r="AS803"/>
      <c r="AT803"/>
      <c r="AU803"/>
      <c r="AV803"/>
      <c r="AW803"/>
      <c r="AX803"/>
      <c r="AY803"/>
      <c r="AZ803"/>
      <c r="BA803"/>
      <c r="BB803"/>
      <c r="BC803"/>
      <c r="BD803"/>
      <c r="BE803"/>
      <c r="BF803"/>
      <c r="BG803"/>
      <c r="BH803"/>
      <c r="BI803"/>
      <c r="BJ803"/>
      <c r="BK803"/>
      <c r="BL803"/>
      <c r="BM803"/>
      <c r="BN803"/>
      <c r="BO803"/>
      <c r="BP803"/>
      <c r="BQ803"/>
      <c r="BR803"/>
      <c r="BS803"/>
      <c r="BT803"/>
      <c r="BU803"/>
      <c r="BV803"/>
      <c r="BW803"/>
      <c r="BX803"/>
      <c r="BY803"/>
      <c r="BZ803"/>
      <c r="CA803"/>
      <c r="CB803"/>
      <c r="CC803"/>
      <c r="CD803"/>
      <c r="CE803"/>
      <c r="CF803"/>
      <c r="CG803"/>
      <c r="CH803"/>
      <c r="CI803"/>
      <c r="CJ803"/>
      <c r="CK803"/>
      <c r="CL803"/>
      <c r="CM803"/>
      <c r="CN803"/>
      <c r="CO803"/>
      <c r="CP803"/>
      <c r="CQ803"/>
      <c r="CR803"/>
      <c r="CS803"/>
      <c r="CT803"/>
      <c r="CU803"/>
      <c r="CV803"/>
      <c r="CW803"/>
      <c r="CX803"/>
      <c r="CY803"/>
      <c r="CZ803"/>
      <c r="DA803"/>
      <c r="DB803"/>
      <c r="DC803"/>
      <c r="DD803"/>
      <c r="DE803"/>
      <c r="DF803"/>
      <c r="DG803"/>
      <c r="DH803"/>
      <c r="DI803"/>
      <c r="DJ803"/>
      <c r="DK803"/>
      <c r="DL803"/>
      <c r="DM803"/>
      <c r="DN803"/>
      <c r="DO803"/>
      <c r="DP803"/>
      <c r="DQ803"/>
      <c r="DR803"/>
      <c r="DS803"/>
      <c r="DT803"/>
      <c r="DU803"/>
      <c r="DV803"/>
      <c r="DW803"/>
      <c r="DX803"/>
      <c r="DY803"/>
      <c r="DZ803"/>
      <c r="EA803"/>
      <c r="EB803"/>
      <c r="EC803"/>
      <c r="ED803"/>
      <c r="EE803"/>
      <c r="EF803"/>
      <c r="EG803"/>
      <c r="EH803"/>
      <c r="EI803"/>
      <c r="EJ803"/>
      <c r="EK803"/>
      <c r="EL803"/>
      <c r="EM803"/>
      <c r="EN803"/>
      <c r="EO803"/>
      <c r="EP803"/>
      <c r="EQ803"/>
      <c r="ER803"/>
      <c r="ES803"/>
      <c r="ET803"/>
      <c r="EU803"/>
      <c r="EV803"/>
      <c r="EW803"/>
      <c r="EX803"/>
      <c r="EY803"/>
      <c r="EZ803"/>
      <c r="FA803"/>
    </row>
    <row r="804" spans="1:157" ht="11.25" customHeight="1" x14ac:dyDescent="0.25">
      <c r="A804" s="39" t="s">
        <v>1520</v>
      </c>
      <c r="B804" s="13">
        <v>801000026</v>
      </c>
      <c r="C804" s="13" t="s">
        <v>110</v>
      </c>
      <c r="D804" s="13">
        <v>72330042876</v>
      </c>
      <c r="E804" s="40" t="s">
        <v>1979</v>
      </c>
      <c r="F804" s="31">
        <v>1073</v>
      </c>
      <c r="G804" s="31">
        <v>3</v>
      </c>
      <c r="H804" s="31">
        <v>1</v>
      </c>
      <c r="I804" s="31">
        <v>0</v>
      </c>
      <c r="J804" s="32">
        <f t="shared" si="98"/>
        <v>2</v>
      </c>
      <c r="K804" s="33">
        <f t="shared" si="99"/>
        <v>32.19</v>
      </c>
      <c r="L804" s="33">
        <f t="shared" si="100"/>
        <v>32.19</v>
      </c>
      <c r="M804" s="33">
        <f t="shared" si="101"/>
        <v>32.19</v>
      </c>
      <c r="N804" s="34">
        <f t="shared" si="102"/>
        <v>32.19</v>
      </c>
      <c r="O804" s="222">
        <f t="shared" si="103"/>
        <v>128.76</v>
      </c>
      <c r="P804" s="224">
        <f t="shared" si="104"/>
        <v>128.76</v>
      </c>
      <c r="Q804" s="8"/>
      <c r="R804" s="78">
        <f t="shared" si="105"/>
        <v>128.76</v>
      </c>
      <c r="S804" s="79"/>
      <c r="T804"/>
      <c r="U804"/>
      <c r="V804"/>
      <c r="W804"/>
      <c r="X804"/>
      <c r="Y804"/>
      <c r="Z804"/>
      <c r="AA804"/>
      <c r="AB804"/>
      <c r="AC804"/>
      <c r="AD804"/>
      <c r="AE804"/>
      <c r="AF804"/>
      <c r="AG804"/>
      <c r="AH804"/>
      <c r="AI804"/>
      <c r="AJ804"/>
      <c r="AK804"/>
      <c r="AL804"/>
      <c r="AM804"/>
      <c r="AN804"/>
      <c r="AO804"/>
      <c r="AP804"/>
      <c r="AQ804"/>
      <c r="AR804"/>
      <c r="AS804"/>
      <c r="AT804"/>
      <c r="AU804"/>
      <c r="AV804"/>
      <c r="AW804"/>
      <c r="AX804"/>
      <c r="AY804"/>
      <c r="AZ804"/>
      <c r="BA804"/>
      <c r="BB804"/>
      <c r="BC804"/>
      <c r="BD804"/>
      <c r="BE804"/>
      <c r="BF804"/>
      <c r="BG804"/>
      <c r="BH804"/>
      <c r="BI804"/>
      <c r="BJ804"/>
      <c r="BK804"/>
      <c r="BL804"/>
      <c r="BM804"/>
      <c r="BN804"/>
      <c r="BO804"/>
      <c r="BP804"/>
      <c r="BQ804"/>
      <c r="BR804"/>
      <c r="BS804"/>
      <c r="BT804"/>
      <c r="BU804"/>
      <c r="BV804"/>
      <c r="BW804"/>
      <c r="BX804"/>
      <c r="BY804"/>
      <c r="BZ804"/>
      <c r="CA804"/>
      <c r="CB804"/>
      <c r="CC804"/>
      <c r="CD804"/>
      <c r="CE804"/>
      <c r="CF804"/>
      <c r="CG804"/>
      <c r="CH804"/>
      <c r="CI804"/>
      <c r="CJ804"/>
      <c r="CK804"/>
      <c r="CL804"/>
      <c r="CM804"/>
      <c r="CN804"/>
      <c r="CO804"/>
      <c r="CP804"/>
      <c r="CQ804"/>
      <c r="CR804"/>
      <c r="CS804"/>
      <c r="CT804"/>
      <c r="CU804"/>
      <c r="CV804"/>
      <c r="CW804"/>
      <c r="CX804"/>
      <c r="CY804"/>
      <c r="CZ804"/>
      <c r="DA804"/>
      <c r="DB804"/>
      <c r="DC804"/>
      <c r="DD804"/>
      <c r="DE804"/>
      <c r="DF804"/>
      <c r="DG804"/>
      <c r="DH804"/>
      <c r="DI804"/>
      <c r="DJ804"/>
      <c r="DK804"/>
      <c r="DL804"/>
      <c r="DM804"/>
      <c r="DN804"/>
      <c r="DO804"/>
      <c r="DP804"/>
      <c r="DQ804"/>
      <c r="DR804"/>
      <c r="DS804"/>
      <c r="DT804"/>
      <c r="DU804"/>
      <c r="DV804"/>
      <c r="DW804"/>
      <c r="DX804"/>
      <c r="DY804"/>
      <c r="DZ804"/>
      <c r="EA804"/>
      <c r="EB804"/>
      <c r="EC804"/>
      <c r="ED804"/>
      <c r="EE804"/>
      <c r="EF804"/>
      <c r="EG804"/>
      <c r="EH804"/>
      <c r="EI804"/>
      <c r="EJ804"/>
      <c r="EK804"/>
      <c r="EL804"/>
      <c r="EM804"/>
      <c r="EN804"/>
      <c r="EO804"/>
      <c r="EP804"/>
      <c r="EQ804"/>
      <c r="ER804"/>
      <c r="ES804"/>
      <c r="ET804"/>
      <c r="EU804"/>
      <c r="EV804"/>
      <c r="EW804"/>
      <c r="EX804"/>
      <c r="EY804"/>
      <c r="EZ804"/>
      <c r="FA804"/>
    </row>
    <row r="805" spans="1:157" ht="11.25" customHeight="1" x14ac:dyDescent="0.25">
      <c r="A805" s="39" t="s">
        <v>1520</v>
      </c>
      <c r="B805" s="13">
        <v>801200004</v>
      </c>
      <c r="C805" s="13" t="s">
        <v>111</v>
      </c>
      <c r="D805" s="13">
        <v>93950003692</v>
      </c>
      <c r="E805" s="40" t="s">
        <v>1980</v>
      </c>
      <c r="F805" s="31">
        <v>226</v>
      </c>
      <c r="G805" s="31">
        <v>2</v>
      </c>
      <c r="H805" s="31">
        <v>1</v>
      </c>
      <c r="I805" s="31">
        <v>0</v>
      </c>
      <c r="J805" s="32">
        <f t="shared" si="98"/>
        <v>1</v>
      </c>
      <c r="K805" s="33">
        <f t="shared" si="99"/>
        <v>6.7799999999999994</v>
      </c>
      <c r="L805" s="33">
        <f t="shared" si="100"/>
        <v>6.7799999999999994</v>
      </c>
      <c r="M805" s="33">
        <f t="shared" si="101"/>
        <v>6.7799999999999994</v>
      </c>
      <c r="N805" s="34">
        <f t="shared" si="102"/>
        <v>6.7799999999999994</v>
      </c>
      <c r="O805" s="222">
        <f t="shared" si="103"/>
        <v>27.12</v>
      </c>
      <c r="P805" s="224">
        <f t="shared" si="104"/>
        <v>27.12</v>
      </c>
      <c r="Q805" s="8"/>
      <c r="R805" s="78">
        <f t="shared" si="105"/>
        <v>27.12</v>
      </c>
      <c r="S805" s="79"/>
      <c r="T805"/>
      <c r="U805"/>
      <c r="V805"/>
      <c r="W805"/>
      <c r="X805"/>
      <c r="Y805"/>
      <c r="Z805"/>
      <c r="AA805"/>
      <c r="AB805"/>
      <c r="AC805"/>
      <c r="AD805"/>
      <c r="AE805"/>
      <c r="AF805"/>
      <c r="AG805"/>
      <c r="AH805"/>
      <c r="AI805"/>
      <c r="AJ805"/>
      <c r="AK805"/>
      <c r="AL805"/>
      <c r="AM805"/>
      <c r="AN805"/>
      <c r="AO805"/>
      <c r="AP805"/>
      <c r="AQ805"/>
      <c r="AR805"/>
      <c r="AS805"/>
      <c r="AT805"/>
      <c r="AU805"/>
      <c r="AV805"/>
      <c r="AW805"/>
      <c r="AX805"/>
      <c r="AY805"/>
      <c r="AZ805"/>
      <c r="BA805"/>
      <c r="BB805"/>
      <c r="BC805"/>
      <c r="BD805"/>
      <c r="BE805"/>
      <c r="BF805"/>
      <c r="BG805"/>
      <c r="BH805"/>
      <c r="BI805"/>
      <c r="BJ805"/>
      <c r="BK805"/>
      <c r="BL805"/>
      <c r="BM805"/>
      <c r="BN805"/>
      <c r="BO805"/>
      <c r="BP805"/>
      <c r="BQ805"/>
      <c r="BR805"/>
      <c r="BS805"/>
      <c r="BT805"/>
      <c r="BU805"/>
      <c r="BV805"/>
      <c r="BW805"/>
      <c r="BX805"/>
      <c r="BY805"/>
      <c r="BZ805"/>
      <c r="CA805"/>
      <c r="CB805"/>
      <c r="CC805"/>
      <c r="CD805"/>
      <c r="CE805"/>
      <c r="CF805"/>
      <c r="CG805"/>
      <c r="CH805"/>
      <c r="CI805"/>
      <c r="CJ805"/>
      <c r="CK805"/>
      <c r="CL805"/>
      <c r="CM805"/>
      <c r="CN805"/>
      <c r="CO805"/>
      <c r="CP805"/>
      <c r="CQ805"/>
      <c r="CR805"/>
      <c r="CS805"/>
      <c r="CT805"/>
      <c r="CU805"/>
      <c r="CV805"/>
      <c r="CW805"/>
      <c r="CX805"/>
      <c r="CY805"/>
      <c r="CZ805"/>
      <c r="DA805"/>
      <c r="DB805"/>
      <c r="DC805"/>
      <c r="DD805"/>
      <c r="DE805"/>
      <c r="DF805"/>
      <c r="DG805"/>
      <c r="DH805"/>
      <c r="DI805"/>
      <c r="DJ805"/>
      <c r="DK805"/>
      <c r="DL805"/>
      <c r="DM805"/>
      <c r="DN805"/>
      <c r="DO805"/>
      <c r="DP805"/>
      <c r="DQ805"/>
      <c r="DR805"/>
      <c r="DS805"/>
      <c r="DT805"/>
      <c r="DU805"/>
      <c r="DV805"/>
      <c r="DW805"/>
      <c r="DX805"/>
      <c r="DY805"/>
      <c r="DZ805"/>
      <c r="EA805"/>
      <c r="EB805"/>
      <c r="EC805"/>
      <c r="ED805"/>
      <c r="EE805"/>
      <c r="EF805"/>
      <c r="EG805"/>
      <c r="EH805"/>
      <c r="EI805"/>
      <c r="EJ805"/>
      <c r="EK805"/>
      <c r="EL805"/>
      <c r="EM805"/>
      <c r="EN805"/>
      <c r="EO805"/>
      <c r="EP805"/>
      <c r="EQ805"/>
      <c r="ER805"/>
      <c r="ES805"/>
      <c r="ET805"/>
      <c r="EU805"/>
      <c r="EV805"/>
      <c r="EW805"/>
      <c r="EX805"/>
      <c r="EY805"/>
      <c r="EZ805"/>
      <c r="FA805"/>
    </row>
    <row r="806" spans="1:157" ht="11.25" customHeight="1" x14ac:dyDescent="0.25">
      <c r="A806" s="39" t="s">
        <v>1520</v>
      </c>
      <c r="B806" s="13">
        <v>801200006</v>
      </c>
      <c r="C806" s="13" t="s">
        <v>112</v>
      </c>
      <c r="D806" s="13">
        <v>96740010386</v>
      </c>
      <c r="E806" s="40" t="s">
        <v>1981</v>
      </c>
      <c r="F806" s="31">
        <v>520</v>
      </c>
      <c r="G806" s="31">
        <v>3</v>
      </c>
      <c r="H806" s="31">
        <v>1</v>
      </c>
      <c r="I806" s="31">
        <v>0</v>
      </c>
      <c r="J806" s="32">
        <f t="shared" si="98"/>
        <v>2</v>
      </c>
      <c r="K806" s="33">
        <f t="shared" si="99"/>
        <v>15.6</v>
      </c>
      <c r="L806" s="33">
        <f t="shared" si="100"/>
        <v>15.6</v>
      </c>
      <c r="M806" s="33">
        <f t="shared" si="101"/>
        <v>15.6</v>
      </c>
      <c r="N806" s="34">
        <f t="shared" si="102"/>
        <v>15.6</v>
      </c>
      <c r="O806" s="222">
        <f t="shared" si="103"/>
        <v>62.4</v>
      </c>
      <c r="P806" s="224">
        <f t="shared" si="104"/>
        <v>62.4</v>
      </c>
      <c r="Q806" s="8"/>
      <c r="R806" s="78">
        <f t="shared" si="105"/>
        <v>62.4</v>
      </c>
      <c r="S806" s="79"/>
      <c r="T806"/>
      <c r="U806"/>
      <c r="V806"/>
      <c r="W806"/>
      <c r="X806"/>
      <c r="Y806"/>
      <c r="Z806"/>
      <c r="AA806"/>
      <c r="AB806"/>
      <c r="AC806"/>
      <c r="AD806"/>
      <c r="AE806"/>
      <c r="AF806"/>
      <c r="AG806"/>
      <c r="AH806"/>
      <c r="AI806"/>
      <c r="AJ806"/>
      <c r="AK806"/>
      <c r="AL806"/>
      <c r="AM806"/>
      <c r="AN806"/>
      <c r="AO806"/>
      <c r="AP806"/>
      <c r="AQ806"/>
      <c r="AR806"/>
      <c r="AS806"/>
      <c r="AT806"/>
      <c r="AU806"/>
      <c r="AV806"/>
      <c r="AW806"/>
      <c r="AX806"/>
      <c r="AY806"/>
      <c r="AZ806"/>
      <c r="BA806"/>
      <c r="BB806"/>
      <c r="BC806"/>
      <c r="BD806"/>
      <c r="BE806"/>
      <c r="BF806"/>
      <c r="BG806"/>
      <c r="BH806"/>
      <c r="BI806"/>
      <c r="BJ806"/>
      <c r="BK806"/>
      <c r="BL806"/>
      <c r="BM806"/>
      <c r="BN806"/>
      <c r="BO806"/>
      <c r="BP806"/>
      <c r="BQ806"/>
      <c r="BR806"/>
      <c r="BS806"/>
      <c r="BT806"/>
      <c r="BU806"/>
      <c r="BV806"/>
      <c r="BW806"/>
      <c r="BX806"/>
      <c r="BY806"/>
      <c r="BZ806"/>
      <c r="CA806"/>
      <c r="CB806"/>
      <c r="CC806"/>
      <c r="CD806"/>
      <c r="CE806"/>
      <c r="CF806"/>
      <c r="CG806"/>
      <c r="CH806"/>
      <c r="CI806"/>
      <c r="CJ806"/>
      <c r="CK806"/>
      <c r="CL806"/>
      <c r="CM806"/>
      <c r="CN806"/>
      <c r="CO806"/>
      <c r="CP806"/>
      <c r="CQ806"/>
      <c r="CR806"/>
      <c r="CS806"/>
      <c r="CT806"/>
      <c r="CU806"/>
      <c r="CV806"/>
      <c r="CW806"/>
      <c r="CX806"/>
      <c r="CY806"/>
      <c r="CZ806"/>
      <c r="DA806"/>
      <c r="DB806"/>
      <c r="DC806"/>
      <c r="DD806"/>
      <c r="DE806"/>
      <c r="DF806"/>
      <c r="DG806"/>
      <c r="DH806"/>
      <c r="DI806"/>
      <c r="DJ806"/>
      <c r="DK806"/>
      <c r="DL806"/>
      <c r="DM806"/>
      <c r="DN806"/>
      <c r="DO806"/>
      <c r="DP806"/>
      <c r="DQ806"/>
      <c r="DR806"/>
      <c r="DS806"/>
      <c r="DT806"/>
      <c r="DU806"/>
      <c r="DV806"/>
      <c r="DW806"/>
      <c r="DX806"/>
      <c r="DY806"/>
      <c r="DZ806"/>
      <c r="EA806"/>
      <c r="EB806"/>
      <c r="EC806"/>
      <c r="ED806"/>
      <c r="EE806"/>
      <c r="EF806"/>
      <c r="EG806"/>
      <c r="EH806"/>
      <c r="EI806"/>
      <c r="EJ806"/>
      <c r="EK806"/>
      <c r="EL806"/>
      <c r="EM806"/>
      <c r="EN806"/>
      <c r="EO806"/>
      <c r="EP806"/>
      <c r="EQ806"/>
      <c r="ER806"/>
      <c r="ES806"/>
      <c r="ET806"/>
      <c r="EU806"/>
      <c r="EV806"/>
      <c r="EW806"/>
      <c r="EX806"/>
      <c r="EY806"/>
      <c r="EZ806"/>
      <c r="FA806"/>
    </row>
    <row r="807" spans="1:157" ht="11.25" customHeight="1" x14ac:dyDescent="0.25">
      <c r="A807" s="39" t="s">
        <v>1520</v>
      </c>
      <c r="B807" s="13">
        <v>801200007</v>
      </c>
      <c r="C807" s="13" t="s">
        <v>887</v>
      </c>
      <c r="D807" s="13">
        <v>10020005818</v>
      </c>
      <c r="E807" s="40" t="s">
        <v>1982</v>
      </c>
      <c r="F807" s="31">
        <v>103</v>
      </c>
      <c r="G807" s="31">
        <v>2</v>
      </c>
      <c r="H807" s="31">
        <v>1</v>
      </c>
      <c r="I807" s="31">
        <v>0</v>
      </c>
      <c r="J807" s="32">
        <f t="shared" si="98"/>
        <v>1</v>
      </c>
      <c r="K807" s="33">
        <f t="shared" si="99"/>
        <v>3.09</v>
      </c>
      <c r="L807" s="33">
        <f t="shared" si="100"/>
        <v>3.09</v>
      </c>
      <c r="M807" s="33">
        <f t="shared" si="101"/>
        <v>3.09</v>
      </c>
      <c r="N807" s="34">
        <f t="shared" si="102"/>
        <v>3.09</v>
      </c>
      <c r="O807" s="222">
        <f t="shared" si="103"/>
        <v>12.36</v>
      </c>
      <c r="P807" s="224">
        <f t="shared" si="104"/>
        <v>12.36</v>
      </c>
      <c r="Q807" s="8"/>
      <c r="R807" s="78">
        <f t="shared" si="105"/>
        <v>12.36</v>
      </c>
      <c r="S807" s="79"/>
      <c r="T807"/>
      <c r="U807"/>
      <c r="V807"/>
      <c r="W807"/>
      <c r="X807"/>
      <c r="Y807"/>
      <c r="Z807"/>
      <c r="AA807"/>
      <c r="AB807"/>
      <c r="AC807"/>
      <c r="AD807"/>
      <c r="AE807"/>
      <c r="AF807"/>
      <c r="AG807"/>
      <c r="AH807"/>
      <c r="AI807"/>
      <c r="AJ807"/>
      <c r="AK807"/>
      <c r="AL807"/>
      <c r="AM807"/>
      <c r="AN807"/>
      <c r="AO807"/>
      <c r="AP807"/>
      <c r="AQ807"/>
      <c r="AR807"/>
      <c r="AS807"/>
      <c r="AT807"/>
      <c r="AU807"/>
      <c r="AV807"/>
      <c r="AW807"/>
      <c r="AX807"/>
      <c r="AY807"/>
      <c r="AZ807"/>
      <c r="BA807"/>
      <c r="BB807"/>
      <c r="BC807"/>
      <c r="BD807"/>
      <c r="BE807"/>
      <c r="BF807"/>
      <c r="BG807"/>
      <c r="BH807"/>
      <c r="BI807"/>
      <c r="BJ807"/>
      <c r="BK807"/>
      <c r="BL807"/>
      <c r="BM807"/>
      <c r="BN807"/>
      <c r="BO807"/>
      <c r="BP807"/>
      <c r="BQ807"/>
      <c r="BR807"/>
      <c r="BS807"/>
      <c r="BT807"/>
      <c r="BU807"/>
      <c r="BV807"/>
      <c r="BW807"/>
      <c r="BX807"/>
      <c r="BY807"/>
      <c r="BZ807"/>
      <c r="CA807"/>
      <c r="CB807"/>
      <c r="CC807"/>
      <c r="CD807"/>
      <c r="CE807"/>
      <c r="CF807"/>
      <c r="CG807"/>
      <c r="CH807"/>
      <c r="CI807"/>
      <c r="CJ807"/>
      <c r="CK807"/>
      <c r="CL807"/>
      <c r="CM807"/>
      <c r="CN807"/>
      <c r="CO807"/>
      <c r="CP807"/>
      <c r="CQ807"/>
      <c r="CR807"/>
      <c r="CS807"/>
      <c r="CT807"/>
      <c r="CU807"/>
      <c r="CV807"/>
      <c r="CW807"/>
      <c r="CX807"/>
      <c r="CY807"/>
      <c r="CZ807"/>
      <c r="DA807"/>
      <c r="DB807"/>
      <c r="DC807"/>
      <c r="DD807"/>
      <c r="DE807"/>
      <c r="DF807"/>
      <c r="DG807"/>
      <c r="DH807"/>
      <c r="DI807"/>
      <c r="DJ807"/>
      <c r="DK807"/>
      <c r="DL807"/>
      <c r="DM807"/>
      <c r="DN807"/>
      <c r="DO807"/>
      <c r="DP807"/>
      <c r="DQ807"/>
      <c r="DR807"/>
      <c r="DS807"/>
      <c r="DT807"/>
      <c r="DU807"/>
      <c r="DV807"/>
      <c r="DW807"/>
      <c r="DX807"/>
      <c r="DY807"/>
      <c r="DZ807"/>
      <c r="EA807"/>
      <c r="EB807"/>
      <c r="EC807"/>
      <c r="ED807"/>
      <c r="EE807"/>
      <c r="EF807"/>
      <c r="EG807"/>
      <c r="EH807"/>
      <c r="EI807"/>
      <c r="EJ807"/>
      <c r="EK807"/>
      <c r="EL807"/>
      <c r="EM807"/>
      <c r="EN807"/>
      <c r="EO807"/>
      <c r="EP807"/>
      <c r="EQ807"/>
      <c r="ER807"/>
      <c r="ES807"/>
      <c r="ET807"/>
      <c r="EU807"/>
      <c r="EV807"/>
      <c r="EW807"/>
      <c r="EX807"/>
      <c r="EY807"/>
      <c r="EZ807"/>
      <c r="FA807"/>
    </row>
    <row r="808" spans="1:157" ht="11.25" customHeight="1" x14ac:dyDescent="0.25">
      <c r="A808" s="39" t="s">
        <v>1520</v>
      </c>
      <c r="B808" s="13">
        <v>801200008</v>
      </c>
      <c r="C808" s="13" t="s">
        <v>888</v>
      </c>
      <c r="D808" s="13">
        <v>99810009748</v>
      </c>
      <c r="E808" s="40" t="s">
        <v>1983</v>
      </c>
      <c r="F808" s="31">
        <v>260</v>
      </c>
      <c r="G808" s="31">
        <v>2</v>
      </c>
      <c r="H808" s="31">
        <v>1</v>
      </c>
      <c r="I808" s="31">
        <v>0</v>
      </c>
      <c r="J808" s="32">
        <f t="shared" si="98"/>
        <v>1</v>
      </c>
      <c r="K808" s="33">
        <f t="shared" si="99"/>
        <v>7.8</v>
      </c>
      <c r="L808" s="33">
        <f t="shared" si="100"/>
        <v>7.8</v>
      </c>
      <c r="M808" s="33">
        <f t="shared" si="101"/>
        <v>7.8</v>
      </c>
      <c r="N808" s="34">
        <f t="shared" si="102"/>
        <v>7.8</v>
      </c>
      <c r="O808" s="222">
        <f t="shared" si="103"/>
        <v>31.2</v>
      </c>
      <c r="P808" s="224">
        <f t="shared" si="104"/>
        <v>31.2</v>
      </c>
      <c r="Q808" s="8"/>
      <c r="R808" s="78">
        <f t="shared" si="105"/>
        <v>31.2</v>
      </c>
      <c r="S808" s="79"/>
      <c r="T808"/>
      <c r="U808"/>
      <c r="V808"/>
      <c r="W808"/>
      <c r="X808"/>
      <c r="Y808"/>
      <c r="Z808"/>
      <c r="AA808"/>
      <c r="AB808"/>
      <c r="AC808"/>
      <c r="AD808"/>
      <c r="AE808"/>
      <c r="AF808"/>
      <c r="AG808"/>
      <c r="AH808"/>
      <c r="AI808"/>
      <c r="AJ808"/>
      <c r="AK808"/>
      <c r="AL808"/>
      <c r="AM808"/>
      <c r="AN808"/>
      <c r="AO808"/>
      <c r="AP808"/>
      <c r="AQ808"/>
      <c r="AR808"/>
      <c r="AS808"/>
      <c r="AT808"/>
      <c r="AU808"/>
      <c r="AV808"/>
      <c r="AW808"/>
      <c r="AX808"/>
      <c r="AY808"/>
      <c r="AZ808"/>
      <c r="BA808"/>
      <c r="BB808"/>
      <c r="BC808"/>
      <c r="BD808"/>
      <c r="BE808"/>
      <c r="BF808"/>
      <c r="BG808"/>
      <c r="BH808"/>
      <c r="BI808"/>
      <c r="BJ808"/>
      <c r="BK808"/>
      <c r="BL808"/>
      <c r="BM808"/>
      <c r="BN808"/>
      <c r="BO808"/>
      <c r="BP808"/>
      <c r="BQ808"/>
      <c r="BR808"/>
      <c r="BS808"/>
      <c r="BT808"/>
      <c r="BU808"/>
      <c r="BV808"/>
      <c r="BW808"/>
      <c r="BX808"/>
      <c r="BY808"/>
      <c r="BZ808"/>
      <c r="CA808"/>
      <c r="CB808"/>
      <c r="CC808"/>
      <c r="CD808"/>
      <c r="CE808"/>
      <c r="CF808"/>
      <c r="CG808"/>
      <c r="CH808"/>
      <c r="CI808"/>
      <c r="CJ808"/>
      <c r="CK808"/>
      <c r="CL808"/>
      <c r="CM808"/>
      <c r="CN808"/>
      <c r="CO808"/>
      <c r="CP808"/>
      <c r="CQ808"/>
      <c r="CR808"/>
      <c r="CS808"/>
      <c r="CT808"/>
      <c r="CU808"/>
      <c r="CV808"/>
      <c r="CW808"/>
      <c r="CX808"/>
      <c r="CY808"/>
      <c r="CZ808"/>
      <c r="DA808"/>
      <c r="DB808"/>
      <c r="DC808"/>
      <c r="DD808"/>
      <c r="DE808"/>
      <c r="DF808"/>
      <c r="DG808"/>
      <c r="DH808"/>
      <c r="DI808"/>
      <c r="DJ808"/>
      <c r="DK808"/>
      <c r="DL808"/>
      <c r="DM808"/>
      <c r="DN808"/>
      <c r="DO808"/>
      <c r="DP808"/>
      <c r="DQ808"/>
      <c r="DR808"/>
      <c r="DS808"/>
      <c r="DT808"/>
      <c r="DU808"/>
      <c r="DV808"/>
      <c r="DW808"/>
      <c r="DX808"/>
      <c r="DY808"/>
      <c r="DZ808"/>
      <c r="EA808"/>
      <c r="EB808"/>
      <c r="EC808"/>
      <c r="ED808"/>
      <c r="EE808"/>
      <c r="EF808"/>
      <c r="EG808"/>
      <c r="EH808"/>
      <c r="EI808"/>
      <c r="EJ808"/>
      <c r="EK808"/>
      <c r="EL808"/>
      <c r="EM808"/>
      <c r="EN808"/>
      <c r="EO808"/>
      <c r="EP808"/>
      <c r="EQ808"/>
      <c r="ER808"/>
      <c r="ES808"/>
      <c r="ET808"/>
      <c r="EU808"/>
      <c r="EV808"/>
      <c r="EW808"/>
      <c r="EX808"/>
      <c r="EY808"/>
      <c r="EZ808"/>
      <c r="FA808"/>
    </row>
    <row r="809" spans="1:157" ht="11.25" customHeight="1" x14ac:dyDescent="0.25">
      <c r="A809" s="39" t="s">
        <v>1520</v>
      </c>
      <c r="B809" s="13">
        <v>801200011</v>
      </c>
      <c r="C809" s="13" t="s">
        <v>113</v>
      </c>
      <c r="D809" s="13">
        <v>70910006838</v>
      </c>
      <c r="E809" s="40" t="s">
        <v>1984</v>
      </c>
      <c r="F809" s="31">
        <v>190</v>
      </c>
      <c r="G809" s="31">
        <v>2</v>
      </c>
      <c r="H809" s="31">
        <v>1</v>
      </c>
      <c r="I809" s="31">
        <v>0</v>
      </c>
      <c r="J809" s="32">
        <f t="shared" si="98"/>
        <v>1</v>
      </c>
      <c r="K809" s="33">
        <f t="shared" si="99"/>
        <v>5.7</v>
      </c>
      <c r="L809" s="33">
        <f t="shared" si="100"/>
        <v>5.7</v>
      </c>
      <c r="M809" s="33">
        <f t="shared" si="101"/>
        <v>5.7</v>
      </c>
      <c r="N809" s="34">
        <f t="shared" si="102"/>
        <v>5.7</v>
      </c>
      <c r="O809" s="222">
        <f t="shared" si="103"/>
        <v>22.8</v>
      </c>
      <c r="P809" s="224">
        <f t="shared" si="104"/>
        <v>22.8</v>
      </c>
      <c r="Q809" s="8"/>
      <c r="R809" s="78">
        <f t="shared" si="105"/>
        <v>22.8</v>
      </c>
      <c r="S809" s="79"/>
      <c r="T809"/>
      <c r="U809"/>
      <c r="V809"/>
      <c r="W809"/>
      <c r="X809"/>
      <c r="Y809"/>
      <c r="Z809"/>
      <c r="AA809"/>
      <c r="AB809"/>
      <c r="AC809"/>
      <c r="AD809"/>
      <c r="AE809"/>
      <c r="AF809"/>
      <c r="AG809"/>
      <c r="AH809"/>
      <c r="AI809"/>
      <c r="AJ809"/>
      <c r="AK809"/>
      <c r="AL809"/>
      <c r="AM809"/>
      <c r="AN809"/>
      <c r="AO809"/>
      <c r="AP809"/>
      <c r="AQ809"/>
      <c r="AR809"/>
      <c r="AS809"/>
      <c r="AT809"/>
      <c r="AU809"/>
      <c r="AV809"/>
      <c r="AW809"/>
      <c r="AX809"/>
      <c r="AY809"/>
      <c r="AZ809"/>
      <c r="BA809"/>
      <c r="BB809"/>
      <c r="BC809"/>
      <c r="BD809"/>
      <c r="BE809"/>
      <c r="BF809"/>
      <c r="BG809"/>
      <c r="BH809"/>
      <c r="BI809"/>
      <c r="BJ809"/>
      <c r="BK809"/>
      <c r="BL809"/>
      <c r="BM809"/>
      <c r="BN809"/>
      <c r="BO809"/>
      <c r="BP809"/>
      <c r="BQ809"/>
      <c r="BR809"/>
      <c r="BS809"/>
      <c r="BT809"/>
      <c r="BU809"/>
      <c r="BV809"/>
      <c r="BW809"/>
      <c r="BX809"/>
      <c r="BY809"/>
      <c r="BZ809"/>
      <c r="CA809"/>
      <c r="CB809"/>
      <c r="CC809"/>
      <c r="CD809"/>
      <c r="CE809"/>
      <c r="CF809"/>
      <c r="CG809"/>
      <c r="CH809"/>
      <c r="CI809"/>
      <c r="CJ809"/>
      <c r="CK809"/>
      <c r="CL809"/>
      <c r="CM809"/>
      <c r="CN809"/>
      <c r="CO809"/>
      <c r="CP809"/>
      <c r="CQ809"/>
      <c r="CR809"/>
      <c r="CS809"/>
      <c r="CT809"/>
      <c r="CU809"/>
      <c r="CV809"/>
      <c r="CW809"/>
      <c r="CX809"/>
      <c r="CY809"/>
      <c r="CZ809"/>
      <c r="DA809"/>
      <c r="DB809"/>
      <c r="DC809"/>
      <c r="DD809"/>
      <c r="DE809"/>
      <c r="DF809"/>
      <c r="DG809"/>
      <c r="DH809"/>
      <c r="DI809"/>
      <c r="DJ809"/>
      <c r="DK809"/>
      <c r="DL809"/>
      <c r="DM809"/>
      <c r="DN809"/>
      <c r="DO809"/>
      <c r="DP809"/>
      <c r="DQ809"/>
      <c r="DR809"/>
      <c r="DS809"/>
      <c r="DT809"/>
      <c r="DU809"/>
      <c r="DV809"/>
      <c r="DW809"/>
      <c r="DX809"/>
      <c r="DY809"/>
      <c r="DZ809"/>
      <c r="EA809"/>
      <c r="EB809"/>
      <c r="EC809"/>
      <c r="ED809"/>
      <c r="EE809"/>
      <c r="EF809"/>
      <c r="EG809"/>
      <c r="EH809"/>
      <c r="EI809"/>
      <c r="EJ809"/>
      <c r="EK809"/>
      <c r="EL809"/>
      <c r="EM809"/>
      <c r="EN809"/>
      <c r="EO809"/>
      <c r="EP809"/>
      <c r="EQ809"/>
      <c r="ER809"/>
      <c r="ES809"/>
      <c r="ET809"/>
      <c r="EU809"/>
      <c r="EV809"/>
      <c r="EW809"/>
      <c r="EX809"/>
      <c r="EY809"/>
      <c r="EZ809"/>
      <c r="FA809"/>
    </row>
    <row r="810" spans="1:157" ht="11.25" customHeight="1" x14ac:dyDescent="0.25">
      <c r="A810" s="39" t="s">
        <v>1520</v>
      </c>
      <c r="B810" s="13">
        <v>801200012</v>
      </c>
      <c r="C810" s="13" t="s">
        <v>889</v>
      </c>
      <c r="D810" s="13">
        <v>85940004554</v>
      </c>
      <c r="E810" s="40" t="s">
        <v>1985</v>
      </c>
      <c r="F810" s="31">
        <v>150</v>
      </c>
      <c r="G810" s="31">
        <v>2</v>
      </c>
      <c r="H810" s="31">
        <v>1</v>
      </c>
      <c r="I810" s="31">
        <v>0</v>
      </c>
      <c r="J810" s="32">
        <f t="shared" si="98"/>
        <v>1</v>
      </c>
      <c r="K810" s="33">
        <f t="shared" si="99"/>
        <v>4.5</v>
      </c>
      <c r="L810" s="33">
        <f t="shared" si="100"/>
        <v>4.5</v>
      </c>
      <c r="M810" s="33">
        <f t="shared" si="101"/>
        <v>4.5</v>
      </c>
      <c r="N810" s="34">
        <f t="shared" si="102"/>
        <v>4.5</v>
      </c>
      <c r="O810" s="222">
        <f t="shared" si="103"/>
        <v>18</v>
      </c>
      <c r="P810" s="224">
        <f t="shared" si="104"/>
        <v>18</v>
      </c>
      <c r="Q810" s="8"/>
      <c r="R810" s="78">
        <f t="shared" si="105"/>
        <v>18</v>
      </c>
      <c r="S810" s="79"/>
      <c r="T810"/>
      <c r="U810"/>
      <c r="V810"/>
      <c r="W810"/>
      <c r="X810"/>
      <c r="Y810"/>
      <c r="Z810"/>
      <c r="AA810"/>
      <c r="AB810"/>
      <c r="AC810"/>
      <c r="AD810"/>
      <c r="AE810"/>
      <c r="AF810"/>
      <c r="AG810"/>
      <c r="AH810"/>
      <c r="AI810"/>
      <c r="AJ810"/>
      <c r="AK810"/>
      <c r="AL810"/>
      <c r="AM810"/>
      <c r="AN810"/>
      <c r="AO810"/>
      <c r="AP810"/>
      <c r="AQ810"/>
      <c r="AR810"/>
      <c r="AS810"/>
      <c r="AT810"/>
      <c r="AU810"/>
      <c r="AV810"/>
      <c r="AW810"/>
      <c r="AX810"/>
      <c r="AY810"/>
      <c r="AZ810"/>
      <c r="BA810"/>
      <c r="BB810"/>
      <c r="BC810"/>
      <c r="BD810"/>
      <c r="BE810"/>
      <c r="BF810"/>
      <c r="BG810"/>
      <c r="BH810"/>
      <c r="BI810"/>
      <c r="BJ810"/>
      <c r="BK810"/>
      <c r="BL810"/>
      <c r="BM810"/>
      <c r="BN810"/>
      <c r="BO810"/>
      <c r="BP810"/>
      <c r="BQ810"/>
      <c r="BR810"/>
      <c r="BS810"/>
      <c r="BT810"/>
      <c r="BU810"/>
      <c r="BV810"/>
      <c r="BW810"/>
      <c r="BX810"/>
      <c r="BY810"/>
      <c r="BZ810"/>
      <c r="CA810"/>
      <c r="CB810"/>
      <c r="CC810"/>
      <c r="CD810"/>
      <c r="CE810"/>
      <c r="CF810"/>
      <c r="CG810"/>
      <c r="CH810"/>
      <c r="CI810"/>
      <c r="CJ810"/>
      <c r="CK810"/>
      <c r="CL810"/>
      <c r="CM810"/>
      <c r="CN810"/>
      <c r="CO810"/>
      <c r="CP810"/>
      <c r="CQ810"/>
      <c r="CR810"/>
      <c r="CS810"/>
      <c r="CT810"/>
      <c r="CU810"/>
      <c r="CV810"/>
      <c r="CW810"/>
      <c r="CX810"/>
      <c r="CY810"/>
      <c r="CZ810"/>
      <c r="DA810"/>
      <c r="DB810"/>
      <c r="DC810"/>
      <c r="DD810"/>
      <c r="DE810"/>
      <c r="DF810"/>
      <c r="DG810"/>
      <c r="DH810"/>
      <c r="DI810"/>
      <c r="DJ810"/>
      <c r="DK810"/>
      <c r="DL810"/>
      <c r="DM810"/>
      <c r="DN810"/>
      <c r="DO810"/>
      <c r="DP810"/>
      <c r="DQ810"/>
      <c r="DR810"/>
      <c r="DS810"/>
      <c r="DT810"/>
      <c r="DU810"/>
      <c r="DV810"/>
      <c r="DW810"/>
      <c r="DX810"/>
      <c r="DY810"/>
      <c r="DZ810"/>
      <c r="EA810"/>
      <c r="EB810"/>
      <c r="EC810"/>
      <c r="ED810"/>
      <c r="EE810"/>
      <c r="EF810"/>
      <c r="EG810"/>
      <c r="EH810"/>
      <c r="EI810"/>
      <c r="EJ810"/>
      <c r="EK810"/>
      <c r="EL810"/>
      <c r="EM810"/>
      <c r="EN810"/>
      <c r="EO810"/>
      <c r="EP810"/>
      <c r="EQ810"/>
      <c r="ER810"/>
      <c r="ES810"/>
      <c r="ET810"/>
      <c r="EU810"/>
      <c r="EV810"/>
      <c r="EW810"/>
      <c r="EX810"/>
      <c r="EY810"/>
      <c r="EZ810"/>
      <c r="FA810"/>
    </row>
    <row r="811" spans="1:157" ht="11.25" customHeight="1" x14ac:dyDescent="0.25">
      <c r="A811" s="39" t="s">
        <v>1520</v>
      </c>
      <c r="B811" s="13">
        <v>801200022</v>
      </c>
      <c r="C811" s="13" t="s">
        <v>890</v>
      </c>
      <c r="D811" s="13">
        <v>27110007020</v>
      </c>
      <c r="E811" s="40" t="s">
        <v>1986</v>
      </c>
      <c r="F811" s="31">
        <v>271</v>
      </c>
      <c r="G811" s="31">
        <v>2</v>
      </c>
      <c r="H811" s="31">
        <v>1</v>
      </c>
      <c r="I811" s="31">
        <v>0</v>
      </c>
      <c r="J811" s="32">
        <f t="shared" si="98"/>
        <v>1</v>
      </c>
      <c r="K811" s="33">
        <f t="shared" si="99"/>
        <v>8.129999999999999</v>
      </c>
      <c r="L811" s="33">
        <f t="shared" si="100"/>
        <v>8.129999999999999</v>
      </c>
      <c r="M811" s="33">
        <f t="shared" si="101"/>
        <v>8.129999999999999</v>
      </c>
      <c r="N811" s="34">
        <f t="shared" si="102"/>
        <v>8.129999999999999</v>
      </c>
      <c r="O811" s="222">
        <f t="shared" si="103"/>
        <v>32.520000000000003</v>
      </c>
      <c r="P811" s="224">
        <f t="shared" si="104"/>
        <v>32.520000000000003</v>
      </c>
      <c r="Q811" s="8"/>
      <c r="R811" s="78">
        <f t="shared" si="105"/>
        <v>32.520000000000003</v>
      </c>
      <c r="S811" s="79"/>
      <c r="T811"/>
      <c r="U811"/>
      <c r="V811"/>
      <c r="W811"/>
      <c r="X811"/>
      <c r="Y811"/>
      <c r="Z811"/>
      <c r="AA811"/>
      <c r="AB811"/>
      <c r="AC811"/>
      <c r="AD811"/>
      <c r="AE811"/>
      <c r="AF811"/>
      <c r="AG811"/>
      <c r="AH811"/>
      <c r="AI811"/>
      <c r="AJ811"/>
      <c r="AK811"/>
      <c r="AL811"/>
      <c r="AM811"/>
      <c r="AN811"/>
      <c r="AO811"/>
      <c r="AP811"/>
      <c r="AQ811"/>
      <c r="AR811"/>
      <c r="AS811"/>
      <c r="AT811"/>
      <c r="AU811"/>
      <c r="AV811"/>
      <c r="AW811"/>
      <c r="AX811"/>
      <c r="AY811"/>
      <c r="AZ811"/>
      <c r="BA811"/>
      <c r="BB811"/>
      <c r="BC811"/>
      <c r="BD811"/>
      <c r="BE811"/>
      <c r="BF811"/>
      <c r="BG811"/>
      <c r="BH811"/>
      <c r="BI811"/>
      <c r="BJ811"/>
      <c r="BK811"/>
      <c r="BL811"/>
      <c r="BM811"/>
      <c r="BN811"/>
      <c r="BO811"/>
      <c r="BP811"/>
      <c r="BQ811"/>
      <c r="BR811"/>
      <c r="BS811"/>
      <c r="BT811"/>
      <c r="BU811"/>
      <c r="BV811"/>
      <c r="BW811"/>
      <c r="BX811"/>
      <c r="BY811"/>
      <c r="BZ811"/>
      <c r="CA811"/>
      <c r="CB811"/>
      <c r="CC811"/>
      <c r="CD811"/>
      <c r="CE811"/>
      <c r="CF811"/>
      <c r="CG811"/>
      <c r="CH811"/>
      <c r="CI811"/>
      <c r="CJ811"/>
      <c r="CK811"/>
      <c r="CL811"/>
      <c r="CM811"/>
      <c r="CN811"/>
      <c r="CO811"/>
      <c r="CP811"/>
      <c r="CQ811"/>
      <c r="CR811"/>
      <c r="CS811"/>
      <c r="CT811"/>
      <c r="CU811"/>
      <c r="CV811"/>
      <c r="CW811"/>
      <c r="CX811"/>
      <c r="CY811"/>
      <c r="CZ811"/>
      <c r="DA811"/>
      <c r="DB811"/>
      <c r="DC811"/>
      <c r="DD811"/>
      <c r="DE811"/>
      <c r="DF811"/>
      <c r="DG811"/>
      <c r="DH811"/>
      <c r="DI811"/>
      <c r="DJ811"/>
      <c r="DK811"/>
      <c r="DL811"/>
      <c r="DM811"/>
      <c r="DN811"/>
      <c r="DO811"/>
      <c r="DP811"/>
      <c r="DQ811"/>
      <c r="DR811"/>
      <c r="DS811"/>
      <c r="DT811"/>
      <c r="DU811"/>
      <c r="DV811"/>
      <c r="DW811"/>
      <c r="DX811"/>
      <c r="DY811"/>
      <c r="DZ811"/>
      <c r="EA811"/>
      <c r="EB811"/>
      <c r="EC811"/>
      <c r="ED811"/>
      <c r="EE811"/>
      <c r="EF811"/>
      <c r="EG811"/>
      <c r="EH811"/>
      <c r="EI811"/>
      <c r="EJ811"/>
      <c r="EK811"/>
      <c r="EL811"/>
      <c r="EM811"/>
      <c r="EN811"/>
      <c r="EO811"/>
      <c r="EP811"/>
      <c r="EQ811"/>
      <c r="ER811"/>
      <c r="ES811"/>
      <c r="ET811"/>
      <c r="EU811"/>
      <c r="EV811"/>
      <c r="EW811"/>
      <c r="EX811"/>
      <c r="EY811"/>
      <c r="EZ811"/>
      <c r="FA811"/>
    </row>
    <row r="812" spans="1:157" ht="11.25" customHeight="1" x14ac:dyDescent="0.25">
      <c r="A812" s="39" t="s">
        <v>1520</v>
      </c>
      <c r="B812" s="13">
        <v>801200024</v>
      </c>
      <c r="C812" s="13" t="s">
        <v>891</v>
      </c>
      <c r="D812" s="13">
        <v>44590002175</v>
      </c>
      <c r="E812" s="40" t="s">
        <v>1987</v>
      </c>
      <c r="F812" s="31">
        <v>245</v>
      </c>
      <c r="G812" s="31">
        <v>2</v>
      </c>
      <c r="H812" s="31">
        <v>1</v>
      </c>
      <c r="I812" s="31">
        <v>0</v>
      </c>
      <c r="J812" s="32">
        <f t="shared" si="98"/>
        <v>1</v>
      </c>
      <c r="K812" s="33">
        <f t="shared" si="99"/>
        <v>7.35</v>
      </c>
      <c r="L812" s="33">
        <f t="shared" si="100"/>
        <v>7.35</v>
      </c>
      <c r="M812" s="33">
        <f t="shared" si="101"/>
        <v>7.35</v>
      </c>
      <c r="N812" s="34">
        <f t="shared" si="102"/>
        <v>7.35</v>
      </c>
      <c r="O812" s="222">
        <f t="shared" si="103"/>
        <v>29.4</v>
      </c>
      <c r="P812" s="224">
        <f t="shared" si="104"/>
        <v>29.4</v>
      </c>
      <c r="Q812" s="8"/>
      <c r="R812" s="78">
        <f t="shared" si="105"/>
        <v>29.4</v>
      </c>
      <c r="S812" s="79"/>
      <c r="T812"/>
      <c r="U812"/>
      <c r="V812"/>
      <c r="W812"/>
      <c r="X812"/>
      <c r="Y812"/>
      <c r="Z812"/>
      <c r="AA812"/>
      <c r="AB812"/>
      <c r="AC812"/>
      <c r="AD812"/>
      <c r="AE812"/>
      <c r="AF812"/>
      <c r="AG812"/>
      <c r="AH812"/>
      <c r="AI812"/>
      <c r="AJ812"/>
      <c r="AK812"/>
      <c r="AL812"/>
      <c r="AM812"/>
      <c r="AN812"/>
      <c r="AO812"/>
      <c r="AP812"/>
      <c r="AQ812"/>
      <c r="AR812"/>
      <c r="AS812"/>
      <c r="AT812"/>
      <c r="AU812"/>
      <c r="AV812"/>
      <c r="AW812"/>
      <c r="AX812"/>
      <c r="AY812"/>
      <c r="AZ812"/>
      <c r="BA812"/>
      <c r="BB812"/>
      <c r="BC812"/>
      <c r="BD812"/>
      <c r="BE812"/>
      <c r="BF812"/>
      <c r="BG812"/>
      <c r="BH812"/>
      <c r="BI812"/>
      <c r="BJ812"/>
      <c r="BK812"/>
      <c r="BL812"/>
      <c r="BM812"/>
      <c r="BN812"/>
      <c r="BO812"/>
      <c r="BP812"/>
      <c r="BQ812"/>
      <c r="BR812"/>
      <c r="BS812"/>
      <c r="BT812"/>
      <c r="BU812"/>
      <c r="BV812"/>
      <c r="BW812"/>
      <c r="BX812"/>
      <c r="BY812"/>
      <c r="BZ812"/>
      <c r="CA812"/>
      <c r="CB812"/>
      <c r="CC812"/>
      <c r="CD812"/>
      <c r="CE812"/>
      <c r="CF812"/>
      <c r="CG812"/>
      <c r="CH812"/>
      <c r="CI812"/>
      <c r="CJ812"/>
      <c r="CK812"/>
      <c r="CL812"/>
      <c r="CM812"/>
      <c r="CN812"/>
      <c r="CO812"/>
      <c r="CP812"/>
      <c r="CQ812"/>
      <c r="CR812"/>
      <c r="CS812"/>
      <c r="CT812"/>
      <c r="CU812"/>
      <c r="CV812"/>
      <c r="CW812"/>
      <c r="CX812"/>
      <c r="CY812"/>
      <c r="CZ812"/>
      <c r="DA812"/>
      <c r="DB812"/>
      <c r="DC812"/>
      <c r="DD812"/>
      <c r="DE812"/>
      <c r="DF812"/>
      <c r="DG812"/>
      <c r="DH812"/>
      <c r="DI812"/>
      <c r="DJ812"/>
      <c r="DK812"/>
      <c r="DL812"/>
      <c r="DM812"/>
      <c r="DN812"/>
      <c r="DO812"/>
      <c r="DP812"/>
      <c r="DQ812"/>
      <c r="DR812"/>
      <c r="DS812"/>
      <c r="DT812"/>
      <c r="DU812"/>
      <c r="DV812"/>
      <c r="DW812"/>
      <c r="DX812"/>
      <c r="DY812"/>
      <c r="DZ812"/>
      <c r="EA812"/>
      <c r="EB812"/>
      <c r="EC812"/>
      <c r="ED812"/>
      <c r="EE812"/>
      <c r="EF812"/>
      <c r="EG812"/>
      <c r="EH812"/>
      <c r="EI812"/>
      <c r="EJ812"/>
      <c r="EK812"/>
      <c r="EL812"/>
      <c r="EM812"/>
      <c r="EN812"/>
      <c r="EO812"/>
      <c r="EP812"/>
      <c r="EQ812"/>
      <c r="ER812"/>
      <c r="ES812"/>
      <c r="ET812"/>
      <c r="EU812"/>
      <c r="EV812"/>
      <c r="EW812"/>
      <c r="EX812"/>
      <c r="EY812"/>
      <c r="EZ812"/>
      <c r="FA812"/>
    </row>
    <row r="813" spans="1:157" ht="11.25" customHeight="1" x14ac:dyDescent="0.25">
      <c r="A813" s="39" t="s">
        <v>1520</v>
      </c>
      <c r="B813" s="13">
        <v>801200040</v>
      </c>
      <c r="C813" s="13" t="s">
        <v>892</v>
      </c>
      <c r="D813" s="13">
        <v>14200045464</v>
      </c>
      <c r="E813" s="40" t="s">
        <v>1988</v>
      </c>
      <c r="F813" s="31">
        <v>5</v>
      </c>
      <c r="G813" s="31">
        <v>1</v>
      </c>
      <c r="H813" s="31">
        <v>1</v>
      </c>
      <c r="I813" s="31">
        <v>0</v>
      </c>
      <c r="J813" s="32">
        <f t="shared" si="98"/>
        <v>0</v>
      </c>
      <c r="K813" s="33">
        <f t="shared" si="99"/>
        <v>0.15</v>
      </c>
      <c r="L813" s="33">
        <f t="shared" si="100"/>
        <v>0.15</v>
      </c>
      <c r="M813" s="33">
        <f t="shared" si="101"/>
        <v>0.15</v>
      </c>
      <c r="N813" s="34">
        <f t="shared" si="102"/>
        <v>0.15</v>
      </c>
      <c r="O813" s="222">
        <f t="shared" si="103"/>
        <v>0.6</v>
      </c>
      <c r="P813" s="224">
        <f t="shared" si="104"/>
        <v>0.6</v>
      </c>
      <c r="Q813" s="13"/>
      <c r="R813" s="78">
        <f t="shared" si="105"/>
        <v>0.6</v>
      </c>
      <c r="S813" s="79"/>
      <c r="T813"/>
      <c r="U813"/>
      <c r="V813"/>
      <c r="W813"/>
      <c r="X813"/>
      <c r="Y813"/>
      <c r="Z813"/>
      <c r="AA813"/>
      <c r="AB813"/>
      <c r="AC813"/>
      <c r="AD813"/>
      <c r="AE813"/>
      <c r="AF813"/>
      <c r="AG813"/>
      <c r="AH813"/>
      <c r="AI813"/>
      <c r="AJ813"/>
      <c r="AK813"/>
      <c r="AL813"/>
      <c r="AM813"/>
      <c r="AN813"/>
      <c r="AO813"/>
      <c r="AP813"/>
      <c r="AQ813"/>
      <c r="AR813"/>
      <c r="AS813"/>
      <c r="AT813"/>
      <c r="AU813"/>
      <c r="AV813"/>
      <c r="AW813"/>
      <c r="AX813"/>
      <c r="AY813"/>
      <c r="AZ813"/>
      <c r="BA813"/>
      <c r="BB813"/>
      <c r="BC813"/>
      <c r="BD813"/>
      <c r="BE813"/>
      <c r="BF813"/>
      <c r="BG813"/>
      <c r="BH813"/>
      <c r="BI813"/>
      <c r="BJ813"/>
      <c r="BK813"/>
      <c r="BL813"/>
      <c r="BM813"/>
      <c r="BN813"/>
      <c r="BO813"/>
      <c r="BP813"/>
      <c r="BQ813"/>
      <c r="BR813"/>
      <c r="BS813"/>
      <c r="BT813"/>
      <c r="BU813"/>
      <c r="BV813"/>
      <c r="BW813"/>
      <c r="BX813"/>
      <c r="BY813"/>
      <c r="BZ813"/>
      <c r="CA813"/>
      <c r="CB813"/>
      <c r="CC813"/>
      <c r="CD813"/>
      <c r="CE813"/>
      <c r="CF813"/>
      <c r="CG813"/>
      <c r="CH813"/>
      <c r="CI813"/>
      <c r="CJ813"/>
      <c r="CK813"/>
      <c r="CL813"/>
      <c r="CM813"/>
      <c r="CN813"/>
      <c r="CO813"/>
      <c r="CP813"/>
      <c r="CQ813"/>
      <c r="CR813"/>
      <c r="CS813"/>
      <c r="CT813"/>
      <c r="CU813"/>
      <c r="CV813"/>
      <c r="CW813"/>
      <c r="CX813"/>
      <c r="CY813"/>
      <c r="CZ813"/>
      <c r="DA813"/>
      <c r="DB813"/>
      <c r="DC813"/>
      <c r="DD813"/>
      <c r="DE813"/>
      <c r="DF813"/>
      <c r="DG813"/>
      <c r="DH813"/>
      <c r="DI813"/>
      <c r="DJ813"/>
      <c r="DK813"/>
      <c r="DL813"/>
      <c r="DM813"/>
      <c r="DN813"/>
      <c r="DO813"/>
      <c r="DP813"/>
      <c r="DQ813"/>
      <c r="DR813"/>
      <c r="DS813"/>
      <c r="DT813"/>
      <c r="DU813"/>
      <c r="DV813"/>
      <c r="DW813"/>
      <c r="DX813"/>
      <c r="DY813"/>
      <c r="DZ813"/>
      <c r="EA813"/>
      <c r="EB813"/>
      <c r="EC813"/>
      <c r="ED813"/>
      <c r="EE813"/>
      <c r="EF813"/>
      <c r="EG813"/>
      <c r="EH813"/>
      <c r="EI813"/>
      <c r="EJ813"/>
      <c r="EK813"/>
      <c r="EL813"/>
      <c r="EM813"/>
      <c r="EN813"/>
      <c r="EO813"/>
      <c r="EP813"/>
      <c r="EQ813"/>
      <c r="ER813"/>
      <c r="ES813"/>
      <c r="ET813"/>
      <c r="EU813"/>
      <c r="EV813"/>
      <c r="EW813"/>
      <c r="EX813"/>
      <c r="EY813"/>
      <c r="EZ813"/>
      <c r="FA813"/>
    </row>
    <row r="814" spans="1:157" ht="11.25" customHeight="1" x14ac:dyDescent="0.25">
      <c r="A814" s="39" t="s">
        <v>1520</v>
      </c>
      <c r="B814" s="13">
        <v>801200041</v>
      </c>
      <c r="C814" s="13" t="s">
        <v>893</v>
      </c>
      <c r="D814" s="13">
        <v>65620003189</v>
      </c>
      <c r="E814" s="40" t="s">
        <v>1989</v>
      </c>
      <c r="F814" s="31">
        <v>592</v>
      </c>
      <c r="G814" s="31">
        <v>3</v>
      </c>
      <c r="H814" s="31">
        <v>1</v>
      </c>
      <c r="I814" s="31">
        <v>0</v>
      </c>
      <c r="J814" s="32">
        <f t="shared" si="98"/>
        <v>2</v>
      </c>
      <c r="K814" s="33">
        <f t="shared" si="99"/>
        <v>17.759999999999998</v>
      </c>
      <c r="L814" s="33">
        <f t="shared" si="100"/>
        <v>17.759999999999998</v>
      </c>
      <c r="M814" s="33">
        <f t="shared" si="101"/>
        <v>17.759999999999998</v>
      </c>
      <c r="N814" s="34">
        <f t="shared" si="102"/>
        <v>17.759999999999998</v>
      </c>
      <c r="O814" s="222">
        <f t="shared" si="103"/>
        <v>71.040000000000006</v>
      </c>
      <c r="P814" s="224">
        <f t="shared" si="104"/>
        <v>71.040000000000006</v>
      </c>
      <c r="Q814" s="8"/>
      <c r="R814" s="78">
        <f t="shared" si="105"/>
        <v>71.040000000000006</v>
      </c>
      <c r="S814" s="79"/>
      <c r="T814"/>
      <c r="U814"/>
      <c r="V814"/>
      <c r="W814"/>
      <c r="X814"/>
      <c r="Y814"/>
      <c r="Z814"/>
      <c r="AA814"/>
      <c r="AB814"/>
      <c r="AC814"/>
      <c r="AD814"/>
      <c r="AE814"/>
      <c r="AF814"/>
      <c r="AG814"/>
      <c r="AH814"/>
      <c r="AI814"/>
      <c r="AJ814"/>
      <c r="AK814"/>
      <c r="AL814"/>
      <c r="AM814"/>
      <c r="AN814"/>
      <c r="AO814"/>
      <c r="AP814"/>
      <c r="AQ814"/>
      <c r="AR814"/>
      <c r="AS814"/>
      <c r="AT814"/>
      <c r="AU814"/>
      <c r="AV814"/>
      <c r="AW814"/>
      <c r="AX814"/>
      <c r="AY814"/>
      <c r="AZ814"/>
      <c r="BA814"/>
      <c r="BB814"/>
      <c r="BC814"/>
      <c r="BD814"/>
      <c r="BE814"/>
      <c r="BF814"/>
      <c r="BG814"/>
      <c r="BH814"/>
      <c r="BI814"/>
      <c r="BJ814"/>
      <c r="BK814"/>
      <c r="BL814"/>
      <c r="BM814"/>
      <c r="BN814"/>
      <c r="BO814"/>
      <c r="BP814"/>
      <c r="BQ814"/>
      <c r="BR814"/>
      <c r="BS814"/>
      <c r="BT814"/>
      <c r="BU814"/>
      <c r="BV814"/>
      <c r="BW814"/>
      <c r="BX814"/>
      <c r="BY814"/>
      <c r="BZ814"/>
      <c r="CA814"/>
      <c r="CB814"/>
      <c r="CC814"/>
      <c r="CD814"/>
      <c r="CE814"/>
      <c r="CF814"/>
      <c r="CG814"/>
      <c r="CH814"/>
      <c r="CI814"/>
      <c r="CJ814"/>
      <c r="CK814"/>
      <c r="CL814"/>
      <c r="CM814"/>
      <c r="CN814"/>
      <c r="CO814"/>
      <c r="CP814"/>
      <c r="CQ814"/>
      <c r="CR814"/>
      <c r="CS814"/>
      <c r="CT814"/>
      <c r="CU814"/>
      <c r="CV814"/>
      <c r="CW814"/>
      <c r="CX814"/>
      <c r="CY814"/>
      <c r="CZ814"/>
      <c r="DA814"/>
      <c r="DB814"/>
      <c r="DC814"/>
      <c r="DD814"/>
      <c r="DE814"/>
      <c r="DF814"/>
      <c r="DG814"/>
      <c r="DH814"/>
      <c r="DI814"/>
      <c r="DJ814"/>
      <c r="DK814"/>
      <c r="DL814"/>
      <c r="DM814"/>
      <c r="DN814"/>
      <c r="DO814"/>
      <c r="DP814"/>
      <c r="DQ814"/>
      <c r="DR814"/>
      <c r="DS814"/>
      <c r="DT814"/>
      <c r="DU814"/>
      <c r="DV814"/>
      <c r="DW814"/>
      <c r="DX814"/>
      <c r="DY814"/>
      <c r="DZ814"/>
      <c r="EA814"/>
      <c r="EB814"/>
      <c r="EC814"/>
      <c r="ED814"/>
      <c r="EE814"/>
      <c r="EF814"/>
      <c r="EG814"/>
      <c r="EH814"/>
      <c r="EI814"/>
      <c r="EJ814"/>
      <c r="EK814"/>
      <c r="EL814"/>
      <c r="EM814"/>
      <c r="EN814"/>
      <c r="EO814"/>
      <c r="EP814"/>
      <c r="EQ814"/>
      <c r="ER814"/>
      <c r="ES814"/>
      <c r="ET814"/>
      <c r="EU814"/>
      <c r="EV814"/>
      <c r="EW814"/>
      <c r="EX814"/>
      <c r="EY814"/>
      <c r="EZ814"/>
      <c r="FA814"/>
    </row>
    <row r="815" spans="1:157" ht="11.25" customHeight="1" x14ac:dyDescent="0.25">
      <c r="A815" s="39" t="s">
        <v>1520</v>
      </c>
      <c r="B815" s="13">
        <v>801200043</v>
      </c>
      <c r="C815" s="13" t="s">
        <v>894</v>
      </c>
      <c r="D815" s="13">
        <v>65210044336</v>
      </c>
      <c r="E815" s="40" t="s">
        <v>1990</v>
      </c>
      <c r="F815" s="31">
        <v>373</v>
      </c>
      <c r="G815" s="31">
        <v>5</v>
      </c>
      <c r="H815" s="31">
        <v>3</v>
      </c>
      <c r="I815" s="31">
        <v>0</v>
      </c>
      <c r="J815" s="32">
        <f t="shared" si="98"/>
        <v>2</v>
      </c>
      <c r="K815" s="33">
        <f t="shared" si="99"/>
        <v>11.19</v>
      </c>
      <c r="L815" s="33">
        <f t="shared" si="100"/>
        <v>11.19</v>
      </c>
      <c r="M815" s="33">
        <f t="shared" si="101"/>
        <v>11.19</v>
      </c>
      <c r="N815" s="34">
        <f t="shared" si="102"/>
        <v>11.19</v>
      </c>
      <c r="O815" s="222">
        <f t="shared" si="103"/>
        <v>44.76</v>
      </c>
      <c r="P815" s="224">
        <f t="shared" si="104"/>
        <v>44.76</v>
      </c>
      <c r="Q815" s="8"/>
      <c r="R815" s="78">
        <f t="shared" si="105"/>
        <v>44.76</v>
      </c>
      <c r="S815" s="79"/>
      <c r="T815"/>
      <c r="U815"/>
      <c r="V815"/>
      <c r="W815"/>
      <c r="X815"/>
      <c r="Y815"/>
      <c r="Z815"/>
      <c r="AA815"/>
      <c r="AB815"/>
      <c r="AC815"/>
      <c r="AD815"/>
      <c r="AE815"/>
      <c r="AF815"/>
      <c r="AG815"/>
      <c r="AH815"/>
      <c r="AI815"/>
      <c r="AJ815"/>
      <c r="AK815"/>
      <c r="AL815"/>
      <c r="AM815"/>
      <c r="AN815"/>
      <c r="AO815"/>
      <c r="AP815"/>
      <c r="AQ815"/>
      <c r="AR815"/>
      <c r="AS815"/>
      <c r="AT815"/>
      <c r="AU815"/>
      <c r="AV815"/>
      <c r="AW815"/>
      <c r="AX815"/>
      <c r="AY815"/>
      <c r="AZ815"/>
      <c r="BA815"/>
      <c r="BB815"/>
      <c r="BC815"/>
      <c r="BD815"/>
      <c r="BE815"/>
      <c r="BF815"/>
      <c r="BG815"/>
      <c r="BH815"/>
      <c r="BI815"/>
      <c r="BJ815"/>
      <c r="BK815"/>
      <c r="BL815"/>
      <c r="BM815"/>
      <c r="BN815"/>
      <c r="BO815"/>
      <c r="BP815"/>
      <c r="BQ815"/>
      <c r="BR815"/>
      <c r="BS815"/>
      <c r="BT815"/>
      <c r="BU815"/>
      <c r="BV815"/>
      <c r="BW815"/>
      <c r="BX815"/>
      <c r="BY815"/>
      <c r="BZ815"/>
      <c r="CA815"/>
      <c r="CB815"/>
      <c r="CC815"/>
      <c r="CD815"/>
      <c r="CE815"/>
      <c r="CF815"/>
      <c r="CG815"/>
      <c r="CH815"/>
      <c r="CI815"/>
      <c r="CJ815"/>
      <c r="CK815"/>
      <c r="CL815"/>
      <c r="CM815"/>
      <c r="CN815"/>
      <c r="CO815"/>
      <c r="CP815"/>
      <c r="CQ815"/>
      <c r="CR815"/>
      <c r="CS815"/>
      <c r="CT815"/>
      <c r="CU815"/>
      <c r="CV815"/>
      <c r="CW815"/>
      <c r="CX815"/>
      <c r="CY815"/>
      <c r="CZ815"/>
      <c r="DA815"/>
      <c r="DB815"/>
      <c r="DC815"/>
      <c r="DD815"/>
      <c r="DE815"/>
      <c r="DF815"/>
      <c r="DG815"/>
      <c r="DH815"/>
      <c r="DI815"/>
      <c r="DJ815"/>
      <c r="DK815"/>
      <c r="DL815"/>
      <c r="DM815"/>
      <c r="DN815"/>
      <c r="DO815"/>
      <c r="DP815"/>
      <c r="DQ815"/>
      <c r="DR815"/>
      <c r="DS815"/>
      <c r="DT815"/>
      <c r="DU815"/>
      <c r="DV815"/>
      <c r="DW815"/>
      <c r="DX815"/>
      <c r="DY815"/>
      <c r="DZ815"/>
      <c r="EA815"/>
      <c r="EB815"/>
      <c r="EC815"/>
      <c r="ED815"/>
      <c r="EE815"/>
      <c r="EF815"/>
      <c r="EG815"/>
      <c r="EH815"/>
      <c r="EI815"/>
      <c r="EJ815"/>
      <c r="EK815"/>
      <c r="EL815"/>
      <c r="EM815"/>
      <c r="EN815"/>
      <c r="EO815"/>
      <c r="EP815"/>
      <c r="EQ815"/>
      <c r="ER815"/>
      <c r="ES815"/>
      <c r="ET815"/>
      <c r="EU815"/>
      <c r="EV815"/>
      <c r="EW815"/>
      <c r="EX815"/>
      <c r="EY815"/>
      <c r="EZ815"/>
      <c r="FA815"/>
    </row>
    <row r="816" spans="1:157" ht="11.25" customHeight="1" x14ac:dyDescent="0.25">
      <c r="A816" s="39" t="s">
        <v>1520</v>
      </c>
      <c r="B816" s="13">
        <v>801200045</v>
      </c>
      <c r="C816" s="13" t="s">
        <v>895</v>
      </c>
      <c r="D816" s="13">
        <v>92280011080</v>
      </c>
      <c r="E816" s="40" t="s">
        <v>1991</v>
      </c>
      <c r="F816" s="31">
        <v>312</v>
      </c>
      <c r="G816" s="31">
        <v>3</v>
      </c>
      <c r="H816" s="31">
        <v>1</v>
      </c>
      <c r="I816" s="31">
        <v>0</v>
      </c>
      <c r="J816" s="32">
        <f t="shared" si="98"/>
        <v>2</v>
      </c>
      <c r="K816" s="33">
        <f t="shared" si="99"/>
        <v>9.36</v>
      </c>
      <c r="L816" s="33">
        <f t="shared" si="100"/>
        <v>9.36</v>
      </c>
      <c r="M816" s="33">
        <f t="shared" si="101"/>
        <v>9.36</v>
      </c>
      <c r="N816" s="34">
        <f t="shared" si="102"/>
        <v>9.36</v>
      </c>
      <c r="O816" s="222">
        <f t="shared" si="103"/>
        <v>37.44</v>
      </c>
      <c r="P816" s="224">
        <f t="shared" si="104"/>
        <v>37.44</v>
      </c>
      <c r="Q816" s="8"/>
      <c r="R816" s="78">
        <f t="shared" si="105"/>
        <v>37.44</v>
      </c>
      <c r="S816" s="79"/>
      <c r="T816"/>
      <c r="U816"/>
      <c r="V816"/>
      <c r="W816"/>
      <c r="X816"/>
      <c r="Y816"/>
      <c r="Z816"/>
      <c r="AA816"/>
      <c r="AB816"/>
      <c r="AC816"/>
      <c r="AD816"/>
      <c r="AE816"/>
      <c r="AF816"/>
      <c r="AG816"/>
      <c r="AH816"/>
      <c r="AI816"/>
      <c r="AJ816"/>
      <c r="AK816"/>
      <c r="AL816"/>
      <c r="AM816"/>
      <c r="AN816"/>
      <c r="AO816"/>
      <c r="AP816"/>
      <c r="AQ816"/>
      <c r="AR816"/>
      <c r="AS816"/>
      <c r="AT816"/>
      <c r="AU816"/>
      <c r="AV816"/>
      <c r="AW816"/>
      <c r="AX816"/>
      <c r="AY816"/>
      <c r="AZ816"/>
      <c r="BA816"/>
      <c r="BB816"/>
      <c r="BC816"/>
      <c r="BD816"/>
      <c r="BE816"/>
      <c r="BF816"/>
      <c r="BG816"/>
      <c r="BH816"/>
      <c r="BI816"/>
      <c r="BJ816"/>
      <c r="BK816"/>
      <c r="BL816"/>
      <c r="BM816"/>
      <c r="BN816"/>
      <c r="BO816"/>
      <c r="BP816"/>
      <c r="BQ816"/>
      <c r="BR816"/>
      <c r="BS816"/>
      <c r="BT816"/>
      <c r="BU816"/>
      <c r="BV816"/>
      <c r="BW816"/>
      <c r="BX816"/>
      <c r="BY816"/>
      <c r="BZ816"/>
      <c r="CA816"/>
      <c r="CB816"/>
      <c r="CC816"/>
      <c r="CD816"/>
      <c r="CE816"/>
      <c r="CF816"/>
      <c r="CG816"/>
      <c r="CH816"/>
      <c r="CI816"/>
      <c r="CJ816"/>
      <c r="CK816"/>
      <c r="CL816"/>
      <c r="CM816"/>
      <c r="CN816"/>
      <c r="CO816"/>
      <c r="CP816"/>
      <c r="CQ816"/>
      <c r="CR816"/>
      <c r="CS816"/>
      <c r="CT816"/>
      <c r="CU816"/>
      <c r="CV816"/>
      <c r="CW816"/>
      <c r="CX816"/>
      <c r="CY816"/>
      <c r="CZ816"/>
      <c r="DA816"/>
      <c r="DB816"/>
      <c r="DC816"/>
      <c r="DD816"/>
      <c r="DE816"/>
      <c r="DF816"/>
      <c r="DG816"/>
      <c r="DH816"/>
      <c r="DI816"/>
      <c r="DJ816"/>
      <c r="DK816"/>
      <c r="DL816"/>
      <c r="DM816"/>
      <c r="DN816"/>
      <c r="DO816"/>
      <c r="DP816"/>
      <c r="DQ816"/>
      <c r="DR816"/>
      <c r="DS816"/>
      <c r="DT816"/>
      <c r="DU816"/>
      <c r="DV816"/>
      <c r="DW816"/>
      <c r="DX816"/>
      <c r="DY816"/>
      <c r="DZ816"/>
      <c r="EA816"/>
      <c r="EB816"/>
      <c r="EC816"/>
      <c r="ED816"/>
      <c r="EE816"/>
      <c r="EF816"/>
      <c r="EG816"/>
      <c r="EH816"/>
      <c r="EI816"/>
      <c r="EJ816"/>
      <c r="EK816"/>
      <c r="EL816"/>
      <c r="EM816"/>
      <c r="EN816"/>
      <c r="EO816"/>
      <c r="EP816"/>
      <c r="EQ816"/>
      <c r="ER816"/>
      <c r="ES816"/>
      <c r="ET816"/>
      <c r="EU816"/>
      <c r="EV816"/>
      <c r="EW816"/>
      <c r="EX816"/>
      <c r="EY816"/>
      <c r="EZ816"/>
      <c r="FA816"/>
    </row>
    <row r="817" spans="1:157" ht="11.25" customHeight="1" x14ac:dyDescent="0.25">
      <c r="A817" s="39" t="s">
        <v>1520</v>
      </c>
      <c r="B817" s="13">
        <v>801200046</v>
      </c>
      <c r="C817" s="13" t="s">
        <v>3748</v>
      </c>
      <c r="D817" s="13">
        <v>46740046716</v>
      </c>
      <c r="E817" s="40" t="s">
        <v>1992</v>
      </c>
      <c r="F817" s="31">
        <v>580</v>
      </c>
      <c r="G817" s="31">
        <v>3</v>
      </c>
      <c r="H817" s="31">
        <v>1</v>
      </c>
      <c r="I817" s="31">
        <v>0</v>
      </c>
      <c r="J817" s="32">
        <f t="shared" si="98"/>
        <v>2</v>
      </c>
      <c r="K817" s="33">
        <f t="shared" si="99"/>
        <v>17.399999999999999</v>
      </c>
      <c r="L817" s="33">
        <f t="shared" si="100"/>
        <v>17.399999999999999</v>
      </c>
      <c r="M817" s="33">
        <f t="shared" si="101"/>
        <v>17.399999999999999</v>
      </c>
      <c r="N817" s="34">
        <f t="shared" si="102"/>
        <v>17.399999999999999</v>
      </c>
      <c r="O817" s="222">
        <f t="shared" si="103"/>
        <v>69.599999999999994</v>
      </c>
      <c r="P817" s="224">
        <f t="shared" si="104"/>
        <v>69.599999999999994</v>
      </c>
      <c r="Q817" s="8"/>
      <c r="R817" s="78">
        <f t="shared" si="105"/>
        <v>69.599999999999994</v>
      </c>
      <c r="S817" s="79"/>
      <c r="T817"/>
      <c r="U817"/>
      <c r="V817"/>
      <c r="W817"/>
      <c r="X817"/>
      <c r="Y817"/>
      <c r="Z817"/>
      <c r="AA817"/>
      <c r="AB817"/>
      <c r="AC817"/>
      <c r="AD817"/>
      <c r="AE817"/>
      <c r="AF817"/>
      <c r="AG817"/>
      <c r="AH817"/>
      <c r="AI817"/>
      <c r="AJ817"/>
      <c r="AK817"/>
      <c r="AL817"/>
      <c r="AM817"/>
      <c r="AN817"/>
      <c r="AO817"/>
      <c r="AP817"/>
      <c r="AQ817"/>
      <c r="AR817"/>
      <c r="AS817"/>
      <c r="AT817"/>
      <c r="AU817"/>
      <c r="AV817"/>
      <c r="AW817"/>
      <c r="AX817"/>
      <c r="AY817"/>
      <c r="AZ817"/>
      <c r="BA817"/>
      <c r="BB817"/>
      <c r="BC817"/>
      <c r="BD817"/>
      <c r="BE817"/>
      <c r="BF817"/>
      <c r="BG817"/>
      <c r="BH817"/>
      <c r="BI817"/>
      <c r="BJ817"/>
      <c r="BK817"/>
      <c r="BL817"/>
      <c r="BM817"/>
      <c r="BN817"/>
      <c r="BO817"/>
      <c r="BP817"/>
      <c r="BQ817"/>
      <c r="BR817"/>
      <c r="BS817"/>
      <c r="BT817"/>
      <c r="BU817"/>
      <c r="BV817"/>
      <c r="BW817"/>
      <c r="BX817"/>
      <c r="BY817"/>
      <c r="BZ817"/>
      <c r="CA817"/>
      <c r="CB817"/>
      <c r="CC817"/>
      <c r="CD817"/>
      <c r="CE817"/>
      <c r="CF817"/>
      <c r="CG817"/>
      <c r="CH817"/>
      <c r="CI817"/>
      <c r="CJ817"/>
      <c r="CK817"/>
      <c r="CL817"/>
      <c r="CM817"/>
      <c r="CN817"/>
      <c r="CO817"/>
      <c r="CP817"/>
      <c r="CQ817"/>
      <c r="CR817"/>
      <c r="CS817"/>
      <c r="CT817"/>
      <c r="CU817"/>
      <c r="CV817"/>
      <c r="CW817"/>
      <c r="CX817"/>
      <c r="CY817"/>
      <c r="CZ817"/>
      <c r="DA817"/>
      <c r="DB817"/>
      <c r="DC817"/>
      <c r="DD817"/>
      <c r="DE817"/>
      <c r="DF817"/>
      <c r="DG817"/>
      <c r="DH817"/>
      <c r="DI817"/>
      <c r="DJ817"/>
      <c r="DK817"/>
      <c r="DL817"/>
      <c r="DM817"/>
      <c r="DN817"/>
      <c r="DO817"/>
      <c r="DP817"/>
      <c r="DQ817"/>
      <c r="DR817"/>
      <c r="DS817"/>
      <c r="DT817"/>
      <c r="DU817"/>
      <c r="DV817"/>
      <c r="DW817"/>
      <c r="DX817"/>
      <c r="DY817"/>
      <c r="DZ817"/>
      <c r="EA817"/>
      <c r="EB817"/>
      <c r="EC817"/>
      <c r="ED817"/>
      <c r="EE817"/>
      <c r="EF817"/>
      <c r="EG817"/>
      <c r="EH817"/>
      <c r="EI817"/>
      <c r="EJ817"/>
      <c r="EK817"/>
      <c r="EL817"/>
      <c r="EM817"/>
      <c r="EN817"/>
      <c r="EO817"/>
      <c r="EP817"/>
      <c r="EQ817"/>
      <c r="ER817"/>
      <c r="ES817"/>
      <c r="ET817"/>
      <c r="EU817"/>
      <c r="EV817"/>
      <c r="EW817"/>
      <c r="EX817"/>
      <c r="EY817"/>
      <c r="EZ817"/>
      <c r="FA817"/>
    </row>
    <row r="818" spans="1:157" ht="11.25" customHeight="1" x14ac:dyDescent="0.25">
      <c r="A818" s="39" t="s">
        <v>1520</v>
      </c>
      <c r="B818" s="13">
        <v>801200048</v>
      </c>
      <c r="C818" s="13" t="s">
        <v>896</v>
      </c>
      <c r="D818" s="13">
        <v>10390031237</v>
      </c>
      <c r="E818" s="40" t="s">
        <v>1993</v>
      </c>
      <c r="F818" s="31">
        <v>296</v>
      </c>
      <c r="G818" s="31">
        <v>3</v>
      </c>
      <c r="H818" s="31">
        <v>1</v>
      </c>
      <c r="I818" s="31">
        <v>0</v>
      </c>
      <c r="J818" s="32">
        <f t="shared" si="98"/>
        <v>2</v>
      </c>
      <c r="K818" s="33">
        <f t="shared" si="99"/>
        <v>8.879999999999999</v>
      </c>
      <c r="L818" s="33">
        <f t="shared" si="100"/>
        <v>8.879999999999999</v>
      </c>
      <c r="M818" s="33">
        <f t="shared" si="101"/>
        <v>8.879999999999999</v>
      </c>
      <c r="N818" s="34">
        <f t="shared" si="102"/>
        <v>8.879999999999999</v>
      </c>
      <c r="O818" s="222">
        <f t="shared" si="103"/>
        <v>35.520000000000003</v>
      </c>
      <c r="P818" s="224">
        <f t="shared" si="104"/>
        <v>35.520000000000003</v>
      </c>
      <c r="Q818" s="8"/>
      <c r="R818" s="78">
        <f t="shared" si="105"/>
        <v>35.520000000000003</v>
      </c>
      <c r="S818" s="79"/>
      <c r="T818"/>
      <c r="U818"/>
      <c r="V818"/>
      <c r="W818"/>
      <c r="X818"/>
      <c r="Y818"/>
      <c r="Z818"/>
      <c r="AA818"/>
      <c r="AB818"/>
      <c r="AC818"/>
      <c r="AD818"/>
      <c r="AE818"/>
      <c r="AF818"/>
      <c r="AG818"/>
      <c r="AH818"/>
      <c r="AI818"/>
      <c r="AJ818"/>
      <c r="AK818"/>
      <c r="AL818"/>
      <c r="AM818"/>
      <c r="AN818"/>
      <c r="AO818"/>
      <c r="AP818"/>
      <c r="AQ818"/>
      <c r="AR818"/>
      <c r="AS818"/>
      <c r="AT818"/>
      <c r="AU818"/>
      <c r="AV818"/>
      <c r="AW818"/>
      <c r="AX818"/>
      <c r="AY818"/>
      <c r="AZ818"/>
      <c r="BA818"/>
      <c r="BB818"/>
      <c r="BC818"/>
      <c r="BD818"/>
      <c r="BE818"/>
      <c r="BF818"/>
      <c r="BG818"/>
      <c r="BH818"/>
      <c r="BI818"/>
      <c r="BJ818"/>
      <c r="BK818"/>
      <c r="BL818"/>
      <c r="BM818"/>
      <c r="BN818"/>
      <c r="BO818"/>
      <c r="BP818"/>
      <c r="BQ818"/>
      <c r="BR818"/>
      <c r="BS818"/>
      <c r="BT818"/>
      <c r="BU818"/>
      <c r="BV818"/>
      <c r="BW818"/>
      <c r="BX818"/>
      <c r="BY818"/>
      <c r="BZ818"/>
      <c r="CA818"/>
      <c r="CB818"/>
      <c r="CC818"/>
      <c r="CD818"/>
      <c r="CE818"/>
      <c r="CF818"/>
      <c r="CG818"/>
      <c r="CH818"/>
      <c r="CI818"/>
      <c r="CJ818"/>
      <c r="CK818"/>
      <c r="CL818"/>
      <c r="CM818"/>
      <c r="CN818"/>
      <c r="CO818"/>
      <c r="CP818"/>
      <c r="CQ818"/>
      <c r="CR818"/>
      <c r="CS818"/>
      <c r="CT818"/>
      <c r="CU818"/>
      <c r="CV818"/>
      <c r="CW818"/>
      <c r="CX818"/>
      <c r="CY818"/>
      <c r="CZ818"/>
      <c r="DA818"/>
      <c r="DB818"/>
      <c r="DC818"/>
      <c r="DD818"/>
      <c r="DE818"/>
      <c r="DF818"/>
      <c r="DG818"/>
      <c r="DH818"/>
      <c r="DI818"/>
      <c r="DJ818"/>
      <c r="DK818"/>
      <c r="DL818"/>
      <c r="DM818"/>
      <c r="DN818"/>
      <c r="DO818"/>
      <c r="DP818"/>
      <c r="DQ818"/>
      <c r="DR818"/>
      <c r="DS818"/>
      <c r="DT818"/>
      <c r="DU818"/>
      <c r="DV818"/>
      <c r="DW818"/>
      <c r="DX818"/>
      <c r="DY818"/>
      <c r="DZ818"/>
      <c r="EA818"/>
      <c r="EB818"/>
      <c r="EC818"/>
      <c r="ED818"/>
      <c r="EE818"/>
      <c r="EF818"/>
      <c r="EG818"/>
      <c r="EH818"/>
      <c r="EI818"/>
      <c r="EJ818"/>
      <c r="EK818"/>
      <c r="EL818"/>
      <c r="EM818"/>
      <c r="EN818"/>
      <c r="EO818"/>
      <c r="EP818"/>
      <c r="EQ818"/>
      <c r="ER818"/>
      <c r="ES818"/>
      <c r="ET818"/>
      <c r="EU818"/>
      <c r="EV818"/>
      <c r="EW818"/>
      <c r="EX818"/>
      <c r="EY818"/>
      <c r="EZ818"/>
      <c r="FA818"/>
    </row>
    <row r="819" spans="1:157" ht="11.25" customHeight="1" x14ac:dyDescent="0.25">
      <c r="A819" s="39" t="s">
        <v>1520</v>
      </c>
      <c r="B819" s="13">
        <v>801400004</v>
      </c>
      <c r="C819" s="13" t="s">
        <v>897</v>
      </c>
      <c r="D819" s="13">
        <v>10410001259</v>
      </c>
      <c r="E819" s="40" t="s">
        <v>1994</v>
      </c>
      <c r="F819" s="31">
        <v>230</v>
      </c>
      <c r="G819" s="31">
        <v>2</v>
      </c>
      <c r="H819" s="31">
        <v>1</v>
      </c>
      <c r="I819" s="31">
        <v>0</v>
      </c>
      <c r="J819" s="32">
        <f t="shared" si="98"/>
        <v>1</v>
      </c>
      <c r="K819" s="33">
        <f t="shared" si="99"/>
        <v>6.8999999999999995</v>
      </c>
      <c r="L819" s="33">
        <f t="shared" si="100"/>
        <v>6.8999999999999995</v>
      </c>
      <c r="M819" s="33">
        <f t="shared" si="101"/>
        <v>6.8999999999999995</v>
      </c>
      <c r="N819" s="34">
        <f t="shared" si="102"/>
        <v>6.8999999999999995</v>
      </c>
      <c r="O819" s="222">
        <f t="shared" si="103"/>
        <v>27.6</v>
      </c>
      <c r="P819" s="224">
        <f t="shared" si="104"/>
        <v>27.6</v>
      </c>
      <c r="Q819" s="8"/>
      <c r="R819" s="78">
        <f t="shared" si="105"/>
        <v>27.6</v>
      </c>
      <c r="S819" s="79"/>
      <c r="T819"/>
      <c r="U819"/>
      <c r="V819"/>
      <c r="W819"/>
      <c r="X819"/>
      <c r="Y819"/>
      <c r="Z819"/>
      <c r="AA819"/>
      <c r="AB819"/>
      <c r="AC819"/>
      <c r="AD819"/>
      <c r="AE819"/>
      <c r="AF819"/>
      <c r="AG819"/>
      <c r="AH819"/>
      <c r="AI819"/>
      <c r="AJ819"/>
      <c r="AK819"/>
      <c r="AL819"/>
      <c r="AM819"/>
      <c r="AN819"/>
      <c r="AO819"/>
      <c r="AP819"/>
      <c r="AQ819"/>
      <c r="AR819"/>
      <c r="AS819"/>
      <c r="AT819"/>
      <c r="AU819"/>
      <c r="AV819"/>
      <c r="AW819"/>
      <c r="AX819"/>
      <c r="AY819"/>
      <c r="AZ819"/>
      <c r="BA819"/>
      <c r="BB819"/>
      <c r="BC819"/>
      <c r="BD819"/>
      <c r="BE819"/>
      <c r="BF819"/>
      <c r="BG819"/>
      <c r="BH819"/>
      <c r="BI819"/>
      <c r="BJ819"/>
      <c r="BK819"/>
      <c r="BL819"/>
      <c r="BM819"/>
      <c r="BN819"/>
      <c r="BO819"/>
      <c r="BP819"/>
      <c r="BQ819"/>
      <c r="BR819"/>
      <c r="BS819"/>
      <c r="BT819"/>
      <c r="BU819"/>
      <c r="BV819"/>
      <c r="BW819"/>
      <c r="BX819"/>
      <c r="BY819"/>
      <c r="BZ819"/>
      <c r="CA819"/>
      <c r="CB819"/>
      <c r="CC819"/>
      <c r="CD819"/>
      <c r="CE819"/>
      <c r="CF819"/>
      <c r="CG819"/>
      <c r="CH819"/>
      <c r="CI819"/>
      <c r="CJ819"/>
      <c r="CK819"/>
      <c r="CL819"/>
      <c r="CM819"/>
      <c r="CN819"/>
      <c r="CO819"/>
      <c r="CP819"/>
      <c r="CQ819"/>
      <c r="CR819"/>
      <c r="CS819"/>
      <c r="CT819"/>
      <c r="CU819"/>
      <c r="CV819"/>
      <c r="CW819"/>
      <c r="CX819"/>
      <c r="CY819"/>
      <c r="CZ819"/>
      <c r="DA819"/>
      <c r="DB819"/>
      <c r="DC819"/>
      <c r="DD819"/>
      <c r="DE819"/>
      <c r="DF819"/>
      <c r="DG819"/>
      <c r="DH819"/>
      <c r="DI819"/>
      <c r="DJ819"/>
      <c r="DK819"/>
      <c r="DL819"/>
      <c r="DM819"/>
      <c r="DN819"/>
      <c r="DO819"/>
      <c r="DP819"/>
      <c r="DQ819"/>
      <c r="DR819"/>
      <c r="DS819"/>
      <c r="DT819"/>
      <c r="DU819"/>
      <c r="DV819"/>
      <c r="DW819"/>
      <c r="DX819"/>
      <c r="DY819"/>
      <c r="DZ819"/>
      <c r="EA819"/>
      <c r="EB819"/>
      <c r="EC819"/>
      <c r="ED819"/>
      <c r="EE819"/>
      <c r="EF819"/>
      <c r="EG819"/>
      <c r="EH819"/>
      <c r="EI819"/>
      <c r="EJ819"/>
      <c r="EK819"/>
      <c r="EL819"/>
      <c r="EM819"/>
      <c r="EN819"/>
      <c r="EO819"/>
      <c r="EP819"/>
      <c r="EQ819"/>
      <c r="ER819"/>
      <c r="ES819"/>
      <c r="ET819"/>
      <c r="EU819"/>
      <c r="EV819"/>
      <c r="EW819"/>
      <c r="EX819"/>
      <c r="EY819"/>
      <c r="EZ819"/>
      <c r="FA819"/>
    </row>
    <row r="820" spans="1:157" ht="11.25" customHeight="1" x14ac:dyDescent="0.25">
      <c r="A820" s="39" t="s">
        <v>1520</v>
      </c>
      <c r="B820" s="13">
        <v>801400006</v>
      </c>
      <c r="C820" s="13" t="s">
        <v>898</v>
      </c>
      <c r="D820" s="13">
        <v>41250003716</v>
      </c>
      <c r="E820" s="40" t="s">
        <v>1995</v>
      </c>
      <c r="F820" s="31">
        <v>366</v>
      </c>
      <c r="G820" s="31">
        <v>3</v>
      </c>
      <c r="H820" s="31">
        <v>1</v>
      </c>
      <c r="I820" s="31">
        <v>0</v>
      </c>
      <c r="J820" s="32">
        <f t="shared" si="98"/>
        <v>2</v>
      </c>
      <c r="K820" s="33">
        <f t="shared" si="99"/>
        <v>10.98</v>
      </c>
      <c r="L820" s="33">
        <f t="shared" si="100"/>
        <v>10.98</v>
      </c>
      <c r="M820" s="33">
        <f t="shared" si="101"/>
        <v>10.98</v>
      </c>
      <c r="N820" s="34">
        <f t="shared" si="102"/>
        <v>10.98</v>
      </c>
      <c r="O820" s="222">
        <f t="shared" si="103"/>
        <v>43.92</v>
      </c>
      <c r="P820" s="224">
        <f t="shared" si="104"/>
        <v>43.92</v>
      </c>
      <c r="Q820" s="8"/>
      <c r="R820" s="78">
        <f t="shared" si="105"/>
        <v>43.92</v>
      </c>
      <c r="S820" s="79"/>
      <c r="T820"/>
      <c r="U820"/>
      <c r="V820"/>
      <c r="W820"/>
      <c r="X820"/>
      <c r="Y820"/>
      <c r="Z820"/>
      <c r="AA820"/>
      <c r="AB820"/>
      <c r="AC820"/>
      <c r="AD820"/>
      <c r="AE820"/>
      <c r="AF820"/>
      <c r="AG820"/>
      <c r="AH820"/>
      <c r="AI820"/>
      <c r="AJ820"/>
      <c r="AK820"/>
      <c r="AL820"/>
      <c r="AM820"/>
      <c r="AN820"/>
      <c r="AO820"/>
      <c r="AP820"/>
      <c r="AQ820"/>
      <c r="AR820"/>
      <c r="AS820"/>
      <c r="AT820"/>
      <c r="AU820"/>
      <c r="AV820"/>
      <c r="AW820"/>
      <c r="AX820"/>
      <c r="AY820"/>
      <c r="AZ820"/>
      <c r="BA820"/>
      <c r="BB820"/>
      <c r="BC820"/>
      <c r="BD820"/>
      <c r="BE820"/>
      <c r="BF820"/>
      <c r="BG820"/>
      <c r="BH820"/>
      <c r="BI820"/>
      <c r="BJ820"/>
      <c r="BK820"/>
      <c r="BL820"/>
      <c r="BM820"/>
      <c r="BN820"/>
      <c r="BO820"/>
      <c r="BP820"/>
      <c r="BQ820"/>
      <c r="BR820"/>
      <c r="BS820"/>
      <c r="BT820"/>
      <c r="BU820"/>
      <c r="BV820"/>
      <c r="BW820"/>
      <c r="BX820"/>
      <c r="BY820"/>
      <c r="BZ820"/>
      <c r="CA820"/>
      <c r="CB820"/>
      <c r="CC820"/>
      <c r="CD820"/>
      <c r="CE820"/>
      <c r="CF820"/>
      <c r="CG820"/>
      <c r="CH820"/>
      <c r="CI820"/>
      <c r="CJ820"/>
      <c r="CK820"/>
      <c r="CL820"/>
      <c r="CM820"/>
      <c r="CN820"/>
      <c r="CO820"/>
      <c r="CP820"/>
      <c r="CQ820"/>
      <c r="CR820"/>
      <c r="CS820"/>
      <c r="CT820"/>
      <c r="CU820"/>
      <c r="CV820"/>
      <c r="CW820"/>
      <c r="CX820"/>
      <c r="CY820"/>
      <c r="CZ820"/>
      <c r="DA820"/>
      <c r="DB820"/>
      <c r="DC820"/>
      <c r="DD820"/>
      <c r="DE820"/>
      <c r="DF820"/>
      <c r="DG820"/>
      <c r="DH820"/>
      <c r="DI820"/>
      <c r="DJ820"/>
      <c r="DK820"/>
      <c r="DL820"/>
      <c r="DM820"/>
      <c r="DN820"/>
      <c r="DO820"/>
      <c r="DP820"/>
      <c r="DQ820"/>
      <c r="DR820"/>
      <c r="DS820"/>
      <c r="DT820"/>
      <c r="DU820"/>
      <c r="DV820"/>
      <c r="DW820"/>
      <c r="DX820"/>
      <c r="DY820"/>
      <c r="DZ820"/>
      <c r="EA820"/>
      <c r="EB820"/>
      <c r="EC820"/>
      <c r="ED820"/>
      <c r="EE820"/>
      <c r="EF820"/>
      <c r="EG820"/>
      <c r="EH820"/>
      <c r="EI820"/>
      <c r="EJ820"/>
      <c r="EK820"/>
      <c r="EL820"/>
      <c r="EM820"/>
      <c r="EN820"/>
      <c r="EO820"/>
      <c r="EP820"/>
      <c r="EQ820"/>
      <c r="ER820"/>
      <c r="ES820"/>
      <c r="ET820"/>
      <c r="EU820"/>
      <c r="EV820"/>
      <c r="EW820"/>
      <c r="EX820"/>
      <c r="EY820"/>
      <c r="EZ820"/>
      <c r="FA820"/>
    </row>
    <row r="821" spans="1:157" ht="11.25" customHeight="1" x14ac:dyDescent="0.25">
      <c r="A821" s="39" t="s">
        <v>1520</v>
      </c>
      <c r="B821" s="13">
        <v>801400009</v>
      </c>
      <c r="C821" s="13" t="s">
        <v>899</v>
      </c>
      <c r="D821" s="13">
        <v>64810011370</v>
      </c>
      <c r="E821" s="40" t="s">
        <v>1996</v>
      </c>
      <c r="F821" s="31">
        <v>170</v>
      </c>
      <c r="G821" s="31">
        <v>3</v>
      </c>
      <c r="H821" s="31">
        <v>1</v>
      </c>
      <c r="I821" s="31">
        <v>0</v>
      </c>
      <c r="J821" s="32">
        <f t="shared" si="98"/>
        <v>2</v>
      </c>
      <c r="K821" s="33">
        <f t="shared" si="99"/>
        <v>5.0999999999999996</v>
      </c>
      <c r="L821" s="33">
        <f t="shared" si="100"/>
        <v>5.0999999999999996</v>
      </c>
      <c r="M821" s="33">
        <f t="shared" si="101"/>
        <v>5.0999999999999996</v>
      </c>
      <c r="N821" s="34">
        <f t="shared" si="102"/>
        <v>5.0999999999999996</v>
      </c>
      <c r="O821" s="222">
        <f t="shared" si="103"/>
        <v>20.399999999999999</v>
      </c>
      <c r="P821" s="224">
        <f t="shared" si="104"/>
        <v>20.399999999999999</v>
      </c>
      <c r="Q821" s="8"/>
      <c r="R821" s="78">
        <f t="shared" si="105"/>
        <v>20.399999999999999</v>
      </c>
      <c r="S821" s="79"/>
      <c r="T821"/>
      <c r="U821"/>
      <c r="V821"/>
      <c r="W821"/>
      <c r="X821"/>
      <c r="Y821"/>
      <c r="Z821"/>
      <c r="AA821"/>
      <c r="AB821"/>
      <c r="AC821"/>
      <c r="AD821"/>
      <c r="AE821"/>
      <c r="AF821"/>
      <c r="AG821"/>
      <c r="AH821"/>
      <c r="AI821"/>
      <c r="AJ821"/>
      <c r="AK821"/>
      <c r="AL821"/>
      <c r="AM821"/>
      <c r="AN821"/>
      <c r="AO821"/>
      <c r="AP821"/>
      <c r="AQ821"/>
      <c r="AR821"/>
      <c r="AS821"/>
      <c r="AT821"/>
      <c r="AU821"/>
      <c r="AV821"/>
      <c r="AW821"/>
      <c r="AX821"/>
      <c r="AY821"/>
      <c r="AZ821"/>
      <c r="BA821"/>
      <c r="BB821"/>
      <c r="BC821"/>
      <c r="BD821"/>
      <c r="BE821"/>
      <c r="BF821"/>
      <c r="BG821"/>
      <c r="BH821"/>
      <c r="BI821"/>
      <c r="BJ821"/>
      <c r="BK821"/>
      <c r="BL821"/>
      <c r="BM821"/>
      <c r="BN821"/>
      <c r="BO821"/>
      <c r="BP821"/>
      <c r="BQ821"/>
      <c r="BR821"/>
      <c r="BS821"/>
      <c r="BT821"/>
      <c r="BU821"/>
      <c r="BV821"/>
      <c r="BW821"/>
      <c r="BX821"/>
      <c r="BY821"/>
      <c r="BZ821"/>
      <c r="CA821"/>
      <c r="CB821"/>
      <c r="CC821"/>
      <c r="CD821"/>
      <c r="CE821"/>
      <c r="CF821"/>
      <c r="CG821"/>
      <c r="CH821"/>
      <c r="CI821"/>
      <c r="CJ821"/>
      <c r="CK821"/>
      <c r="CL821"/>
      <c r="CM821"/>
      <c r="CN821"/>
      <c r="CO821"/>
      <c r="CP821"/>
      <c r="CQ821"/>
      <c r="CR821"/>
      <c r="CS821"/>
      <c r="CT821"/>
      <c r="CU821"/>
      <c r="CV821"/>
      <c r="CW821"/>
      <c r="CX821"/>
      <c r="CY821"/>
      <c r="CZ821"/>
      <c r="DA821"/>
      <c r="DB821"/>
      <c r="DC821"/>
      <c r="DD821"/>
      <c r="DE821"/>
      <c r="DF821"/>
      <c r="DG821"/>
      <c r="DH821"/>
      <c r="DI821"/>
      <c r="DJ821"/>
      <c r="DK821"/>
      <c r="DL821"/>
      <c r="DM821"/>
      <c r="DN821"/>
      <c r="DO821"/>
      <c r="DP821"/>
      <c r="DQ821"/>
      <c r="DR821"/>
      <c r="DS821"/>
      <c r="DT821"/>
      <c r="DU821"/>
      <c r="DV821"/>
      <c r="DW821"/>
      <c r="DX821"/>
      <c r="DY821"/>
      <c r="DZ821"/>
      <c r="EA821"/>
      <c r="EB821"/>
      <c r="EC821"/>
      <c r="ED821"/>
      <c r="EE821"/>
      <c r="EF821"/>
      <c r="EG821"/>
      <c r="EH821"/>
      <c r="EI821"/>
      <c r="EJ821"/>
      <c r="EK821"/>
      <c r="EL821"/>
      <c r="EM821"/>
      <c r="EN821"/>
      <c r="EO821"/>
      <c r="EP821"/>
      <c r="EQ821"/>
      <c r="ER821"/>
      <c r="ES821"/>
      <c r="ET821"/>
      <c r="EU821"/>
      <c r="EV821"/>
      <c r="EW821"/>
      <c r="EX821"/>
      <c r="EY821"/>
      <c r="EZ821"/>
      <c r="FA821"/>
    </row>
    <row r="822" spans="1:157" ht="11.25" customHeight="1" x14ac:dyDescent="0.25">
      <c r="A822" s="39" t="s">
        <v>1520</v>
      </c>
      <c r="B822" s="13">
        <v>801600003</v>
      </c>
      <c r="C822" s="13" t="s">
        <v>360</v>
      </c>
      <c r="D822" s="13">
        <v>23550008843</v>
      </c>
      <c r="E822" s="40" t="s">
        <v>1997</v>
      </c>
      <c r="F822" s="31">
        <v>182</v>
      </c>
      <c r="G822" s="31">
        <v>2</v>
      </c>
      <c r="H822" s="31">
        <v>1</v>
      </c>
      <c r="I822" s="31">
        <v>0</v>
      </c>
      <c r="J822" s="32">
        <f t="shared" si="98"/>
        <v>1</v>
      </c>
      <c r="K822" s="33">
        <f t="shared" si="99"/>
        <v>5.46</v>
      </c>
      <c r="L822" s="33">
        <f t="shared" si="100"/>
        <v>5.46</v>
      </c>
      <c r="M822" s="33">
        <f t="shared" si="101"/>
        <v>5.46</v>
      </c>
      <c r="N822" s="34">
        <f t="shared" si="102"/>
        <v>5.46</v>
      </c>
      <c r="O822" s="222">
        <f t="shared" si="103"/>
        <v>21.84</v>
      </c>
      <c r="P822" s="224">
        <f t="shared" si="104"/>
        <v>21.84</v>
      </c>
      <c r="Q822" s="8"/>
      <c r="R822" s="78">
        <f t="shared" si="105"/>
        <v>21.84</v>
      </c>
      <c r="S822" s="79"/>
      <c r="T822"/>
      <c r="U822"/>
      <c r="V822"/>
      <c r="W822"/>
      <c r="X822"/>
      <c r="Y822"/>
      <c r="Z822"/>
      <c r="AA822"/>
      <c r="AB822"/>
      <c r="AC822"/>
      <c r="AD822"/>
      <c r="AE822"/>
      <c r="AF822"/>
      <c r="AG822"/>
      <c r="AH822"/>
      <c r="AI822"/>
      <c r="AJ822"/>
      <c r="AK822"/>
      <c r="AL822"/>
      <c r="AM822"/>
      <c r="AN822"/>
      <c r="AO822"/>
      <c r="AP822"/>
      <c r="AQ822"/>
      <c r="AR822"/>
      <c r="AS822"/>
      <c r="AT822"/>
      <c r="AU822"/>
      <c r="AV822"/>
      <c r="AW822"/>
      <c r="AX822"/>
      <c r="AY822"/>
      <c r="AZ822"/>
      <c r="BA822"/>
      <c r="BB822"/>
      <c r="BC822"/>
      <c r="BD822"/>
      <c r="BE822"/>
      <c r="BF822"/>
      <c r="BG822"/>
      <c r="BH822"/>
      <c r="BI822"/>
      <c r="BJ822"/>
      <c r="BK822"/>
      <c r="BL822"/>
      <c r="BM822"/>
      <c r="BN822"/>
      <c r="BO822"/>
      <c r="BP822"/>
      <c r="BQ822"/>
      <c r="BR822"/>
      <c r="BS822"/>
      <c r="BT822"/>
      <c r="BU822"/>
      <c r="BV822"/>
      <c r="BW822"/>
      <c r="BX822"/>
      <c r="BY822"/>
      <c r="BZ822"/>
      <c r="CA822"/>
      <c r="CB822"/>
      <c r="CC822"/>
      <c r="CD822"/>
      <c r="CE822"/>
      <c r="CF822"/>
      <c r="CG822"/>
      <c r="CH822"/>
      <c r="CI822"/>
      <c r="CJ822"/>
      <c r="CK822"/>
      <c r="CL822"/>
      <c r="CM822"/>
      <c r="CN822"/>
      <c r="CO822"/>
      <c r="CP822"/>
      <c r="CQ822"/>
      <c r="CR822"/>
      <c r="CS822"/>
      <c r="CT822"/>
      <c r="CU822"/>
      <c r="CV822"/>
      <c r="CW822"/>
      <c r="CX822"/>
      <c r="CY822"/>
      <c r="CZ822"/>
      <c r="DA822"/>
      <c r="DB822"/>
      <c r="DC822"/>
      <c r="DD822"/>
      <c r="DE822"/>
      <c r="DF822"/>
      <c r="DG822"/>
      <c r="DH822"/>
      <c r="DI822"/>
      <c r="DJ822"/>
      <c r="DK822"/>
      <c r="DL822"/>
      <c r="DM822"/>
      <c r="DN822"/>
      <c r="DO822"/>
      <c r="DP822"/>
      <c r="DQ822"/>
      <c r="DR822"/>
      <c r="DS822"/>
      <c r="DT822"/>
      <c r="DU822"/>
      <c r="DV822"/>
      <c r="DW822"/>
      <c r="DX822"/>
      <c r="DY822"/>
      <c r="DZ822"/>
      <c r="EA822"/>
      <c r="EB822"/>
      <c r="EC822"/>
      <c r="ED822"/>
      <c r="EE822"/>
      <c r="EF822"/>
      <c r="EG822"/>
      <c r="EH822"/>
      <c r="EI822"/>
      <c r="EJ822"/>
      <c r="EK822"/>
      <c r="EL822"/>
      <c r="EM822"/>
      <c r="EN822"/>
      <c r="EO822"/>
      <c r="EP822"/>
      <c r="EQ822"/>
      <c r="ER822"/>
      <c r="ES822"/>
      <c r="ET822"/>
      <c r="EU822"/>
      <c r="EV822"/>
      <c r="EW822"/>
      <c r="EX822"/>
      <c r="EY822"/>
      <c r="EZ822"/>
      <c r="FA822"/>
    </row>
    <row r="823" spans="1:157" ht="11.25" customHeight="1" x14ac:dyDescent="0.25">
      <c r="A823" s="39" t="s">
        <v>1520</v>
      </c>
      <c r="B823" s="13">
        <v>801600008</v>
      </c>
      <c r="C823" s="13" t="s">
        <v>901</v>
      </c>
      <c r="D823" s="13">
        <v>82120048735</v>
      </c>
      <c r="E823" s="40" t="s">
        <v>2045</v>
      </c>
      <c r="F823" s="31">
        <v>362</v>
      </c>
      <c r="G823" s="31">
        <v>3</v>
      </c>
      <c r="H823" s="31">
        <v>1</v>
      </c>
      <c r="I823" s="31">
        <v>0</v>
      </c>
      <c r="J823" s="32">
        <f t="shared" si="98"/>
        <v>2</v>
      </c>
      <c r="K823" s="33">
        <f t="shared" si="99"/>
        <v>10.86</v>
      </c>
      <c r="L823" s="33">
        <f t="shared" si="100"/>
        <v>10.86</v>
      </c>
      <c r="M823" s="33">
        <f t="shared" si="101"/>
        <v>10.86</v>
      </c>
      <c r="N823" s="34">
        <f t="shared" si="102"/>
        <v>10.86</v>
      </c>
      <c r="O823" s="222">
        <f t="shared" si="103"/>
        <v>43.44</v>
      </c>
      <c r="P823" s="224">
        <f t="shared" si="104"/>
        <v>43.44</v>
      </c>
      <c r="Q823" s="8"/>
      <c r="R823" s="78">
        <f t="shared" si="105"/>
        <v>43.44</v>
      </c>
      <c r="S823" s="79"/>
      <c r="T823"/>
      <c r="U823"/>
      <c r="V823"/>
      <c r="W823"/>
      <c r="X823"/>
      <c r="Y823"/>
      <c r="Z823"/>
      <c r="AA823"/>
      <c r="AB823"/>
      <c r="AC823"/>
      <c r="AD823"/>
      <c r="AE823"/>
      <c r="AF823"/>
      <c r="AG823"/>
      <c r="AH823"/>
      <c r="AI823"/>
      <c r="AJ823"/>
      <c r="AK823"/>
      <c r="AL823"/>
      <c r="AM823"/>
      <c r="AN823"/>
      <c r="AO823"/>
      <c r="AP823"/>
      <c r="AQ823"/>
      <c r="AR823"/>
      <c r="AS823"/>
      <c r="AT823"/>
      <c r="AU823"/>
      <c r="AV823"/>
      <c r="AW823"/>
      <c r="AX823"/>
      <c r="AY823"/>
      <c r="AZ823"/>
      <c r="BA823"/>
      <c r="BB823"/>
      <c r="BC823"/>
      <c r="BD823"/>
      <c r="BE823"/>
      <c r="BF823"/>
      <c r="BG823"/>
      <c r="BH823"/>
      <c r="BI823"/>
      <c r="BJ823"/>
      <c r="BK823"/>
      <c r="BL823"/>
      <c r="BM823"/>
      <c r="BN823"/>
      <c r="BO823"/>
      <c r="BP823"/>
      <c r="BQ823"/>
      <c r="BR823"/>
      <c r="BS823"/>
      <c r="BT823"/>
      <c r="BU823"/>
      <c r="BV823"/>
      <c r="BW823"/>
      <c r="BX823"/>
      <c r="BY823"/>
      <c r="BZ823"/>
      <c r="CA823"/>
      <c r="CB823"/>
      <c r="CC823"/>
      <c r="CD823"/>
      <c r="CE823"/>
      <c r="CF823"/>
      <c r="CG823"/>
      <c r="CH823"/>
      <c r="CI823"/>
      <c r="CJ823"/>
      <c r="CK823"/>
      <c r="CL823"/>
      <c r="CM823"/>
      <c r="CN823"/>
      <c r="CO823"/>
      <c r="CP823"/>
      <c r="CQ823"/>
      <c r="CR823"/>
      <c r="CS823"/>
      <c r="CT823"/>
      <c r="CU823"/>
      <c r="CV823"/>
      <c r="CW823"/>
      <c r="CX823"/>
      <c r="CY823"/>
      <c r="CZ823"/>
      <c r="DA823"/>
      <c r="DB823"/>
      <c r="DC823"/>
      <c r="DD823"/>
      <c r="DE823"/>
      <c r="DF823"/>
      <c r="DG823"/>
      <c r="DH823"/>
      <c r="DI823"/>
      <c r="DJ823"/>
      <c r="DK823"/>
      <c r="DL823"/>
      <c r="DM823"/>
      <c r="DN823"/>
      <c r="DO823"/>
      <c r="DP823"/>
      <c r="DQ823"/>
      <c r="DR823"/>
      <c r="DS823"/>
      <c r="DT823"/>
      <c r="DU823"/>
      <c r="DV823"/>
      <c r="DW823"/>
      <c r="DX823"/>
      <c r="DY823"/>
      <c r="DZ823"/>
      <c r="EA823"/>
      <c r="EB823"/>
      <c r="EC823"/>
      <c r="ED823"/>
      <c r="EE823"/>
      <c r="EF823"/>
      <c r="EG823"/>
      <c r="EH823"/>
      <c r="EI823"/>
      <c r="EJ823"/>
      <c r="EK823"/>
      <c r="EL823"/>
      <c r="EM823"/>
      <c r="EN823"/>
      <c r="EO823"/>
      <c r="EP823"/>
      <c r="EQ823"/>
      <c r="ER823"/>
      <c r="ES823"/>
      <c r="ET823"/>
      <c r="EU823"/>
      <c r="EV823"/>
      <c r="EW823"/>
      <c r="EX823"/>
      <c r="EY823"/>
      <c r="EZ823"/>
      <c r="FA823"/>
    </row>
    <row r="824" spans="1:157" ht="11.25" customHeight="1" x14ac:dyDescent="0.25">
      <c r="A824" s="39" t="s">
        <v>1520</v>
      </c>
      <c r="B824" s="13">
        <v>801600012</v>
      </c>
      <c r="C824" s="13" t="s">
        <v>902</v>
      </c>
      <c r="D824" s="13">
        <v>60790000362</v>
      </c>
      <c r="E824" s="40" t="s">
        <v>1998</v>
      </c>
      <c r="F824" s="31">
        <v>333</v>
      </c>
      <c r="G824" s="31">
        <v>4</v>
      </c>
      <c r="H824" s="31">
        <v>2</v>
      </c>
      <c r="I824" s="31">
        <v>0</v>
      </c>
      <c r="J824" s="32">
        <f t="shared" si="98"/>
        <v>2</v>
      </c>
      <c r="K824" s="33">
        <f t="shared" si="99"/>
        <v>9.99</v>
      </c>
      <c r="L824" s="33">
        <f t="shared" si="100"/>
        <v>9.99</v>
      </c>
      <c r="M824" s="33">
        <f t="shared" si="101"/>
        <v>9.99</v>
      </c>
      <c r="N824" s="34">
        <f t="shared" si="102"/>
        <v>9.99</v>
      </c>
      <c r="O824" s="222">
        <f t="shared" si="103"/>
        <v>39.96</v>
      </c>
      <c r="P824" s="224">
        <f t="shared" si="104"/>
        <v>39.96</v>
      </c>
      <c r="Q824" s="14"/>
      <c r="R824" s="78">
        <f t="shared" si="105"/>
        <v>39.96</v>
      </c>
      <c r="S824" s="79"/>
      <c r="T824"/>
      <c r="U824"/>
      <c r="V824"/>
      <c r="W824"/>
      <c r="X824"/>
      <c r="Y824"/>
      <c r="Z824"/>
      <c r="AA824"/>
      <c r="AB824"/>
      <c r="AC824"/>
      <c r="AD824"/>
      <c r="AE824"/>
      <c r="AF824"/>
      <c r="AG824"/>
      <c r="AH824"/>
      <c r="AI824"/>
      <c r="AJ824"/>
      <c r="AK824"/>
      <c r="AL824"/>
      <c r="AM824"/>
      <c r="AN824"/>
      <c r="AO824"/>
      <c r="AP824"/>
      <c r="AQ824"/>
      <c r="AR824"/>
      <c r="AS824"/>
      <c r="AT824"/>
      <c r="AU824"/>
      <c r="AV824"/>
      <c r="AW824"/>
      <c r="AX824"/>
      <c r="AY824"/>
      <c r="AZ824"/>
      <c r="BA824"/>
      <c r="BB824"/>
      <c r="BC824"/>
      <c r="BD824"/>
      <c r="BE824"/>
      <c r="BF824"/>
      <c r="BG824"/>
      <c r="BH824"/>
      <c r="BI824"/>
      <c r="BJ824"/>
      <c r="BK824"/>
      <c r="BL824"/>
      <c r="BM824"/>
      <c r="BN824"/>
      <c r="BO824"/>
      <c r="BP824"/>
      <c r="BQ824"/>
      <c r="BR824"/>
      <c r="BS824"/>
      <c r="BT824"/>
      <c r="BU824"/>
      <c r="BV824"/>
      <c r="BW824"/>
      <c r="BX824"/>
      <c r="BY824"/>
      <c r="BZ824"/>
      <c r="CA824"/>
      <c r="CB824"/>
      <c r="CC824"/>
      <c r="CD824"/>
      <c r="CE824"/>
      <c r="CF824"/>
      <c r="CG824"/>
      <c r="CH824"/>
      <c r="CI824"/>
      <c r="CJ824"/>
      <c r="CK824"/>
      <c r="CL824"/>
      <c r="CM824"/>
      <c r="CN824"/>
      <c r="CO824"/>
      <c r="CP824"/>
      <c r="CQ824"/>
      <c r="CR824"/>
      <c r="CS824"/>
      <c r="CT824"/>
      <c r="CU824"/>
      <c r="CV824"/>
      <c r="CW824"/>
      <c r="CX824"/>
      <c r="CY824"/>
      <c r="CZ824"/>
      <c r="DA824"/>
      <c r="DB824"/>
      <c r="DC824"/>
      <c r="DD824"/>
      <c r="DE824"/>
      <c r="DF824"/>
      <c r="DG824"/>
      <c r="DH824"/>
      <c r="DI824"/>
      <c r="DJ824"/>
      <c r="DK824"/>
      <c r="DL824"/>
      <c r="DM824"/>
      <c r="DN824"/>
      <c r="DO824"/>
      <c r="DP824"/>
      <c r="DQ824"/>
      <c r="DR824"/>
      <c r="DS824"/>
      <c r="DT824"/>
      <c r="DU824"/>
      <c r="DV824"/>
      <c r="DW824"/>
      <c r="DX824"/>
      <c r="DY824"/>
      <c r="DZ824"/>
      <c r="EA824"/>
      <c r="EB824"/>
      <c r="EC824"/>
      <c r="ED824"/>
      <c r="EE824"/>
      <c r="EF824"/>
      <c r="EG824"/>
      <c r="EH824"/>
      <c r="EI824"/>
      <c r="EJ824"/>
      <c r="EK824"/>
      <c r="EL824"/>
      <c r="EM824"/>
      <c r="EN824"/>
      <c r="EO824"/>
      <c r="EP824"/>
      <c r="EQ824"/>
      <c r="ER824"/>
      <c r="ES824"/>
      <c r="ET824"/>
      <c r="EU824"/>
      <c r="EV824"/>
      <c r="EW824"/>
      <c r="EX824"/>
      <c r="EY824"/>
      <c r="EZ824"/>
      <c r="FA824"/>
    </row>
    <row r="825" spans="1:157" ht="11.25" customHeight="1" x14ac:dyDescent="0.25">
      <c r="A825" s="39" t="s">
        <v>1520</v>
      </c>
      <c r="B825" s="13">
        <v>801600013</v>
      </c>
      <c r="C825" s="13" t="s">
        <v>903</v>
      </c>
      <c r="D825" s="13">
        <v>66880001042</v>
      </c>
      <c r="E825" s="40" t="s">
        <v>1999</v>
      </c>
      <c r="F825" s="31">
        <v>109</v>
      </c>
      <c r="G825" s="31">
        <v>3</v>
      </c>
      <c r="H825" s="31">
        <v>1</v>
      </c>
      <c r="I825" s="31">
        <v>0</v>
      </c>
      <c r="J825" s="32">
        <f t="shared" si="98"/>
        <v>2</v>
      </c>
      <c r="K825" s="33">
        <f t="shared" si="99"/>
        <v>3.27</v>
      </c>
      <c r="L825" s="33">
        <f t="shared" si="100"/>
        <v>3.27</v>
      </c>
      <c r="M825" s="33">
        <f t="shared" si="101"/>
        <v>3.27</v>
      </c>
      <c r="N825" s="34">
        <f t="shared" si="102"/>
        <v>3.27</v>
      </c>
      <c r="O825" s="222">
        <f t="shared" si="103"/>
        <v>13.08</v>
      </c>
      <c r="P825" s="224">
        <f t="shared" si="104"/>
        <v>13.08</v>
      </c>
      <c r="Q825" s="8"/>
      <c r="R825" s="78">
        <f t="shared" si="105"/>
        <v>13.08</v>
      </c>
      <c r="S825" s="79"/>
      <c r="T825"/>
      <c r="U825"/>
      <c r="V825"/>
      <c r="W825"/>
      <c r="X825"/>
      <c r="Y825"/>
      <c r="Z825"/>
      <c r="AA825"/>
      <c r="AB825"/>
      <c r="AC825"/>
      <c r="AD825"/>
      <c r="AE825"/>
      <c r="AF825"/>
      <c r="AG825"/>
      <c r="AH825"/>
      <c r="AI825"/>
      <c r="AJ825"/>
      <c r="AK825"/>
      <c r="AL825"/>
      <c r="AM825"/>
      <c r="AN825"/>
      <c r="AO825"/>
      <c r="AP825"/>
      <c r="AQ825"/>
      <c r="AR825"/>
      <c r="AS825"/>
      <c r="AT825"/>
      <c r="AU825"/>
      <c r="AV825"/>
      <c r="AW825"/>
      <c r="AX825"/>
      <c r="AY825"/>
      <c r="AZ825"/>
      <c r="BA825"/>
      <c r="BB825"/>
      <c r="BC825"/>
      <c r="BD825"/>
      <c r="BE825"/>
      <c r="BF825"/>
      <c r="BG825"/>
      <c r="BH825"/>
      <c r="BI825"/>
      <c r="BJ825"/>
      <c r="BK825"/>
      <c r="BL825"/>
      <c r="BM825"/>
      <c r="BN825"/>
      <c r="BO825"/>
      <c r="BP825"/>
      <c r="BQ825"/>
      <c r="BR825"/>
      <c r="BS825"/>
      <c r="BT825"/>
      <c r="BU825"/>
      <c r="BV825"/>
      <c r="BW825"/>
      <c r="BX825"/>
      <c r="BY825"/>
      <c r="BZ825"/>
      <c r="CA825"/>
      <c r="CB825"/>
      <c r="CC825"/>
      <c r="CD825"/>
      <c r="CE825"/>
      <c r="CF825"/>
      <c r="CG825"/>
      <c r="CH825"/>
      <c r="CI825"/>
      <c r="CJ825"/>
      <c r="CK825"/>
      <c r="CL825"/>
      <c r="CM825"/>
      <c r="CN825"/>
      <c r="CO825"/>
      <c r="CP825"/>
      <c r="CQ825"/>
      <c r="CR825"/>
      <c r="CS825"/>
      <c r="CT825"/>
      <c r="CU825"/>
      <c r="CV825"/>
      <c r="CW825"/>
      <c r="CX825"/>
      <c r="CY825"/>
      <c r="CZ825"/>
      <c r="DA825"/>
      <c r="DB825"/>
      <c r="DC825"/>
      <c r="DD825"/>
      <c r="DE825"/>
      <c r="DF825"/>
      <c r="DG825"/>
      <c r="DH825"/>
      <c r="DI825"/>
      <c r="DJ825"/>
      <c r="DK825"/>
      <c r="DL825"/>
      <c r="DM825"/>
      <c r="DN825"/>
      <c r="DO825"/>
      <c r="DP825"/>
      <c r="DQ825"/>
      <c r="DR825"/>
      <c r="DS825"/>
      <c r="DT825"/>
      <c r="DU825"/>
      <c r="DV825"/>
      <c r="DW825"/>
      <c r="DX825"/>
      <c r="DY825"/>
      <c r="DZ825"/>
      <c r="EA825"/>
      <c r="EB825"/>
      <c r="EC825"/>
      <c r="ED825"/>
      <c r="EE825"/>
      <c r="EF825"/>
      <c r="EG825"/>
      <c r="EH825"/>
      <c r="EI825"/>
      <c r="EJ825"/>
      <c r="EK825"/>
      <c r="EL825"/>
      <c r="EM825"/>
      <c r="EN825"/>
      <c r="EO825"/>
      <c r="EP825"/>
      <c r="EQ825"/>
      <c r="ER825"/>
      <c r="ES825"/>
      <c r="ET825"/>
      <c r="EU825"/>
      <c r="EV825"/>
      <c r="EW825"/>
      <c r="EX825"/>
      <c r="EY825"/>
      <c r="EZ825"/>
      <c r="FA825"/>
    </row>
    <row r="826" spans="1:157" ht="11.25" customHeight="1" x14ac:dyDescent="0.25">
      <c r="A826" s="39" t="s">
        <v>1520</v>
      </c>
      <c r="B826" s="13">
        <v>801600057</v>
      </c>
      <c r="C826" s="13" t="s">
        <v>904</v>
      </c>
      <c r="D826" s="13">
        <v>10040005449</v>
      </c>
      <c r="E826" s="40" t="s">
        <v>2000</v>
      </c>
      <c r="F826" s="31">
        <v>800</v>
      </c>
      <c r="G826" s="31">
        <v>4</v>
      </c>
      <c r="H826" s="31">
        <v>2</v>
      </c>
      <c r="I826" s="31">
        <v>0</v>
      </c>
      <c r="J826" s="32">
        <f t="shared" si="98"/>
        <v>2</v>
      </c>
      <c r="K826" s="33">
        <f t="shared" si="99"/>
        <v>24</v>
      </c>
      <c r="L826" s="33">
        <f t="shared" si="100"/>
        <v>24</v>
      </c>
      <c r="M826" s="33">
        <f t="shared" si="101"/>
        <v>24</v>
      </c>
      <c r="N826" s="34">
        <f t="shared" si="102"/>
        <v>24</v>
      </c>
      <c r="O826" s="222">
        <f t="shared" si="103"/>
        <v>96</v>
      </c>
      <c r="P826" s="224">
        <f t="shared" si="104"/>
        <v>96</v>
      </c>
      <c r="Q826" s="8"/>
      <c r="R826" s="78">
        <f t="shared" si="105"/>
        <v>96</v>
      </c>
      <c r="S826" s="79"/>
      <c r="T826"/>
      <c r="U826"/>
      <c r="V826"/>
      <c r="W826"/>
      <c r="X826"/>
      <c r="Y826"/>
      <c r="Z826"/>
      <c r="AA826"/>
      <c r="AB826"/>
      <c r="AC826"/>
      <c r="AD826"/>
      <c r="AE826"/>
      <c r="AF826"/>
      <c r="AG826"/>
      <c r="AH826"/>
      <c r="AI826"/>
      <c r="AJ826"/>
      <c r="AK826"/>
      <c r="AL826"/>
      <c r="AM826"/>
      <c r="AN826"/>
      <c r="AO826"/>
      <c r="AP826"/>
      <c r="AQ826"/>
      <c r="AR826"/>
      <c r="AS826"/>
      <c r="AT826"/>
      <c r="AU826"/>
      <c r="AV826"/>
      <c r="AW826"/>
      <c r="AX826"/>
      <c r="AY826"/>
      <c r="AZ826"/>
      <c r="BA826"/>
      <c r="BB826"/>
      <c r="BC826"/>
      <c r="BD826"/>
      <c r="BE826"/>
      <c r="BF826"/>
      <c r="BG826"/>
      <c r="BH826"/>
      <c r="BI826"/>
      <c r="BJ826"/>
      <c r="BK826"/>
      <c r="BL826"/>
      <c r="BM826"/>
      <c r="BN826"/>
      <c r="BO826"/>
      <c r="BP826"/>
      <c r="BQ826"/>
      <c r="BR826"/>
      <c r="BS826"/>
      <c r="BT826"/>
      <c r="BU826"/>
      <c r="BV826"/>
      <c r="BW826"/>
      <c r="BX826"/>
      <c r="BY826"/>
      <c r="BZ826"/>
      <c r="CA826"/>
      <c r="CB826"/>
      <c r="CC826"/>
      <c r="CD826"/>
      <c r="CE826"/>
      <c r="CF826"/>
      <c r="CG826"/>
      <c r="CH826"/>
      <c r="CI826"/>
      <c r="CJ826"/>
      <c r="CK826"/>
      <c r="CL826"/>
      <c r="CM826"/>
      <c r="CN826"/>
      <c r="CO826"/>
      <c r="CP826"/>
      <c r="CQ826"/>
      <c r="CR826"/>
      <c r="CS826"/>
      <c r="CT826"/>
      <c r="CU826"/>
      <c r="CV826"/>
      <c r="CW826"/>
      <c r="CX826"/>
      <c r="CY826"/>
      <c r="CZ826"/>
      <c r="DA826"/>
      <c r="DB826"/>
      <c r="DC826"/>
      <c r="DD826"/>
      <c r="DE826"/>
      <c r="DF826"/>
      <c r="DG826"/>
      <c r="DH826"/>
      <c r="DI826"/>
      <c r="DJ826"/>
      <c r="DK826"/>
      <c r="DL826"/>
      <c r="DM826"/>
      <c r="DN826"/>
      <c r="DO826"/>
      <c r="DP826"/>
      <c r="DQ826"/>
      <c r="DR826"/>
      <c r="DS826"/>
      <c r="DT826"/>
      <c r="DU826"/>
      <c r="DV826"/>
      <c r="DW826"/>
      <c r="DX826"/>
      <c r="DY826"/>
      <c r="DZ826"/>
      <c r="EA826"/>
      <c r="EB826"/>
      <c r="EC826"/>
      <c r="ED826"/>
      <c r="EE826"/>
      <c r="EF826"/>
      <c r="EG826"/>
      <c r="EH826"/>
      <c r="EI826"/>
      <c r="EJ826"/>
      <c r="EK826"/>
      <c r="EL826"/>
      <c r="EM826"/>
      <c r="EN826"/>
      <c r="EO826"/>
      <c r="EP826"/>
      <c r="EQ826"/>
      <c r="ER826"/>
      <c r="ES826"/>
      <c r="ET826"/>
      <c r="EU826"/>
      <c r="EV826"/>
      <c r="EW826"/>
      <c r="EX826"/>
      <c r="EY826"/>
      <c r="EZ826"/>
      <c r="FA826"/>
    </row>
    <row r="827" spans="1:157" ht="11.25" customHeight="1" x14ac:dyDescent="0.25">
      <c r="A827" s="39" t="s">
        <v>1520</v>
      </c>
      <c r="B827" s="13">
        <v>801600061</v>
      </c>
      <c r="C827" s="13" t="s">
        <v>905</v>
      </c>
      <c r="D827" s="13">
        <v>10600005386</v>
      </c>
      <c r="E827" s="40" t="s">
        <v>2001</v>
      </c>
      <c r="F827" s="31">
        <v>494</v>
      </c>
      <c r="G827" s="31">
        <v>3</v>
      </c>
      <c r="H827" s="31">
        <v>1</v>
      </c>
      <c r="I827" s="31">
        <v>0</v>
      </c>
      <c r="J827" s="32">
        <f t="shared" si="98"/>
        <v>2</v>
      </c>
      <c r="K827" s="33">
        <f t="shared" si="99"/>
        <v>14.82</v>
      </c>
      <c r="L827" s="33">
        <f t="shared" si="100"/>
        <v>14.82</v>
      </c>
      <c r="M827" s="33">
        <f t="shared" si="101"/>
        <v>14.82</v>
      </c>
      <c r="N827" s="34">
        <f t="shared" si="102"/>
        <v>14.82</v>
      </c>
      <c r="O827" s="222">
        <f t="shared" si="103"/>
        <v>59.28</v>
      </c>
      <c r="P827" s="224">
        <f t="shared" si="104"/>
        <v>59.28</v>
      </c>
      <c r="Q827" s="8"/>
      <c r="R827" s="78">
        <f t="shared" si="105"/>
        <v>59.28</v>
      </c>
      <c r="S827" s="79"/>
      <c r="T827"/>
      <c r="U827"/>
      <c r="V827"/>
      <c r="W827"/>
      <c r="X827"/>
      <c r="Y827"/>
      <c r="Z827"/>
      <c r="AA827"/>
      <c r="AB827"/>
      <c r="AC827"/>
      <c r="AD827"/>
      <c r="AE827"/>
      <c r="AF827"/>
      <c r="AG827"/>
      <c r="AH827"/>
      <c r="AI827"/>
      <c r="AJ827"/>
      <c r="AK827"/>
      <c r="AL827"/>
      <c r="AM827"/>
      <c r="AN827"/>
      <c r="AO827"/>
      <c r="AP827"/>
      <c r="AQ827"/>
      <c r="AR827"/>
      <c r="AS827"/>
      <c r="AT827"/>
      <c r="AU827"/>
      <c r="AV827"/>
      <c r="AW827"/>
      <c r="AX827"/>
      <c r="AY827"/>
      <c r="AZ827"/>
      <c r="BA827"/>
      <c r="BB827"/>
      <c r="BC827"/>
      <c r="BD827"/>
      <c r="BE827"/>
      <c r="BF827"/>
      <c r="BG827"/>
      <c r="BH827"/>
      <c r="BI827"/>
      <c r="BJ827"/>
      <c r="BK827"/>
      <c r="BL827"/>
      <c r="BM827"/>
      <c r="BN827"/>
      <c r="BO827"/>
      <c r="BP827"/>
      <c r="BQ827"/>
      <c r="BR827"/>
      <c r="BS827"/>
      <c r="BT827"/>
      <c r="BU827"/>
      <c r="BV827"/>
      <c r="BW827"/>
      <c r="BX827"/>
      <c r="BY827"/>
      <c r="BZ827"/>
      <c r="CA827"/>
      <c r="CB827"/>
      <c r="CC827"/>
      <c r="CD827"/>
      <c r="CE827"/>
      <c r="CF827"/>
      <c r="CG827"/>
      <c r="CH827"/>
      <c r="CI827"/>
      <c r="CJ827"/>
      <c r="CK827"/>
      <c r="CL827"/>
      <c r="CM827"/>
      <c r="CN827"/>
      <c r="CO827"/>
      <c r="CP827"/>
      <c r="CQ827"/>
      <c r="CR827"/>
      <c r="CS827"/>
      <c r="CT827"/>
      <c r="CU827"/>
      <c r="CV827"/>
      <c r="CW827"/>
      <c r="CX827"/>
      <c r="CY827"/>
      <c r="CZ827"/>
      <c r="DA827"/>
      <c r="DB827"/>
      <c r="DC827"/>
      <c r="DD827"/>
      <c r="DE827"/>
      <c r="DF827"/>
      <c r="DG827"/>
      <c r="DH827"/>
      <c r="DI827"/>
      <c r="DJ827"/>
      <c r="DK827"/>
      <c r="DL827"/>
      <c r="DM827"/>
      <c r="DN827"/>
      <c r="DO827"/>
      <c r="DP827"/>
      <c r="DQ827"/>
      <c r="DR827"/>
      <c r="DS827"/>
      <c r="DT827"/>
      <c r="DU827"/>
      <c r="DV827"/>
      <c r="DW827"/>
      <c r="DX827"/>
      <c r="DY827"/>
      <c r="DZ827"/>
      <c r="EA827"/>
      <c r="EB827"/>
      <c r="EC827"/>
      <c r="ED827"/>
      <c r="EE827"/>
      <c r="EF827"/>
      <c r="EG827"/>
      <c r="EH827"/>
      <c r="EI827"/>
      <c r="EJ827"/>
      <c r="EK827"/>
      <c r="EL827"/>
      <c r="EM827"/>
      <c r="EN827"/>
      <c r="EO827"/>
      <c r="EP827"/>
      <c r="EQ827"/>
      <c r="ER827"/>
      <c r="ES827"/>
      <c r="ET827"/>
      <c r="EU827"/>
      <c r="EV827"/>
      <c r="EW827"/>
      <c r="EX827"/>
      <c r="EY827"/>
      <c r="EZ827"/>
      <c r="FA827"/>
    </row>
    <row r="828" spans="1:157" ht="11.25" customHeight="1" x14ac:dyDescent="0.25">
      <c r="A828" s="39" t="s">
        <v>1520</v>
      </c>
      <c r="B828" s="13">
        <v>801600074</v>
      </c>
      <c r="C828" s="13" t="s">
        <v>114</v>
      </c>
      <c r="D828" s="13">
        <v>10310008082</v>
      </c>
      <c r="E828" s="40" t="s">
        <v>2002</v>
      </c>
      <c r="F828" s="31">
        <v>312</v>
      </c>
      <c r="G828" s="31">
        <v>3</v>
      </c>
      <c r="H828" s="31">
        <v>1</v>
      </c>
      <c r="I828" s="31">
        <v>0</v>
      </c>
      <c r="J828" s="32">
        <f t="shared" si="98"/>
        <v>2</v>
      </c>
      <c r="K828" s="33">
        <f t="shared" si="99"/>
        <v>9.36</v>
      </c>
      <c r="L828" s="33">
        <f t="shared" si="100"/>
        <v>9.36</v>
      </c>
      <c r="M828" s="33">
        <f t="shared" si="101"/>
        <v>9.36</v>
      </c>
      <c r="N828" s="34">
        <f t="shared" si="102"/>
        <v>9.36</v>
      </c>
      <c r="O828" s="222">
        <f t="shared" si="103"/>
        <v>37.44</v>
      </c>
      <c r="P828" s="224">
        <f t="shared" si="104"/>
        <v>37.44</v>
      </c>
      <c r="Q828" s="8"/>
      <c r="R828" s="78">
        <f t="shared" si="105"/>
        <v>37.44</v>
      </c>
      <c r="S828" s="79"/>
      <c r="T828"/>
      <c r="U828"/>
      <c r="V828"/>
      <c r="W828"/>
      <c r="X828"/>
      <c r="Y828"/>
      <c r="Z828"/>
      <c r="AA828"/>
      <c r="AB828"/>
      <c r="AC828"/>
      <c r="AD828"/>
      <c r="AE828"/>
      <c r="AF828"/>
      <c r="AG828"/>
      <c r="AH828"/>
      <c r="AI828"/>
      <c r="AJ828"/>
      <c r="AK828"/>
      <c r="AL828"/>
      <c r="AM828"/>
      <c r="AN828"/>
      <c r="AO828"/>
      <c r="AP828"/>
      <c r="AQ828"/>
      <c r="AR828"/>
      <c r="AS828"/>
      <c r="AT828"/>
      <c r="AU828"/>
      <c r="AV828"/>
      <c r="AW828"/>
      <c r="AX828"/>
      <c r="AY828"/>
      <c r="AZ828"/>
      <c r="BA828"/>
      <c r="BB828"/>
      <c r="BC828"/>
      <c r="BD828"/>
      <c r="BE828"/>
      <c r="BF828"/>
      <c r="BG828"/>
      <c r="BH828"/>
      <c r="BI828"/>
      <c r="BJ828"/>
      <c r="BK828"/>
      <c r="BL828"/>
      <c r="BM828"/>
      <c r="BN828"/>
      <c r="BO828"/>
      <c r="BP828"/>
      <c r="BQ828"/>
      <c r="BR828"/>
      <c r="BS828"/>
      <c r="BT828"/>
      <c r="BU828"/>
      <c r="BV828"/>
      <c r="BW828"/>
      <c r="BX828"/>
      <c r="BY828"/>
      <c r="BZ828"/>
      <c r="CA828"/>
      <c r="CB828"/>
      <c r="CC828"/>
      <c r="CD828"/>
      <c r="CE828"/>
      <c r="CF828"/>
      <c r="CG828"/>
      <c r="CH828"/>
      <c r="CI828"/>
      <c r="CJ828"/>
      <c r="CK828"/>
      <c r="CL828"/>
      <c r="CM828"/>
      <c r="CN828"/>
      <c r="CO828"/>
      <c r="CP828"/>
      <c r="CQ828"/>
      <c r="CR828"/>
      <c r="CS828"/>
      <c r="CT828"/>
      <c r="CU828"/>
      <c r="CV828"/>
      <c r="CW828"/>
      <c r="CX828"/>
      <c r="CY828"/>
      <c r="CZ828"/>
      <c r="DA828"/>
      <c r="DB828"/>
      <c r="DC828"/>
      <c r="DD828"/>
      <c r="DE828"/>
      <c r="DF828"/>
      <c r="DG828"/>
      <c r="DH828"/>
      <c r="DI828"/>
      <c r="DJ828"/>
      <c r="DK828"/>
      <c r="DL828"/>
      <c r="DM828"/>
      <c r="DN828"/>
      <c r="DO828"/>
      <c r="DP828"/>
      <c r="DQ828"/>
      <c r="DR828"/>
      <c r="DS828"/>
      <c r="DT828"/>
      <c r="DU828"/>
      <c r="DV828"/>
      <c r="DW828"/>
      <c r="DX828"/>
      <c r="DY828"/>
      <c r="DZ828"/>
      <c r="EA828"/>
      <c r="EB828"/>
      <c r="EC828"/>
      <c r="ED828"/>
      <c r="EE828"/>
      <c r="EF828"/>
      <c r="EG828"/>
      <c r="EH828"/>
      <c r="EI828"/>
      <c r="EJ828"/>
      <c r="EK828"/>
      <c r="EL828"/>
      <c r="EM828"/>
      <c r="EN828"/>
      <c r="EO828"/>
      <c r="EP828"/>
      <c r="EQ828"/>
      <c r="ER828"/>
      <c r="ES828"/>
      <c r="ET828"/>
      <c r="EU828"/>
      <c r="EV828"/>
      <c r="EW828"/>
      <c r="EX828"/>
      <c r="EY828"/>
      <c r="EZ828"/>
      <c r="FA828"/>
    </row>
    <row r="829" spans="1:157" ht="11.25" customHeight="1" x14ac:dyDescent="0.25">
      <c r="A829" s="39" t="s">
        <v>1520</v>
      </c>
      <c r="B829" s="13">
        <v>801600079</v>
      </c>
      <c r="C829" s="13" t="s">
        <v>115</v>
      </c>
      <c r="D829" s="13">
        <v>10610042452</v>
      </c>
      <c r="E829" s="40" t="s">
        <v>2003</v>
      </c>
      <c r="F829" s="31">
        <v>485</v>
      </c>
      <c r="G829" s="31">
        <v>3</v>
      </c>
      <c r="H829" s="31">
        <v>1</v>
      </c>
      <c r="I829" s="31">
        <v>0</v>
      </c>
      <c r="J829" s="32">
        <f t="shared" si="98"/>
        <v>2</v>
      </c>
      <c r="K829" s="33">
        <f t="shared" si="99"/>
        <v>14.549999999999999</v>
      </c>
      <c r="L829" s="33">
        <f t="shared" si="100"/>
        <v>14.549999999999999</v>
      </c>
      <c r="M829" s="33">
        <f t="shared" si="101"/>
        <v>14.549999999999999</v>
      </c>
      <c r="N829" s="34">
        <f t="shared" si="102"/>
        <v>14.549999999999999</v>
      </c>
      <c r="O829" s="222">
        <f t="shared" si="103"/>
        <v>58.2</v>
      </c>
      <c r="P829" s="224">
        <f t="shared" si="104"/>
        <v>58.2</v>
      </c>
      <c r="Q829" s="14"/>
      <c r="R829" s="78">
        <f t="shared" si="105"/>
        <v>58.2</v>
      </c>
      <c r="S829" s="79"/>
      <c r="T829"/>
      <c r="U829"/>
      <c r="V829"/>
      <c r="W829"/>
      <c r="X829"/>
      <c r="Y829"/>
      <c r="Z829"/>
      <c r="AA829"/>
      <c r="AB829"/>
      <c r="AC829"/>
      <c r="AD829"/>
      <c r="AE829"/>
      <c r="AF829"/>
      <c r="AG829"/>
      <c r="AH829"/>
      <c r="AI829"/>
      <c r="AJ829"/>
      <c r="AK829"/>
      <c r="AL829"/>
      <c r="AM829"/>
      <c r="AN829"/>
      <c r="AO829"/>
      <c r="AP829"/>
      <c r="AQ829"/>
      <c r="AR829"/>
      <c r="AS829"/>
      <c r="AT829"/>
      <c r="AU829"/>
      <c r="AV829"/>
      <c r="AW829"/>
      <c r="AX829"/>
      <c r="AY829"/>
      <c r="AZ829"/>
      <c r="BA829"/>
      <c r="BB829"/>
      <c r="BC829"/>
      <c r="BD829"/>
      <c r="BE829"/>
      <c r="BF829"/>
      <c r="BG829"/>
      <c r="BH829"/>
      <c r="BI829"/>
      <c r="BJ829"/>
      <c r="BK829"/>
      <c r="BL829"/>
      <c r="BM829"/>
      <c r="BN829"/>
      <c r="BO829"/>
      <c r="BP829"/>
      <c r="BQ829"/>
      <c r="BR829"/>
      <c r="BS829"/>
      <c r="BT829"/>
      <c r="BU829"/>
      <c r="BV829"/>
      <c r="BW829"/>
      <c r="BX829"/>
      <c r="BY829"/>
      <c r="BZ829"/>
      <c r="CA829"/>
      <c r="CB829"/>
      <c r="CC829"/>
      <c r="CD829"/>
      <c r="CE829"/>
      <c r="CF829"/>
      <c r="CG829"/>
      <c r="CH829"/>
      <c r="CI829"/>
      <c r="CJ829"/>
      <c r="CK829"/>
      <c r="CL829"/>
      <c r="CM829"/>
      <c r="CN829"/>
      <c r="CO829"/>
      <c r="CP829"/>
      <c r="CQ829"/>
      <c r="CR829"/>
      <c r="CS829"/>
      <c r="CT829"/>
      <c r="CU829"/>
      <c r="CV829"/>
      <c r="CW829"/>
      <c r="CX829"/>
      <c r="CY829"/>
      <c r="CZ829"/>
      <c r="DA829"/>
      <c r="DB829"/>
      <c r="DC829"/>
      <c r="DD829"/>
      <c r="DE829"/>
      <c r="DF829"/>
      <c r="DG829"/>
      <c r="DH829"/>
      <c r="DI829"/>
      <c r="DJ829"/>
      <c r="DK829"/>
      <c r="DL829"/>
      <c r="DM829"/>
      <c r="DN829"/>
      <c r="DO829"/>
      <c r="DP829"/>
      <c r="DQ829"/>
      <c r="DR829"/>
      <c r="DS829"/>
      <c r="DT829"/>
      <c r="DU829"/>
      <c r="DV829"/>
      <c r="DW829"/>
      <c r="DX829"/>
      <c r="DY829"/>
      <c r="DZ829"/>
      <c r="EA829"/>
      <c r="EB829"/>
      <c r="EC829"/>
      <c r="ED829"/>
      <c r="EE829"/>
      <c r="EF829"/>
      <c r="EG829"/>
      <c r="EH829"/>
      <c r="EI829"/>
      <c r="EJ829"/>
      <c r="EK829"/>
      <c r="EL829"/>
      <c r="EM829"/>
      <c r="EN829"/>
      <c r="EO829"/>
      <c r="EP829"/>
      <c r="EQ829"/>
      <c r="ER829"/>
      <c r="ES829"/>
      <c r="ET829"/>
      <c r="EU829"/>
      <c r="EV829"/>
      <c r="EW829"/>
      <c r="EX829"/>
      <c r="EY829"/>
      <c r="EZ829"/>
      <c r="FA829"/>
    </row>
    <row r="830" spans="1:157" ht="11.25" customHeight="1" x14ac:dyDescent="0.25">
      <c r="A830" s="39" t="s">
        <v>1520</v>
      </c>
      <c r="B830" s="13">
        <v>801600081</v>
      </c>
      <c r="C830" s="13" t="s">
        <v>906</v>
      </c>
      <c r="D830" s="13">
        <v>29010012569</v>
      </c>
      <c r="E830" s="40" t="s">
        <v>2004</v>
      </c>
      <c r="F830" s="31">
        <v>562</v>
      </c>
      <c r="G830" s="31">
        <v>4</v>
      </c>
      <c r="H830" s="31">
        <v>1</v>
      </c>
      <c r="I830" s="31">
        <v>1</v>
      </c>
      <c r="J830" s="32">
        <f t="shared" si="98"/>
        <v>2</v>
      </c>
      <c r="K830" s="33">
        <f t="shared" si="99"/>
        <v>16.86</v>
      </c>
      <c r="L830" s="33">
        <f t="shared" si="100"/>
        <v>16.86</v>
      </c>
      <c r="M830" s="33">
        <f t="shared" si="101"/>
        <v>16.86</v>
      </c>
      <c r="N830" s="34">
        <f t="shared" si="102"/>
        <v>16.86</v>
      </c>
      <c r="O830" s="222">
        <f t="shared" si="103"/>
        <v>67.44</v>
      </c>
      <c r="P830" s="224">
        <f t="shared" si="104"/>
        <v>67.44</v>
      </c>
      <c r="Q830" s="8"/>
      <c r="R830" s="78">
        <f t="shared" si="105"/>
        <v>67.44</v>
      </c>
      <c r="S830" s="79"/>
      <c r="T830"/>
      <c r="U830"/>
      <c r="V830"/>
      <c r="W830"/>
      <c r="X830"/>
      <c r="Y830"/>
      <c r="Z830"/>
      <c r="AA830"/>
      <c r="AB830"/>
      <c r="AC830"/>
      <c r="AD830"/>
      <c r="AE830"/>
      <c r="AF830"/>
      <c r="AG830"/>
      <c r="AH830"/>
      <c r="AI830"/>
      <c r="AJ830"/>
      <c r="AK830"/>
      <c r="AL830"/>
      <c r="AM830"/>
      <c r="AN830"/>
      <c r="AO830"/>
      <c r="AP830"/>
      <c r="AQ830"/>
      <c r="AR830"/>
      <c r="AS830"/>
      <c r="AT830"/>
      <c r="AU830"/>
      <c r="AV830"/>
      <c r="AW830"/>
      <c r="AX830"/>
      <c r="AY830"/>
      <c r="AZ830"/>
      <c r="BA830"/>
      <c r="BB830"/>
      <c r="BC830"/>
      <c r="BD830"/>
      <c r="BE830"/>
      <c r="BF830"/>
      <c r="BG830"/>
      <c r="BH830"/>
      <c r="BI830"/>
      <c r="BJ830"/>
      <c r="BK830"/>
      <c r="BL830"/>
      <c r="BM830"/>
      <c r="BN830"/>
      <c r="BO830"/>
      <c r="BP830"/>
      <c r="BQ830"/>
      <c r="BR830"/>
      <c r="BS830"/>
      <c r="BT830"/>
      <c r="BU830"/>
      <c r="BV830"/>
      <c r="BW830"/>
      <c r="BX830"/>
      <c r="BY830"/>
      <c r="BZ830"/>
      <c r="CA830"/>
      <c r="CB830"/>
      <c r="CC830"/>
      <c r="CD830"/>
      <c r="CE830"/>
      <c r="CF830"/>
      <c r="CG830"/>
      <c r="CH830"/>
      <c r="CI830"/>
      <c r="CJ830"/>
      <c r="CK830"/>
      <c r="CL830"/>
      <c r="CM830"/>
      <c r="CN830"/>
      <c r="CO830"/>
      <c r="CP830"/>
      <c r="CQ830"/>
      <c r="CR830"/>
      <c r="CS830"/>
      <c r="CT830"/>
      <c r="CU830"/>
      <c r="CV830"/>
      <c r="CW830"/>
      <c r="CX830"/>
      <c r="CY830"/>
      <c r="CZ830"/>
      <c r="DA830"/>
      <c r="DB830"/>
      <c r="DC830"/>
      <c r="DD830"/>
      <c r="DE830"/>
      <c r="DF830"/>
      <c r="DG830"/>
      <c r="DH830"/>
      <c r="DI830"/>
      <c r="DJ830"/>
      <c r="DK830"/>
      <c r="DL830"/>
      <c r="DM830"/>
      <c r="DN830"/>
      <c r="DO830"/>
      <c r="DP830"/>
      <c r="DQ830"/>
      <c r="DR830"/>
      <c r="DS830"/>
      <c r="DT830"/>
      <c r="DU830"/>
      <c r="DV830"/>
      <c r="DW830"/>
      <c r="DX830"/>
      <c r="DY830"/>
      <c r="DZ830"/>
      <c r="EA830"/>
      <c r="EB830"/>
      <c r="EC830"/>
      <c r="ED830"/>
      <c r="EE830"/>
      <c r="EF830"/>
      <c r="EG830"/>
      <c r="EH830"/>
      <c r="EI830"/>
      <c r="EJ830"/>
      <c r="EK830"/>
      <c r="EL830"/>
      <c r="EM830"/>
      <c r="EN830"/>
      <c r="EO830"/>
      <c r="EP830"/>
      <c r="EQ830"/>
      <c r="ER830"/>
      <c r="ES830"/>
      <c r="ET830"/>
      <c r="EU830"/>
      <c r="EV830"/>
      <c r="EW830"/>
      <c r="EX830"/>
      <c r="EY830"/>
      <c r="EZ830"/>
      <c r="FA830"/>
    </row>
    <row r="831" spans="1:157" ht="11.25" customHeight="1" x14ac:dyDescent="0.25">
      <c r="A831" s="39" t="s">
        <v>1520</v>
      </c>
      <c r="B831" s="13">
        <v>801600088</v>
      </c>
      <c r="C831" s="13" t="s">
        <v>116</v>
      </c>
      <c r="D831" s="13">
        <v>64360051097</v>
      </c>
      <c r="E831" s="40" t="s">
        <v>2005</v>
      </c>
      <c r="F831" s="31">
        <v>375</v>
      </c>
      <c r="G831" s="31">
        <v>3</v>
      </c>
      <c r="H831" s="31">
        <v>1</v>
      </c>
      <c r="I831" s="31">
        <v>0</v>
      </c>
      <c r="J831" s="32">
        <f t="shared" si="98"/>
        <v>2</v>
      </c>
      <c r="K831" s="33">
        <f t="shared" si="99"/>
        <v>11.25</v>
      </c>
      <c r="L831" s="33">
        <f t="shared" si="100"/>
        <v>11.25</v>
      </c>
      <c r="M831" s="33">
        <f t="shared" si="101"/>
        <v>11.25</v>
      </c>
      <c r="N831" s="34">
        <f t="shared" si="102"/>
        <v>11.25</v>
      </c>
      <c r="O831" s="222">
        <f t="shared" si="103"/>
        <v>45</v>
      </c>
      <c r="P831" s="224">
        <f t="shared" si="104"/>
        <v>45</v>
      </c>
      <c r="Q831" s="8"/>
      <c r="R831" s="78">
        <f t="shared" si="105"/>
        <v>45</v>
      </c>
      <c r="S831" s="79"/>
      <c r="T831"/>
      <c r="U831"/>
      <c r="V831"/>
      <c r="W831"/>
      <c r="X831"/>
      <c r="Y831"/>
      <c r="Z831"/>
      <c r="AA831"/>
      <c r="AB831"/>
      <c r="AC831"/>
      <c r="AD831"/>
      <c r="AE831"/>
      <c r="AF831"/>
      <c r="AG831"/>
      <c r="AH831"/>
      <c r="AI831"/>
      <c r="AJ831"/>
      <c r="AK831"/>
      <c r="AL831"/>
      <c r="AM831"/>
      <c r="AN831"/>
      <c r="AO831"/>
      <c r="AP831"/>
      <c r="AQ831"/>
      <c r="AR831"/>
      <c r="AS831"/>
      <c r="AT831"/>
      <c r="AU831"/>
      <c r="AV831"/>
      <c r="AW831"/>
      <c r="AX831"/>
      <c r="AY831"/>
      <c r="AZ831"/>
      <c r="BA831"/>
      <c r="BB831"/>
      <c r="BC831"/>
      <c r="BD831"/>
      <c r="BE831"/>
      <c r="BF831"/>
      <c r="BG831"/>
      <c r="BH831"/>
      <c r="BI831"/>
      <c r="BJ831"/>
      <c r="BK831"/>
      <c r="BL831"/>
      <c r="BM831"/>
      <c r="BN831"/>
      <c r="BO831"/>
      <c r="BP831"/>
      <c r="BQ831"/>
      <c r="BR831"/>
      <c r="BS831"/>
      <c r="BT831"/>
      <c r="BU831"/>
      <c r="BV831"/>
      <c r="BW831"/>
      <c r="BX831"/>
      <c r="BY831"/>
      <c r="BZ831"/>
      <c r="CA831"/>
      <c r="CB831"/>
      <c r="CC831"/>
      <c r="CD831"/>
      <c r="CE831"/>
      <c r="CF831"/>
      <c r="CG831"/>
      <c r="CH831"/>
      <c r="CI831"/>
      <c r="CJ831"/>
      <c r="CK831"/>
      <c r="CL831"/>
      <c r="CM831"/>
      <c r="CN831"/>
      <c r="CO831"/>
      <c r="CP831"/>
      <c r="CQ831"/>
      <c r="CR831"/>
      <c r="CS831"/>
      <c r="CT831"/>
      <c r="CU831"/>
      <c r="CV831"/>
      <c r="CW831"/>
      <c r="CX831"/>
      <c r="CY831"/>
      <c r="CZ831"/>
      <c r="DA831"/>
      <c r="DB831"/>
      <c r="DC831"/>
      <c r="DD831"/>
      <c r="DE831"/>
      <c r="DF831"/>
      <c r="DG831"/>
      <c r="DH831"/>
      <c r="DI831"/>
      <c r="DJ831"/>
      <c r="DK831"/>
      <c r="DL831"/>
      <c r="DM831"/>
      <c r="DN831"/>
      <c r="DO831"/>
      <c r="DP831"/>
      <c r="DQ831"/>
      <c r="DR831"/>
      <c r="DS831"/>
      <c r="DT831"/>
      <c r="DU831"/>
      <c r="DV831"/>
      <c r="DW831"/>
      <c r="DX831"/>
      <c r="DY831"/>
      <c r="DZ831"/>
      <c r="EA831"/>
      <c r="EB831"/>
      <c r="EC831"/>
      <c r="ED831"/>
      <c r="EE831"/>
      <c r="EF831"/>
      <c r="EG831"/>
      <c r="EH831"/>
      <c r="EI831"/>
      <c r="EJ831"/>
      <c r="EK831"/>
      <c r="EL831"/>
      <c r="EM831"/>
      <c r="EN831"/>
      <c r="EO831"/>
      <c r="EP831"/>
      <c r="EQ831"/>
      <c r="ER831"/>
      <c r="ES831"/>
      <c r="ET831"/>
      <c r="EU831"/>
      <c r="EV831"/>
      <c r="EW831"/>
      <c r="EX831"/>
      <c r="EY831"/>
      <c r="EZ831"/>
      <c r="FA831"/>
    </row>
    <row r="832" spans="1:157" ht="11.25" customHeight="1" x14ac:dyDescent="0.25">
      <c r="A832" s="39" t="s">
        <v>1520</v>
      </c>
      <c r="B832" s="13">
        <v>801800003</v>
      </c>
      <c r="C832" s="13" t="s">
        <v>907</v>
      </c>
      <c r="D832" s="13">
        <v>10520003890</v>
      </c>
      <c r="E832" s="40" t="s">
        <v>2006</v>
      </c>
      <c r="F832" s="31">
        <v>99</v>
      </c>
      <c r="G832" s="31">
        <v>2</v>
      </c>
      <c r="H832" s="31">
        <v>1</v>
      </c>
      <c r="I832" s="31">
        <v>0</v>
      </c>
      <c r="J832" s="32">
        <f t="shared" si="98"/>
        <v>1</v>
      </c>
      <c r="K832" s="33">
        <f t="shared" si="99"/>
        <v>2.9699999999999998</v>
      </c>
      <c r="L832" s="33">
        <f t="shared" si="100"/>
        <v>2.9699999999999998</v>
      </c>
      <c r="M832" s="33">
        <f t="shared" si="101"/>
        <v>2.9699999999999998</v>
      </c>
      <c r="N832" s="34">
        <f t="shared" si="102"/>
        <v>2.9699999999999998</v>
      </c>
      <c r="O832" s="222">
        <f t="shared" si="103"/>
        <v>11.88</v>
      </c>
      <c r="P832" s="224">
        <f t="shared" si="104"/>
        <v>11.88</v>
      </c>
      <c r="Q832" s="8"/>
      <c r="R832" s="78">
        <f t="shared" si="105"/>
        <v>11.88</v>
      </c>
      <c r="S832" s="79"/>
      <c r="T832"/>
      <c r="U832"/>
      <c r="V832"/>
      <c r="W832"/>
      <c r="X832"/>
      <c r="Y832"/>
      <c r="Z832"/>
      <c r="AA832"/>
      <c r="AB832"/>
      <c r="AC832"/>
      <c r="AD832"/>
      <c r="AE832"/>
      <c r="AF832"/>
      <c r="AG832"/>
      <c r="AH832"/>
      <c r="AI832"/>
      <c r="AJ832"/>
      <c r="AK832"/>
      <c r="AL832"/>
      <c r="AM832"/>
      <c r="AN832"/>
      <c r="AO832"/>
      <c r="AP832"/>
      <c r="AQ832"/>
      <c r="AR832"/>
      <c r="AS832"/>
      <c r="AT832"/>
      <c r="AU832"/>
      <c r="AV832"/>
      <c r="AW832"/>
      <c r="AX832"/>
      <c r="AY832"/>
      <c r="AZ832"/>
      <c r="BA832"/>
      <c r="BB832"/>
      <c r="BC832"/>
      <c r="BD832"/>
      <c r="BE832"/>
      <c r="BF832"/>
      <c r="BG832"/>
      <c r="BH832"/>
      <c r="BI832"/>
      <c r="BJ832"/>
      <c r="BK832"/>
      <c r="BL832"/>
      <c r="BM832"/>
      <c r="BN832"/>
      <c r="BO832"/>
      <c r="BP832"/>
      <c r="BQ832"/>
      <c r="BR832"/>
      <c r="BS832"/>
      <c r="BT832"/>
      <c r="BU832"/>
      <c r="BV832"/>
      <c r="BW832"/>
      <c r="BX832"/>
      <c r="BY832"/>
      <c r="BZ832"/>
      <c r="CA832"/>
      <c r="CB832"/>
      <c r="CC832"/>
      <c r="CD832"/>
      <c r="CE832"/>
      <c r="CF832"/>
      <c r="CG832"/>
      <c r="CH832"/>
      <c r="CI832"/>
      <c r="CJ832"/>
      <c r="CK832"/>
      <c r="CL832"/>
      <c r="CM832"/>
      <c r="CN832"/>
      <c r="CO832"/>
      <c r="CP832"/>
      <c r="CQ832"/>
      <c r="CR832"/>
      <c r="CS832"/>
      <c r="CT832"/>
      <c r="CU832"/>
      <c r="CV832"/>
      <c r="CW832"/>
      <c r="CX832"/>
      <c r="CY832"/>
      <c r="CZ832"/>
      <c r="DA832"/>
      <c r="DB832"/>
      <c r="DC832"/>
      <c r="DD832"/>
      <c r="DE832"/>
      <c r="DF832"/>
      <c r="DG832"/>
      <c r="DH832"/>
      <c r="DI832"/>
      <c r="DJ832"/>
      <c r="DK832"/>
      <c r="DL832"/>
      <c r="DM832"/>
      <c r="DN832"/>
      <c r="DO832"/>
      <c r="DP832"/>
      <c r="DQ832"/>
      <c r="DR832"/>
      <c r="DS832"/>
      <c r="DT832"/>
      <c r="DU832"/>
      <c r="DV832"/>
      <c r="DW832"/>
      <c r="DX832"/>
      <c r="DY832"/>
      <c r="DZ832"/>
      <c r="EA832"/>
      <c r="EB832"/>
      <c r="EC832"/>
      <c r="ED832"/>
      <c r="EE832"/>
      <c r="EF832"/>
      <c r="EG832"/>
      <c r="EH832"/>
      <c r="EI832"/>
      <c r="EJ832"/>
      <c r="EK832"/>
      <c r="EL832"/>
      <c r="EM832"/>
      <c r="EN832"/>
      <c r="EO832"/>
      <c r="EP832"/>
      <c r="EQ832"/>
      <c r="ER832"/>
      <c r="ES832"/>
      <c r="ET832"/>
      <c r="EU832"/>
      <c r="EV832"/>
      <c r="EW832"/>
      <c r="EX832"/>
      <c r="EY832"/>
      <c r="EZ832"/>
      <c r="FA832"/>
    </row>
    <row r="833" spans="1:157" ht="11.25" customHeight="1" x14ac:dyDescent="0.25">
      <c r="A833" s="39" t="s">
        <v>1520</v>
      </c>
      <c r="B833" s="13">
        <v>801800005</v>
      </c>
      <c r="C833" s="13" t="s">
        <v>908</v>
      </c>
      <c r="D833" s="13">
        <v>24530002798</v>
      </c>
      <c r="E833" s="40" t="s">
        <v>2007</v>
      </c>
      <c r="F833" s="31">
        <v>123</v>
      </c>
      <c r="G833" s="31">
        <v>3</v>
      </c>
      <c r="H833" s="31">
        <v>1</v>
      </c>
      <c r="I833" s="31">
        <v>0</v>
      </c>
      <c r="J833" s="32">
        <f t="shared" si="98"/>
        <v>2</v>
      </c>
      <c r="K833" s="33">
        <f t="shared" si="99"/>
        <v>3.69</v>
      </c>
      <c r="L833" s="33">
        <f t="shared" si="100"/>
        <v>3.69</v>
      </c>
      <c r="M833" s="33">
        <f t="shared" si="101"/>
        <v>3.69</v>
      </c>
      <c r="N833" s="34">
        <f t="shared" si="102"/>
        <v>3.69</v>
      </c>
      <c r="O833" s="222">
        <f t="shared" si="103"/>
        <v>14.76</v>
      </c>
      <c r="P833" s="224">
        <f t="shared" si="104"/>
        <v>14.76</v>
      </c>
      <c r="Q833" s="8"/>
      <c r="R833" s="78">
        <f t="shared" si="105"/>
        <v>14.76</v>
      </c>
      <c r="S833" s="79"/>
      <c r="T833"/>
      <c r="U833"/>
      <c r="V833"/>
      <c r="W833"/>
      <c r="X833"/>
      <c r="Y833"/>
      <c r="Z833"/>
      <c r="AA833"/>
      <c r="AB833"/>
      <c r="AC833"/>
      <c r="AD833"/>
      <c r="AE833"/>
      <c r="AF833"/>
      <c r="AG833"/>
      <c r="AH833"/>
      <c r="AI833"/>
      <c r="AJ833"/>
      <c r="AK833"/>
      <c r="AL833"/>
      <c r="AM833"/>
      <c r="AN833"/>
      <c r="AO833"/>
      <c r="AP833"/>
      <c r="AQ833"/>
      <c r="AR833"/>
      <c r="AS833"/>
      <c r="AT833"/>
      <c r="AU833"/>
      <c r="AV833"/>
      <c r="AW833"/>
      <c r="AX833"/>
      <c r="AY833"/>
      <c r="AZ833"/>
      <c r="BA833"/>
      <c r="BB833"/>
      <c r="BC833"/>
      <c r="BD833"/>
      <c r="BE833"/>
      <c r="BF833"/>
      <c r="BG833"/>
      <c r="BH833"/>
      <c r="BI833"/>
      <c r="BJ833"/>
      <c r="BK833"/>
      <c r="BL833"/>
      <c r="BM833"/>
      <c r="BN833"/>
      <c r="BO833"/>
      <c r="BP833"/>
      <c r="BQ833"/>
      <c r="BR833"/>
      <c r="BS833"/>
      <c r="BT833"/>
      <c r="BU833"/>
      <c r="BV833"/>
      <c r="BW833"/>
      <c r="BX833"/>
      <c r="BY833"/>
      <c r="BZ833"/>
      <c r="CA833"/>
      <c r="CB833"/>
      <c r="CC833"/>
      <c r="CD833"/>
      <c r="CE833"/>
      <c r="CF833"/>
      <c r="CG833"/>
      <c r="CH833"/>
      <c r="CI833"/>
      <c r="CJ833"/>
      <c r="CK833"/>
      <c r="CL833"/>
      <c r="CM833"/>
      <c r="CN833"/>
      <c r="CO833"/>
      <c r="CP833"/>
      <c r="CQ833"/>
      <c r="CR833"/>
      <c r="CS833"/>
      <c r="CT833"/>
      <c r="CU833"/>
      <c r="CV833"/>
      <c r="CW833"/>
      <c r="CX833"/>
      <c r="CY833"/>
      <c r="CZ833"/>
      <c r="DA833"/>
      <c r="DB833"/>
      <c r="DC833"/>
      <c r="DD833"/>
      <c r="DE833"/>
      <c r="DF833"/>
      <c r="DG833"/>
      <c r="DH833"/>
      <c r="DI833"/>
      <c r="DJ833"/>
      <c r="DK833"/>
      <c r="DL833"/>
      <c r="DM833"/>
      <c r="DN833"/>
      <c r="DO833"/>
      <c r="DP833"/>
      <c r="DQ833"/>
      <c r="DR833"/>
      <c r="DS833"/>
      <c r="DT833"/>
      <c r="DU833"/>
      <c r="DV833"/>
      <c r="DW833"/>
      <c r="DX833"/>
      <c r="DY833"/>
      <c r="DZ833"/>
      <c r="EA833"/>
      <c r="EB833"/>
      <c r="EC833"/>
      <c r="ED833"/>
      <c r="EE833"/>
      <c r="EF833"/>
      <c r="EG833"/>
      <c r="EH833"/>
      <c r="EI833"/>
      <c r="EJ833"/>
      <c r="EK833"/>
      <c r="EL833"/>
      <c r="EM833"/>
      <c r="EN833"/>
      <c r="EO833"/>
      <c r="EP833"/>
      <c r="EQ833"/>
      <c r="ER833"/>
      <c r="ES833"/>
      <c r="ET833"/>
      <c r="EU833"/>
      <c r="EV833"/>
      <c r="EW833"/>
      <c r="EX833"/>
      <c r="EY833"/>
      <c r="EZ833"/>
      <c r="FA833"/>
    </row>
    <row r="834" spans="1:157" ht="11.25" customHeight="1" x14ac:dyDescent="0.25">
      <c r="A834" s="39" t="s">
        <v>1520</v>
      </c>
      <c r="B834" s="13">
        <v>801800015</v>
      </c>
      <c r="C834" s="13" t="s">
        <v>206</v>
      </c>
      <c r="D834" s="13">
        <v>95400003652</v>
      </c>
      <c r="E834" s="40" t="s">
        <v>2008</v>
      </c>
      <c r="F834" s="31">
        <v>556</v>
      </c>
      <c r="G834" s="31">
        <v>4</v>
      </c>
      <c r="H834" s="31">
        <v>2</v>
      </c>
      <c r="I834" s="31">
        <v>0</v>
      </c>
      <c r="J834" s="32">
        <f t="shared" si="98"/>
        <v>2</v>
      </c>
      <c r="K834" s="33">
        <f t="shared" si="99"/>
        <v>16.68</v>
      </c>
      <c r="L834" s="33">
        <f t="shared" si="100"/>
        <v>16.68</v>
      </c>
      <c r="M834" s="33">
        <f t="shared" si="101"/>
        <v>16.68</v>
      </c>
      <c r="N834" s="34">
        <f t="shared" si="102"/>
        <v>16.68</v>
      </c>
      <c r="O834" s="222">
        <f t="shared" si="103"/>
        <v>66.72</v>
      </c>
      <c r="P834" s="224">
        <f t="shared" si="104"/>
        <v>66.72</v>
      </c>
      <c r="Q834" s="8"/>
      <c r="R834" s="78">
        <f t="shared" si="105"/>
        <v>66.72</v>
      </c>
      <c r="S834" s="79"/>
      <c r="T834"/>
      <c r="U834"/>
      <c r="V834"/>
      <c r="W834"/>
      <c r="X834"/>
      <c r="Y834"/>
      <c r="Z834"/>
      <c r="AA834"/>
      <c r="AB834"/>
      <c r="AC834"/>
      <c r="AD834"/>
      <c r="AE834"/>
      <c r="AF834"/>
      <c r="AG834"/>
      <c r="AH834"/>
      <c r="AI834"/>
      <c r="AJ834"/>
      <c r="AK834"/>
      <c r="AL834"/>
      <c r="AM834"/>
      <c r="AN834"/>
      <c r="AO834"/>
      <c r="AP834"/>
      <c r="AQ834"/>
      <c r="AR834"/>
      <c r="AS834"/>
      <c r="AT834"/>
      <c r="AU834"/>
      <c r="AV834"/>
      <c r="AW834"/>
      <c r="AX834"/>
      <c r="AY834"/>
      <c r="AZ834"/>
      <c r="BA834"/>
      <c r="BB834"/>
      <c r="BC834"/>
      <c r="BD834"/>
      <c r="BE834"/>
      <c r="BF834"/>
      <c r="BG834"/>
      <c r="BH834"/>
      <c r="BI834"/>
      <c r="BJ834"/>
      <c r="BK834"/>
      <c r="BL834"/>
      <c r="BM834"/>
      <c r="BN834"/>
      <c r="BO834"/>
      <c r="BP834"/>
      <c r="BQ834"/>
      <c r="BR834"/>
      <c r="BS834"/>
      <c r="BT834"/>
      <c r="BU834"/>
      <c r="BV834"/>
      <c r="BW834"/>
      <c r="BX834"/>
      <c r="BY834"/>
      <c r="BZ834"/>
      <c r="CA834"/>
      <c r="CB834"/>
      <c r="CC834"/>
      <c r="CD834"/>
      <c r="CE834"/>
      <c r="CF834"/>
      <c r="CG834"/>
      <c r="CH834"/>
      <c r="CI834"/>
      <c r="CJ834"/>
      <c r="CK834"/>
      <c r="CL834"/>
      <c r="CM834"/>
      <c r="CN834"/>
      <c r="CO834"/>
      <c r="CP834"/>
      <c r="CQ834"/>
      <c r="CR834"/>
      <c r="CS834"/>
      <c r="CT834"/>
      <c r="CU834"/>
      <c r="CV834"/>
      <c r="CW834"/>
      <c r="CX834"/>
      <c r="CY834"/>
      <c r="CZ834"/>
      <c r="DA834"/>
      <c r="DB834"/>
      <c r="DC834"/>
      <c r="DD834"/>
      <c r="DE834"/>
      <c r="DF834"/>
      <c r="DG834"/>
      <c r="DH834"/>
      <c r="DI834"/>
      <c r="DJ834"/>
      <c r="DK834"/>
      <c r="DL834"/>
      <c r="DM834"/>
      <c r="DN834"/>
      <c r="DO834"/>
      <c r="DP834"/>
      <c r="DQ834"/>
      <c r="DR834"/>
      <c r="DS834"/>
      <c r="DT834"/>
      <c r="DU834"/>
      <c r="DV834"/>
      <c r="DW834"/>
      <c r="DX834"/>
      <c r="DY834"/>
      <c r="DZ834"/>
      <c r="EA834"/>
      <c r="EB834"/>
      <c r="EC834"/>
      <c r="ED834"/>
      <c r="EE834"/>
      <c r="EF834"/>
      <c r="EG834"/>
      <c r="EH834"/>
      <c r="EI834"/>
      <c r="EJ834"/>
      <c r="EK834"/>
      <c r="EL834"/>
      <c r="EM834"/>
      <c r="EN834"/>
      <c r="EO834"/>
      <c r="EP834"/>
      <c r="EQ834"/>
      <c r="ER834"/>
      <c r="ES834"/>
      <c r="ET834"/>
      <c r="EU834"/>
      <c r="EV834"/>
      <c r="EW834"/>
      <c r="EX834"/>
      <c r="EY834"/>
      <c r="EZ834"/>
      <c r="FA834"/>
    </row>
    <row r="835" spans="1:157" ht="11.25" customHeight="1" x14ac:dyDescent="0.25">
      <c r="A835" s="39" t="s">
        <v>1520</v>
      </c>
      <c r="B835" s="13">
        <v>801800016</v>
      </c>
      <c r="C835" s="13" t="s">
        <v>909</v>
      </c>
      <c r="D835" s="13">
        <v>76760044332</v>
      </c>
      <c r="E835" s="40" t="s">
        <v>2009</v>
      </c>
      <c r="F835" s="31">
        <v>730</v>
      </c>
      <c r="G835" s="31">
        <v>3</v>
      </c>
      <c r="H835" s="31">
        <v>1</v>
      </c>
      <c r="I835" s="31">
        <v>0</v>
      </c>
      <c r="J835" s="32">
        <f t="shared" si="98"/>
        <v>2</v>
      </c>
      <c r="K835" s="33">
        <f t="shared" si="99"/>
        <v>21.9</v>
      </c>
      <c r="L835" s="33">
        <f t="shared" si="100"/>
        <v>21.9</v>
      </c>
      <c r="M835" s="33">
        <f t="shared" si="101"/>
        <v>21.9</v>
      </c>
      <c r="N835" s="34">
        <f t="shared" si="102"/>
        <v>21.9</v>
      </c>
      <c r="O835" s="222">
        <f t="shared" si="103"/>
        <v>87.6</v>
      </c>
      <c r="P835" s="224">
        <f t="shared" si="104"/>
        <v>87.6</v>
      </c>
      <c r="Q835" s="8"/>
      <c r="R835" s="78">
        <f t="shared" si="105"/>
        <v>87.6</v>
      </c>
      <c r="S835" s="79"/>
      <c r="T835"/>
      <c r="U835"/>
      <c r="V835"/>
      <c r="W835"/>
      <c r="X835"/>
      <c r="Y835"/>
      <c r="Z835"/>
      <c r="AA835"/>
      <c r="AB835"/>
      <c r="AC835"/>
      <c r="AD835"/>
      <c r="AE835"/>
      <c r="AF835"/>
      <c r="AG835"/>
      <c r="AH835"/>
      <c r="AI835"/>
      <c r="AJ835"/>
      <c r="AK835"/>
      <c r="AL835"/>
      <c r="AM835"/>
      <c r="AN835"/>
      <c r="AO835"/>
      <c r="AP835"/>
      <c r="AQ835"/>
      <c r="AR835"/>
      <c r="AS835"/>
      <c r="AT835"/>
      <c r="AU835"/>
      <c r="AV835"/>
      <c r="AW835"/>
      <c r="AX835"/>
      <c r="AY835"/>
      <c r="AZ835"/>
      <c r="BA835"/>
      <c r="BB835"/>
      <c r="BC835"/>
      <c r="BD835"/>
      <c r="BE835"/>
      <c r="BF835"/>
      <c r="BG835"/>
      <c r="BH835"/>
      <c r="BI835"/>
      <c r="BJ835"/>
      <c r="BK835"/>
      <c r="BL835"/>
      <c r="BM835"/>
      <c r="BN835"/>
      <c r="BO835"/>
      <c r="BP835"/>
      <c r="BQ835"/>
      <c r="BR835"/>
      <c r="BS835"/>
      <c r="BT835"/>
      <c r="BU835"/>
      <c r="BV835"/>
      <c r="BW835"/>
      <c r="BX835"/>
      <c r="BY835"/>
      <c r="BZ835"/>
      <c r="CA835"/>
      <c r="CB835"/>
      <c r="CC835"/>
      <c r="CD835"/>
      <c r="CE835"/>
      <c r="CF835"/>
      <c r="CG835"/>
      <c r="CH835"/>
      <c r="CI835"/>
      <c r="CJ835"/>
      <c r="CK835"/>
      <c r="CL835"/>
      <c r="CM835"/>
      <c r="CN835"/>
      <c r="CO835"/>
      <c r="CP835"/>
      <c r="CQ835"/>
      <c r="CR835"/>
      <c r="CS835"/>
      <c r="CT835"/>
      <c r="CU835"/>
      <c r="CV835"/>
      <c r="CW835"/>
      <c r="CX835"/>
      <c r="CY835"/>
      <c r="CZ835"/>
      <c r="DA835"/>
      <c r="DB835"/>
      <c r="DC835"/>
      <c r="DD835"/>
      <c r="DE835"/>
      <c r="DF835"/>
      <c r="DG835"/>
      <c r="DH835"/>
      <c r="DI835"/>
      <c r="DJ835"/>
      <c r="DK835"/>
      <c r="DL835"/>
      <c r="DM835"/>
      <c r="DN835"/>
      <c r="DO835"/>
      <c r="DP835"/>
      <c r="DQ835"/>
      <c r="DR835"/>
      <c r="DS835"/>
      <c r="DT835"/>
      <c r="DU835"/>
      <c r="DV835"/>
      <c r="DW835"/>
      <c r="DX835"/>
      <c r="DY835"/>
      <c r="DZ835"/>
      <c r="EA835"/>
      <c r="EB835"/>
      <c r="EC835"/>
      <c r="ED835"/>
      <c r="EE835"/>
      <c r="EF835"/>
      <c r="EG835"/>
      <c r="EH835"/>
      <c r="EI835"/>
      <c r="EJ835"/>
      <c r="EK835"/>
      <c r="EL835"/>
      <c r="EM835"/>
      <c r="EN835"/>
      <c r="EO835"/>
      <c r="EP835"/>
      <c r="EQ835"/>
      <c r="ER835"/>
      <c r="ES835"/>
      <c r="ET835"/>
      <c r="EU835"/>
      <c r="EV835"/>
      <c r="EW835"/>
      <c r="EX835"/>
      <c r="EY835"/>
      <c r="EZ835"/>
      <c r="FA835"/>
    </row>
    <row r="836" spans="1:157" ht="11.25" customHeight="1" x14ac:dyDescent="0.25">
      <c r="A836" s="39" t="s">
        <v>1520</v>
      </c>
      <c r="B836" s="13">
        <v>804400003</v>
      </c>
      <c r="C836" s="13" t="s">
        <v>207</v>
      </c>
      <c r="D836" s="13">
        <v>61760044328</v>
      </c>
      <c r="E836" s="40" t="s">
        <v>2010</v>
      </c>
      <c r="F836" s="31">
        <v>410</v>
      </c>
      <c r="G836" s="31">
        <v>3</v>
      </c>
      <c r="H836" s="31">
        <v>1</v>
      </c>
      <c r="I836" s="31">
        <v>0</v>
      </c>
      <c r="J836" s="32">
        <f t="shared" si="98"/>
        <v>2</v>
      </c>
      <c r="K836" s="33">
        <f t="shared" si="99"/>
        <v>12.299999999999999</v>
      </c>
      <c r="L836" s="33">
        <f t="shared" si="100"/>
        <v>12.299999999999999</v>
      </c>
      <c r="M836" s="33">
        <f t="shared" si="101"/>
        <v>12.299999999999999</v>
      </c>
      <c r="N836" s="34">
        <f t="shared" si="102"/>
        <v>12.299999999999999</v>
      </c>
      <c r="O836" s="222">
        <f t="shared" si="103"/>
        <v>49.2</v>
      </c>
      <c r="P836" s="224">
        <f t="shared" si="104"/>
        <v>49.2</v>
      </c>
      <c r="Q836" s="8"/>
      <c r="R836" s="78">
        <f t="shared" si="105"/>
        <v>49.2</v>
      </c>
      <c r="S836" s="79"/>
      <c r="T836"/>
      <c r="U836"/>
      <c r="V836"/>
      <c r="W836"/>
      <c r="X836"/>
      <c r="Y836"/>
      <c r="Z836"/>
      <c r="AA836"/>
      <c r="AB836"/>
      <c r="AC836"/>
      <c r="AD836"/>
      <c r="AE836"/>
      <c r="AF836"/>
      <c r="AG836"/>
      <c r="AH836"/>
      <c r="AI836"/>
      <c r="AJ836"/>
      <c r="AK836"/>
      <c r="AL836"/>
      <c r="AM836"/>
      <c r="AN836"/>
      <c r="AO836"/>
      <c r="AP836"/>
      <c r="AQ836"/>
      <c r="AR836"/>
      <c r="AS836"/>
      <c r="AT836"/>
      <c r="AU836"/>
      <c r="AV836"/>
      <c r="AW836"/>
      <c r="AX836"/>
      <c r="AY836"/>
      <c r="AZ836"/>
      <c r="BA836"/>
      <c r="BB836"/>
      <c r="BC836"/>
      <c r="BD836"/>
      <c r="BE836"/>
      <c r="BF836"/>
      <c r="BG836"/>
      <c r="BH836"/>
      <c r="BI836"/>
      <c r="BJ836"/>
      <c r="BK836"/>
      <c r="BL836"/>
      <c r="BM836"/>
      <c r="BN836"/>
      <c r="BO836"/>
      <c r="BP836"/>
      <c r="BQ836"/>
      <c r="BR836"/>
      <c r="BS836"/>
      <c r="BT836"/>
      <c r="BU836"/>
      <c r="BV836"/>
      <c r="BW836"/>
      <c r="BX836"/>
      <c r="BY836"/>
      <c r="BZ836"/>
      <c r="CA836"/>
      <c r="CB836"/>
      <c r="CC836"/>
      <c r="CD836"/>
      <c r="CE836"/>
      <c r="CF836"/>
      <c r="CG836"/>
      <c r="CH836"/>
      <c r="CI836"/>
      <c r="CJ836"/>
      <c r="CK836"/>
      <c r="CL836"/>
      <c r="CM836"/>
      <c r="CN836"/>
      <c r="CO836"/>
      <c r="CP836"/>
      <c r="CQ836"/>
      <c r="CR836"/>
      <c r="CS836"/>
      <c r="CT836"/>
      <c r="CU836"/>
      <c r="CV836"/>
      <c r="CW836"/>
      <c r="CX836"/>
      <c r="CY836"/>
      <c r="CZ836"/>
      <c r="DA836"/>
      <c r="DB836"/>
      <c r="DC836"/>
      <c r="DD836"/>
      <c r="DE836"/>
      <c r="DF836"/>
      <c r="DG836"/>
      <c r="DH836"/>
      <c r="DI836"/>
      <c r="DJ836"/>
      <c r="DK836"/>
      <c r="DL836"/>
      <c r="DM836"/>
      <c r="DN836"/>
      <c r="DO836"/>
      <c r="DP836"/>
      <c r="DQ836"/>
      <c r="DR836"/>
      <c r="DS836"/>
      <c r="DT836"/>
      <c r="DU836"/>
      <c r="DV836"/>
      <c r="DW836"/>
      <c r="DX836"/>
      <c r="DY836"/>
      <c r="DZ836"/>
      <c r="EA836"/>
      <c r="EB836"/>
      <c r="EC836"/>
      <c r="ED836"/>
      <c r="EE836"/>
      <c r="EF836"/>
      <c r="EG836"/>
      <c r="EH836"/>
      <c r="EI836"/>
      <c r="EJ836"/>
      <c r="EK836"/>
      <c r="EL836"/>
      <c r="EM836"/>
      <c r="EN836"/>
      <c r="EO836"/>
      <c r="EP836"/>
      <c r="EQ836"/>
      <c r="ER836"/>
      <c r="ES836"/>
      <c r="ET836"/>
      <c r="EU836"/>
      <c r="EV836"/>
      <c r="EW836"/>
      <c r="EX836"/>
      <c r="EY836"/>
      <c r="EZ836"/>
      <c r="FA836"/>
    </row>
    <row r="837" spans="1:157" ht="11.25" customHeight="1" x14ac:dyDescent="0.25">
      <c r="A837" s="39" t="s">
        <v>1520</v>
      </c>
      <c r="B837" s="13">
        <v>804400024</v>
      </c>
      <c r="C837" s="13" t="s">
        <v>3801</v>
      </c>
      <c r="D837" s="13">
        <v>85270041973</v>
      </c>
      <c r="E837" s="40" t="s">
        <v>2011</v>
      </c>
      <c r="F837" s="31">
        <v>560</v>
      </c>
      <c r="G837" s="31">
        <v>3</v>
      </c>
      <c r="H837" s="31">
        <v>1</v>
      </c>
      <c r="I837" s="31">
        <v>0</v>
      </c>
      <c r="J837" s="32">
        <f t="shared" si="98"/>
        <v>2</v>
      </c>
      <c r="K837" s="33">
        <f t="shared" si="99"/>
        <v>16.8</v>
      </c>
      <c r="L837" s="33">
        <f t="shared" si="100"/>
        <v>16.8</v>
      </c>
      <c r="M837" s="33">
        <f t="shared" si="101"/>
        <v>16.8</v>
      </c>
      <c r="N837" s="34">
        <f t="shared" si="102"/>
        <v>16.8</v>
      </c>
      <c r="O837" s="222">
        <f t="shared" si="103"/>
        <v>67.2</v>
      </c>
      <c r="P837" s="224">
        <f t="shared" si="104"/>
        <v>67.2</v>
      </c>
      <c r="Q837" s="8"/>
      <c r="R837" s="78">
        <f t="shared" si="105"/>
        <v>67.2</v>
      </c>
      <c r="S837" s="79"/>
      <c r="T837"/>
      <c r="U837"/>
      <c r="V837"/>
      <c r="W837"/>
      <c r="X837"/>
      <c r="Y837"/>
      <c r="Z837"/>
      <c r="AA837"/>
      <c r="AB837"/>
      <c r="AC837"/>
      <c r="AD837"/>
      <c r="AE837"/>
      <c r="AF837"/>
      <c r="AG837"/>
      <c r="AH837"/>
      <c r="AI837"/>
      <c r="AJ837"/>
      <c r="AK837"/>
      <c r="AL837"/>
      <c r="AM837"/>
      <c r="AN837"/>
      <c r="AO837"/>
      <c r="AP837"/>
      <c r="AQ837"/>
      <c r="AR837"/>
      <c r="AS837"/>
      <c r="AT837"/>
      <c r="AU837"/>
      <c r="AV837"/>
      <c r="AW837"/>
      <c r="AX837"/>
      <c r="AY837"/>
      <c r="AZ837"/>
      <c r="BA837"/>
      <c r="BB837"/>
      <c r="BC837"/>
      <c r="BD837"/>
      <c r="BE837"/>
      <c r="BF837"/>
      <c r="BG837"/>
      <c r="BH837"/>
      <c r="BI837"/>
      <c r="BJ837"/>
      <c r="BK837"/>
      <c r="BL837"/>
      <c r="BM837"/>
      <c r="BN837"/>
      <c r="BO837"/>
      <c r="BP837"/>
      <c r="BQ837"/>
      <c r="BR837"/>
      <c r="BS837"/>
      <c r="BT837"/>
      <c r="BU837"/>
      <c r="BV837"/>
      <c r="BW837"/>
      <c r="BX837"/>
      <c r="BY837"/>
      <c r="BZ837"/>
      <c r="CA837"/>
      <c r="CB837"/>
      <c r="CC837"/>
      <c r="CD837"/>
      <c r="CE837"/>
      <c r="CF837"/>
      <c r="CG837"/>
      <c r="CH837"/>
      <c r="CI837"/>
      <c r="CJ837"/>
      <c r="CK837"/>
      <c r="CL837"/>
      <c r="CM837"/>
      <c r="CN837"/>
      <c r="CO837"/>
      <c r="CP837"/>
      <c r="CQ837"/>
      <c r="CR837"/>
      <c r="CS837"/>
      <c r="CT837"/>
      <c r="CU837"/>
      <c r="CV837"/>
      <c r="CW837"/>
      <c r="CX837"/>
      <c r="CY837"/>
      <c r="CZ837"/>
      <c r="DA837"/>
      <c r="DB837"/>
      <c r="DC837"/>
      <c r="DD837"/>
      <c r="DE837"/>
      <c r="DF837"/>
      <c r="DG837"/>
      <c r="DH837"/>
      <c r="DI837"/>
      <c r="DJ837"/>
      <c r="DK837"/>
      <c r="DL837"/>
      <c r="DM837"/>
      <c r="DN837"/>
      <c r="DO837"/>
      <c r="DP837"/>
      <c r="DQ837"/>
      <c r="DR837"/>
      <c r="DS837"/>
      <c r="DT837"/>
      <c r="DU837"/>
      <c r="DV837"/>
      <c r="DW837"/>
      <c r="DX837"/>
      <c r="DY837"/>
      <c r="DZ837"/>
      <c r="EA837"/>
      <c r="EB837"/>
      <c r="EC837"/>
      <c r="ED837"/>
      <c r="EE837"/>
      <c r="EF837"/>
      <c r="EG837"/>
      <c r="EH837"/>
      <c r="EI837"/>
      <c r="EJ837"/>
      <c r="EK837"/>
      <c r="EL837"/>
      <c r="EM837"/>
      <c r="EN837"/>
      <c r="EO837"/>
      <c r="EP837"/>
      <c r="EQ837"/>
      <c r="ER837"/>
      <c r="ES837"/>
      <c r="ET837"/>
      <c r="EU837"/>
      <c r="EV837"/>
      <c r="EW837"/>
      <c r="EX837"/>
      <c r="EY837"/>
      <c r="EZ837"/>
      <c r="FA837"/>
    </row>
    <row r="838" spans="1:157" ht="11.25" customHeight="1" x14ac:dyDescent="0.25">
      <c r="A838" s="39" t="s">
        <v>1520</v>
      </c>
      <c r="B838" s="13">
        <v>804400025</v>
      </c>
      <c r="C838" s="13" t="s">
        <v>910</v>
      </c>
      <c r="D838" s="13">
        <v>30880043063</v>
      </c>
      <c r="E838" s="40" t="s">
        <v>3163</v>
      </c>
      <c r="F838" s="31">
        <v>563</v>
      </c>
      <c r="G838" s="31">
        <v>3</v>
      </c>
      <c r="H838" s="31">
        <v>1</v>
      </c>
      <c r="I838" s="31">
        <v>0</v>
      </c>
      <c r="J838" s="32">
        <f t="shared" si="98"/>
        <v>2</v>
      </c>
      <c r="K838" s="33">
        <f t="shared" si="99"/>
        <v>16.89</v>
      </c>
      <c r="L838" s="33">
        <f t="shared" si="100"/>
        <v>16.89</v>
      </c>
      <c r="M838" s="33">
        <f t="shared" si="101"/>
        <v>16.89</v>
      </c>
      <c r="N838" s="34">
        <f t="shared" si="102"/>
        <v>16.89</v>
      </c>
      <c r="O838" s="222">
        <f t="shared" si="103"/>
        <v>67.56</v>
      </c>
      <c r="P838" s="224">
        <f t="shared" si="104"/>
        <v>67.56</v>
      </c>
      <c r="Q838" s="14"/>
      <c r="R838" s="78">
        <f t="shared" si="105"/>
        <v>67.56</v>
      </c>
      <c r="S838" s="79"/>
      <c r="T838"/>
      <c r="U838"/>
      <c r="V838"/>
      <c r="W838"/>
      <c r="X838"/>
      <c r="Y838"/>
      <c r="Z838"/>
      <c r="AA838"/>
      <c r="AB838"/>
      <c r="AC838"/>
      <c r="AD838"/>
      <c r="AE838"/>
      <c r="AF838"/>
      <c r="AG838"/>
      <c r="AH838"/>
      <c r="AI838"/>
      <c r="AJ838"/>
      <c r="AK838"/>
      <c r="AL838"/>
      <c r="AM838"/>
      <c r="AN838"/>
      <c r="AO838"/>
      <c r="AP838"/>
      <c r="AQ838"/>
      <c r="AR838"/>
      <c r="AS838"/>
      <c r="AT838"/>
      <c r="AU838"/>
      <c r="AV838"/>
      <c r="AW838"/>
      <c r="AX838"/>
      <c r="AY838"/>
      <c r="AZ838"/>
      <c r="BA838"/>
      <c r="BB838"/>
      <c r="BC838"/>
      <c r="BD838"/>
      <c r="BE838"/>
      <c r="BF838"/>
      <c r="BG838"/>
      <c r="BH838"/>
      <c r="BI838"/>
      <c r="BJ838"/>
      <c r="BK838"/>
      <c r="BL838"/>
      <c r="BM838"/>
      <c r="BN838"/>
      <c r="BO838"/>
      <c r="BP838"/>
      <c r="BQ838"/>
      <c r="BR838"/>
      <c r="BS838"/>
      <c r="BT838"/>
      <c r="BU838"/>
      <c r="BV838"/>
      <c r="BW838"/>
      <c r="BX838"/>
      <c r="BY838"/>
      <c r="BZ838"/>
      <c r="CA838"/>
      <c r="CB838"/>
      <c r="CC838"/>
      <c r="CD838"/>
      <c r="CE838"/>
      <c r="CF838"/>
      <c r="CG838"/>
      <c r="CH838"/>
      <c r="CI838"/>
      <c r="CJ838"/>
      <c r="CK838"/>
      <c r="CL838"/>
      <c r="CM838"/>
      <c r="CN838"/>
      <c r="CO838"/>
      <c r="CP838"/>
      <c r="CQ838"/>
      <c r="CR838"/>
      <c r="CS838"/>
      <c r="CT838"/>
      <c r="CU838"/>
      <c r="CV838"/>
      <c r="CW838"/>
      <c r="CX838"/>
      <c r="CY838"/>
      <c r="CZ838"/>
      <c r="DA838"/>
      <c r="DB838"/>
      <c r="DC838"/>
      <c r="DD838"/>
      <c r="DE838"/>
      <c r="DF838"/>
      <c r="DG838"/>
      <c r="DH838"/>
      <c r="DI838"/>
      <c r="DJ838"/>
      <c r="DK838"/>
      <c r="DL838"/>
      <c r="DM838"/>
      <c r="DN838"/>
      <c r="DO838"/>
      <c r="DP838"/>
      <c r="DQ838"/>
      <c r="DR838"/>
      <c r="DS838"/>
      <c r="DT838"/>
      <c r="DU838"/>
      <c r="DV838"/>
      <c r="DW838"/>
      <c r="DX838"/>
      <c r="DY838"/>
      <c r="DZ838"/>
      <c r="EA838"/>
      <c r="EB838"/>
      <c r="EC838"/>
      <c r="ED838"/>
      <c r="EE838"/>
      <c r="EF838"/>
      <c r="EG838"/>
      <c r="EH838"/>
      <c r="EI838"/>
      <c r="EJ838"/>
      <c r="EK838"/>
      <c r="EL838"/>
      <c r="EM838"/>
      <c r="EN838"/>
      <c r="EO838"/>
      <c r="EP838"/>
      <c r="EQ838"/>
      <c r="ER838"/>
      <c r="ES838"/>
      <c r="ET838"/>
      <c r="EU838"/>
      <c r="EV838"/>
      <c r="EW838"/>
      <c r="EX838"/>
      <c r="EY838"/>
      <c r="EZ838"/>
      <c r="FA838"/>
    </row>
    <row r="839" spans="1:157" ht="11.25" customHeight="1" x14ac:dyDescent="0.25">
      <c r="A839" s="39" t="s">
        <v>1520</v>
      </c>
      <c r="B839" s="13">
        <v>804465401</v>
      </c>
      <c r="C839" s="13" t="s">
        <v>911</v>
      </c>
      <c r="D839" s="13">
        <v>84260010144</v>
      </c>
      <c r="E839" s="40" t="s">
        <v>2012</v>
      </c>
      <c r="F839" s="31">
        <v>380</v>
      </c>
      <c r="G839" s="31">
        <v>3</v>
      </c>
      <c r="H839" s="31">
        <v>1</v>
      </c>
      <c r="I839" s="31">
        <v>0</v>
      </c>
      <c r="J839" s="32">
        <f t="shared" ref="J839:J905" si="106">G839-H839-I839</f>
        <v>2</v>
      </c>
      <c r="K839" s="33">
        <f t="shared" ref="K839:K905" si="107">F839*$K$5</f>
        <v>11.4</v>
      </c>
      <c r="L839" s="33">
        <f t="shared" ref="L839:L905" si="108">F839*$L$5</f>
        <v>11.4</v>
      </c>
      <c r="M839" s="33">
        <f t="shared" ref="M839:M905" si="109">F839*$M$5</f>
        <v>11.4</v>
      </c>
      <c r="N839" s="34">
        <f t="shared" ref="N839:N905" si="110">F839*$N$5</f>
        <v>11.4</v>
      </c>
      <c r="O839" s="222">
        <f t="shared" si="103"/>
        <v>45.6</v>
      </c>
      <c r="P839" s="224">
        <f t="shared" si="104"/>
        <v>45.6</v>
      </c>
      <c r="Q839" s="8"/>
      <c r="R839" s="78">
        <f t="shared" si="105"/>
        <v>45.6</v>
      </c>
      <c r="S839" s="79"/>
      <c r="T839"/>
      <c r="U839"/>
      <c r="V839"/>
      <c r="W839"/>
      <c r="X839"/>
      <c r="Y839"/>
      <c r="Z839"/>
      <c r="AA839"/>
      <c r="AB839"/>
      <c r="AC839"/>
      <c r="AD839"/>
      <c r="AE839"/>
      <c r="AF839"/>
      <c r="AG839"/>
      <c r="AH839"/>
      <c r="AI839"/>
      <c r="AJ839"/>
      <c r="AK839"/>
      <c r="AL839"/>
      <c r="AM839"/>
      <c r="AN839"/>
      <c r="AO839"/>
      <c r="AP839"/>
      <c r="AQ839"/>
      <c r="AR839"/>
      <c r="AS839"/>
      <c r="AT839"/>
      <c r="AU839"/>
      <c r="AV839"/>
      <c r="AW839"/>
      <c r="AX839"/>
      <c r="AY839"/>
      <c r="AZ839"/>
      <c r="BA839"/>
      <c r="BB839"/>
      <c r="BC839"/>
      <c r="BD839"/>
      <c r="BE839"/>
      <c r="BF839"/>
      <c r="BG839"/>
      <c r="BH839"/>
      <c r="BI839"/>
      <c r="BJ839"/>
      <c r="BK839"/>
      <c r="BL839"/>
      <c r="BM839"/>
      <c r="BN839"/>
      <c r="BO839"/>
      <c r="BP839"/>
      <c r="BQ839"/>
      <c r="BR839"/>
      <c r="BS839"/>
      <c r="BT839"/>
      <c r="BU839"/>
      <c r="BV839"/>
      <c r="BW839"/>
      <c r="BX839"/>
      <c r="BY839"/>
      <c r="BZ839"/>
      <c r="CA839"/>
      <c r="CB839"/>
      <c r="CC839"/>
      <c r="CD839"/>
      <c r="CE839"/>
      <c r="CF839"/>
      <c r="CG839"/>
      <c r="CH839"/>
      <c r="CI839"/>
      <c r="CJ839"/>
      <c r="CK839"/>
      <c r="CL839"/>
      <c r="CM839"/>
      <c r="CN839"/>
      <c r="CO839"/>
      <c r="CP839"/>
      <c r="CQ839"/>
      <c r="CR839"/>
      <c r="CS839"/>
      <c r="CT839"/>
      <c r="CU839"/>
      <c r="CV839"/>
      <c r="CW839"/>
      <c r="CX839"/>
      <c r="CY839"/>
      <c r="CZ839"/>
      <c r="DA839"/>
      <c r="DB839"/>
      <c r="DC839"/>
      <c r="DD839"/>
      <c r="DE839"/>
      <c r="DF839"/>
      <c r="DG839"/>
      <c r="DH839"/>
      <c r="DI839"/>
      <c r="DJ839"/>
      <c r="DK839"/>
      <c r="DL839"/>
      <c r="DM839"/>
      <c r="DN839"/>
      <c r="DO839"/>
      <c r="DP839"/>
      <c r="DQ839"/>
      <c r="DR839"/>
      <c r="DS839"/>
      <c r="DT839"/>
      <c r="DU839"/>
      <c r="DV839"/>
      <c r="DW839"/>
      <c r="DX839"/>
      <c r="DY839"/>
      <c r="DZ839"/>
      <c r="EA839"/>
      <c r="EB839"/>
      <c r="EC839"/>
      <c r="ED839"/>
      <c r="EE839"/>
      <c r="EF839"/>
      <c r="EG839"/>
      <c r="EH839"/>
      <c r="EI839"/>
      <c r="EJ839"/>
      <c r="EK839"/>
      <c r="EL839"/>
      <c r="EM839"/>
      <c r="EN839"/>
      <c r="EO839"/>
      <c r="EP839"/>
      <c r="EQ839"/>
      <c r="ER839"/>
      <c r="ES839"/>
      <c r="ET839"/>
      <c r="EU839"/>
      <c r="EV839"/>
      <c r="EW839"/>
      <c r="EX839"/>
      <c r="EY839"/>
      <c r="EZ839"/>
      <c r="FA839"/>
    </row>
    <row r="840" spans="1:157" ht="11.25" customHeight="1" x14ac:dyDescent="0.25">
      <c r="A840" s="39" t="s">
        <v>1520</v>
      </c>
      <c r="B840" s="13">
        <v>804465402</v>
      </c>
      <c r="C840" s="13" t="s">
        <v>208</v>
      </c>
      <c r="D840" s="13">
        <v>98600047031</v>
      </c>
      <c r="E840" s="40" t="s">
        <v>2013</v>
      </c>
      <c r="F840" s="31">
        <v>250</v>
      </c>
      <c r="G840" s="31">
        <v>5</v>
      </c>
      <c r="H840" s="31">
        <v>3</v>
      </c>
      <c r="I840" s="31">
        <v>0</v>
      </c>
      <c r="J840" s="32">
        <f t="shared" si="106"/>
        <v>2</v>
      </c>
      <c r="K840" s="33">
        <f t="shared" si="107"/>
        <v>7.5</v>
      </c>
      <c r="L840" s="33">
        <f t="shared" si="108"/>
        <v>7.5</v>
      </c>
      <c r="M840" s="33">
        <f t="shared" si="109"/>
        <v>7.5</v>
      </c>
      <c r="N840" s="34">
        <f t="shared" si="110"/>
        <v>7.5</v>
      </c>
      <c r="O840" s="222">
        <f t="shared" ref="O840:O900" si="111">ROUND((SUM(K840:N840)),2)</f>
        <v>30</v>
      </c>
      <c r="P840" s="224">
        <f t="shared" ref="P840:P903" si="112">ROUND((O840),2)</f>
        <v>30</v>
      </c>
      <c r="Q840" s="8"/>
      <c r="R840" s="78">
        <f t="shared" ref="R840:R867" si="113">P840</f>
        <v>30</v>
      </c>
      <c r="S840" s="79"/>
      <c r="T840"/>
      <c r="U840"/>
      <c r="V840"/>
      <c r="W840"/>
      <c r="X840"/>
      <c r="Y840"/>
      <c r="Z840"/>
      <c r="AA840"/>
      <c r="AB840"/>
      <c r="AC840"/>
      <c r="AD840"/>
      <c r="AE840"/>
      <c r="AF840"/>
      <c r="AG840"/>
      <c r="AH840"/>
      <c r="AI840"/>
      <c r="AJ840"/>
      <c r="AK840"/>
      <c r="AL840"/>
      <c r="AM840"/>
      <c r="AN840"/>
      <c r="AO840"/>
      <c r="AP840"/>
      <c r="AQ840"/>
      <c r="AR840"/>
      <c r="AS840"/>
      <c r="AT840"/>
      <c r="AU840"/>
      <c r="AV840"/>
      <c r="AW840"/>
      <c r="AX840"/>
      <c r="AY840"/>
      <c r="AZ840"/>
      <c r="BA840"/>
      <c r="BB840"/>
      <c r="BC840"/>
      <c r="BD840"/>
      <c r="BE840"/>
      <c r="BF840"/>
      <c r="BG840"/>
      <c r="BH840"/>
      <c r="BI840"/>
      <c r="BJ840"/>
      <c r="BK840"/>
      <c r="BL840"/>
      <c r="BM840"/>
      <c r="BN840"/>
      <c r="BO840"/>
      <c r="BP840"/>
      <c r="BQ840"/>
      <c r="BR840"/>
      <c r="BS840"/>
      <c r="BT840"/>
      <c r="BU840"/>
      <c r="BV840"/>
      <c r="BW840"/>
      <c r="BX840"/>
      <c r="BY840"/>
      <c r="BZ840"/>
      <c r="CA840"/>
      <c r="CB840"/>
      <c r="CC840"/>
      <c r="CD840"/>
      <c r="CE840"/>
      <c r="CF840"/>
      <c r="CG840"/>
      <c r="CH840"/>
      <c r="CI840"/>
      <c r="CJ840"/>
      <c r="CK840"/>
      <c r="CL840"/>
      <c r="CM840"/>
      <c r="CN840"/>
      <c r="CO840"/>
      <c r="CP840"/>
      <c r="CQ840"/>
      <c r="CR840"/>
      <c r="CS840"/>
      <c r="CT840"/>
      <c r="CU840"/>
      <c r="CV840"/>
      <c r="CW840"/>
      <c r="CX840"/>
      <c r="CY840"/>
      <c r="CZ840"/>
      <c r="DA840"/>
      <c r="DB840"/>
      <c r="DC840"/>
      <c r="DD840"/>
      <c r="DE840"/>
      <c r="DF840"/>
      <c r="DG840"/>
      <c r="DH840"/>
      <c r="DI840"/>
      <c r="DJ840"/>
      <c r="DK840"/>
      <c r="DL840"/>
      <c r="DM840"/>
      <c r="DN840"/>
      <c r="DO840"/>
      <c r="DP840"/>
      <c r="DQ840"/>
      <c r="DR840"/>
      <c r="DS840"/>
      <c r="DT840"/>
      <c r="DU840"/>
      <c r="DV840"/>
      <c r="DW840"/>
      <c r="DX840"/>
      <c r="DY840"/>
      <c r="DZ840"/>
      <c r="EA840"/>
      <c r="EB840"/>
      <c r="EC840"/>
      <c r="ED840"/>
      <c r="EE840"/>
      <c r="EF840"/>
      <c r="EG840"/>
      <c r="EH840"/>
      <c r="EI840"/>
      <c r="EJ840"/>
      <c r="EK840"/>
      <c r="EL840"/>
      <c r="EM840"/>
      <c r="EN840"/>
      <c r="EO840"/>
      <c r="EP840"/>
      <c r="EQ840"/>
      <c r="ER840"/>
      <c r="ES840"/>
      <c r="ET840"/>
      <c r="EU840"/>
      <c r="EV840"/>
      <c r="EW840"/>
      <c r="EX840"/>
      <c r="EY840"/>
      <c r="EZ840"/>
      <c r="FA840"/>
    </row>
    <row r="841" spans="1:157" ht="11.25" customHeight="1" x14ac:dyDescent="0.25">
      <c r="A841" s="39" t="s">
        <v>1520</v>
      </c>
      <c r="B841" s="13">
        <v>804475401</v>
      </c>
      <c r="C841" s="13" t="s">
        <v>912</v>
      </c>
      <c r="D841" s="13">
        <v>98290000656</v>
      </c>
      <c r="E841" s="40" t="s">
        <v>2014</v>
      </c>
      <c r="F841" s="31">
        <v>90</v>
      </c>
      <c r="G841" s="31">
        <v>2</v>
      </c>
      <c r="H841" s="31">
        <v>1</v>
      </c>
      <c r="I841" s="31">
        <v>0</v>
      </c>
      <c r="J841" s="32">
        <f t="shared" si="106"/>
        <v>1</v>
      </c>
      <c r="K841" s="33">
        <f t="shared" si="107"/>
        <v>2.6999999999999997</v>
      </c>
      <c r="L841" s="33">
        <f t="shared" si="108"/>
        <v>2.6999999999999997</v>
      </c>
      <c r="M841" s="33">
        <f t="shared" si="109"/>
        <v>2.6999999999999997</v>
      </c>
      <c r="N841" s="34">
        <f t="shared" si="110"/>
        <v>2.6999999999999997</v>
      </c>
      <c r="O841" s="222">
        <f t="shared" si="111"/>
        <v>10.8</v>
      </c>
      <c r="P841" s="224">
        <f t="shared" si="112"/>
        <v>10.8</v>
      </c>
      <c r="Q841" s="8"/>
      <c r="R841" s="78">
        <f t="shared" si="113"/>
        <v>10.8</v>
      </c>
      <c r="S841" s="79"/>
      <c r="T841"/>
      <c r="U841"/>
      <c r="V841"/>
      <c r="W841"/>
      <c r="X841"/>
      <c r="Y841"/>
      <c r="Z841"/>
      <c r="AA841"/>
      <c r="AB841"/>
      <c r="AC841"/>
      <c r="AD841"/>
      <c r="AE841"/>
      <c r="AF841"/>
      <c r="AG841"/>
      <c r="AH841"/>
      <c r="AI841"/>
      <c r="AJ841"/>
      <c r="AK841"/>
      <c r="AL841"/>
      <c r="AM841"/>
      <c r="AN841"/>
      <c r="AO841"/>
      <c r="AP841"/>
      <c r="AQ841"/>
      <c r="AR841"/>
      <c r="AS841"/>
      <c r="AT841"/>
      <c r="AU841"/>
      <c r="AV841"/>
      <c r="AW841"/>
      <c r="AX841"/>
      <c r="AY841"/>
      <c r="AZ841"/>
      <c r="BA841"/>
      <c r="BB841"/>
      <c r="BC841"/>
      <c r="BD841"/>
      <c r="BE841"/>
      <c r="BF841"/>
      <c r="BG841"/>
      <c r="BH841"/>
      <c r="BI841"/>
      <c r="BJ841"/>
      <c r="BK841"/>
      <c r="BL841"/>
      <c r="BM841"/>
      <c r="BN841"/>
      <c r="BO841"/>
      <c r="BP841"/>
      <c r="BQ841"/>
      <c r="BR841"/>
      <c r="BS841"/>
      <c r="BT841"/>
      <c r="BU841"/>
      <c r="BV841"/>
      <c r="BW841"/>
      <c r="BX841"/>
      <c r="BY841"/>
      <c r="BZ841"/>
      <c r="CA841"/>
      <c r="CB841"/>
      <c r="CC841"/>
      <c r="CD841"/>
      <c r="CE841"/>
      <c r="CF841"/>
      <c r="CG841"/>
      <c r="CH841"/>
      <c r="CI841"/>
      <c r="CJ841"/>
      <c r="CK841"/>
      <c r="CL841"/>
      <c r="CM841"/>
      <c r="CN841"/>
      <c r="CO841"/>
      <c r="CP841"/>
      <c r="CQ841"/>
      <c r="CR841"/>
      <c r="CS841"/>
      <c r="CT841"/>
      <c r="CU841"/>
      <c r="CV841"/>
      <c r="CW841"/>
      <c r="CX841"/>
      <c r="CY841"/>
      <c r="CZ841"/>
      <c r="DA841"/>
      <c r="DB841"/>
      <c r="DC841"/>
      <c r="DD841"/>
      <c r="DE841"/>
      <c r="DF841"/>
      <c r="DG841"/>
      <c r="DH841"/>
      <c r="DI841"/>
      <c r="DJ841"/>
      <c r="DK841"/>
      <c r="DL841"/>
      <c r="DM841"/>
      <c r="DN841"/>
      <c r="DO841"/>
      <c r="DP841"/>
      <c r="DQ841"/>
      <c r="DR841"/>
      <c r="DS841"/>
      <c r="DT841"/>
      <c r="DU841"/>
      <c r="DV841"/>
      <c r="DW841"/>
      <c r="DX841"/>
      <c r="DY841"/>
      <c r="DZ841"/>
      <c r="EA841"/>
      <c r="EB841"/>
      <c r="EC841"/>
      <c r="ED841"/>
      <c r="EE841"/>
      <c r="EF841"/>
      <c r="EG841"/>
      <c r="EH841"/>
      <c r="EI841"/>
      <c r="EJ841"/>
      <c r="EK841"/>
      <c r="EL841"/>
      <c r="EM841"/>
      <c r="EN841"/>
      <c r="EO841"/>
      <c r="EP841"/>
      <c r="EQ841"/>
      <c r="ER841"/>
      <c r="ES841"/>
      <c r="ET841"/>
      <c r="EU841"/>
      <c r="EV841"/>
      <c r="EW841"/>
      <c r="EX841"/>
      <c r="EY841"/>
      <c r="EZ841"/>
      <c r="FA841"/>
    </row>
    <row r="842" spans="1:157" ht="11.25" customHeight="1" x14ac:dyDescent="0.25">
      <c r="A842" s="39" t="s">
        <v>1520</v>
      </c>
      <c r="B842" s="13">
        <v>804477406</v>
      </c>
      <c r="C842" s="13" t="s">
        <v>913</v>
      </c>
      <c r="D842" s="13">
        <v>12990003920</v>
      </c>
      <c r="E842" s="40" t="s">
        <v>2015</v>
      </c>
      <c r="F842" s="31">
        <v>504</v>
      </c>
      <c r="G842" s="31">
        <v>3</v>
      </c>
      <c r="H842" s="31">
        <v>1</v>
      </c>
      <c r="I842" s="31">
        <v>0</v>
      </c>
      <c r="J842" s="32">
        <f t="shared" si="106"/>
        <v>2</v>
      </c>
      <c r="K842" s="33">
        <f t="shared" si="107"/>
        <v>15.12</v>
      </c>
      <c r="L842" s="33">
        <f t="shared" si="108"/>
        <v>15.12</v>
      </c>
      <c r="M842" s="33">
        <f t="shared" si="109"/>
        <v>15.12</v>
      </c>
      <c r="N842" s="34">
        <f t="shared" si="110"/>
        <v>15.12</v>
      </c>
      <c r="O842" s="222">
        <f t="shared" si="111"/>
        <v>60.48</v>
      </c>
      <c r="P842" s="224">
        <f t="shared" si="112"/>
        <v>60.48</v>
      </c>
      <c r="Q842" s="8"/>
      <c r="R842" s="78">
        <f t="shared" si="113"/>
        <v>60.48</v>
      </c>
      <c r="S842" s="79"/>
      <c r="T842"/>
      <c r="U842"/>
      <c r="V842"/>
      <c r="W842"/>
      <c r="X842"/>
      <c r="Y842"/>
      <c r="Z842"/>
      <c r="AA842"/>
      <c r="AB842"/>
      <c r="AC842"/>
      <c r="AD842"/>
      <c r="AE842"/>
      <c r="AF842"/>
      <c r="AG842"/>
      <c r="AH842"/>
      <c r="AI842"/>
      <c r="AJ842"/>
      <c r="AK842"/>
      <c r="AL842"/>
      <c r="AM842"/>
      <c r="AN842"/>
      <c r="AO842"/>
      <c r="AP842"/>
      <c r="AQ842"/>
      <c r="AR842"/>
      <c r="AS842"/>
      <c r="AT842"/>
      <c r="AU842"/>
      <c r="AV842"/>
      <c r="AW842"/>
      <c r="AX842"/>
      <c r="AY842"/>
      <c r="AZ842"/>
      <c r="BA842"/>
      <c r="BB842"/>
      <c r="BC842"/>
      <c r="BD842"/>
      <c r="BE842"/>
      <c r="BF842"/>
      <c r="BG842"/>
      <c r="BH842"/>
      <c r="BI842"/>
      <c r="BJ842"/>
      <c r="BK842"/>
      <c r="BL842"/>
      <c r="BM842"/>
      <c r="BN842"/>
      <c r="BO842"/>
      <c r="BP842"/>
      <c r="BQ842"/>
      <c r="BR842"/>
      <c r="BS842"/>
      <c r="BT842"/>
      <c r="BU842"/>
      <c r="BV842"/>
      <c r="BW842"/>
      <c r="BX842"/>
      <c r="BY842"/>
      <c r="BZ842"/>
      <c r="CA842"/>
      <c r="CB842"/>
      <c r="CC842"/>
      <c r="CD842"/>
      <c r="CE842"/>
      <c r="CF842"/>
      <c r="CG842"/>
      <c r="CH842"/>
      <c r="CI842"/>
      <c r="CJ842"/>
      <c r="CK842"/>
      <c r="CL842"/>
      <c r="CM842"/>
      <c r="CN842"/>
      <c r="CO842"/>
      <c r="CP842"/>
      <c r="CQ842"/>
      <c r="CR842"/>
      <c r="CS842"/>
      <c r="CT842"/>
      <c r="CU842"/>
      <c r="CV842"/>
      <c r="CW842"/>
      <c r="CX842"/>
      <c r="CY842"/>
      <c r="CZ842"/>
      <c r="DA842"/>
      <c r="DB842"/>
      <c r="DC842"/>
      <c r="DD842"/>
      <c r="DE842"/>
      <c r="DF842"/>
      <c r="DG842"/>
      <c r="DH842"/>
      <c r="DI842"/>
      <c r="DJ842"/>
      <c r="DK842"/>
      <c r="DL842"/>
      <c r="DM842"/>
      <c r="DN842"/>
      <c r="DO842"/>
      <c r="DP842"/>
      <c r="DQ842"/>
      <c r="DR842"/>
      <c r="DS842"/>
      <c r="DT842"/>
      <c r="DU842"/>
      <c r="DV842"/>
      <c r="DW842"/>
      <c r="DX842"/>
      <c r="DY842"/>
      <c r="DZ842"/>
      <c r="EA842"/>
      <c r="EB842"/>
      <c r="EC842"/>
      <c r="ED842"/>
      <c r="EE842"/>
      <c r="EF842"/>
      <c r="EG842"/>
      <c r="EH842"/>
      <c r="EI842"/>
      <c r="EJ842"/>
      <c r="EK842"/>
      <c r="EL842"/>
      <c r="EM842"/>
      <c r="EN842"/>
      <c r="EO842"/>
      <c r="EP842"/>
      <c r="EQ842"/>
      <c r="ER842"/>
      <c r="ES842"/>
      <c r="ET842"/>
      <c r="EU842"/>
      <c r="EV842"/>
      <c r="EW842"/>
      <c r="EX842"/>
      <c r="EY842"/>
      <c r="EZ842"/>
      <c r="FA842"/>
    </row>
    <row r="843" spans="1:157" ht="11.25" customHeight="1" x14ac:dyDescent="0.25">
      <c r="A843" s="39" t="s">
        <v>1520</v>
      </c>
      <c r="B843" s="13">
        <v>804900004</v>
      </c>
      <c r="C843" s="13" t="s">
        <v>914</v>
      </c>
      <c r="D843" s="13">
        <v>68930007783</v>
      </c>
      <c r="E843" s="40" t="s">
        <v>2016</v>
      </c>
      <c r="F843" s="31">
        <v>349</v>
      </c>
      <c r="G843" s="31">
        <v>3</v>
      </c>
      <c r="H843" s="31">
        <v>1</v>
      </c>
      <c r="I843" s="31">
        <v>0</v>
      </c>
      <c r="J843" s="32">
        <f t="shared" si="106"/>
        <v>2</v>
      </c>
      <c r="K843" s="33">
        <f t="shared" si="107"/>
        <v>10.469999999999999</v>
      </c>
      <c r="L843" s="33">
        <f t="shared" si="108"/>
        <v>10.469999999999999</v>
      </c>
      <c r="M843" s="33">
        <f t="shared" si="109"/>
        <v>10.469999999999999</v>
      </c>
      <c r="N843" s="34">
        <f t="shared" si="110"/>
        <v>10.469999999999999</v>
      </c>
      <c r="O843" s="222">
        <f t="shared" si="111"/>
        <v>41.88</v>
      </c>
      <c r="P843" s="224">
        <f t="shared" si="112"/>
        <v>41.88</v>
      </c>
      <c r="Q843" s="8"/>
      <c r="R843" s="78">
        <f t="shared" si="113"/>
        <v>41.88</v>
      </c>
      <c r="S843" s="79"/>
      <c r="T843"/>
      <c r="U843"/>
      <c r="V843"/>
      <c r="W843"/>
      <c r="X843"/>
      <c r="Y843"/>
      <c r="Z843"/>
      <c r="AA843"/>
      <c r="AB843"/>
      <c r="AC843"/>
      <c r="AD843"/>
      <c r="AE843"/>
      <c r="AF843"/>
      <c r="AG843"/>
      <c r="AH843"/>
      <c r="AI843"/>
      <c r="AJ843"/>
      <c r="AK843"/>
      <c r="AL843"/>
      <c r="AM843"/>
      <c r="AN843"/>
      <c r="AO843"/>
      <c r="AP843"/>
      <c r="AQ843"/>
      <c r="AR843"/>
      <c r="AS843"/>
      <c r="AT843"/>
      <c r="AU843"/>
      <c r="AV843"/>
      <c r="AW843"/>
      <c r="AX843"/>
      <c r="AY843"/>
      <c r="AZ843"/>
      <c r="BA843"/>
      <c r="BB843"/>
      <c r="BC843"/>
      <c r="BD843"/>
      <c r="BE843"/>
      <c r="BF843"/>
      <c r="BG843"/>
      <c r="BH843"/>
      <c r="BI843"/>
      <c r="BJ843"/>
      <c r="BK843"/>
      <c r="BL843"/>
      <c r="BM843"/>
      <c r="BN843"/>
      <c r="BO843"/>
      <c r="BP843"/>
      <c r="BQ843"/>
      <c r="BR843"/>
      <c r="BS843"/>
      <c r="BT843"/>
      <c r="BU843"/>
      <c r="BV843"/>
      <c r="BW843"/>
      <c r="BX843"/>
      <c r="BY843"/>
      <c r="BZ843"/>
      <c r="CA843"/>
      <c r="CB843"/>
      <c r="CC843"/>
      <c r="CD843"/>
      <c r="CE843"/>
      <c r="CF843"/>
      <c r="CG843"/>
      <c r="CH843"/>
      <c r="CI843"/>
      <c r="CJ843"/>
      <c r="CK843"/>
      <c r="CL843"/>
      <c r="CM843"/>
      <c r="CN843"/>
      <c r="CO843"/>
      <c r="CP843"/>
      <c r="CQ843"/>
      <c r="CR843"/>
      <c r="CS843"/>
      <c r="CT843"/>
      <c r="CU843"/>
      <c r="CV843"/>
      <c r="CW843"/>
      <c r="CX843"/>
      <c r="CY843"/>
      <c r="CZ843"/>
      <c r="DA843"/>
      <c r="DB843"/>
      <c r="DC843"/>
      <c r="DD843"/>
      <c r="DE843"/>
      <c r="DF843"/>
      <c r="DG843"/>
      <c r="DH843"/>
      <c r="DI843"/>
      <c r="DJ843"/>
      <c r="DK843"/>
      <c r="DL843"/>
      <c r="DM843"/>
      <c r="DN843"/>
      <c r="DO843"/>
      <c r="DP843"/>
      <c r="DQ843"/>
      <c r="DR843"/>
      <c r="DS843"/>
      <c r="DT843"/>
      <c r="DU843"/>
      <c r="DV843"/>
      <c r="DW843"/>
      <c r="DX843"/>
      <c r="DY843"/>
      <c r="DZ843"/>
      <c r="EA843"/>
      <c r="EB843"/>
      <c r="EC843"/>
      <c r="ED843"/>
      <c r="EE843"/>
      <c r="EF843"/>
      <c r="EG843"/>
      <c r="EH843"/>
      <c r="EI843"/>
      <c r="EJ843"/>
      <c r="EK843"/>
      <c r="EL843"/>
      <c r="EM843"/>
      <c r="EN843"/>
      <c r="EO843"/>
      <c r="EP843"/>
      <c r="EQ843"/>
      <c r="ER843"/>
      <c r="ES843"/>
      <c r="ET843"/>
      <c r="EU843"/>
      <c r="EV843"/>
      <c r="EW843"/>
      <c r="EX843"/>
      <c r="EY843"/>
      <c r="EZ843"/>
      <c r="FA843"/>
    </row>
    <row r="844" spans="1:157" ht="11.25" customHeight="1" x14ac:dyDescent="0.25">
      <c r="A844" s="39" t="s">
        <v>1520</v>
      </c>
      <c r="B844" s="11">
        <v>804900005</v>
      </c>
      <c r="C844" s="13" t="s">
        <v>915</v>
      </c>
      <c r="D844" s="13">
        <v>11940010264</v>
      </c>
      <c r="E844" s="40" t="s">
        <v>2017</v>
      </c>
      <c r="F844" s="31">
        <v>435</v>
      </c>
      <c r="G844" s="31">
        <v>4</v>
      </c>
      <c r="H844" s="31">
        <v>1</v>
      </c>
      <c r="I844" s="31">
        <v>1</v>
      </c>
      <c r="J844" s="32">
        <f t="shared" si="106"/>
        <v>2</v>
      </c>
      <c r="K844" s="33">
        <f t="shared" si="107"/>
        <v>13.049999999999999</v>
      </c>
      <c r="L844" s="33">
        <f t="shared" si="108"/>
        <v>13.049999999999999</v>
      </c>
      <c r="M844" s="33">
        <f t="shared" si="109"/>
        <v>13.049999999999999</v>
      </c>
      <c r="N844" s="34">
        <f t="shared" si="110"/>
        <v>13.049999999999999</v>
      </c>
      <c r="O844" s="222">
        <f t="shared" si="111"/>
        <v>52.2</v>
      </c>
      <c r="P844" s="224">
        <f t="shared" si="112"/>
        <v>52.2</v>
      </c>
      <c r="Q844" s="8"/>
      <c r="R844" s="78">
        <f t="shared" si="113"/>
        <v>52.2</v>
      </c>
      <c r="S844" s="79"/>
      <c r="T844"/>
      <c r="U844"/>
      <c r="V844"/>
      <c r="W844"/>
      <c r="X844"/>
      <c r="Y844"/>
      <c r="Z844"/>
      <c r="AA844"/>
      <c r="AB844"/>
      <c r="AC844"/>
      <c r="AD844"/>
      <c r="AE844"/>
      <c r="AF844"/>
      <c r="AG844"/>
      <c r="AH844"/>
      <c r="AI844"/>
      <c r="AJ844"/>
      <c r="AK844"/>
      <c r="AL844"/>
      <c r="AM844"/>
      <c r="AN844"/>
      <c r="AO844"/>
      <c r="AP844"/>
      <c r="AQ844"/>
      <c r="AR844"/>
      <c r="AS844"/>
      <c r="AT844"/>
      <c r="AU844"/>
      <c r="AV844"/>
      <c r="AW844"/>
      <c r="AX844"/>
      <c r="AY844"/>
      <c r="AZ844"/>
      <c r="BA844"/>
      <c r="BB844"/>
      <c r="BC844"/>
      <c r="BD844"/>
      <c r="BE844"/>
      <c r="BF844"/>
      <c r="BG844"/>
      <c r="BH844"/>
      <c r="BI844"/>
      <c r="BJ844"/>
      <c r="BK844"/>
      <c r="BL844"/>
      <c r="BM844"/>
      <c r="BN844"/>
      <c r="BO844"/>
      <c r="BP844"/>
      <c r="BQ844"/>
      <c r="BR844"/>
      <c r="BS844"/>
      <c r="BT844"/>
      <c r="BU844"/>
      <c r="BV844"/>
      <c r="BW844"/>
      <c r="BX844"/>
      <c r="BY844"/>
      <c r="BZ844"/>
      <c r="CA844"/>
      <c r="CB844"/>
      <c r="CC844"/>
      <c r="CD844"/>
      <c r="CE844"/>
      <c r="CF844"/>
      <c r="CG844"/>
      <c r="CH844"/>
      <c r="CI844"/>
      <c r="CJ844"/>
      <c r="CK844"/>
      <c r="CL844"/>
      <c r="CM844"/>
      <c r="CN844"/>
      <c r="CO844"/>
      <c r="CP844"/>
      <c r="CQ844"/>
      <c r="CR844"/>
      <c r="CS844"/>
      <c r="CT844"/>
      <c r="CU844"/>
      <c r="CV844"/>
      <c r="CW844"/>
      <c r="CX844"/>
      <c r="CY844"/>
      <c r="CZ844"/>
      <c r="DA844"/>
      <c r="DB844"/>
      <c r="DC844"/>
      <c r="DD844"/>
      <c r="DE844"/>
      <c r="DF844"/>
      <c r="DG844"/>
      <c r="DH844"/>
      <c r="DI844"/>
      <c r="DJ844"/>
      <c r="DK844"/>
      <c r="DL844"/>
      <c r="DM844"/>
      <c r="DN844"/>
      <c r="DO844"/>
      <c r="DP844"/>
      <c r="DQ844"/>
      <c r="DR844"/>
      <c r="DS844"/>
      <c r="DT844"/>
      <c r="DU844"/>
      <c r="DV844"/>
      <c r="DW844"/>
      <c r="DX844"/>
      <c r="DY844"/>
      <c r="DZ844"/>
      <c r="EA844"/>
      <c r="EB844"/>
      <c r="EC844"/>
      <c r="ED844"/>
      <c r="EE844"/>
      <c r="EF844"/>
      <c r="EG844"/>
      <c r="EH844"/>
      <c r="EI844"/>
      <c r="EJ844"/>
      <c r="EK844"/>
      <c r="EL844"/>
      <c r="EM844"/>
      <c r="EN844"/>
      <c r="EO844"/>
      <c r="EP844"/>
      <c r="EQ844"/>
      <c r="ER844"/>
      <c r="ES844"/>
      <c r="ET844"/>
      <c r="EU844"/>
      <c r="EV844"/>
      <c r="EW844"/>
      <c r="EX844"/>
      <c r="EY844"/>
      <c r="EZ844"/>
      <c r="FA844"/>
    </row>
    <row r="845" spans="1:157" ht="11.25" customHeight="1" x14ac:dyDescent="0.25">
      <c r="A845" s="39" t="s">
        <v>1520</v>
      </c>
      <c r="B845" s="11">
        <v>804900005</v>
      </c>
      <c r="C845" s="13" t="s">
        <v>915</v>
      </c>
      <c r="D845" s="13">
        <v>69610041500</v>
      </c>
      <c r="E845" s="40" t="s">
        <v>2018</v>
      </c>
      <c r="F845" s="31">
        <v>316</v>
      </c>
      <c r="G845" s="31">
        <v>3</v>
      </c>
      <c r="H845" s="31">
        <v>1</v>
      </c>
      <c r="I845" s="31">
        <v>0</v>
      </c>
      <c r="J845" s="32">
        <f t="shared" si="106"/>
        <v>2</v>
      </c>
      <c r="K845" s="33">
        <f t="shared" si="107"/>
        <v>9.48</v>
      </c>
      <c r="L845" s="33">
        <f t="shared" si="108"/>
        <v>9.48</v>
      </c>
      <c r="M845" s="33">
        <f t="shared" si="109"/>
        <v>9.48</v>
      </c>
      <c r="N845" s="34">
        <f t="shared" si="110"/>
        <v>9.48</v>
      </c>
      <c r="O845" s="222">
        <f t="shared" si="111"/>
        <v>37.92</v>
      </c>
      <c r="P845" s="224">
        <f t="shared" si="112"/>
        <v>37.92</v>
      </c>
      <c r="Q845" s="8"/>
      <c r="R845" s="78">
        <f t="shared" si="113"/>
        <v>37.92</v>
      </c>
      <c r="S845" s="79"/>
      <c r="T845"/>
      <c r="U845"/>
      <c r="V845"/>
      <c r="W845"/>
      <c r="X845"/>
      <c r="Y845"/>
      <c r="Z845"/>
      <c r="AA845"/>
      <c r="AB845"/>
      <c r="AC845"/>
      <c r="AD845"/>
      <c r="AE845"/>
      <c r="AF845"/>
      <c r="AG845"/>
      <c r="AH845"/>
      <c r="AI845"/>
      <c r="AJ845"/>
      <c r="AK845"/>
      <c r="AL845"/>
      <c r="AM845"/>
      <c r="AN845"/>
      <c r="AO845"/>
      <c r="AP845"/>
      <c r="AQ845"/>
      <c r="AR845"/>
      <c r="AS845"/>
      <c r="AT845"/>
      <c r="AU845"/>
      <c r="AV845"/>
      <c r="AW845"/>
      <c r="AX845"/>
      <c r="AY845"/>
      <c r="AZ845"/>
      <c r="BA845"/>
      <c r="BB845"/>
      <c r="BC845"/>
      <c r="BD845"/>
      <c r="BE845"/>
      <c r="BF845"/>
      <c r="BG845"/>
      <c r="BH845"/>
      <c r="BI845"/>
      <c r="BJ845"/>
      <c r="BK845"/>
      <c r="BL845"/>
      <c r="BM845"/>
      <c r="BN845"/>
      <c r="BO845"/>
      <c r="BP845"/>
      <c r="BQ845"/>
      <c r="BR845"/>
      <c r="BS845"/>
      <c r="BT845"/>
      <c r="BU845"/>
      <c r="BV845"/>
      <c r="BW845"/>
      <c r="BX845"/>
      <c r="BY845"/>
      <c r="BZ845"/>
      <c r="CA845"/>
      <c r="CB845"/>
      <c r="CC845"/>
      <c r="CD845"/>
      <c r="CE845"/>
      <c r="CF845"/>
      <c r="CG845"/>
      <c r="CH845"/>
      <c r="CI845"/>
      <c r="CJ845"/>
      <c r="CK845"/>
      <c r="CL845"/>
      <c r="CM845"/>
      <c r="CN845"/>
      <c r="CO845"/>
      <c r="CP845"/>
      <c r="CQ845"/>
      <c r="CR845"/>
      <c r="CS845"/>
      <c r="CT845"/>
      <c r="CU845"/>
      <c r="CV845"/>
      <c r="CW845"/>
      <c r="CX845"/>
      <c r="CY845"/>
      <c r="CZ845"/>
      <c r="DA845"/>
      <c r="DB845"/>
      <c r="DC845"/>
      <c r="DD845"/>
      <c r="DE845"/>
      <c r="DF845"/>
      <c r="DG845"/>
      <c r="DH845"/>
      <c r="DI845"/>
      <c r="DJ845"/>
      <c r="DK845"/>
      <c r="DL845"/>
      <c r="DM845"/>
      <c r="DN845"/>
      <c r="DO845"/>
      <c r="DP845"/>
      <c r="DQ845"/>
      <c r="DR845"/>
      <c r="DS845"/>
      <c r="DT845"/>
      <c r="DU845"/>
      <c r="DV845"/>
      <c r="DW845"/>
      <c r="DX845"/>
      <c r="DY845"/>
      <c r="DZ845"/>
      <c r="EA845"/>
      <c r="EB845"/>
      <c r="EC845"/>
      <c r="ED845"/>
      <c r="EE845"/>
      <c r="EF845"/>
      <c r="EG845"/>
      <c r="EH845"/>
      <c r="EI845"/>
      <c r="EJ845"/>
      <c r="EK845"/>
      <c r="EL845"/>
      <c r="EM845"/>
      <c r="EN845"/>
      <c r="EO845"/>
      <c r="EP845"/>
      <c r="EQ845"/>
      <c r="ER845"/>
      <c r="ES845"/>
      <c r="ET845"/>
      <c r="EU845"/>
      <c r="EV845"/>
      <c r="EW845"/>
      <c r="EX845"/>
      <c r="EY845"/>
      <c r="EZ845"/>
      <c r="FA845"/>
    </row>
    <row r="846" spans="1:157" ht="11.25" customHeight="1" x14ac:dyDescent="0.25">
      <c r="A846" s="39" t="s">
        <v>1520</v>
      </c>
      <c r="B846" s="11">
        <v>804900005</v>
      </c>
      <c r="C846" s="13" t="s">
        <v>915</v>
      </c>
      <c r="D846" s="13">
        <v>71360047953</v>
      </c>
      <c r="E846" s="40" t="s">
        <v>2019</v>
      </c>
      <c r="F846" s="31">
        <v>486</v>
      </c>
      <c r="G846" s="31">
        <v>3</v>
      </c>
      <c r="H846" s="31">
        <v>1</v>
      </c>
      <c r="I846" s="31">
        <v>0</v>
      </c>
      <c r="J846" s="32">
        <f t="shared" si="106"/>
        <v>2</v>
      </c>
      <c r="K846" s="33">
        <f t="shared" si="107"/>
        <v>14.58</v>
      </c>
      <c r="L846" s="33">
        <f t="shared" si="108"/>
        <v>14.58</v>
      </c>
      <c r="M846" s="33">
        <f t="shared" si="109"/>
        <v>14.58</v>
      </c>
      <c r="N846" s="34">
        <f t="shared" si="110"/>
        <v>14.58</v>
      </c>
      <c r="O846" s="222">
        <f t="shared" si="111"/>
        <v>58.32</v>
      </c>
      <c r="P846" s="224">
        <f t="shared" si="112"/>
        <v>58.32</v>
      </c>
      <c r="Q846" s="8"/>
      <c r="R846" s="78">
        <f t="shared" si="113"/>
        <v>58.32</v>
      </c>
      <c r="S846" s="79"/>
      <c r="T846"/>
      <c r="U846"/>
      <c r="V846"/>
      <c r="W846"/>
      <c r="X846"/>
      <c r="Y846"/>
      <c r="Z846"/>
      <c r="AA846"/>
      <c r="AB846"/>
      <c r="AC846"/>
      <c r="AD846"/>
      <c r="AE846"/>
      <c r="AF846"/>
      <c r="AG846"/>
      <c r="AH846"/>
      <c r="AI846"/>
      <c r="AJ846"/>
      <c r="AK846"/>
      <c r="AL846"/>
      <c r="AM846"/>
      <c r="AN846"/>
      <c r="AO846"/>
      <c r="AP846"/>
      <c r="AQ846"/>
      <c r="AR846"/>
      <c r="AS846"/>
      <c r="AT846"/>
      <c r="AU846"/>
      <c r="AV846"/>
      <c r="AW846"/>
      <c r="AX846"/>
      <c r="AY846"/>
      <c r="AZ846"/>
      <c r="BA846"/>
      <c r="BB846"/>
      <c r="BC846"/>
      <c r="BD846"/>
      <c r="BE846"/>
      <c r="BF846"/>
      <c r="BG846"/>
      <c r="BH846"/>
      <c r="BI846"/>
      <c r="BJ846"/>
      <c r="BK846"/>
      <c r="BL846"/>
      <c r="BM846"/>
      <c r="BN846"/>
      <c r="BO846"/>
      <c r="BP846"/>
      <c r="BQ846"/>
      <c r="BR846"/>
      <c r="BS846"/>
      <c r="BT846"/>
      <c r="BU846"/>
      <c r="BV846"/>
      <c r="BW846"/>
      <c r="BX846"/>
      <c r="BY846"/>
      <c r="BZ846"/>
      <c r="CA846"/>
      <c r="CB846"/>
      <c r="CC846"/>
      <c r="CD846"/>
      <c r="CE846"/>
      <c r="CF846"/>
      <c r="CG846"/>
      <c r="CH846"/>
      <c r="CI846"/>
      <c r="CJ846"/>
      <c r="CK846"/>
      <c r="CL846"/>
      <c r="CM846"/>
      <c r="CN846"/>
      <c r="CO846"/>
      <c r="CP846"/>
      <c r="CQ846"/>
      <c r="CR846"/>
      <c r="CS846"/>
      <c r="CT846"/>
      <c r="CU846"/>
      <c r="CV846"/>
      <c r="CW846"/>
      <c r="CX846"/>
      <c r="CY846"/>
      <c r="CZ846"/>
      <c r="DA846"/>
      <c r="DB846"/>
      <c r="DC846"/>
      <c r="DD846"/>
      <c r="DE846"/>
      <c r="DF846"/>
      <c r="DG846"/>
      <c r="DH846"/>
      <c r="DI846"/>
      <c r="DJ846"/>
      <c r="DK846"/>
      <c r="DL846"/>
      <c r="DM846"/>
      <c r="DN846"/>
      <c r="DO846"/>
      <c r="DP846"/>
      <c r="DQ846"/>
      <c r="DR846"/>
      <c r="DS846"/>
      <c r="DT846"/>
      <c r="DU846"/>
      <c r="DV846"/>
      <c r="DW846"/>
      <c r="DX846"/>
      <c r="DY846"/>
      <c r="DZ846"/>
      <c r="EA846"/>
      <c r="EB846"/>
      <c r="EC846"/>
      <c r="ED846"/>
      <c r="EE846"/>
      <c r="EF846"/>
      <c r="EG846"/>
      <c r="EH846"/>
      <c r="EI846"/>
      <c r="EJ846"/>
      <c r="EK846"/>
      <c r="EL846"/>
      <c r="EM846"/>
      <c r="EN846"/>
      <c r="EO846"/>
      <c r="EP846"/>
      <c r="EQ846"/>
      <c r="ER846"/>
      <c r="ES846"/>
      <c r="ET846"/>
      <c r="EU846"/>
      <c r="EV846"/>
      <c r="EW846"/>
      <c r="EX846"/>
      <c r="EY846"/>
      <c r="EZ846"/>
      <c r="FA846"/>
    </row>
    <row r="847" spans="1:157" ht="11.25" customHeight="1" x14ac:dyDescent="0.25">
      <c r="A847" s="39" t="s">
        <v>1520</v>
      </c>
      <c r="B847" s="11">
        <v>804900010</v>
      </c>
      <c r="C847" s="13" t="s">
        <v>916</v>
      </c>
      <c r="D847" s="13">
        <v>89480001701</v>
      </c>
      <c r="E847" s="40" t="s">
        <v>2020</v>
      </c>
      <c r="F847" s="31">
        <v>761</v>
      </c>
      <c r="G847" s="31">
        <v>4</v>
      </c>
      <c r="H847" s="31">
        <v>1</v>
      </c>
      <c r="I847" s="31">
        <v>1</v>
      </c>
      <c r="J847" s="32">
        <f t="shared" si="106"/>
        <v>2</v>
      </c>
      <c r="K847" s="33">
        <f t="shared" si="107"/>
        <v>22.83</v>
      </c>
      <c r="L847" s="33">
        <f t="shared" si="108"/>
        <v>22.83</v>
      </c>
      <c r="M847" s="33">
        <f t="shared" si="109"/>
        <v>22.83</v>
      </c>
      <c r="N847" s="34">
        <f t="shared" si="110"/>
        <v>22.83</v>
      </c>
      <c r="O847" s="222">
        <f t="shared" si="111"/>
        <v>91.32</v>
      </c>
      <c r="P847" s="224">
        <f t="shared" si="112"/>
        <v>91.32</v>
      </c>
      <c r="Q847" s="8"/>
      <c r="R847" s="78">
        <f t="shared" si="113"/>
        <v>91.32</v>
      </c>
      <c r="S847" s="79"/>
      <c r="T847"/>
      <c r="U847"/>
      <c r="V847"/>
      <c r="W847"/>
      <c r="X847"/>
      <c r="Y847"/>
      <c r="Z847"/>
      <c r="AA847"/>
      <c r="AB847"/>
      <c r="AC847"/>
      <c r="AD847"/>
      <c r="AE847"/>
      <c r="AF847"/>
      <c r="AG847"/>
      <c r="AH847"/>
      <c r="AI847"/>
      <c r="AJ847"/>
      <c r="AK847"/>
      <c r="AL847"/>
      <c r="AM847"/>
      <c r="AN847"/>
      <c r="AO847"/>
      <c r="AP847"/>
      <c r="AQ847"/>
      <c r="AR847"/>
      <c r="AS847"/>
      <c r="AT847"/>
      <c r="AU847"/>
      <c r="AV847"/>
      <c r="AW847"/>
      <c r="AX847"/>
      <c r="AY847"/>
      <c r="AZ847"/>
      <c r="BA847"/>
      <c r="BB847"/>
      <c r="BC847"/>
      <c r="BD847"/>
      <c r="BE847"/>
      <c r="BF847"/>
      <c r="BG847"/>
      <c r="BH847"/>
      <c r="BI847"/>
      <c r="BJ847"/>
      <c r="BK847"/>
      <c r="BL847"/>
      <c r="BM847"/>
      <c r="BN847"/>
      <c r="BO847"/>
      <c r="BP847"/>
      <c r="BQ847"/>
      <c r="BR847"/>
      <c r="BS847"/>
      <c r="BT847"/>
      <c r="BU847"/>
      <c r="BV847"/>
      <c r="BW847"/>
      <c r="BX847"/>
      <c r="BY847"/>
      <c r="BZ847"/>
      <c r="CA847"/>
      <c r="CB847"/>
      <c r="CC847"/>
      <c r="CD847"/>
      <c r="CE847"/>
      <c r="CF847"/>
      <c r="CG847"/>
      <c r="CH847"/>
      <c r="CI847"/>
      <c r="CJ847"/>
      <c r="CK847"/>
      <c r="CL847"/>
      <c r="CM847"/>
      <c r="CN847"/>
      <c r="CO847"/>
      <c r="CP847"/>
      <c r="CQ847"/>
      <c r="CR847"/>
      <c r="CS847"/>
      <c r="CT847"/>
      <c r="CU847"/>
      <c r="CV847"/>
      <c r="CW847"/>
      <c r="CX847"/>
      <c r="CY847"/>
      <c r="CZ847"/>
      <c r="DA847"/>
      <c r="DB847"/>
      <c r="DC847"/>
      <c r="DD847"/>
      <c r="DE847"/>
      <c r="DF847"/>
      <c r="DG847"/>
      <c r="DH847"/>
      <c r="DI847"/>
      <c r="DJ847"/>
      <c r="DK847"/>
      <c r="DL847"/>
      <c r="DM847"/>
      <c r="DN847"/>
      <c r="DO847"/>
      <c r="DP847"/>
      <c r="DQ847"/>
      <c r="DR847"/>
      <c r="DS847"/>
      <c r="DT847"/>
      <c r="DU847"/>
      <c r="DV847"/>
      <c r="DW847"/>
      <c r="DX847"/>
      <c r="DY847"/>
      <c r="DZ847"/>
      <c r="EA847"/>
      <c r="EB847"/>
      <c r="EC847"/>
      <c r="ED847"/>
      <c r="EE847"/>
      <c r="EF847"/>
      <c r="EG847"/>
      <c r="EH847"/>
      <c r="EI847"/>
      <c r="EJ847"/>
      <c r="EK847"/>
      <c r="EL847"/>
      <c r="EM847"/>
      <c r="EN847"/>
      <c r="EO847"/>
      <c r="EP847"/>
      <c r="EQ847"/>
      <c r="ER847"/>
      <c r="ES847"/>
      <c r="ET847"/>
      <c r="EU847"/>
      <c r="EV847"/>
      <c r="EW847"/>
      <c r="EX847"/>
      <c r="EY847"/>
      <c r="EZ847"/>
      <c r="FA847"/>
    </row>
    <row r="848" spans="1:157" ht="11.25" customHeight="1" x14ac:dyDescent="0.25">
      <c r="A848" s="39" t="s">
        <v>1520</v>
      </c>
      <c r="B848" s="11">
        <v>805200002</v>
      </c>
      <c r="C848" s="13" t="s">
        <v>917</v>
      </c>
      <c r="D848" s="13">
        <v>10600001522</v>
      </c>
      <c r="E848" s="40" t="s">
        <v>2021</v>
      </c>
      <c r="F848" s="31">
        <v>420</v>
      </c>
      <c r="G848" s="31">
        <v>3</v>
      </c>
      <c r="H848" s="31">
        <v>1</v>
      </c>
      <c r="I848" s="31">
        <v>0</v>
      </c>
      <c r="J848" s="32">
        <f t="shared" si="106"/>
        <v>2</v>
      </c>
      <c r="K848" s="33">
        <f t="shared" si="107"/>
        <v>12.6</v>
      </c>
      <c r="L848" s="33">
        <f t="shared" si="108"/>
        <v>12.6</v>
      </c>
      <c r="M848" s="33">
        <f t="shared" si="109"/>
        <v>12.6</v>
      </c>
      <c r="N848" s="34">
        <f t="shared" si="110"/>
        <v>12.6</v>
      </c>
      <c r="O848" s="222">
        <f t="shared" si="111"/>
        <v>50.4</v>
      </c>
      <c r="P848" s="224">
        <f t="shared" si="112"/>
        <v>50.4</v>
      </c>
      <c r="Q848" s="8"/>
      <c r="R848" s="78">
        <f t="shared" si="113"/>
        <v>50.4</v>
      </c>
      <c r="S848" s="79"/>
      <c r="T848"/>
      <c r="U848"/>
      <c r="V848"/>
      <c r="W848"/>
      <c r="X848"/>
      <c r="Y848"/>
      <c r="Z848"/>
      <c r="AA848"/>
      <c r="AB848"/>
      <c r="AC848"/>
      <c r="AD848"/>
      <c r="AE848"/>
      <c r="AF848"/>
      <c r="AG848"/>
      <c r="AH848"/>
      <c r="AI848"/>
      <c r="AJ848"/>
      <c r="AK848"/>
      <c r="AL848"/>
      <c r="AM848"/>
      <c r="AN848"/>
      <c r="AO848"/>
      <c r="AP848"/>
      <c r="AQ848"/>
      <c r="AR848"/>
      <c r="AS848"/>
      <c r="AT848"/>
      <c r="AU848"/>
      <c r="AV848"/>
      <c r="AW848"/>
      <c r="AX848"/>
      <c r="AY848"/>
      <c r="AZ848"/>
      <c r="BA848"/>
      <c r="BB848"/>
      <c r="BC848"/>
      <c r="BD848"/>
      <c r="BE848"/>
      <c r="BF848"/>
      <c r="BG848"/>
      <c r="BH848"/>
      <c r="BI848"/>
      <c r="BJ848"/>
      <c r="BK848"/>
      <c r="BL848"/>
      <c r="BM848"/>
      <c r="BN848"/>
      <c r="BO848"/>
      <c r="BP848"/>
      <c r="BQ848"/>
      <c r="BR848"/>
      <c r="BS848"/>
      <c r="BT848"/>
      <c r="BU848"/>
      <c r="BV848"/>
      <c r="BW848"/>
      <c r="BX848"/>
      <c r="BY848"/>
      <c r="BZ848"/>
      <c r="CA848"/>
      <c r="CB848"/>
      <c r="CC848"/>
      <c r="CD848"/>
      <c r="CE848"/>
      <c r="CF848"/>
      <c r="CG848"/>
      <c r="CH848"/>
      <c r="CI848"/>
      <c r="CJ848"/>
      <c r="CK848"/>
      <c r="CL848"/>
      <c r="CM848"/>
      <c r="CN848"/>
      <c r="CO848"/>
      <c r="CP848"/>
      <c r="CQ848"/>
      <c r="CR848"/>
      <c r="CS848"/>
      <c r="CT848"/>
      <c r="CU848"/>
      <c r="CV848"/>
      <c r="CW848"/>
      <c r="CX848"/>
      <c r="CY848"/>
      <c r="CZ848"/>
      <c r="DA848"/>
      <c r="DB848"/>
      <c r="DC848"/>
      <c r="DD848"/>
      <c r="DE848"/>
      <c r="DF848"/>
      <c r="DG848"/>
      <c r="DH848"/>
      <c r="DI848"/>
      <c r="DJ848"/>
      <c r="DK848"/>
      <c r="DL848"/>
      <c r="DM848"/>
      <c r="DN848"/>
      <c r="DO848"/>
      <c r="DP848"/>
      <c r="DQ848"/>
      <c r="DR848"/>
      <c r="DS848"/>
      <c r="DT848"/>
      <c r="DU848"/>
      <c r="DV848"/>
      <c r="DW848"/>
      <c r="DX848"/>
      <c r="DY848"/>
      <c r="DZ848"/>
      <c r="EA848"/>
      <c r="EB848"/>
      <c r="EC848"/>
      <c r="ED848"/>
      <c r="EE848"/>
      <c r="EF848"/>
      <c r="EG848"/>
      <c r="EH848"/>
      <c r="EI848"/>
      <c r="EJ848"/>
      <c r="EK848"/>
      <c r="EL848"/>
      <c r="EM848"/>
      <c r="EN848"/>
      <c r="EO848"/>
      <c r="EP848"/>
      <c r="EQ848"/>
      <c r="ER848"/>
      <c r="ES848"/>
      <c r="ET848"/>
      <c r="EU848"/>
      <c r="EV848"/>
      <c r="EW848"/>
      <c r="EX848"/>
      <c r="EY848"/>
      <c r="EZ848"/>
      <c r="FA848"/>
    </row>
    <row r="849" spans="1:157" ht="11.25" customHeight="1" x14ac:dyDescent="0.25">
      <c r="A849" s="39" t="s">
        <v>1520</v>
      </c>
      <c r="B849" s="11">
        <v>805200008</v>
      </c>
      <c r="C849" s="13" t="s">
        <v>918</v>
      </c>
      <c r="D849" s="13">
        <v>72910049465</v>
      </c>
      <c r="E849" s="40" t="s">
        <v>2677</v>
      </c>
      <c r="F849" s="31">
        <v>436</v>
      </c>
      <c r="G849" s="31">
        <v>3</v>
      </c>
      <c r="H849" s="31">
        <v>1</v>
      </c>
      <c r="I849" s="31">
        <v>0</v>
      </c>
      <c r="J849" s="32">
        <f t="shared" si="106"/>
        <v>2</v>
      </c>
      <c r="K849" s="33">
        <f t="shared" si="107"/>
        <v>13.08</v>
      </c>
      <c r="L849" s="33">
        <f t="shared" si="108"/>
        <v>13.08</v>
      </c>
      <c r="M849" s="33">
        <f t="shared" si="109"/>
        <v>13.08</v>
      </c>
      <c r="N849" s="34">
        <f t="shared" si="110"/>
        <v>13.08</v>
      </c>
      <c r="O849" s="222">
        <f t="shared" si="111"/>
        <v>52.32</v>
      </c>
      <c r="P849" s="224">
        <f t="shared" si="112"/>
        <v>52.32</v>
      </c>
      <c r="Q849" s="8"/>
      <c r="R849" s="78">
        <f t="shared" si="113"/>
        <v>52.32</v>
      </c>
      <c r="S849" s="79"/>
      <c r="T849"/>
      <c r="U849"/>
      <c r="V849"/>
      <c r="W849"/>
      <c r="X849"/>
      <c r="Y849"/>
      <c r="Z849"/>
      <c r="AA849"/>
      <c r="AB849"/>
      <c r="AC849"/>
      <c r="AD849"/>
      <c r="AE849"/>
      <c r="AF849"/>
      <c r="AG849"/>
      <c r="AH849"/>
      <c r="AI849"/>
      <c r="AJ849"/>
      <c r="AK849"/>
      <c r="AL849"/>
      <c r="AM849"/>
      <c r="AN849"/>
      <c r="AO849"/>
      <c r="AP849"/>
      <c r="AQ849"/>
      <c r="AR849"/>
      <c r="AS849"/>
      <c r="AT849"/>
      <c r="AU849"/>
      <c r="AV849"/>
      <c r="AW849"/>
      <c r="AX849"/>
      <c r="AY849"/>
      <c r="AZ849"/>
      <c r="BA849"/>
      <c r="BB849"/>
      <c r="BC849"/>
      <c r="BD849"/>
      <c r="BE849"/>
      <c r="BF849"/>
      <c r="BG849"/>
      <c r="BH849"/>
      <c r="BI849"/>
      <c r="BJ849"/>
      <c r="BK849"/>
      <c r="BL849"/>
      <c r="BM849"/>
      <c r="BN849"/>
      <c r="BO849"/>
      <c r="BP849"/>
      <c r="BQ849"/>
      <c r="BR849"/>
      <c r="BS849"/>
      <c r="BT849"/>
      <c r="BU849"/>
      <c r="BV849"/>
      <c r="BW849"/>
      <c r="BX849"/>
      <c r="BY849"/>
      <c r="BZ849"/>
      <c r="CA849"/>
      <c r="CB849"/>
      <c r="CC849"/>
      <c r="CD849"/>
      <c r="CE849"/>
      <c r="CF849"/>
      <c r="CG849"/>
      <c r="CH849"/>
      <c r="CI849"/>
      <c r="CJ849"/>
      <c r="CK849"/>
      <c r="CL849"/>
      <c r="CM849"/>
      <c r="CN849"/>
      <c r="CO849"/>
      <c r="CP849"/>
      <c r="CQ849"/>
      <c r="CR849"/>
      <c r="CS849"/>
      <c r="CT849"/>
      <c r="CU849"/>
      <c r="CV849"/>
      <c r="CW849"/>
      <c r="CX849"/>
      <c r="CY849"/>
      <c r="CZ849"/>
      <c r="DA849"/>
      <c r="DB849"/>
      <c r="DC849"/>
      <c r="DD849"/>
      <c r="DE849"/>
      <c r="DF849"/>
      <c r="DG849"/>
      <c r="DH849"/>
      <c r="DI849"/>
      <c r="DJ849"/>
      <c r="DK849"/>
      <c r="DL849"/>
      <c r="DM849"/>
      <c r="DN849"/>
      <c r="DO849"/>
      <c r="DP849"/>
      <c r="DQ849"/>
      <c r="DR849"/>
      <c r="DS849"/>
      <c r="DT849"/>
      <c r="DU849"/>
      <c r="DV849"/>
      <c r="DW849"/>
      <c r="DX849"/>
      <c r="DY849"/>
      <c r="DZ849"/>
      <c r="EA849"/>
      <c r="EB849"/>
      <c r="EC849"/>
      <c r="ED849"/>
      <c r="EE849"/>
      <c r="EF849"/>
      <c r="EG849"/>
      <c r="EH849"/>
      <c r="EI849"/>
      <c r="EJ849"/>
      <c r="EK849"/>
      <c r="EL849"/>
      <c r="EM849"/>
      <c r="EN849"/>
      <c r="EO849"/>
      <c r="EP849"/>
      <c r="EQ849"/>
      <c r="ER849"/>
      <c r="ES849"/>
      <c r="ET849"/>
      <c r="EU849"/>
      <c r="EV849"/>
      <c r="EW849"/>
      <c r="EX849"/>
      <c r="EY849"/>
      <c r="EZ849"/>
      <c r="FA849"/>
    </row>
    <row r="850" spans="1:157" ht="11.25" customHeight="1" x14ac:dyDescent="0.25">
      <c r="A850" s="39" t="s">
        <v>1520</v>
      </c>
      <c r="B850" s="11">
        <v>805277402</v>
      </c>
      <c r="C850" s="13" t="s">
        <v>919</v>
      </c>
      <c r="D850" s="13">
        <v>23800001869</v>
      </c>
      <c r="E850" s="40" t="s">
        <v>2022</v>
      </c>
      <c r="F850" s="31">
        <v>285</v>
      </c>
      <c r="G850" s="31">
        <v>3</v>
      </c>
      <c r="H850" s="31">
        <v>1</v>
      </c>
      <c r="I850" s="31">
        <v>0</v>
      </c>
      <c r="J850" s="32">
        <f t="shared" si="106"/>
        <v>2</v>
      </c>
      <c r="K850" s="33">
        <f t="shared" si="107"/>
        <v>8.5499999999999989</v>
      </c>
      <c r="L850" s="33">
        <f t="shared" si="108"/>
        <v>8.5499999999999989</v>
      </c>
      <c r="M850" s="33">
        <f t="shared" si="109"/>
        <v>8.5499999999999989</v>
      </c>
      <c r="N850" s="34">
        <f t="shared" si="110"/>
        <v>8.5499999999999989</v>
      </c>
      <c r="O850" s="222">
        <f t="shared" si="111"/>
        <v>34.200000000000003</v>
      </c>
      <c r="P850" s="224">
        <f t="shared" si="112"/>
        <v>34.200000000000003</v>
      </c>
      <c r="Q850" s="8"/>
      <c r="R850" s="78">
        <f t="shared" si="113"/>
        <v>34.200000000000003</v>
      </c>
      <c r="S850" s="79"/>
      <c r="T850"/>
      <c r="U850"/>
      <c r="V850"/>
      <c r="W850"/>
      <c r="X850"/>
      <c r="Y850"/>
      <c r="Z850"/>
      <c r="AA850"/>
      <c r="AB850"/>
      <c r="AC850"/>
      <c r="AD850"/>
      <c r="AE850"/>
      <c r="AF850"/>
      <c r="AG850"/>
      <c r="AH850"/>
      <c r="AI850"/>
      <c r="AJ850"/>
      <c r="AK850"/>
      <c r="AL850"/>
      <c r="AM850"/>
      <c r="AN850"/>
      <c r="AO850"/>
      <c r="AP850"/>
      <c r="AQ850"/>
      <c r="AR850"/>
      <c r="AS850"/>
      <c r="AT850"/>
      <c r="AU850"/>
      <c r="AV850"/>
      <c r="AW850"/>
      <c r="AX850"/>
      <c r="AY850"/>
      <c r="AZ850"/>
      <c r="BA850"/>
      <c r="BB850"/>
      <c r="BC850"/>
      <c r="BD850"/>
      <c r="BE850"/>
      <c r="BF850"/>
      <c r="BG850"/>
      <c r="BH850"/>
      <c r="BI850"/>
      <c r="BJ850"/>
      <c r="BK850"/>
      <c r="BL850"/>
      <c r="BM850"/>
      <c r="BN850"/>
      <c r="BO850"/>
      <c r="BP850"/>
      <c r="BQ850"/>
      <c r="BR850"/>
      <c r="BS850"/>
      <c r="BT850"/>
      <c r="BU850"/>
      <c r="BV850"/>
      <c r="BW850"/>
      <c r="BX850"/>
      <c r="BY850"/>
      <c r="BZ850"/>
      <c r="CA850"/>
      <c r="CB850"/>
      <c r="CC850"/>
      <c r="CD850"/>
      <c r="CE850"/>
      <c r="CF850"/>
      <c r="CG850"/>
      <c r="CH850"/>
      <c r="CI850"/>
      <c r="CJ850"/>
      <c r="CK850"/>
      <c r="CL850"/>
      <c r="CM850"/>
      <c r="CN850"/>
      <c r="CO850"/>
      <c r="CP850"/>
      <c r="CQ850"/>
      <c r="CR850"/>
      <c r="CS850"/>
      <c r="CT850"/>
      <c r="CU850"/>
      <c r="CV850"/>
      <c r="CW850"/>
      <c r="CX850"/>
      <c r="CY850"/>
      <c r="CZ850"/>
      <c r="DA850"/>
      <c r="DB850"/>
      <c r="DC850"/>
      <c r="DD850"/>
      <c r="DE850"/>
      <c r="DF850"/>
      <c r="DG850"/>
      <c r="DH850"/>
      <c r="DI850"/>
      <c r="DJ850"/>
      <c r="DK850"/>
      <c r="DL850"/>
      <c r="DM850"/>
      <c r="DN850"/>
      <c r="DO850"/>
      <c r="DP850"/>
      <c r="DQ850"/>
      <c r="DR850"/>
      <c r="DS850"/>
      <c r="DT850"/>
      <c r="DU850"/>
      <c r="DV850"/>
      <c r="DW850"/>
      <c r="DX850"/>
      <c r="DY850"/>
      <c r="DZ850"/>
      <c r="EA850"/>
      <c r="EB850"/>
      <c r="EC850"/>
      <c r="ED850"/>
      <c r="EE850"/>
      <c r="EF850"/>
      <c r="EG850"/>
      <c r="EH850"/>
      <c r="EI850"/>
      <c r="EJ850"/>
      <c r="EK850"/>
      <c r="EL850"/>
      <c r="EM850"/>
      <c r="EN850"/>
      <c r="EO850"/>
      <c r="EP850"/>
      <c r="EQ850"/>
      <c r="ER850"/>
      <c r="ES850"/>
      <c r="ET850"/>
      <c r="EU850"/>
      <c r="EV850"/>
      <c r="EW850"/>
      <c r="EX850"/>
      <c r="EY850"/>
      <c r="EZ850"/>
      <c r="FA850"/>
    </row>
    <row r="851" spans="1:157" ht="11.25" customHeight="1" x14ac:dyDescent="0.25">
      <c r="A851" s="39" t="s">
        <v>1520</v>
      </c>
      <c r="B851" s="11">
        <v>806000001</v>
      </c>
      <c r="C851" s="13" t="s">
        <v>308</v>
      </c>
      <c r="D851" s="13">
        <v>29710003974</v>
      </c>
      <c r="E851" s="40" t="s">
        <v>2023</v>
      </c>
      <c r="F851" s="31">
        <v>384</v>
      </c>
      <c r="G851" s="31">
        <v>3</v>
      </c>
      <c r="H851" s="31">
        <v>1</v>
      </c>
      <c r="I851" s="31">
        <v>0</v>
      </c>
      <c r="J851" s="32">
        <f t="shared" si="106"/>
        <v>2</v>
      </c>
      <c r="K851" s="33">
        <f t="shared" si="107"/>
        <v>11.52</v>
      </c>
      <c r="L851" s="33">
        <f t="shared" si="108"/>
        <v>11.52</v>
      </c>
      <c r="M851" s="33">
        <f t="shared" si="109"/>
        <v>11.52</v>
      </c>
      <c r="N851" s="34">
        <f t="shared" si="110"/>
        <v>11.52</v>
      </c>
      <c r="O851" s="222">
        <f t="shared" si="111"/>
        <v>46.08</v>
      </c>
      <c r="P851" s="224">
        <f t="shared" si="112"/>
        <v>46.08</v>
      </c>
      <c r="Q851" s="8"/>
      <c r="R851" s="78">
        <f t="shared" si="113"/>
        <v>46.08</v>
      </c>
      <c r="S851" s="79"/>
      <c r="T851"/>
      <c r="U851"/>
      <c r="V851"/>
      <c r="W851"/>
      <c r="X851"/>
      <c r="Y851"/>
      <c r="Z851"/>
      <c r="AA851"/>
      <c r="AB851"/>
      <c r="AC851"/>
      <c r="AD851"/>
      <c r="AE851"/>
      <c r="AF851"/>
      <c r="AG851"/>
      <c r="AH851"/>
      <c r="AI851"/>
      <c r="AJ851"/>
      <c r="AK851"/>
      <c r="AL851"/>
      <c r="AM851"/>
      <c r="AN851"/>
      <c r="AO851"/>
      <c r="AP851"/>
      <c r="AQ851"/>
      <c r="AR851"/>
      <c r="AS851"/>
      <c r="AT851"/>
      <c r="AU851"/>
      <c r="AV851"/>
      <c r="AW851"/>
      <c r="AX851"/>
      <c r="AY851"/>
      <c r="AZ851"/>
      <c r="BA851"/>
      <c r="BB851"/>
      <c r="BC851"/>
      <c r="BD851"/>
      <c r="BE851"/>
      <c r="BF851"/>
      <c r="BG851"/>
      <c r="BH851"/>
      <c r="BI851"/>
      <c r="BJ851"/>
      <c r="BK851"/>
      <c r="BL851"/>
      <c r="BM851"/>
      <c r="BN851"/>
      <c r="BO851"/>
      <c r="BP851"/>
      <c r="BQ851"/>
      <c r="BR851"/>
      <c r="BS851"/>
      <c r="BT851"/>
      <c r="BU851"/>
      <c r="BV851"/>
      <c r="BW851"/>
      <c r="BX851"/>
      <c r="BY851"/>
      <c r="BZ851"/>
      <c r="CA851"/>
      <c r="CB851"/>
      <c r="CC851"/>
      <c r="CD851"/>
      <c r="CE851"/>
      <c r="CF851"/>
      <c r="CG851"/>
      <c r="CH851"/>
      <c r="CI851"/>
      <c r="CJ851"/>
      <c r="CK851"/>
      <c r="CL851"/>
      <c r="CM851"/>
      <c r="CN851"/>
      <c r="CO851"/>
      <c r="CP851"/>
      <c r="CQ851"/>
      <c r="CR851"/>
      <c r="CS851"/>
      <c r="CT851"/>
      <c r="CU851"/>
      <c r="CV851"/>
      <c r="CW851"/>
      <c r="CX851"/>
      <c r="CY851"/>
      <c r="CZ851"/>
      <c r="DA851"/>
      <c r="DB851"/>
      <c r="DC851"/>
      <c r="DD851"/>
      <c r="DE851"/>
      <c r="DF851"/>
      <c r="DG851"/>
      <c r="DH851"/>
      <c r="DI851"/>
      <c r="DJ851"/>
      <c r="DK851"/>
      <c r="DL851"/>
      <c r="DM851"/>
      <c r="DN851"/>
      <c r="DO851"/>
      <c r="DP851"/>
      <c r="DQ851"/>
      <c r="DR851"/>
      <c r="DS851"/>
      <c r="DT851"/>
      <c r="DU851"/>
      <c r="DV851"/>
      <c r="DW851"/>
      <c r="DX851"/>
      <c r="DY851"/>
      <c r="DZ851"/>
      <c r="EA851"/>
      <c r="EB851"/>
      <c r="EC851"/>
      <c r="ED851"/>
      <c r="EE851"/>
      <c r="EF851"/>
      <c r="EG851"/>
      <c r="EH851"/>
      <c r="EI851"/>
      <c r="EJ851"/>
      <c r="EK851"/>
      <c r="EL851"/>
      <c r="EM851"/>
      <c r="EN851"/>
      <c r="EO851"/>
      <c r="EP851"/>
      <c r="EQ851"/>
      <c r="ER851"/>
      <c r="ES851"/>
      <c r="ET851"/>
      <c r="EU851"/>
      <c r="EV851"/>
      <c r="EW851"/>
      <c r="EX851"/>
      <c r="EY851"/>
      <c r="EZ851"/>
      <c r="FA851"/>
    </row>
    <row r="852" spans="1:157" ht="11.25" customHeight="1" x14ac:dyDescent="0.25">
      <c r="A852" s="39" t="s">
        <v>1520</v>
      </c>
      <c r="B852" s="11">
        <v>806900004</v>
      </c>
      <c r="C852" s="13" t="s">
        <v>920</v>
      </c>
      <c r="D852" s="13">
        <v>12770010354</v>
      </c>
      <c r="E852" s="40" t="s">
        <v>2024</v>
      </c>
      <c r="F852" s="31">
        <v>356</v>
      </c>
      <c r="G852" s="31">
        <v>3</v>
      </c>
      <c r="H852" s="31">
        <v>1</v>
      </c>
      <c r="I852" s="31">
        <v>0</v>
      </c>
      <c r="J852" s="32">
        <f t="shared" si="106"/>
        <v>2</v>
      </c>
      <c r="K852" s="33">
        <f t="shared" si="107"/>
        <v>10.68</v>
      </c>
      <c r="L852" s="33">
        <f t="shared" si="108"/>
        <v>10.68</v>
      </c>
      <c r="M852" s="33">
        <f t="shared" si="109"/>
        <v>10.68</v>
      </c>
      <c r="N852" s="34">
        <f t="shared" si="110"/>
        <v>10.68</v>
      </c>
      <c r="O852" s="222">
        <f t="shared" si="111"/>
        <v>42.72</v>
      </c>
      <c r="P852" s="224">
        <f t="shared" si="112"/>
        <v>42.72</v>
      </c>
      <c r="Q852" s="8"/>
      <c r="R852" s="78">
        <f t="shared" si="113"/>
        <v>42.72</v>
      </c>
      <c r="S852" s="79"/>
      <c r="T852"/>
      <c r="U852"/>
      <c r="V852"/>
      <c r="W852"/>
      <c r="X852"/>
      <c r="Y852"/>
      <c r="Z852"/>
      <c r="AA852"/>
      <c r="AB852"/>
      <c r="AC852"/>
      <c r="AD852"/>
      <c r="AE852"/>
      <c r="AF852"/>
      <c r="AG852"/>
      <c r="AH852"/>
      <c r="AI852"/>
      <c r="AJ852"/>
      <c r="AK852"/>
      <c r="AL852"/>
      <c r="AM852"/>
      <c r="AN852"/>
      <c r="AO852"/>
      <c r="AP852"/>
      <c r="AQ852"/>
      <c r="AR852"/>
      <c r="AS852"/>
      <c r="AT852"/>
      <c r="AU852"/>
      <c r="AV852"/>
      <c r="AW852"/>
      <c r="AX852"/>
      <c r="AY852"/>
      <c r="AZ852"/>
      <c r="BA852"/>
      <c r="BB852"/>
      <c r="BC852"/>
      <c r="BD852"/>
      <c r="BE852"/>
      <c r="BF852"/>
      <c r="BG852"/>
      <c r="BH852"/>
      <c r="BI852"/>
      <c r="BJ852"/>
      <c r="BK852"/>
      <c r="BL852"/>
      <c r="BM852"/>
      <c r="BN852"/>
      <c r="BO852"/>
      <c r="BP852"/>
      <c r="BQ852"/>
      <c r="BR852"/>
      <c r="BS852"/>
      <c r="BT852"/>
      <c r="BU852"/>
      <c r="BV852"/>
      <c r="BW852"/>
      <c r="BX852"/>
      <c r="BY852"/>
      <c r="BZ852"/>
      <c r="CA852"/>
      <c r="CB852"/>
      <c r="CC852"/>
      <c r="CD852"/>
      <c r="CE852"/>
      <c r="CF852"/>
      <c r="CG852"/>
      <c r="CH852"/>
      <c r="CI852"/>
      <c r="CJ852"/>
      <c r="CK852"/>
      <c r="CL852"/>
      <c r="CM852"/>
      <c r="CN852"/>
      <c r="CO852"/>
      <c r="CP852"/>
      <c r="CQ852"/>
      <c r="CR852"/>
      <c r="CS852"/>
      <c r="CT852"/>
      <c r="CU852"/>
      <c r="CV852"/>
      <c r="CW852"/>
      <c r="CX852"/>
      <c r="CY852"/>
      <c r="CZ852"/>
      <c r="DA852"/>
      <c r="DB852"/>
      <c r="DC852"/>
      <c r="DD852"/>
      <c r="DE852"/>
      <c r="DF852"/>
      <c r="DG852"/>
      <c r="DH852"/>
      <c r="DI852"/>
      <c r="DJ852"/>
      <c r="DK852"/>
      <c r="DL852"/>
      <c r="DM852"/>
      <c r="DN852"/>
      <c r="DO852"/>
      <c r="DP852"/>
      <c r="DQ852"/>
      <c r="DR852"/>
      <c r="DS852"/>
      <c r="DT852"/>
      <c r="DU852"/>
      <c r="DV852"/>
      <c r="DW852"/>
      <c r="DX852"/>
      <c r="DY852"/>
      <c r="DZ852"/>
      <c r="EA852"/>
      <c r="EB852"/>
      <c r="EC852"/>
      <c r="ED852"/>
      <c r="EE852"/>
      <c r="EF852"/>
      <c r="EG852"/>
      <c r="EH852"/>
      <c r="EI852"/>
      <c r="EJ852"/>
      <c r="EK852"/>
      <c r="EL852"/>
      <c r="EM852"/>
      <c r="EN852"/>
      <c r="EO852"/>
      <c r="EP852"/>
      <c r="EQ852"/>
      <c r="ER852"/>
      <c r="ES852"/>
      <c r="ET852"/>
      <c r="EU852"/>
      <c r="EV852"/>
      <c r="EW852"/>
      <c r="EX852"/>
      <c r="EY852"/>
      <c r="EZ852"/>
      <c r="FA852"/>
    </row>
    <row r="853" spans="1:157" ht="11.25" customHeight="1" x14ac:dyDescent="0.25">
      <c r="A853" s="39" t="s">
        <v>1520</v>
      </c>
      <c r="B853" s="11">
        <v>806900004</v>
      </c>
      <c r="C853" s="13" t="s">
        <v>920</v>
      </c>
      <c r="D853" s="13">
        <v>82680002239</v>
      </c>
      <c r="E853" s="40" t="s">
        <v>2025</v>
      </c>
      <c r="F853" s="31">
        <v>876</v>
      </c>
      <c r="G853" s="31">
        <v>3</v>
      </c>
      <c r="H853" s="31">
        <v>1</v>
      </c>
      <c r="I853" s="31">
        <v>0</v>
      </c>
      <c r="J853" s="32">
        <f t="shared" si="106"/>
        <v>2</v>
      </c>
      <c r="K853" s="33">
        <f t="shared" si="107"/>
        <v>26.279999999999998</v>
      </c>
      <c r="L853" s="33">
        <f t="shared" si="108"/>
        <v>26.279999999999998</v>
      </c>
      <c r="M853" s="33">
        <f t="shared" si="109"/>
        <v>26.279999999999998</v>
      </c>
      <c r="N853" s="34">
        <f t="shared" si="110"/>
        <v>26.279999999999998</v>
      </c>
      <c r="O853" s="222">
        <f t="shared" si="111"/>
        <v>105.12</v>
      </c>
      <c r="P853" s="224">
        <f t="shared" si="112"/>
        <v>105.12</v>
      </c>
      <c r="Q853" s="8"/>
      <c r="R853" s="78">
        <f t="shared" si="113"/>
        <v>105.12</v>
      </c>
      <c r="S853" s="79"/>
      <c r="T853"/>
      <c r="U853"/>
      <c r="V853"/>
      <c r="W853"/>
      <c r="X853"/>
      <c r="Y853"/>
      <c r="Z853"/>
      <c r="AA853"/>
      <c r="AB853"/>
      <c r="AC853"/>
      <c r="AD853"/>
      <c r="AE853"/>
      <c r="AF853"/>
      <c r="AG853"/>
      <c r="AH853"/>
      <c r="AI853"/>
      <c r="AJ853"/>
      <c r="AK853"/>
      <c r="AL853"/>
      <c r="AM853"/>
      <c r="AN853"/>
      <c r="AO853"/>
      <c r="AP853"/>
      <c r="AQ853"/>
      <c r="AR853"/>
      <c r="AS853"/>
      <c r="AT853"/>
      <c r="AU853"/>
      <c r="AV853"/>
      <c r="AW853"/>
      <c r="AX853"/>
      <c r="AY853"/>
      <c r="AZ853"/>
      <c r="BA853"/>
      <c r="BB853"/>
      <c r="BC853"/>
      <c r="BD853"/>
      <c r="BE853"/>
      <c r="BF853"/>
      <c r="BG853"/>
      <c r="BH853"/>
      <c r="BI853"/>
      <c r="BJ853"/>
      <c r="BK853"/>
      <c r="BL853"/>
      <c r="BM853"/>
      <c r="BN853"/>
      <c r="BO853"/>
      <c r="BP853"/>
      <c r="BQ853"/>
      <c r="BR853"/>
      <c r="BS853"/>
      <c r="BT853"/>
      <c r="BU853"/>
      <c r="BV853"/>
      <c r="BW853"/>
      <c r="BX853"/>
      <c r="BY853"/>
      <c r="BZ853"/>
      <c r="CA853"/>
      <c r="CB853"/>
      <c r="CC853"/>
      <c r="CD853"/>
      <c r="CE853"/>
      <c r="CF853"/>
      <c r="CG853"/>
      <c r="CH853"/>
      <c r="CI853"/>
      <c r="CJ853"/>
      <c r="CK853"/>
      <c r="CL853"/>
      <c r="CM853"/>
      <c r="CN853"/>
      <c r="CO853"/>
      <c r="CP853"/>
      <c r="CQ853"/>
      <c r="CR853"/>
      <c r="CS853"/>
      <c r="CT853"/>
      <c r="CU853"/>
      <c r="CV853"/>
      <c r="CW853"/>
      <c r="CX853"/>
      <c r="CY853"/>
      <c r="CZ853"/>
      <c r="DA853"/>
      <c r="DB853"/>
      <c r="DC853"/>
      <c r="DD853"/>
      <c r="DE853"/>
      <c r="DF853"/>
      <c r="DG853"/>
      <c r="DH853"/>
      <c r="DI853"/>
      <c r="DJ853"/>
      <c r="DK853"/>
      <c r="DL853"/>
      <c r="DM853"/>
      <c r="DN853"/>
      <c r="DO853"/>
      <c r="DP853"/>
      <c r="DQ853"/>
      <c r="DR853"/>
      <c r="DS853"/>
      <c r="DT853"/>
      <c r="DU853"/>
      <c r="DV853"/>
      <c r="DW853"/>
      <c r="DX853"/>
      <c r="DY853"/>
      <c r="DZ853"/>
      <c r="EA853"/>
      <c r="EB853"/>
      <c r="EC853"/>
      <c r="ED853"/>
      <c r="EE853"/>
      <c r="EF853"/>
      <c r="EG853"/>
      <c r="EH853"/>
      <c r="EI853"/>
      <c r="EJ853"/>
      <c r="EK853"/>
      <c r="EL853"/>
      <c r="EM853"/>
      <c r="EN853"/>
      <c r="EO853"/>
      <c r="EP853"/>
      <c r="EQ853"/>
      <c r="ER853"/>
      <c r="ES853"/>
      <c r="ET853"/>
      <c r="EU853"/>
      <c r="EV853"/>
      <c r="EW853"/>
      <c r="EX853"/>
      <c r="EY853"/>
      <c r="EZ853"/>
      <c r="FA853"/>
    </row>
    <row r="854" spans="1:157" ht="11.25" customHeight="1" x14ac:dyDescent="0.25">
      <c r="A854" s="39" t="s">
        <v>1520</v>
      </c>
      <c r="B854" s="11">
        <v>807400002</v>
      </c>
      <c r="C854" s="13" t="s">
        <v>921</v>
      </c>
      <c r="D854" s="13">
        <v>35440008971</v>
      </c>
      <c r="E854" s="40" t="s">
        <v>2026</v>
      </c>
      <c r="F854" s="31">
        <v>537</v>
      </c>
      <c r="G854" s="31">
        <v>3</v>
      </c>
      <c r="H854" s="31">
        <v>1</v>
      </c>
      <c r="I854" s="31">
        <v>0</v>
      </c>
      <c r="J854" s="32">
        <f t="shared" si="106"/>
        <v>2</v>
      </c>
      <c r="K854" s="33">
        <f t="shared" si="107"/>
        <v>16.11</v>
      </c>
      <c r="L854" s="33">
        <f t="shared" si="108"/>
        <v>16.11</v>
      </c>
      <c r="M854" s="33">
        <f t="shared" si="109"/>
        <v>16.11</v>
      </c>
      <c r="N854" s="34">
        <f t="shared" si="110"/>
        <v>16.11</v>
      </c>
      <c r="O854" s="222">
        <f t="shared" si="111"/>
        <v>64.44</v>
      </c>
      <c r="P854" s="224">
        <f t="shared" si="112"/>
        <v>64.44</v>
      </c>
      <c r="Q854" s="8"/>
      <c r="R854" s="78">
        <f t="shared" si="113"/>
        <v>64.44</v>
      </c>
      <c r="S854" s="79"/>
      <c r="T854"/>
      <c r="U854"/>
      <c r="V854"/>
      <c r="W854"/>
      <c r="X854"/>
      <c r="Y854"/>
      <c r="Z854"/>
      <c r="AA854"/>
      <c r="AB854"/>
      <c r="AC854"/>
      <c r="AD854"/>
      <c r="AE854"/>
      <c r="AF854"/>
      <c r="AG854"/>
      <c r="AH854"/>
      <c r="AI854"/>
      <c r="AJ854"/>
      <c r="AK854"/>
      <c r="AL854"/>
      <c r="AM854"/>
      <c r="AN854"/>
      <c r="AO854"/>
      <c r="AP854"/>
      <c r="AQ854"/>
      <c r="AR854"/>
      <c r="AS854"/>
      <c r="AT854"/>
      <c r="AU854"/>
      <c r="AV854"/>
      <c r="AW854"/>
      <c r="AX854"/>
      <c r="AY854"/>
      <c r="AZ854"/>
      <c r="BA854"/>
      <c r="BB854"/>
      <c r="BC854"/>
      <c r="BD854"/>
      <c r="BE854"/>
      <c r="BF854"/>
      <c r="BG854"/>
      <c r="BH854"/>
      <c r="BI854"/>
      <c r="BJ854"/>
      <c r="BK854"/>
      <c r="BL854"/>
      <c r="BM854"/>
      <c r="BN854"/>
      <c r="BO854"/>
      <c r="BP854"/>
      <c r="BQ854"/>
      <c r="BR854"/>
      <c r="BS854"/>
      <c r="BT854"/>
      <c r="BU854"/>
      <c r="BV854"/>
      <c r="BW854"/>
      <c r="BX854"/>
      <c r="BY854"/>
      <c r="BZ854"/>
      <c r="CA854"/>
      <c r="CB854"/>
      <c r="CC854"/>
      <c r="CD854"/>
      <c r="CE854"/>
      <c r="CF854"/>
      <c r="CG854"/>
      <c r="CH854"/>
      <c r="CI854"/>
      <c r="CJ854"/>
      <c r="CK854"/>
      <c r="CL854"/>
      <c r="CM854"/>
      <c r="CN854"/>
      <c r="CO854"/>
      <c r="CP854"/>
      <c r="CQ854"/>
      <c r="CR854"/>
      <c r="CS854"/>
      <c r="CT854"/>
      <c r="CU854"/>
      <c r="CV854"/>
      <c r="CW854"/>
      <c r="CX854"/>
      <c r="CY854"/>
      <c r="CZ854"/>
      <c r="DA854"/>
      <c r="DB854"/>
      <c r="DC854"/>
      <c r="DD854"/>
      <c r="DE854"/>
      <c r="DF854"/>
      <c r="DG854"/>
      <c r="DH854"/>
      <c r="DI854"/>
      <c r="DJ854"/>
      <c r="DK854"/>
      <c r="DL854"/>
      <c r="DM854"/>
      <c r="DN854"/>
      <c r="DO854"/>
      <c r="DP854"/>
      <c r="DQ854"/>
      <c r="DR854"/>
      <c r="DS854"/>
      <c r="DT854"/>
      <c r="DU854"/>
      <c r="DV854"/>
      <c r="DW854"/>
      <c r="DX854"/>
      <c r="DY854"/>
      <c r="DZ854"/>
      <c r="EA854"/>
      <c r="EB854"/>
      <c r="EC854"/>
      <c r="ED854"/>
      <c r="EE854"/>
      <c r="EF854"/>
      <c r="EG854"/>
      <c r="EH854"/>
      <c r="EI854"/>
      <c r="EJ854"/>
      <c r="EK854"/>
      <c r="EL854"/>
      <c r="EM854"/>
      <c r="EN854"/>
      <c r="EO854"/>
      <c r="EP854"/>
      <c r="EQ854"/>
      <c r="ER854"/>
      <c r="ES854"/>
      <c r="ET854"/>
      <c r="EU854"/>
      <c r="EV854"/>
      <c r="EW854"/>
      <c r="EX854"/>
      <c r="EY854"/>
      <c r="EZ854"/>
      <c r="FA854"/>
    </row>
    <row r="855" spans="1:157" ht="11.25" customHeight="1" x14ac:dyDescent="0.25">
      <c r="A855" s="39" t="s">
        <v>1520</v>
      </c>
      <c r="B855" s="11">
        <v>807477401</v>
      </c>
      <c r="C855" s="13" t="s">
        <v>922</v>
      </c>
      <c r="D855" s="13">
        <v>23050037432</v>
      </c>
      <c r="E855" s="40" t="s">
        <v>2027</v>
      </c>
      <c r="F855" s="31">
        <v>616</v>
      </c>
      <c r="G855" s="31">
        <v>3</v>
      </c>
      <c r="H855" s="31">
        <v>1</v>
      </c>
      <c r="I855" s="31">
        <v>0</v>
      </c>
      <c r="J855" s="32">
        <f t="shared" si="106"/>
        <v>2</v>
      </c>
      <c r="K855" s="33">
        <f t="shared" si="107"/>
        <v>18.48</v>
      </c>
      <c r="L855" s="33">
        <f t="shared" si="108"/>
        <v>18.48</v>
      </c>
      <c r="M855" s="33">
        <f t="shared" si="109"/>
        <v>18.48</v>
      </c>
      <c r="N855" s="34">
        <f t="shared" si="110"/>
        <v>18.48</v>
      </c>
      <c r="O855" s="222">
        <f t="shared" si="111"/>
        <v>73.92</v>
      </c>
      <c r="P855" s="224">
        <f t="shared" si="112"/>
        <v>73.92</v>
      </c>
      <c r="Q855" s="8"/>
      <c r="R855" s="78">
        <f t="shared" si="113"/>
        <v>73.92</v>
      </c>
      <c r="S855" s="79"/>
      <c r="T855"/>
      <c r="U855"/>
      <c r="V855"/>
      <c r="W855"/>
      <c r="X855"/>
      <c r="Y855"/>
      <c r="Z855"/>
      <c r="AA855"/>
      <c r="AB855"/>
      <c r="AC855"/>
      <c r="AD855"/>
      <c r="AE855"/>
      <c r="AF855"/>
      <c r="AG855"/>
      <c r="AH855"/>
      <c r="AI855"/>
      <c r="AJ855"/>
      <c r="AK855"/>
      <c r="AL855"/>
      <c r="AM855"/>
      <c r="AN855"/>
      <c r="AO855"/>
      <c r="AP855"/>
      <c r="AQ855"/>
      <c r="AR855"/>
      <c r="AS855"/>
      <c r="AT855"/>
      <c r="AU855"/>
      <c r="AV855"/>
      <c r="AW855"/>
      <c r="AX855"/>
      <c r="AY855"/>
      <c r="AZ855"/>
      <c r="BA855"/>
      <c r="BB855"/>
      <c r="BC855"/>
      <c r="BD855"/>
      <c r="BE855"/>
      <c r="BF855"/>
      <c r="BG855"/>
      <c r="BH855"/>
      <c r="BI855"/>
      <c r="BJ855"/>
      <c r="BK855"/>
      <c r="BL855"/>
      <c r="BM855"/>
      <c r="BN855"/>
      <c r="BO855"/>
      <c r="BP855"/>
      <c r="BQ855"/>
      <c r="BR855"/>
      <c r="BS855"/>
      <c r="BT855"/>
      <c r="BU855"/>
      <c r="BV855"/>
      <c r="BW855"/>
      <c r="BX855"/>
      <c r="BY855"/>
      <c r="BZ855"/>
      <c r="CA855"/>
      <c r="CB855"/>
      <c r="CC855"/>
      <c r="CD855"/>
      <c r="CE855"/>
      <c r="CF855"/>
      <c r="CG855"/>
      <c r="CH855"/>
      <c r="CI855"/>
      <c r="CJ855"/>
      <c r="CK855"/>
      <c r="CL855"/>
      <c r="CM855"/>
      <c r="CN855"/>
      <c r="CO855"/>
      <c r="CP855"/>
      <c r="CQ855"/>
      <c r="CR855"/>
      <c r="CS855"/>
      <c r="CT855"/>
      <c r="CU855"/>
      <c r="CV855"/>
      <c r="CW855"/>
      <c r="CX855"/>
      <c r="CY855"/>
      <c r="CZ855"/>
      <c r="DA855"/>
      <c r="DB855"/>
      <c r="DC855"/>
      <c r="DD855"/>
      <c r="DE855"/>
      <c r="DF855"/>
      <c r="DG855"/>
      <c r="DH855"/>
      <c r="DI855"/>
      <c r="DJ855"/>
      <c r="DK855"/>
      <c r="DL855"/>
      <c r="DM855"/>
      <c r="DN855"/>
      <c r="DO855"/>
      <c r="DP855"/>
      <c r="DQ855"/>
      <c r="DR855"/>
      <c r="DS855"/>
      <c r="DT855"/>
      <c r="DU855"/>
      <c r="DV855"/>
      <c r="DW855"/>
      <c r="DX855"/>
      <c r="DY855"/>
      <c r="DZ855"/>
      <c r="EA855"/>
      <c r="EB855"/>
      <c r="EC855"/>
      <c r="ED855"/>
      <c r="EE855"/>
      <c r="EF855"/>
      <c r="EG855"/>
      <c r="EH855"/>
      <c r="EI855"/>
      <c r="EJ855"/>
      <c r="EK855"/>
      <c r="EL855"/>
      <c r="EM855"/>
      <c r="EN855"/>
      <c r="EO855"/>
      <c r="EP855"/>
      <c r="EQ855"/>
      <c r="ER855"/>
      <c r="ES855"/>
      <c r="ET855"/>
      <c r="EU855"/>
      <c r="EV855"/>
      <c r="EW855"/>
      <c r="EX855"/>
      <c r="EY855"/>
      <c r="EZ855"/>
      <c r="FA855"/>
    </row>
    <row r="856" spans="1:157" ht="11.25" customHeight="1" x14ac:dyDescent="0.25">
      <c r="A856" s="39" t="s">
        <v>1520</v>
      </c>
      <c r="B856" s="11">
        <v>807600001</v>
      </c>
      <c r="C856" s="13" t="s">
        <v>2028</v>
      </c>
      <c r="D856" s="13">
        <v>58410004591</v>
      </c>
      <c r="E856" s="40" t="s">
        <v>2029</v>
      </c>
      <c r="F856" s="31">
        <v>59</v>
      </c>
      <c r="G856" s="31">
        <v>2</v>
      </c>
      <c r="H856" s="31">
        <v>1</v>
      </c>
      <c r="I856" s="31">
        <v>0</v>
      </c>
      <c r="J856" s="32">
        <f t="shared" si="106"/>
        <v>1</v>
      </c>
      <c r="K856" s="33">
        <f t="shared" si="107"/>
        <v>1.77</v>
      </c>
      <c r="L856" s="33">
        <f t="shared" si="108"/>
        <v>1.77</v>
      </c>
      <c r="M856" s="33">
        <f t="shared" si="109"/>
        <v>1.77</v>
      </c>
      <c r="N856" s="34">
        <f t="shared" si="110"/>
        <v>1.77</v>
      </c>
      <c r="O856" s="222">
        <f t="shared" si="111"/>
        <v>7.08</v>
      </c>
      <c r="P856" s="224">
        <f t="shared" si="112"/>
        <v>7.08</v>
      </c>
      <c r="Q856" s="8"/>
      <c r="R856" s="78">
        <f t="shared" si="113"/>
        <v>7.08</v>
      </c>
      <c r="S856" s="79"/>
      <c r="T856"/>
      <c r="U856"/>
      <c r="V856"/>
      <c r="W856"/>
      <c r="X856"/>
      <c r="Y856"/>
      <c r="Z856"/>
      <c r="AA856"/>
      <c r="AB856"/>
      <c r="AC856"/>
      <c r="AD856"/>
      <c r="AE856"/>
      <c r="AF856"/>
      <c r="AG856"/>
      <c r="AH856"/>
      <c r="AI856"/>
      <c r="AJ856"/>
      <c r="AK856"/>
      <c r="AL856"/>
      <c r="AM856"/>
      <c r="AN856"/>
      <c r="AO856"/>
      <c r="AP856"/>
      <c r="AQ856"/>
      <c r="AR856"/>
      <c r="AS856"/>
      <c r="AT856"/>
      <c r="AU856"/>
      <c r="AV856"/>
      <c r="AW856"/>
      <c r="AX856"/>
      <c r="AY856"/>
      <c r="AZ856"/>
      <c r="BA856"/>
      <c r="BB856"/>
      <c r="BC856"/>
      <c r="BD856"/>
      <c r="BE856"/>
      <c r="BF856"/>
      <c r="BG856"/>
      <c r="BH856"/>
      <c r="BI856"/>
      <c r="BJ856"/>
      <c r="BK856"/>
      <c r="BL856"/>
      <c r="BM856"/>
      <c r="BN856"/>
      <c r="BO856"/>
      <c r="BP856"/>
      <c r="BQ856"/>
      <c r="BR856"/>
      <c r="BS856"/>
      <c r="BT856"/>
      <c r="BU856"/>
      <c r="BV856"/>
      <c r="BW856"/>
      <c r="BX856"/>
      <c r="BY856"/>
      <c r="BZ856"/>
      <c r="CA856"/>
      <c r="CB856"/>
      <c r="CC856"/>
      <c r="CD856"/>
      <c r="CE856"/>
      <c r="CF856"/>
      <c r="CG856"/>
      <c r="CH856"/>
      <c r="CI856"/>
      <c r="CJ856"/>
      <c r="CK856"/>
      <c r="CL856"/>
      <c r="CM856"/>
      <c r="CN856"/>
      <c r="CO856"/>
      <c r="CP856"/>
      <c r="CQ856"/>
      <c r="CR856"/>
      <c r="CS856"/>
      <c r="CT856"/>
      <c r="CU856"/>
      <c r="CV856"/>
      <c r="CW856"/>
      <c r="CX856"/>
      <c r="CY856"/>
      <c r="CZ856"/>
      <c r="DA856"/>
      <c r="DB856"/>
      <c r="DC856"/>
      <c r="DD856"/>
      <c r="DE856"/>
      <c r="DF856"/>
      <c r="DG856"/>
      <c r="DH856"/>
      <c r="DI856"/>
      <c r="DJ856"/>
      <c r="DK856"/>
      <c r="DL856"/>
      <c r="DM856"/>
      <c r="DN856"/>
      <c r="DO856"/>
      <c r="DP856"/>
      <c r="DQ856"/>
      <c r="DR856"/>
      <c r="DS856"/>
      <c r="DT856"/>
      <c r="DU856"/>
      <c r="DV856"/>
      <c r="DW856"/>
      <c r="DX856"/>
      <c r="DY856"/>
      <c r="DZ856"/>
      <c r="EA856"/>
      <c r="EB856"/>
      <c r="EC856"/>
      <c r="ED856"/>
      <c r="EE856"/>
      <c r="EF856"/>
      <c r="EG856"/>
      <c r="EH856"/>
      <c r="EI856"/>
      <c r="EJ856"/>
      <c r="EK856"/>
      <c r="EL856"/>
      <c r="EM856"/>
      <c r="EN856"/>
      <c r="EO856"/>
      <c r="EP856"/>
      <c r="EQ856"/>
      <c r="ER856"/>
      <c r="ES856"/>
      <c r="ET856"/>
      <c r="EU856"/>
      <c r="EV856"/>
      <c r="EW856"/>
      <c r="EX856"/>
      <c r="EY856"/>
      <c r="EZ856"/>
      <c r="FA856"/>
    </row>
    <row r="857" spans="1:157" ht="11.25" customHeight="1" x14ac:dyDescent="0.25">
      <c r="A857" s="39" t="s">
        <v>1520</v>
      </c>
      <c r="B857" s="11">
        <v>807600007</v>
      </c>
      <c r="C857" s="13" t="s">
        <v>923</v>
      </c>
      <c r="D857" s="13">
        <v>86040004438</v>
      </c>
      <c r="E857" s="40" t="s">
        <v>2030</v>
      </c>
      <c r="F857" s="31">
        <v>804</v>
      </c>
      <c r="G857" s="31">
        <v>2</v>
      </c>
      <c r="H857" s="31">
        <v>1</v>
      </c>
      <c r="I857" s="31">
        <v>0</v>
      </c>
      <c r="J857" s="32">
        <f t="shared" si="106"/>
        <v>1</v>
      </c>
      <c r="K857" s="33">
        <f t="shared" si="107"/>
        <v>24.119999999999997</v>
      </c>
      <c r="L857" s="33">
        <f t="shared" si="108"/>
        <v>24.119999999999997</v>
      </c>
      <c r="M857" s="33">
        <f t="shared" si="109"/>
        <v>24.119999999999997</v>
      </c>
      <c r="N857" s="34">
        <f t="shared" si="110"/>
        <v>24.119999999999997</v>
      </c>
      <c r="O857" s="222">
        <f t="shared" si="111"/>
        <v>96.48</v>
      </c>
      <c r="P857" s="224">
        <f t="shared" si="112"/>
        <v>96.48</v>
      </c>
      <c r="Q857" s="8"/>
      <c r="R857" s="78">
        <f t="shared" si="113"/>
        <v>96.48</v>
      </c>
      <c r="S857" s="79"/>
      <c r="T857"/>
      <c r="U857"/>
      <c r="V857"/>
      <c r="W857"/>
      <c r="X857"/>
      <c r="Y857"/>
      <c r="Z857"/>
      <c r="AA857"/>
      <c r="AB857"/>
      <c r="AC857"/>
      <c r="AD857"/>
      <c r="AE857"/>
      <c r="AF857"/>
      <c r="AG857"/>
      <c r="AH857"/>
      <c r="AI857"/>
      <c r="AJ857"/>
      <c r="AK857"/>
      <c r="AL857"/>
      <c r="AM857"/>
      <c r="AN857"/>
      <c r="AO857"/>
      <c r="AP857"/>
      <c r="AQ857"/>
      <c r="AR857"/>
      <c r="AS857"/>
      <c r="AT857"/>
      <c r="AU857"/>
      <c r="AV857"/>
      <c r="AW857"/>
      <c r="AX857"/>
      <c r="AY857"/>
      <c r="AZ857"/>
      <c r="BA857"/>
      <c r="BB857"/>
      <c r="BC857"/>
      <c r="BD857"/>
      <c r="BE857"/>
      <c r="BF857"/>
      <c r="BG857"/>
      <c r="BH857"/>
      <c r="BI857"/>
      <c r="BJ857"/>
      <c r="BK857"/>
      <c r="BL857"/>
      <c r="BM857"/>
      <c r="BN857"/>
      <c r="BO857"/>
      <c r="BP857"/>
      <c r="BQ857"/>
      <c r="BR857"/>
      <c r="BS857"/>
      <c r="BT857"/>
      <c r="BU857"/>
      <c r="BV857"/>
      <c r="BW857"/>
      <c r="BX857"/>
      <c r="BY857"/>
      <c r="BZ857"/>
      <c r="CA857"/>
      <c r="CB857"/>
      <c r="CC857"/>
      <c r="CD857"/>
      <c r="CE857"/>
      <c r="CF857"/>
      <c r="CG857"/>
      <c r="CH857"/>
      <c r="CI857"/>
      <c r="CJ857"/>
      <c r="CK857"/>
      <c r="CL857"/>
      <c r="CM857"/>
      <c r="CN857"/>
      <c r="CO857"/>
      <c r="CP857"/>
      <c r="CQ857"/>
      <c r="CR857"/>
      <c r="CS857"/>
      <c r="CT857"/>
      <c r="CU857"/>
      <c r="CV857"/>
      <c r="CW857"/>
      <c r="CX857"/>
      <c r="CY857"/>
      <c r="CZ857"/>
      <c r="DA857"/>
      <c r="DB857"/>
      <c r="DC857"/>
      <c r="DD857"/>
      <c r="DE857"/>
      <c r="DF857"/>
      <c r="DG857"/>
      <c r="DH857"/>
      <c r="DI857"/>
      <c r="DJ857"/>
      <c r="DK857"/>
      <c r="DL857"/>
      <c r="DM857"/>
      <c r="DN857"/>
      <c r="DO857"/>
      <c r="DP857"/>
      <c r="DQ857"/>
      <c r="DR857"/>
      <c r="DS857"/>
      <c r="DT857"/>
      <c r="DU857"/>
      <c r="DV857"/>
      <c r="DW857"/>
      <c r="DX857"/>
      <c r="DY857"/>
      <c r="DZ857"/>
      <c r="EA857"/>
      <c r="EB857"/>
      <c r="EC857"/>
      <c r="ED857"/>
      <c r="EE857"/>
      <c r="EF857"/>
      <c r="EG857"/>
      <c r="EH857"/>
      <c r="EI857"/>
      <c r="EJ857"/>
      <c r="EK857"/>
      <c r="EL857"/>
      <c r="EM857"/>
      <c r="EN857"/>
      <c r="EO857"/>
      <c r="EP857"/>
      <c r="EQ857"/>
      <c r="ER857"/>
      <c r="ES857"/>
      <c r="ET857"/>
      <c r="EU857"/>
      <c r="EV857"/>
      <c r="EW857"/>
      <c r="EX857"/>
      <c r="EY857"/>
      <c r="EZ857"/>
      <c r="FA857"/>
    </row>
    <row r="858" spans="1:157" ht="11.25" customHeight="1" x14ac:dyDescent="0.25">
      <c r="A858" s="39" t="s">
        <v>1520</v>
      </c>
      <c r="B858" s="11">
        <v>807600028</v>
      </c>
      <c r="C858" s="13" t="s">
        <v>924</v>
      </c>
      <c r="D858" s="13">
        <v>60390037828</v>
      </c>
      <c r="E858" s="40" t="s">
        <v>2031</v>
      </c>
      <c r="F858" s="31">
        <v>314</v>
      </c>
      <c r="G858" s="31">
        <v>3</v>
      </c>
      <c r="H858" s="31">
        <v>1</v>
      </c>
      <c r="I858" s="31">
        <v>0</v>
      </c>
      <c r="J858" s="32">
        <f t="shared" si="106"/>
        <v>2</v>
      </c>
      <c r="K858" s="33">
        <f t="shared" si="107"/>
        <v>9.42</v>
      </c>
      <c r="L858" s="33">
        <f t="shared" si="108"/>
        <v>9.42</v>
      </c>
      <c r="M858" s="33">
        <f t="shared" si="109"/>
        <v>9.42</v>
      </c>
      <c r="N858" s="34">
        <f t="shared" si="110"/>
        <v>9.42</v>
      </c>
      <c r="O858" s="222">
        <f t="shared" si="111"/>
        <v>37.68</v>
      </c>
      <c r="P858" s="224">
        <f t="shared" si="112"/>
        <v>37.68</v>
      </c>
      <c r="Q858" s="14"/>
      <c r="R858" s="78">
        <f t="shared" si="113"/>
        <v>37.68</v>
      </c>
      <c r="S858" s="79"/>
      <c r="T858"/>
      <c r="U858"/>
      <c r="V858"/>
      <c r="W858"/>
      <c r="X858"/>
      <c r="Y858"/>
      <c r="Z858"/>
      <c r="AA858"/>
      <c r="AB858"/>
      <c r="AC858"/>
      <c r="AD858"/>
      <c r="AE858"/>
      <c r="AF858"/>
      <c r="AG858"/>
      <c r="AH858"/>
      <c r="AI858"/>
      <c r="AJ858"/>
      <c r="AK858"/>
      <c r="AL858"/>
      <c r="AM858"/>
      <c r="AN858"/>
      <c r="AO858"/>
      <c r="AP858"/>
      <c r="AQ858"/>
      <c r="AR858"/>
      <c r="AS858"/>
      <c r="AT858"/>
      <c r="AU858"/>
      <c r="AV858"/>
      <c r="AW858"/>
      <c r="AX858"/>
      <c r="AY858"/>
      <c r="AZ858"/>
      <c r="BA858"/>
      <c r="BB858"/>
      <c r="BC858"/>
      <c r="BD858"/>
      <c r="BE858"/>
      <c r="BF858"/>
      <c r="BG858"/>
      <c r="BH858"/>
      <c r="BI858"/>
      <c r="BJ858"/>
      <c r="BK858"/>
      <c r="BL858"/>
      <c r="BM858"/>
      <c r="BN858"/>
      <c r="BO858"/>
      <c r="BP858"/>
      <c r="BQ858"/>
      <c r="BR858"/>
      <c r="BS858"/>
      <c r="BT858"/>
      <c r="BU858"/>
      <c r="BV858"/>
      <c r="BW858"/>
      <c r="BX858"/>
      <c r="BY858"/>
      <c r="BZ858"/>
      <c r="CA858"/>
      <c r="CB858"/>
      <c r="CC858"/>
      <c r="CD858"/>
      <c r="CE858"/>
      <c r="CF858"/>
      <c r="CG858"/>
      <c r="CH858"/>
      <c r="CI858"/>
      <c r="CJ858"/>
      <c r="CK858"/>
      <c r="CL858"/>
      <c r="CM858"/>
      <c r="CN858"/>
      <c r="CO858"/>
      <c r="CP858"/>
      <c r="CQ858"/>
      <c r="CR858"/>
      <c r="CS858"/>
      <c r="CT858"/>
      <c r="CU858"/>
      <c r="CV858"/>
      <c r="CW858"/>
      <c r="CX858"/>
      <c r="CY858"/>
      <c r="CZ858"/>
      <c r="DA858"/>
      <c r="DB858"/>
      <c r="DC858"/>
      <c r="DD858"/>
      <c r="DE858"/>
      <c r="DF858"/>
      <c r="DG858"/>
      <c r="DH858"/>
      <c r="DI858"/>
      <c r="DJ858"/>
      <c r="DK858"/>
      <c r="DL858"/>
      <c r="DM858"/>
      <c r="DN858"/>
      <c r="DO858"/>
      <c r="DP858"/>
      <c r="DQ858"/>
      <c r="DR858"/>
      <c r="DS858"/>
      <c r="DT858"/>
      <c r="DU858"/>
      <c r="DV858"/>
      <c r="DW858"/>
      <c r="DX858"/>
      <c r="DY858"/>
      <c r="DZ858"/>
      <c r="EA858"/>
      <c r="EB858"/>
      <c r="EC858"/>
      <c r="ED858"/>
      <c r="EE858"/>
      <c r="EF858"/>
      <c r="EG858"/>
      <c r="EH858"/>
      <c r="EI858"/>
      <c r="EJ858"/>
      <c r="EK858"/>
      <c r="EL858"/>
      <c r="EM858"/>
      <c r="EN858"/>
      <c r="EO858"/>
      <c r="EP858"/>
      <c r="EQ858"/>
      <c r="ER858"/>
      <c r="ES858"/>
      <c r="ET858"/>
      <c r="EU858"/>
      <c r="EV858"/>
      <c r="EW858"/>
      <c r="EX858"/>
      <c r="EY858"/>
      <c r="EZ858"/>
      <c r="FA858"/>
    </row>
    <row r="859" spans="1:157" ht="11.25" customHeight="1" x14ac:dyDescent="0.25">
      <c r="A859" s="39" t="s">
        <v>1520</v>
      </c>
      <c r="B859" s="13">
        <v>807600031</v>
      </c>
      <c r="C859" s="13" t="s">
        <v>925</v>
      </c>
      <c r="D859" s="13">
        <v>96020040511</v>
      </c>
      <c r="E859" s="40" t="s">
        <v>2055</v>
      </c>
      <c r="F859" s="31">
        <v>861</v>
      </c>
      <c r="G859" s="31">
        <v>3</v>
      </c>
      <c r="H859" s="31">
        <v>1</v>
      </c>
      <c r="I859" s="31">
        <v>0</v>
      </c>
      <c r="J859" s="32">
        <f t="shared" si="106"/>
        <v>2</v>
      </c>
      <c r="K859" s="33">
        <f t="shared" si="107"/>
        <v>25.83</v>
      </c>
      <c r="L859" s="33">
        <f t="shared" si="108"/>
        <v>25.83</v>
      </c>
      <c r="M859" s="33">
        <f t="shared" si="109"/>
        <v>25.83</v>
      </c>
      <c r="N859" s="34">
        <f t="shared" si="110"/>
        <v>25.83</v>
      </c>
      <c r="O859" s="222">
        <f t="shared" si="111"/>
        <v>103.32</v>
      </c>
      <c r="P859" s="224">
        <f t="shared" si="112"/>
        <v>103.32</v>
      </c>
      <c r="Q859" s="8"/>
      <c r="R859" s="78">
        <f t="shared" si="113"/>
        <v>103.32</v>
      </c>
      <c r="S859" s="79"/>
      <c r="T859"/>
      <c r="U859"/>
      <c r="V859"/>
      <c r="W859"/>
      <c r="X859"/>
      <c r="Y859"/>
      <c r="Z859"/>
      <c r="AA859"/>
      <c r="AB859"/>
      <c r="AC859"/>
      <c r="AD859"/>
      <c r="AE859"/>
      <c r="AF859"/>
      <c r="AG859"/>
      <c r="AH859"/>
      <c r="AI859"/>
      <c r="AJ859"/>
      <c r="AK859"/>
      <c r="AL859"/>
      <c r="AM859"/>
      <c r="AN859"/>
      <c r="AO859"/>
      <c r="AP859"/>
      <c r="AQ859"/>
      <c r="AR859"/>
      <c r="AS859"/>
      <c r="AT859"/>
      <c r="AU859"/>
      <c r="AV859"/>
      <c r="AW859"/>
      <c r="AX859"/>
      <c r="AY859"/>
      <c r="AZ859"/>
      <c r="BA859"/>
      <c r="BB859"/>
      <c r="BC859"/>
      <c r="BD859"/>
      <c r="BE859"/>
      <c r="BF859"/>
      <c r="BG859"/>
      <c r="BH859"/>
      <c r="BI859"/>
      <c r="BJ859"/>
      <c r="BK859"/>
      <c r="BL859"/>
      <c r="BM859"/>
      <c r="BN859"/>
      <c r="BO859"/>
      <c r="BP859"/>
      <c r="BQ859"/>
      <c r="BR859"/>
      <c r="BS859"/>
      <c r="BT859"/>
      <c r="BU859"/>
      <c r="BV859"/>
      <c r="BW859"/>
      <c r="BX859"/>
      <c r="BY859"/>
      <c r="BZ859"/>
      <c r="CA859"/>
      <c r="CB859"/>
      <c r="CC859"/>
      <c r="CD859"/>
      <c r="CE859"/>
      <c r="CF859"/>
      <c r="CG859"/>
      <c r="CH859"/>
      <c r="CI859"/>
      <c r="CJ859"/>
      <c r="CK859"/>
      <c r="CL859"/>
      <c r="CM859"/>
      <c r="CN859"/>
      <c r="CO859"/>
      <c r="CP859"/>
      <c r="CQ859"/>
      <c r="CR859"/>
      <c r="CS859"/>
      <c r="CT859"/>
      <c r="CU859"/>
      <c r="CV859"/>
      <c r="CW859"/>
      <c r="CX859"/>
      <c r="CY859"/>
      <c r="CZ859"/>
      <c r="DA859"/>
      <c r="DB859"/>
      <c r="DC859"/>
      <c r="DD859"/>
      <c r="DE859"/>
      <c r="DF859"/>
      <c r="DG859"/>
      <c r="DH859"/>
      <c r="DI859"/>
      <c r="DJ859"/>
      <c r="DK859"/>
      <c r="DL859"/>
      <c r="DM859"/>
      <c r="DN859"/>
      <c r="DO859"/>
      <c r="DP859"/>
      <c r="DQ859"/>
      <c r="DR859"/>
      <c r="DS859"/>
      <c r="DT859"/>
      <c r="DU859"/>
      <c r="DV859"/>
      <c r="DW859"/>
      <c r="DX859"/>
      <c r="DY859"/>
      <c r="DZ859"/>
      <c r="EA859"/>
      <c r="EB859"/>
      <c r="EC859"/>
      <c r="ED859"/>
      <c r="EE859"/>
      <c r="EF859"/>
      <c r="EG859"/>
      <c r="EH859"/>
      <c r="EI859"/>
      <c r="EJ859"/>
      <c r="EK859"/>
      <c r="EL859"/>
      <c r="EM859"/>
      <c r="EN859"/>
      <c r="EO859"/>
      <c r="EP859"/>
      <c r="EQ859"/>
      <c r="ER859"/>
      <c r="ES859"/>
      <c r="ET859"/>
      <c r="EU859"/>
      <c r="EV859"/>
      <c r="EW859"/>
      <c r="EX859"/>
      <c r="EY859"/>
      <c r="EZ859"/>
      <c r="FA859"/>
    </row>
    <row r="860" spans="1:157" ht="11.25" customHeight="1" x14ac:dyDescent="0.25">
      <c r="A860" s="39" t="s">
        <v>1520</v>
      </c>
      <c r="B860" s="11">
        <v>807635202</v>
      </c>
      <c r="C860" s="13" t="s">
        <v>209</v>
      </c>
      <c r="D860" s="13">
        <v>37740004072</v>
      </c>
      <c r="E860" s="40" t="s">
        <v>2032</v>
      </c>
      <c r="F860" s="31">
        <v>160</v>
      </c>
      <c r="G860" s="31">
        <v>3</v>
      </c>
      <c r="H860" s="31">
        <v>1</v>
      </c>
      <c r="I860" s="31">
        <v>0</v>
      </c>
      <c r="J860" s="32">
        <f t="shared" si="106"/>
        <v>2</v>
      </c>
      <c r="K860" s="33">
        <f t="shared" si="107"/>
        <v>4.8</v>
      </c>
      <c r="L860" s="33">
        <f t="shared" si="108"/>
        <v>4.8</v>
      </c>
      <c r="M860" s="33">
        <f t="shared" si="109"/>
        <v>4.8</v>
      </c>
      <c r="N860" s="34">
        <f t="shared" si="110"/>
        <v>4.8</v>
      </c>
      <c r="O860" s="222">
        <f t="shared" si="111"/>
        <v>19.2</v>
      </c>
      <c r="P860" s="224">
        <f t="shared" si="112"/>
        <v>19.2</v>
      </c>
      <c r="Q860" s="8"/>
      <c r="R860" s="78">
        <f t="shared" si="113"/>
        <v>19.2</v>
      </c>
      <c r="S860" s="79"/>
      <c r="T860"/>
      <c r="U860"/>
      <c r="V860"/>
      <c r="W860"/>
      <c r="X860"/>
      <c r="Y860"/>
      <c r="Z860"/>
      <c r="AA860"/>
      <c r="AB860"/>
      <c r="AC860"/>
      <c r="AD860"/>
      <c r="AE860"/>
      <c r="AF860"/>
      <c r="AG860"/>
      <c r="AH860"/>
      <c r="AI860"/>
      <c r="AJ860"/>
      <c r="AK860"/>
      <c r="AL860"/>
      <c r="AM860"/>
      <c r="AN860"/>
      <c r="AO860"/>
      <c r="AP860"/>
      <c r="AQ860"/>
      <c r="AR860"/>
      <c r="AS860"/>
      <c r="AT860"/>
      <c r="AU860"/>
      <c r="AV860"/>
      <c r="AW860"/>
      <c r="AX860"/>
      <c r="AY860"/>
      <c r="AZ860"/>
      <c r="BA860"/>
      <c r="BB860"/>
      <c r="BC860"/>
      <c r="BD860"/>
      <c r="BE860"/>
      <c r="BF860"/>
      <c r="BG860"/>
      <c r="BH860"/>
      <c r="BI860"/>
      <c r="BJ860"/>
      <c r="BK860"/>
      <c r="BL860"/>
      <c r="BM860"/>
      <c r="BN860"/>
      <c r="BO860"/>
      <c r="BP860"/>
      <c r="BQ860"/>
      <c r="BR860"/>
      <c r="BS860"/>
      <c r="BT860"/>
      <c r="BU860"/>
      <c r="BV860"/>
      <c r="BW860"/>
      <c r="BX860"/>
      <c r="BY860"/>
      <c r="BZ860"/>
      <c r="CA860"/>
      <c r="CB860"/>
      <c r="CC860"/>
      <c r="CD860"/>
      <c r="CE860"/>
      <c r="CF860"/>
      <c r="CG860"/>
      <c r="CH860"/>
      <c r="CI860"/>
      <c r="CJ860"/>
      <c r="CK860"/>
      <c r="CL860"/>
      <c r="CM860"/>
      <c r="CN860"/>
      <c r="CO860"/>
      <c r="CP860"/>
      <c r="CQ860"/>
      <c r="CR860"/>
      <c r="CS860"/>
      <c r="CT860"/>
      <c r="CU860"/>
      <c r="CV860"/>
      <c r="CW860"/>
      <c r="CX860"/>
      <c r="CY860"/>
      <c r="CZ860"/>
      <c r="DA860"/>
      <c r="DB860"/>
      <c r="DC860"/>
      <c r="DD860"/>
      <c r="DE860"/>
      <c r="DF860"/>
      <c r="DG860"/>
      <c r="DH860"/>
      <c r="DI860"/>
      <c r="DJ860"/>
      <c r="DK860"/>
      <c r="DL860"/>
      <c r="DM860"/>
      <c r="DN860"/>
      <c r="DO860"/>
      <c r="DP860"/>
      <c r="DQ860"/>
      <c r="DR860"/>
      <c r="DS860"/>
      <c r="DT860"/>
      <c r="DU860"/>
      <c r="DV860"/>
      <c r="DW860"/>
      <c r="DX860"/>
      <c r="DY860"/>
      <c r="DZ860"/>
      <c r="EA860"/>
      <c r="EB860"/>
      <c r="EC860"/>
      <c r="ED860"/>
      <c r="EE860"/>
      <c r="EF860"/>
      <c r="EG860"/>
      <c r="EH860"/>
      <c r="EI860"/>
      <c r="EJ860"/>
      <c r="EK860"/>
      <c r="EL860"/>
      <c r="EM860"/>
      <c r="EN860"/>
      <c r="EO860"/>
      <c r="EP860"/>
      <c r="EQ860"/>
      <c r="ER860"/>
      <c r="ES860"/>
      <c r="ET860"/>
      <c r="EU860"/>
      <c r="EV860"/>
      <c r="EW860"/>
      <c r="EX860"/>
      <c r="EY860"/>
      <c r="EZ860"/>
      <c r="FA860"/>
    </row>
    <row r="861" spans="1:157" ht="11.25" customHeight="1" x14ac:dyDescent="0.25">
      <c r="A861" s="39" t="s">
        <v>1520</v>
      </c>
      <c r="B861" s="11">
        <v>807635202</v>
      </c>
      <c r="C861" s="13" t="s">
        <v>209</v>
      </c>
      <c r="D861" s="13">
        <v>76020007207</v>
      </c>
      <c r="E861" s="40" t="s">
        <v>2033</v>
      </c>
      <c r="F861" s="31">
        <v>563</v>
      </c>
      <c r="G861" s="31">
        <v>3</v>
      </c>
      <c r="H861" s="31">
        <v>1</v>
      </c>
      <c r="I861" s="31">
        <v>0</v>
      </c>
      <c r="J861" s="32">
        <f t="shared" si="106"/>
        <v>2</v>
      </c>
      <c r="K861" s="33">
        <f t="shared" si="107"/>
        <v>16.89</v>
      </c>
      <c r="L861" s="33">
        <f t="shared" si="108"/>
        <v>16.89</v>
      </c>
      <c r="M861" s="33">
        <f t="shared" si="109"/>
        <v>16.89</v>
      </c>
      <c r="N861" s="34">
        <f t="shared" si="110"/>
        <v>16.89</v>
      </c>
      <c r="O861" s="222">
        <f t="shared" si="111"/>
        <v>67.56</v>
      </c>
      <c r="P861" s="224">
        <f t="shared" si="112"/>
        <v>67.56</v>
      </c>
      <c r="Q861" s="8"/>
      <c r="R861" s="78">
        <f t="shared" si="113"/>
        <v>67.56</v>
      </c>
      <c r="S861" s="79"/>
      <c r="T861"/>
      <c r="U861"/>
      <c r="V861"/>
      <c r="W861"/>
      <c r="X861"/>
      <c r="Y861"/>
      <c r="Z861"/>
      <c r="AA861"/>
      <c r="AB861"/>
      <c r="AC861"/>
      <c r="AD861"/>
      <c r="AE861"/>
      <c r="AF861"/>
      <c r="AG861"/>
      <c r="AH861"/>
      <c r="AI861"/>
      <c r="AJ861"/>
      <c r="AK861"/>
      <c r="AL861"/>
      <c r="AM861"/>
      <c r="AN861"/>
      <c r="AO861"/>
      <c r="AP861"/>
      <c r="AQ861"/>
      <c r="AR861"/>
      <c r="AS861"/>
      <c r="AT861"/>
      <c r="AU861"/>
      <c r="AV861"/>
      <c r="AW861"/>
      <c r="AX861"/>
      <c r="AY861"/>
      <c r="AZ861"/>
      <c r="BA861"/>
      <c r="BB861"/>
      <c r="BC861"/>
      <c r="BD861"/>
      <c r="BE861"/>
      <c r="BF861"/>
      <c r="BG861"/>
      <c r="BH861"/>
      <c r="BI861"/>
      <c r="BJ861"/>
      <c r="BK861"/>
      <c r="BL861"/>
      <c r="BM861"/>
      <c r="BN861"/>
      <c r="BO861"/>
      <c r="BP861"/>
      <c r="BQ861"/>
      <c r="BR861"/>
      <c r="BS861"/>
      <c r="BT861"/>
      <c r="BU861"/>
      <c r="BV861"/>
      <c r="BW861"/>
      <c r="BX861"/>
      <c r="BY861"/>
      <c r="BZ861"/>
      <c r="CA861"/>
      <c r="CB861"/>
      <c r="CC861"/>
      <c r="CD861"/>
      <c r="CE861"/>
      <c r="CF861"/>
      <c r="CG861"/>
      <c r="CH861"/>
      <c r="CI861"/>
      <c r="CJ861"/>
      <c r="CK861"/>
      <c r="CL861"/>
      <c r="CM861"/>
      <c r="CN861"/>
      <c r="CO861"/>
      <c r="CP861"/>
      <c r="CQ861"/>
      <c r="CR861"/>
      <c r="CS861"/>
      <c r="CT861"/>
      <c r="CU861"/>
      <c r="CV861"/>
      <c r="CW861"/>
      <c r="CX861"/>
      <c r="CY861"/>
      <c r="CZ861"/>
      <c r="DA861"/>
      <c r="DB861"/>
      <c r="DC861"/>
      <c r="DD861"/>
      <c r="DE861"/>
      <c r="DF861"/>
      <c r="DG861"/>
      <c r="DH861"/>
      <c r="DI861"/>
      <c r="DJ861"/>
      <c r="DK861"/>
      <c r="DL861"/>
      <c r="DM861"/>
      <c r="DN861"/>
      <c r="DO861"/>
      <c r="DP861"/>
      <c r="DQ861"/>
      <c r="DR861"/>
      <c r="DS861"/>
      <c r="DT861"/>
      <c r="DU861"/>
      <c r="DV861"/>
      <c r="DW861"/>
      <c r="DX861"/>
      <c r="DY861"/>
      <c r="DZ861"/>
      <c r="EA861"/>
      <c r="EB861"/>
      <c r="EC861"/>
      <c r="ED861"/>
      <c r="EE861"/>
      <c r="EF861"/>
      <c r="EG861"/>
      <c r="EH861"/>
      <c r="EI861"/>
      <c r="EJ861"/>
      <c r="EK861"/>
      <c r="EL861"/>
      <c r="EM861"/>
      <c r="EN861"/>
      <c r="EO861"/>
      <c r="EP861"/>
      <c r="EQ861"/>
      <c r="ER861"/>
      <c r="ES861"/>
      <c r="ET861"/>
      <c r="EU861"/>
      <c r="EV861"/>
      <c r="EW861"/>
      <c r="EX861"/>
      <c r="EY861"/>
      <c r="EZ861"/>
      <c r="FA861"/>
    </row>
    <row r="862" spans="1:157" ht="11.25" customHeight="1" x14ac:dyDescent="0.25">
      <c r="A862" s="39" t="s">
        <v>1520</v>
      </c>
      <c r="B862" s="12">
        <v>807665201</v>
      </c>
      <c r="C862" s="36" t="s">
        <v>926</v>
      </c>
      <c r="D862" s="36">
        <v>42810009430</v>
      </c>
      <c r="E862" s="37" t="s">
        <v>2034</v>
      </c>
      <c r="F862" s="31">
        <v>377</v>
      </c>
      <c r="G862" s="31">
        <v>3</v>
      </c>
      <c r="H862" s="38">
        <v>1</v>
      </c>
      <c r="I862" s="31">
        <v>0</v>
      </c>
      <c r="J862" s="32">
        <f t="shared" si="106"/>
        <v>2</v>
      </c>
      <c r="K862" s="33">
        <f t="shared" si="107"/>
        <v>11.309999999999999</v>
      </c>
      <c r="L862" s="33">
        <f t="shared" si="108"/>
        <v>11.309999999999999</v>
      </c>
      <c r="M862" s="33">
        <f t="shared" si="109"/>
        <v>11.309999999999999</v>
      </c>
      <c r="N862" s="34">
        <f t="shared" si="110"/>
        <v>11.309999999999999</v>
      </c>
      <c r="O862" s="222">
        <f t="shared" si="111"/>
        <v>45.24</v>
      </c>
      <c r="P862" s="224">
        <f t="shared" si="112"/>
        <v>45.24</v>
      </c>
      <c r="Q862" s="8"/>
      <c r="R862" s="78">
        <f t="shared" si="113"/>
        <v>45.24</v>
      </c>
      <c r="S862" s="79"/>
      <c r="T862"/>
      <c r="U862"/>
      <c r="V862"/>
      <c r="W862"/>
      <c r="X862"/>
      <c r="Y862"/>
      <c r="Z862"/>
      <c r="AA862"/>
      <c r="AB862"/>
      <c r="AC862"/>
      <c r="AD862"/>
      <c r="AE862"/>
      <c r="AF862"/>
      <c r="AG862"/>
      <c r="AH862"/>
      <c r="AI862"/>
      <c r="AJ862"/>
      <c r="AK862"/>
      <c r="AL862"/>
      <c r="AM862"/>
      <c r="AN862"/>
      <c r="AO862"/>
      <c r="AP862"/>
      <c r="AQ862"/>
      <c r="AR862"/>
      <c r="AS862"/>
      <c r="AT862"/>
      <c r="AU862"/>
      <c r="AV862"/>
      <c r="AW862"/>
      <c r="AX862"/>
      <c r="AY862"/>
      <c r="AZ862"/>
      <c r="BA862"/>
      <c r="BB862"/>
      <c r="BC862"/>
      <c r="BD862"/>
      <c r="BE862"/>
      <c r="BF862"/>
      <c r="BG862"/>
      <c r="BH862"/>
      <c r="BI862"/>
      <c r="BJ862"/>
      <c r="BK862"/>
      <c r="BL862"/>
      <c r="BM862"/>
      <c r="BN862"/>
      <c r="BO862"/>
      <c r="BP862"/>
      <c r="BQ862"/>
      <c r="BR862"/>
      <c r="BS862"/>
      <c r="BT862"/>
      <c r="BU862"/>
      <c r="BV862"/>
      <c r="BW862"/>
      <c r="BX862"/>
      <c r="BY862"/>
      <c r="BZ862"/>
      <c r="CA862"/>
      <c r="CB862"/>
      <c r="CC862"/>
      <c r="CD862"/>
      <c r="CE862"/>
      <c r="CF862"/>
      <c r="CG862"/>
      <c r="CH862"/>
      <c r="CI862"/>
      <c r="CJ862"/>
      <c r="CK862"/>
      <c r="CL862"/>
      <c r="CM862"/>
      <c r="CN862"/>
      <c r="CO862"/>
      <c r="CP862"/>
      <c r="CQ862"/>
      <c r="CR862"/>
      <c r="CS862"/>
      <c r="CT862"/>
      <c r="CU862"/>
      <c r="CV862"/>
      <c r="CW862"/>
      <c r="CX862"/>
      <c r="CY862"/>
      <c r="CZ862"/>
      <c r="DA862"/>
      <c r="DB862"/>
      <c r="DC862"/>
      <c r="DD862"/>
      <c r="DE862"/>
      <c r="DF862"/>
      <c r="DG862"/>
      <c r="DH862"/>
      <c r="DI862"/>
      <c r="DJ862"/>
      <c r="DK862"/>
      <c r="DL862"/>
      <c r="DM862"/>
      <c r="DN862"/>
      <c r="DO862"/>
      <c r="DP862"/>
      <c r="DQ862"/>
      <c r="DR862"/>
      <c r="DS862"/>
      <c r="DT862"/>
      <c r="DU862"/>
      <c r="DV862"/>
      <c r="DW862"/>
      <c r="DX862"/>
      <c r="DY862"/>
      <c r="DZ862"/>
      <c r="EA862"/>
      <c r="EB862"/>
      <c r="EC862"/>
      <c r="ED862"/>
      <c r="EE862"/>
      <c r="EF862"/>
      <c r="EG862"/>
      <c r="EH862"/>
      <c r="EI862"/>
      <c r="EJ862"/>
      <c r="EK862"/>
      <c r="EL862"/>
      <c r="EM862"/>
      <c r="EN862"/>
      <c r="EO862"/>
      <c r="EP862"/>
      <c r="EQ862"/>
      <c r="ER862"/>
      <c r="ES862"/>
      <c r="ET862"/>
      <c r="EU862"/>
      <c r="EV862"/>
      <c r="EW862"/>
      <c r="EX862"/>
      <c r="EY862"/>
      <c r="EZ862"/>
      <c r="FA862"/>
    </row>
    <row r="863" spans="1:157" ht="11.25" customHeight="1" x14ac:dyDescent="0.25">
      <c r="A863" s="39" t="s">
        <v>1520</v>
      </c>
      <c r="B863" s="11">
        <v>808400004</v>
      </c>
      <c r="C863" s="13" t="s">
        <v>2678</v>
      </c>
      <c r="D863" s="13">
        <v>74630000026</v>
      </c>
      <c r="E863" s="40" t="s">
        <v>2035</v>
      </c>
      <c r="F863" s="31">
        <v>1122</v>
      </c>
      <c r="G863" s="31">
        <v>3</v>
      </c>
      <c r="H863" s="38">
        <v>1</v>
      </c>
      <c r="I863" s="31">
        <v>0</v>
      </c>
      <c r="J863" s="32">
        <f t="shared" si="106"/>
        <v>2</v>
      </c>
      <c r="K863" s="33">
        <f t="shared" si="107"/>
        <v>33.659999999999997</v>
      </c>
      <c r="L863" s="33">
        <f t="shared" si="108"/>
        <v>33.659999999999997</v>
      </c>
      <c r="M863" s="33">
        <f t="shared" si="109"/>
        <v>33.659999999999997</v>
      </c>
      <c r="N863" s="34">
        <f t="shared" si="110"/>
        <v>33.659999999999997</v>
      </c>
      <c r="O863" s="222">
        <f t="shared" si="111"/>
        <v>134.63999999999999</v>
      </c>
      <c r="P863" s="224">
        <f t="shared" si="112"/>
        <v>134.63999999999999</v>
      </c>
      <c r="Q863" s="8"/>
      <c r="R863" s="78">
        <f t="shared" si="113"/>
        <v>134.63999999999999</v>
      </c>
      <c r="S863" s="79"/>
      <c r="T863"/>
      <c r="U863"/>
      <c r="V863"/>
      <c r="W863"/>
      <c r="X863"/>
      <c r="Y863"/>
      <c r="Z863"/>
      <c r="AA863"/>
      <c r="AB863"/>
      <c r="AC863"/>
      <c r="AD863"/>
      <c r="AE863"/>
      <c r="AF863"/>
      <c r="AG863"/>
      <c r="AH863"/>
      <c r="AI863"/>
      <c r="AJ863"/>
      <c r="AK863"/>
      <c r="AL863"/>
      <c r="AM863"/>
      <c r="AN863"/>
      <c r="AO863"/>
      <c r="AP863"/>
      <c r="AQ863"/>
      <c r="AR863"/>
      <c r="AS863"/>
      <c r="AT863"/>
      <c r="AU863"/>
      <c r="AV863"/>
      <c r="AW863"/>
      <c r="AX863"/>
      <c r="AY863"/>
      <c r="AZ863"/>
      <c r="BA863"/>
      <c r="BB863"/>
      <c r="BC863"/>
      <c r="BD863"/>
      <c r="BE863"/>
      <c r="BF863"/>
      <c r="BG863"/>
      <c r="BH863"/>
      <c r="BI863"/>
      <c r="BJ863"/>
      <c r="BK863"/>
      <c r="BL863"/>
      <c r="BM863"/>
      <c r="BN863"/>
      <c r="BO863"/>
      <c r="BP863"/>
      <c r="BQ863"/>
      <c r="BR863"/>
      <c r="BS863"/>
      <c r="BT863"/>
      <c r="BU863"/>
      <c r="BV863"/>
      <c r="BW863"/>
      <c r="BX863"/>
      <c r="BY863"/>
      <c r="BZ863"/>
      <c r="CA863"/>
      <c r="CB863"/>
      <c r="CC863"/>
      <c r="CD863"/>
      <c r="CE863"/>
      <c r="CF863"/>
      <c r="CG863"/>
      <c r="CH863"/>
      <c r="CI863"/>
      <c r="CJ863"/>
      <c r="CK863"/>
      <c r="CL863"/>
      <c r="CM863"/>
      <c r="CN863"/>
      <c r="CO863"/>
      <c r="CP863"/>
      <c r="CQ863"/>
      <c r="CR863"/>
      <c r="CS863"/>
      <c r="CT863"/>
      <c r="CU863"/>
      <c r="CV863"/>
      <c r="CW863"/>
      <c r="CX863"/>
      <c r="CY863"/>
      <c r="CZ863"/>
      <c r="DA863"/>
      <c r="DB863"/>
      <c r="DC863"/>
      <c r="DD863"/>
      <c r="DE863"/>
      <c r="DF863"/>
      <c r="DG863"/>
      <c r="DH863"/>
      <c r="DI863"/>
      <c r="DJ863"/>
      <c r="DK863"/>
      <c r="DL863"/>
      <c r="DM863"/>
      <c r="DN863"/>
      <c r="DO863"/>
      <c r="DP863"/>
      <c r="DQ863"/>
      <c r="DR863"/>
      <c r="DS863"/>
      <c r="DT863"/>
      <c r="DU863"/>
      <c r="DV863"/>
      <c r="DW863"/>
      <c r="DX863"/>
      <c r="DY863"/>
      <c r="DZ863"/>
      <c r="EA863"/>
      <c r="EB863"/>
      <c r="EC863"/>
      <c r="ED863"/>
      <c r="EE863"/>
      <c r="EF863"/>
      <c r="EG863"/>
      <c r="EH863"/>
      <c r="EI863"/>
      <c r="EJ863"/>
      <c r="EK863"/>
      <c r="EL863"/>
      <c r="EM863"/>
      <c r="EN863"/>
      <c r="EO863"/>
      <c r="EP863"/>
      <c r="EQ863"/>
      <c r="ER863"/>
      <c r="ES863"/>
      <c r="ET863"/>
      <c r="EU863"/>
      <c r="EV863"/>
      <c r="EW863"/>
      <c r="EX863"/>
      <c r="EY863"/>
      <c r="EZ863"/>
      <c r="FA863"/>
    </row>
    <row r="864" spans="1:157" ht="11.25" customHeight="1" x14ac:dyDescent="0.25">
      <c r="A864" s="39" t="s">
        <v>1520</v>
      </c>
      <c r="B864" s="12">
        <v>808475401</v>
      </c>
      <c r="C864" s="13" t="s">
        <v>927</v>
      </c>
      <c r="D864" s="36">
        <v>27050001278</v>
      </c>
      <c r="E864" s="37" t="s">
        <v>2036</v>
      </c>
      <c r="F864" s="31">
        <v>754</v>
      </c>
      <c r="G864" s="31">
        <v>3</v>
      </c>
      <c r="H864" s="38">
        <v>1</v>
      </c>
      <c r="I864" s="31">
        <v>0</v>
      </c>
      <c r="J864" s="32">
        <f t="shared" si="106"/>
        <v>2</v>
      </c>
      <c r="K864" s="33">
        <f t="shared" si="107"/>
        <v>22.619999999999997</v>
      </c>
      <c r="L864" s="33">
        <f t="shared" si="108"/>
        <v>22.619999999999997</v>
      </c>
      <c r="M864" s="33">
        <f t="shared" si="109"/>
        <v>22.619999999999997</v>
      </c>
      <c r="N864" s="34">
        <f t="shared" si="110"/>
        <v>22.619999999999997</v>
      </c>
      <c r="O864" s="222">
        <f t="shared" si="111"/>
        <v>90.48</v>
      </c>
      <c r="P864" s="224">
        <f t="shared" si="112"/>
        <v>90.48</v>
      </c>
      <c r="Q864" s="8"/>
      <c r="R864" s="78">
        <f t="shared" si="113"/>
        <v>90.48</v>
      </c>
      <c r="S864" s="79"/>
      <c r="T864"/>
      <c r="U864"/>
      <c r="V864"/>
      <c r="W864"/>
      <c r="X864"/>
      <c r="Y864"/>
      <c r="Z864"/>
      <c r="AA864"/>
      <c r="AB864"/>
      <c r="AC864"/>
      <c r="AD864"/>
      <c r="AE864"/>
      <c r="AF864"/>
      <c r="AG864"/>
      <c r="AH864"/>
      <c r="AI864"/>
      <c r="AJ864"/>
      <c r="AK864"/>
      <c r="AL864"/>
      <c r="AM864"/>
      <c r="AN864"/>
      <c r="AO864"/>
      <c r="AP864"/>
      <c r="AQ864"/>
      <c r="AR864"/>
      <c r="AS864"/>
      <c r="AT864"/>
      <c r="AU864"/>
      <c r="AV864"/>
      <c r="AW864"/>
      <c r="AX864"/>
      <c r="AY864"/>
      <c r="AZ864"/>
      <c r="BA864"/>
      <c r="BB864"/>
      <c r="BC864"/>
      <c r="BD864"/>
      <c r="BE864"/>
      <c r="BF864"/>
      <c r="BG864"/>
      <c r="BH864"/>
      <c r="BI864"/>
      <c r="BJ864"/>
      <c r="BK864"/>
      <c r="BL864"/>
      <c r="BM864"/>
      <c r="BN864"/>
      <c r="BO864"/>
      <c r="BP864"/>
      <c r="BQ864"/>
      <c r="BR864"/>
      <c r="BS864"/>
      <c r="BT864"/>
      <c r="BU864"/>
      <c r="BV864"/>
      <c r="BW864"/>
      <c r="BX864"/>
      <c r="BY864"/>
      <c r="BZ864"/>
      <c r="CA864"/>
      <c r="CB864"/>
      <c r="CC864"/>
      <c r="CD864"/>
      <c r="CE864"/>
      <c r="CF864"/>
      <c r="CG864"/>
      <c r="CH864"/>
      <c r="CI864"/>
      <c r="CJ864"/>
      <c r="CK864"/>
      <c r="CL864"/>
      <c r="CM864"/>
      <c r="CN864"/>
      <c r="CO864"/>
      <c r="CP864"/>
      <c r="CQ864"/>
      <c r="CR864"/>
      <c r="CS864"/>
      <c r="CT864"/>
      <c r="CU864"/>
      <c r="CV864"/>
      <c r="CW864"/>
      <c r="CX864"/>
      <c r="CY864"/>
      <c r="CZ864"/>
      <c r="DA864"/>
      <c r="DB864"/>
      <c r="DC864"/>
      <c r="DD864"/>
      <c r="DE864"/>
      <c r="DF864"/>
      <c r="DG864"/>
      <c r="DH864"/>
      <c r="DI864"/>
      <c r="DJ864"/>
      <c r="DK864"/>
      <c r="DL864"/>
      <c r="DM864"/>
      <c r="DN864"/>
      <c r="DO864"/>
      <c r="DP864"/>
      <c r="DQ864"/>
      <c r="DR864"/>
      <c r="DS864"/>
      <c r="DT864"/>
      <c r="DU864"/>
      <c r="DV864"/>
      <c r="DW864"/>
      <c r="DX864"/>
      <c r="DY864"/>
      <c r="DZ864"/>
      <c r="EA864"/>
      <c r="EB864"/>
      <c r="EC864"/>
      <c r="ED864"/>
      <c r="EE864"/>
      <c r="EF864"/>
      <c r="EG864"/>
      <c r="EH864"/>
      <c r="EI864"/>
      <c r="EJ864"/>
      <c r="EK864"/>
      <c r="EL864"/>
      <c r="EM864"/>
      <c r="EN864"/>
      <c r="EO864"/>
      <c r="EP864"/>
      <c r="EQ864"/>
      <c r="ER864"/>
      <c r="ES864"/>
      <c r="ET864"/>
      <c r="EU864"/>
      <c r="EV864"/>
      <c r="EW864"/>
      <c r="EX864"/>
      <c r="EY864"/>
      <c r="EZ864"/>
      <c r="FA864"/>
    </row>
    <row r="865" spans="1:157" ht="11.25" customHeight="1" x14ac:dyDescent="0.25">
      <c r="A865" s="39" t="s">
        <v>1520</v>
      </c>
      <c r="B865" s="12">
        <v>808475403</v>
      </c>
      <c r="C865" s="13" t="s">
        <v>928</v>
      </c>
      <c r="D865" s="36">
        <v>13580003326</v>
      </c>
      <c r="E865" s="37" t="s">
        <v>2037</v>
      </c>
      <c r="F865" s="31">
        <v>400</v>
      </c>
      <c r="G865" s="31">
        <v>3</v>
      </c>
      <c r="H865" s="38">
        <v>1</v>
      </c>
      <c r="I865" s="31">
        <v>0</v>
      </c>
      <c r="J865" s="32">
        <f t="shared" si="106"/>
        <v>2</v>
      </c>
      <c r="K865" s="33">
        <f t="shared" si="107"/>
        <v>12</v>
      </c>
      <c r="L865" s="33">
        <f t="shared" si="108"/>
        <v>12</v>
      </c>
      <c r="M865" s="33">
        <f t="shared" si="109"/>
        <v>12</v>
      </c>
      <c r="N865" s="34">
        <f t="shared" si="110"/>
        <v>12</v>
      </c>
      <c r="O865" s="222">
        <f t="shared" si="111"/>
        <v>48</v>
      </c>
      <c r="P865" s="224">
        <f t="shared" si="112"/>
        <v>48</v>
      </c>
      <c r="Q865" s="8"/>
      <c r="R865" s="78">
        <f t="shared" si="113"/>
        <v>48</v>
      </c>
      <c r="S865" s="79"/>
      <c r="T865"/>
      <c r="U865"/>
      <c r="V865"/>
      <c r="W865"/>
      <c r="X865"/>
      <c r="Y865"/>
      <c r="Z865"/>
      <c r="AA865"/>
      <c r="AB865"/>
      <c r="AC865"/>
      <c r="AD865"/>
      <c r="AE865"/>
      <c r="AF865"/>
      <c r="AG865"/>
      <c r="AH865"/>
      <c r="AI865"/>
      <c r="AJ865"/>
      <c r="AK865"/>
      <c r="AL865"/>
      <c r="AM865"/>
      <c r="AN865"/>
      <c r="AO865"/>
      <c r="AP865"/>
      <c r="AQ865"/>
      <c r="AR865"/>
      <c r="AS865"/>
      <c r="AT865"/>
      <c r="AU865"/>
      <c r="AV865"/>
      <c r="AW865"/>
      <c r="AX865"/>
      <c r="AY865"/>
      <c r="AZ865"/>
      <c r="BA865"/>
      <c r="BB865"/>
      <c r="BC865"/>
      <c r="BD865"/>
      <c r="BE865"/>
      <c r="BF865"/>
      <c r="BG865"/>
      <c r="BH865"/>
      <c r="BI865"/>
      <c r="BJ865"/>
      <c r="BK865"/>
      <c r="BL865"/>
      <c r="BM865"/>
      <c r="BN865"/>
      <c r="BO865"/>
      <c r="BP865"/>
      <c r="BQ865"/>
      <c r="BR865"/>
      <c r="BS865"/>
      <c r="BT865"/>
      <c r="BU865"/>
      <c r="BV865"/>
      <c r="BW865"/>
      <c r="BX865"/>
      <c r="BY865"/>
      <c r="BZ865"/>
      <c r="CA865"/>
      <c r="CB865"/>
      <c r="CC865"/>
      <c r="CD865"/>
      <c r="CE865"/>
      <c r="CF865"/>
      <c r="CG865"/>
      <c r="CH865"/>
      <c r="CI865"/>
      <c r="CJ865"/>
      <c r="CK865"/>
      <c r="CL865"/>
      <c r="CM865"/>
      <c r="CN865"/>
      <c r="CO865"/>
      <c r="CP865"/>
      <c r="CQ865"/>
      <c r="CR865"/>
      <c r="CS865"/>
      <c r="CT865"/>
      <c r="CU865"/>
      <c r="CV865"/>
      <c r="CW865"/>
      <c r="CX865"/>
      <c r="CY865"/>
      <c r="CZ865"/>
      <c r="DA865"/>
      <c r="DB865"/>
      <c r="DC865"/>
      <c r="DD865"/>
      <c r="DE865"/>
      <c r="DF865"/>
      <c r="DG865"/>
      <c r="DH865"/>
      <c r="DI865"/>
      <c r="DJ865"/>
      <c r="DK865"/>
      <c r="DL865"/>
      <c r="DM865"/>
      <c r="DN865"/>
      <c r="DO865"/>
      <c r="DP865"/>
      <c r="DQ865"/>
      <c r="DR865"/>
      <c r="DS865"/>
      <c r="DT865"/>
      <c r="DU865"/>
      <c r="DV865"/>
      <c r="DW865"/>
      <c r="DX865"/>
      <c r="DY865"/>
      <c r="DZ865"/>
      <c r="EA865"/>
      <c r="EB865"/>
      <c r="EC865"/>
      <c r="ED865"/>
      <c r="EE865"/>
      <c r="EF865"/>
      <c r="EG865"/>
      <c r="EH865"/>
      <c r="EI865"/>
      <c r="EJ865"/>
      <c r="EK865"/>
      <c r="EL865"/>
      <c r="EM865"/>
      <c r="EN865"/>
      <c r="EO865"/>
      <c r="EP865"/>
      <c r="EQ865"/>
      <c r="ER865"/>
      <c r="ES865"/>
      <c r="ET865"/>
      <c r="EU865"/>
      <c r="EV865"/>
      <c r="EW865"/>
      <c r="EX865"/>
      <c r="EY865"/>
      <c r="EZ865"/>
      <c r="FA865"/>
    </row>
    <row r="866" spans="1:157" ht="11.25" customHeight="1" x14ac:dyDescent="0.25">
      <c r="A866" s="35" t="s">
        <v>1520</v>
      </c>
      <c r="B866" s="12">
        <v>809277401</v>
      </c>
      <c r="C866" s="13" t="s">
        <v>929</v>
      </c>
      <c r="D866" s="36">
        <v>62170000254</v>
      </c>
      <c r="E866" s="37" t="s">
        <v>2038</v>
      </c>
      <c r="F866" s="31">
        <v>101</v>
      </c>
      <c r="G866" s="31">
        <v>2</v>
      </c>
      <c r="H866" s="38">
        <v>1</v>
      </c>
      <c r="I866" s="31">
        <v>0</v>
      </c>
      <c r="J866" s="32">
        <f t="shared" si="106"/>
        <v>1</v>
      </c>
      <c r="K866" s="33">
        <f t="shared" si="107"/>
        <v>3.03</v>
      </c>
      <c r="L866" s="33">
        <f t="shared" si="108"/>
        <v>3.03</v>
      </c>
      <c r="M866" s="33">
        <f t="shared" si="109"/>
        <v>3.03</v>
      </c>
      <c r="N866" s="34">
        <f t="shared" si="110"/>
        <v>3.03</v>
      </c>
      <c r="O866" s="222">
        <f t="shared" si="111"/>
        <v>12.12</v>
      </c>
      <c r="P866" s="224">
        <f t="shared" si="112"/>
        <v>12.12</v>
      </c>
      <c r="Q866" s="8"/>
      <c r="R866" s="78">
        <f t="shared" si="113"/>
        <v>12.12</v>
      </c>
      <c r="S866" s="79"/>
      <c r="T866"/>
      <c r="U866"/>
      <c r="V866"/>
      <c r="W866"/>
      <c r="X866"/>
      <c r="Y866"/>
      <c r="Z866"/>
      <c r="AA866"/>
      <c r="AB866"/>
      <c r="AC866"/>
      <c r="AD866"/>
      <c r="AE866"/>
      <c r="AF866"/>
      <c r="AG866"/>
      <c r="AH866"/>
      <c r="AI866"/>
      <c r="AJ866"/>
      <c r="AK866"/>
      <c r="AL866"/>
      <c r="AM866"/>
      <c r="AN866"/>
      <c r="AO866"/>
      <c r="AP866"/>
      <c r="AQ866"/>
      <c r="AR866"/>
      <c r="AS866"/>
      <c r="AT866"/>
      <c r="AU866"/>
      <c r="AV866"/>
      <c r="AW866"/>
      <c r="AX866"/>
      <c r="AY866"/>
      <c r="AZ866"/>
      <c r="BA866"/>
      <c r="BB866"/>
      <c r="BC866"/>
      <c r="BD866"/>
      <c r="BE866"/>
      <c r="BF866"/>
      <c r="BG866"/>
      <c r="BH866"/>
      <c r="BI866"/>
      <c r="BJ866"/>
      <c r="BK866"/>
      <c r="BL866"/>
      <c r="BM866"/>
      <c r="BN866"/>
      <c r="BO866"/>
      <c r="BP866"/>
      <c r="BQ866"/>
      <c r="BR866"/>
      <c r="BS866"/>
      <c r="BT866"/>
      <c r="BU866"/>
      <c r="BV866"/>
      <c r="BW866"/>
      <c r="BX866"/>
      <c r="BY866"/>
      <c r="BZ866"/>
      <c r="CA866"/>
      <c r="CB866"/>
      <c r="CC866"/>
      <c r="CD866"/>
      <c r="CE866"/>
      <c r="CF866"/>
      <c r="CG866"/>
      <c r="CH866"/>
      <c r="CI866"/>
      <c r="CJ866"/>
      <c r="CK866"/>
      <c r="CL866"/>
      <c r="CM866"/>
      <c r="CN866"/>
      <c r="CO866"/>
      <c r="CP866"/>
      <c r="CQ866"/>
      <c r="CR866"/>
      <c r="CS866"/>
      <c r="CT866"/>
      <c r="CU866"/>
      <c r="CV866"/>
      <c r="CW866"/>
      <c r="CX866"/>
      <c r="CY866"/>
      <c r="CZ866"/>
      <c r="DA866"/>
      <c r="DB866"/>
      <c r="DC866"/>
      <c r="DD866"/>
      <c r="DE866"/>
      <c r="DF866"/>
      <c r="DG866"/>
      <c r="DH866"/>
      <c r="DI866"/>
      <c r="DJ866"/>
      <c r="DK866"/>
      <c r="DL866"/>
      <c r="DM866"/>
      <c r="DN866"/>
      <c r="DO866"/>
      <c r="DP866"/>
      <c r="DQ866"/>
      <c r="DR866"/>
      <c r="DS866"/>
      <c r="DT866"/>
      <c r="DU866"/>
      <c r="DV866"/>
      <c r="DW866"/>
      <c r="DX866"/>
      <c r="DY866"/>
      <c r="DZ866"/>
      <c r="EA866"/>
      <c r="EB866"/>
      <c r="EC866"/>
      <c r="ED866"/>
      <c r="EE866"/>
      <c r="EF866"/>
      <c r="EG866"/>
      <c r="EH866"/>
      <c r="EI866"/>
      <c r="EJ866"/>
      <c r="EK866"/>
      <c r="EL866"/>
      <c r="EM866"/>
      <c r="EN866"/>
      <c r="EO866"/>
      <c r="EP866"/>
      <c r="EQ866"/>
      <c r="ER866"/>
      <c r="ES866"/>
      <c r="ET866"/>
      <c r="EU866"/>
      <c r="EV866"/>
      <c r="EW866"/>
      <c r="EX866"/>
      <c r="EY866"/>
      <c r="EZ866"/>
      <c r="FA866"/>
    </row>
    <row r="867" spans="1:157" ht="11.25" customHeight="1" x14ac:dyDescent="0.25">
      <c r="A867" s="35" t="s">
        <v>1520</v>
      </c>
      <c r="B867" s="12">
        <v>809600006</v>
      </c>
      <c r="C867" s="36" t="s">
        <v>930</v>
      </c>
      <c r="D867" s="36">
        <v>37810004368</v>
      </c>
      <c r="E867" s="37" t="s">
        <v>2039</v>
      </c>
      <c r="F867" s="31">
        <v>742</v>
      </c>
      <c r="G867" s="31">
        <v>3</v>
      </c>
      <c r="H867" s="38">
        <v>1</v>
      </c>
      <c r="I867" s="31">
        <v>0</v>
      </c>
      <c r="J867" s="32">
        <f t="shared" si="106"/>
        <v>2</v>
      </c>
      <c r="K867" s="33">
        <f t="shared" si="107"/>
        <v>22.259999999999998</v>
      </c>
      <c r="L867" s="33">
        <f t="shared" si="108"/>
        <v>22.259999999999998</v>
      </c>
      <c r="M867" s="33">
        <f t="shared" si="109"/>
        <v>22.259999999999998</v>
      </c>
      <c r="N867" s="34">
        <f t="shared" si="110"/>
        <v>22.259999999999998</v>
      </c>
      <c r="O867" s="222">
        <f t="shared" si="111"/>
        <v>89.04</v>
      </c>
      <c r="P867" s="224">
        <f t="shared" si="112"/>
        <v>89.04</v>
      </c>
      <c r="Q867" s="8"/>
      <c r="R867" s="78">
        <f t="shared" si="113"/>
        <v>89.04</v>
      </c>
      <c r="S867" s="79"/>
      <c r="T867"/>
      <c r="U867"/>
      <c r="V867"/>
      <c r="W867"/>
      <c r="X867"/>
      <c r="Y867"/>
      <c r="Z867"/>
      <c r="AA867"/>
      <c r="AB867"/>
      <c r="AC867"/>
      <c r="AD867"/>
      <c r="AE867"/>
      <c r="AF867"/>
      <c r="AG867"/>
      <c r="AH867"/>
      <c r="AI867"/>
      <c r="AJ867"/>
      <c r="AK867"/>
      <c r="AL867"/>
      <c r="AM867"/>
      <c r="AN867"/>
      <c r="AO867"/>
      <c r="AP867"/>
      <c r="AQ867"/>
      <c r="AR867"/>
      <c r="AS867"/>
      <c r="AT867"/>
      <c r="AU867"/>
      <c r="AV867"/>
      <c r="AW867"/>
      <c r="AX867"/>
      <c r="AY867"/>
      <c r="AZ867"/>
      <c r="BA867"/>
      <c r="BB867"/>
      <c r="BC867"/>
      <c r="BD867"/>
      <c r="BE867"/>
      <c r="BF867"/>
      <c r="BG867"/>
      <c r="BH867"/>
      <c r="BI867"/>
      <c r="BJ867"/>
      <c r="BK867"/>
      <c r="BL867"/>
      <c r="BM867"/>
      <c r="BN867"/>
      <c r="BO867"/>
      <c r="BP867"/>
      <c r="BQ867"/>
      <c r="BR867"/>
      <c r="BS867"/>
      <c r="BT867"/>
      <c r="BU867"/>
      <c r="BV867"/>
      <c r="BW867"/>
      <c r="BX867"/>
      <c r="BY867"/>
      <c r="BZ867"/>
      <c r="CA867"/>
      <c r="CB867"/>
      <c r="CC867"/>
      <c r="CD867"/>
      <c r="CE867"/>
      <c r="CF867"/>
      <c r="CG867"/>
      <c r="CH867"/>
      <c r="CI867"/>
      <c r="CJ867"/>
      <c r="CK867"/>
      <c r="CL867"/>
      <c r="CM867"/>
      <c r="CN867"/>
      <c r="CO867"/>
      <c r="CP867"/>
      <c r="CQ867"/>
      <c r="CR867"/>
      <c r="CS867"/>
      <c r="CT867"/>
      <c r="CU867"/>
      <c r="CV867"/>
      <c r="CW867"/>
      <c r="CX867"/>
      <c r="CY867"/>
      <c r="CZ867"/>
      <c r="DA867"/>
      <c r="DB867"/>
      <c r="DC867"/>
      <c r="DD867"/>
      <c r="DE867"/>
      <c r="DF867"/>
      <c r="DG867"/>
      <c r="DH867"/>
      <c r="DI867"/>
      <c r="DJ867"/>
      <c r="DK867"/>
      <c r="DL867"/>
      <c r="DM867"/>
      <c r="DN867"/>
      <c r="DO867"/>
      <c r="DP867"/>
      <c r="DQ867"/>
      <c r="DR867"/>
      <c r="DS867"/>
      <c r="DT867"/>
      <c r="DU867"/>
      <c r="DV867"/>
      <c r="DW867"/>
      <c r="DX867"/>
      <c r="DY867"/>
      <c r="DZ867"/>
      <c r="EA867"/>
      <c r="EB867"/>
      <c r="EC867"/>
      <c r="ED867"/>
      <c r="EE867"/>
      <c r="EF867"/>
      <c r="EG867"/>
      <c r="EH867"/>
      <c r="EI867"/>
      <c r="EJ867"/>
      <c r="EK867"/>
      <c r="EL867"/>
      <c r="EM867"/>
      <c r="EN867"/>
      <c r="EO867"/>
      <c r="EP867"/>
      <c r="EQ867"/>
      <c r="ER867"/>
      <c r="ES867"/>
      <c r="ET867"/>
      <c r="EU867"/>
      <c r="EV867"/>
      <c r="EW867"/>
      <c r="EX867"/>
      <c r="EY867"/>
      <c r="EZ867"/>
      <c r="FA867"/>
    </row>
    <row r="868" spans="1:157" ht="11.25" customHeight="1" x14ac:dyDescent="0.25">
      <c r="A868" s="39" t="s">
        <v>1520</v>
      </c>
      <c r="B868" s="11">
        <v>809635210</v>
      </c>
      <c r="C868" s="13" t="s">
        <v>2666</v>
      </c>
      <c r="D868" s="13">
        <v>15310042465</v>
      </c>
      <c r="E868" s="40" t="s">
        <v>2040</v>
      </c>
      <c r="F868" s="31">
        <v>185</v>
      </c>
      <c r="G868" s="31">
        <v>3</v>
      </c>
      <c r="H868" s="31">
        <v>1</v>
      </c>
      <c r="I868" s="31">
        <v>0</v>
      </c>
      <c r="J868" s="32">
        <f t="shared" si="106"/>
        <v>2</v>
      </c>
      <c r="K868" s="33">
        <f t="shared" si="107"/>
        <v>5.55</v>
      </c>
      <c r="L868" s="33">
        <f t="shared" si="108"/>
        <v>5.55</v>
      </c>
      <c r="M868" s="33">
        <f t="shared" si="109"/>
        <v>5.55</v>
      </c>
      <c r="N868" s="34">
        <f t="shared" si="110"/>
        <v>5.55</v>
      </c>
      <c r="O868" s="222">
        <f t="shared" si="111"/>
        <v>22.2</v>
      </c>
      <c r="P868" s="224">
        <f t="shared" si="112"/>
        <v>22.2</v>
      </c>
      <c r="Q868" s="8"/>
      <c r="R868" s="79"/>
      <c r="S868" s="78">
        <f>P868</f>
        <v>22.2</v>
      </c>
      <c r="T868"/>
      <c r="U868"/>
      <c r="V868"/>
      <c r="W868"/>
      <c r="X868"/>
      <c r="Y868"/>
      <c r="Z868"/>
      <c r="AA868"/>
      <c r="AB868"/>
      <c r="AC868"/>
      <c r="AD868"/>
      <c r="AE868"/>
      <c r="AF868"/>
      <c r="AG868"/>
      <c r="AH868"/>
      <c r="AI868"/>
      <c r="AJ868"/>
      <c r="AK868"/>
      <c r="AL868"/>
      <c r="AM868"/>
      <c r="AN868"/>
      <c r="AO868"/>
      <c r="AP868"/>
      <c r="AQ868"/>
      <c r="AR868"/>
      <c r="AS868"/>
      <c r="AT868"/>
      <c r="AU868"/>
      <c r="AV868"/>
      <c r="AW868"/>
      <c r="AX868"/>
      <c r="AY868"/>
      <c r="AZ868"/>
      <c r="BA868"/>
      <c r="BB868"/>
      <c r="BC868"/>
      <c r="BD868"/>
      <c r="BE868"/>
      <c r="BF868"/>
      <c r="BG868"/>
      <c r="BH868"/>
      <c r="BI868"/>
      <c r="BJ868"/>
      <c r="BK868"/>
      <c r="BL868"/>
      <c r="BM868"/>
      <c r="BN868"/>
      <c r="BO868"/>
      <c r="BP868"/>
      <c r="BQ868"/>
      <c r="BR868"/>
      <c r="BS868"/>
      <c r="BT868"/>
      <c r="BU868"/>
      <c r="BV868"/>
      <c r="BW868"/>
      <c r="BX868"/>
      <c r="BY868"/>
      <c r="BZ868"/>
      <c r="CA868"/>
      <c r="CB868"/>
      <c r="CC868"/>
      <c r="CD868"/>
      <c r="CE868"/>
      <c r="CF868"/>
      <c r="CG868"/>
      <c r="CH868"/>
      <c r="CI868"/>
      <c r="CJ868"/>
      <c r="CK868"/>
      <c r="CL868"/>
      <c r="CM868"/>
      <c r="CN868"/>
      <c r="CO868"/>
      <c r="CP868"/>
      <c r="CQ868"/>
      <c r="CR868"/>
      <c r="CS868"/>
      <c r="CT868"/>
      <c r="CU868"/>
      <c r="CV868"/>
      <c r="CW868"/>
      <c r="CX868"/>
      <c r="CY868"/>
      <c r="CZ868"/>
      <c r="DA868"/>
      <c r="DB868"/>
      <c r="DC868"/>
      <c r="DD868"/>
      <c r="DE868"/>
      <c r="DF868"/>
      <c r="DG868"/>
      <c r="DH868"/>
      <c r="DI868"/>
      <c r="DJ868"/>
      <c r="DK868"/>
      <c r="DL868"/>
      <c r="DM868"/>
      <c r="DN868"/>
      <c r="DO868"/>
      <c r="DP868"/>
      <c r="DQ868"/>
      <c r="DR868"/>
      <c r="DS868"/>
      <c r="DT868"/>
      <c r="DU868"/>
      <c r="DV868"/>
      <c r="DW868"/>
      <c r="DX868"/>
      <c r="DY868"/>
      <c r="DZ868"/>
      <c r="EA868"/>
      <c r="EB868"/>
      <c r="EC868"/>
      <c r="ED868"/>
      <c r="EE868"/>
      <c r="EF868"/>
      <c r="EG868"/>
      <c r="EH868"/>
      <c r="EI868"/>
      <c r="EJ868"/>
      <c r="EK868"/>
      <c r="EL868"/>
      <c r="EM868"/>
      <c r="EN868"/>
      <c r="EO868"/>
      <c r="EP868"/>
      <c r="EQ868"/>
      <c r="ER868"/>
      <c r="ES868"/>
      <c r="ET868"/>
      <c r="EU868"/>
      <c r="EV868"/>
      <c r="EW868"/>
      <c r="EX868"/>
      <c r="EY868"/>
      <c r="EZ868"/>
      <c r="FA868"/>
    </row>
    <row r="869" spans="1:157" ht="11.25" customHeight="1" x14ac:dyDescent="0.25">
      <c r="A869" s="39" t="s">
        <v>1520</v>
      </c>
      <c r="B869" s="11">
        <v>809635210</v>
      </c>
      <c r="C869" s="13" t="s">
        <v>2666</v>
      </c>
      <c r="D869" s="13">
        <v>63350043772</v>
      </c>
      <c r="E869" s="40" t="s">
        <v>2041</v>
      </c>
      <c r="F869" s="31">
        <v>119</v>
      </c>
      <c r="G869" s="31">
        <v>3</v>
      </c>
      <c r="H869" s="31">
        <v>1</v>
      </c>
      <c r="I869" s="31">
        <v>0</v>
      </c>
      <c r="J869" s="32">
        <f t="shared" si="106"/>
        <v>2</v>
      </c>
      <c r="K869" s="33">
        <f t="shared" si="107"/>
        <v>3.57</v>
      </c>
      <c r="L869" s="33">
        <f t="shared" si="108"/>
        <v>3.57</v>
      </c>
      <c r="M869" s="33">
        <f t="shared" si="109"/>
        <v>3.57</v>
      </c>
      <c r="N869" s="34">
        <f t="shared" si="110"/>
        <v>3.57</v>
      </c>
      <c r="O869" s="222">
        <f t="shared" si="111"/>
        <v>14.28</v>
      </c>
      <c r="P869" s="224">
        <f t="shared" si="112"/>
        <v>14.28</v>
      </c>
      <c r="Q869" s="8"/>
      <c r="R869" s="79"/>
      <c r="S869" s="78">
        <f t="shared" ref="S869:S871" si="114">P869</f>
        <v>14.28</v>
      </c>
      <c r="T869"/>
      <c r="U869"/>
      <c r="V869"/>
      <c r="W869"/>
      <c r="X869"/>
      <c r="Y869"/>
      <c r="Z869"/>
      <c r="AA869"/>
      <c r="AB869"/>
      <c r="AC869"/>
      <c r="AD869"/>
      <c r="AE869"/>
      <c r="AF869"/>
      <c r="AG869"/>
      <c r="AH869"/>
      <c r="AI869"/>
      <c r="AJ869"/>
      <c r="AK869"/>
      <c r="AL869"/>
      <c r="AM869"/>
      <c r="AN869"/>
      <c r="AO869"/>
      <c r="AP869"/>
      <c r="AQ869"/>
      <c r="AR869"/>
      <c r="AS869"/>
      <c r="AT869"/>
      <c r="AU869"/>
      <c r="AV869"/>
      <c r="AW869"/>
      <c r="AX869"/>
      <c r="AY869"/>
      <c r="AZ869"/>
      <c r="BA869"/>
      <c r="BB869"/>
      <c r="BC869"/>
      <c r="BD869"/>
      <c r="BE869"/>
      <c r="BF869"/>
      <c r="BG869"/>
      <c r="BH869"/>
      <c r="BI869"/>
      <c r="BJ869"/>
      <c r="BK869"/>
      <c r="BL869"/>
      <c r="BM869"/>
      <c r="BN869"/>
      <c r="BO869"/>
      <c r="BP869"/>
      <c r="BQ869"/>
      <c r="BR869"/>
      <c r="BS869"/>
      <c r="BT869"/>
      <c r="BU869"/>
      <c r="BV869"/>
      <c r="BW869"/>
      <c r="BX869"/>
      <c r="BY869"/>
      <c r="BZ869"/>
      <c r="CA869"/>
      <c r="CB869"/>
      <c r="CC869"/>
      <c r="CD869"/>
      <c r="CE869"/>
      <c r="CF869"/>
      <c r="CG869"/>
      <c r="CH869"/>
      <c r="CI869"/>
      <c r="CJ869"/>
      <c r="CK869"/>
      <c r="CL869"/>
      <c r="CM869"/>
      <c r="CN869"/>
      <c r="CO869"/>
      <c r="CP869"/>
      <c r="CQ869"/>
      <c r="CR869"/>
      <c r="CS869"/>
      <c r="CT869"/>
      <c r="CU869"/>
      <c r="CV869"/>
      <c r="CW869"/>
      <c r="CX869"/>
      <c r="CY869"/>
      <c r="CZ869"/>
      <c r="DA869"/>
      <c r="DB869"/>
      <c r="DC869"/>
      <c r="DD869"/>
      <c r="DE869"/>
      <c r="DF869"/>
      <c r="DG869"/>
      <c r="DH869"/>
      <c r="DI869"/>
      <c r="DJ869"/>
      <c r="DK869"/>
      <c r="DL869"/>
      <c r="DM869"/>
      <c r="DN869"/>
      <c r="DO869"/>
      <c r="DP869"/>
      <c r="DQ869"/>
      <c r="DR869"/>
      <c r="DS869"/>
      <c r="DT869"/>
      <c r="DU869"/>
      <c r="DV869"/>
      <c r="DW869"/>
      <c r="DX869"/>
      <c r="DY869"/>
      <c r="DZ869"/>
      <c r="EA869"/>
      <c r="EB869"/>
      <c r="EC869"/>
      <c r="ED869"/>
      <c r="EE869"/>
      <c r="EF869"/>
      <c r="EG869"/>
      <c r="EH869"/>
      <c r="EI869"/>
      <c r="EJ869"/>
      <c r="EK869"/>
      <c r="EL869"/>
      <c r="EM869"/>
      <c r="EN869"/>
      <c r="EO869"/>
      <c r="EP869"/>
      <c r="EQ869"/>
      <c r="ER869"/>
      <c r="ES869"/>
      <c r="ET869"/>
      <c r="EU869"/>
      <c r="EV869"/>
      <c r="EW869"/>
      <c r="EX869"/>
      <c r="EY869"/>
      <c r="EZ869"/>
      <c r="FA869"/>
    </row>
    <row r="870" spans="1:157" ht="11.25" customHeight="1" x14ac:dyDescent="0.25">
      <c r="A870" s="39" t="s">
        <v>1520</v>
      </c>
      <c r="B870" s="11">
        <v>809635210</v>
      </c>
      <c r="C870" s="13" t="s">
        <v>2666</v>
      </c>
      <c r="D870" s="13">
        <v>79530047105</v>
      </c>
      <c r="E870" s="40" t="s">
        <v>2042</v>
      </c>
      <c r="F870" s="31">
        <v>171</v>
      </c>
      <c r="G870" s="31">
        <v>1</v>
      </c>
      <c r="H870" s="31">
        <v>0</v>
      </c>
      <c r="I870" s="31">
        <v>0</v>
      </c>
      <c r="J870" s="32">
        <f t="shared" si="106"/>
        <v>1</v>
      </c>
      <c r="K870" s="33">
        <f t="shared" si="107"/>
        <v>5.13</v>
      </c>
      <c r="L870" s="33">
        <f t="shared" si="108"/>
        <v>5.13</v>
      </c>
      <c r="M870" s="33">
        <f t="shared" si="109"/>
        <v>5.13</v>
      </c>
      <c r="N870" s="34">
        <f t="shared" si="110"/>
        <v>5.13</v>
      </c>
      <c r="O870" s="222">
        <f t="shared" si="111"/>
        <v>20.52</v>
      </c>
      <c r="P870" s="224">
        <f t="shared" si="112"/>
        <v>20.52</v>
      </c>
      <c r="Q870" s="14"/>
      <c r="R870" s="79"/>
      <c r="S870" s="78">
        <f t="shared" si="114"/>
        <v>20.52</v>
      </c>
      <c r="T870"/>
      <c r="U870"/>
      <c r="V870"/>
      <c r="W870"/>
      <c r="X870"/>
      <c r="Y870"/>
      <c r="Z870"/>
      <c r="AA870"/>
      <c r="AB870"/>
      <c r="AC870"/>
      <c r="AD870"/>
      <c r="AE870"/>
      <c r="AF870"/>
      <c r="AG870"/>
      <c r="AH870"/>
      <c r="AI870"/>
      <c r="AJ870"/>
      <c r="AK870"/>
      <c r="AL870"/>
      <c r="AM870"/>
      <c r="AN870"/>
      <c r="AO870"/>
      <c r="AP870"/>
      <c r="AQ870"/>
      <c r="AR870"/>
      <c r="AS870"/>
      <c r="AT870"/>
      <c r="AU870"/>
      <c r="AV870"/>
      <c r="AW870"/>
      <c r="AX870"/>
      <c r="AY870"/>
      <c r="AZ870"/>
      <c r="BA870"/>
      <c r="BB870"/>
      <c r="BC870"/>
      <c r="BD870"/>
      <c r="BE870"/>
      <c r="BF870"/>
      <c r="BG870"/>
      <c r="BH870"/>
      <c r="BI870"/>
      <c r="BJ870"/>
      <c r="BK870"/>
      <c r="BL870"/>
      <c r="BM870"/>
      <c r="BN870"/>
      <c r="BO870"/>
      <c r="BP870"/>
      <c r="BQ870"/>
      <c r="BR870"/>
      <c r="BS870"/>
      <c r="BT870"/>
      <c r="BU870"/>
      <c r="BV870"/>
      <c r="BW870"/>
      <c r="BX870"/>
      <c r="BY870"/>
      <c r="BZ870"/>
      <c r="CA870"/>
      <c r="CB870"/>
      <c r="CC870"/>
      <c r="CD870"/>
      <c r="CE870"/>
      <c r="CF870"/>
      <c r="CG870"/>
      <c r="CH870"/>
      <c r="CI870"/>
      <c r="CJ870"/>
      <c r="CK870"/>
      <c r="CL870"/>
      <c r="CM870"/>
      <c r="CN870"/>
      <c r="CO870"/>
      <c r="CP870"/>
      <c r="CQ870"/>
      <c r="CR870"/>
      <c r="CS870"/>
      <c r="CT870"/>
      <c r="CU870"/>
      <c r="CV870"/>
      <c r="CW870"/>
      <c r="CX870"/>
      <c r="CY870"/>
      <c r="CZ870"/>
      <c r="DA870"/>
      <c r="DB870"/>
      <c r="DC870"/>
      <c r="DD870"/>
      <c r="DE870"/>
      <c r="DF870"/>
      <c r="DG870"/>
      <c r="DH870"/>
      <c r="DI870"/>
      <c r="DJ870"/>
      <c r="DK870"/>
      <c r="DL870"/>
      <c r="DM870"/>
      <c r="DN870"/>
      <c r="DO870"/>
      <c r="DP870"/>
      <c r="DQ870"/>
      <c r="DR870"/>
      <c r="DS870"/>
      <c r="DT870"/>
      <c r="DU870"/>
      <c r="DV870"/>
      <c r="DW870"/>
      <c r="DX870"/>
      <c r="DY870"/>
      <c r="DZ870"/>
      <c r="EA870"/>
      <c r="EB870"/>
      <c r="EC870"/>
      <c r="ED870"/>
      <c r="EE870"/>
      <c r="EF870"/>
      <c r="EG870"/>
      <c r="EH870"/>
      <c r="EI870"/>
      <c r="EJ870"/>
      <c r="EK870"/>
      <c r="EL870"/>
      <c r="EM870"/>
      <c r="EN870"/>
      <c r="EO870"/>
      <c r="EP870"/>
      <c r="EQ870"/>
      <c r="ER870"/>
      <c r="ES870"/>
      <c r="ET870"/>
      <c r="EU870"/>
      <c r="EV870"/>
      <c r="EW870"/>
      <c r="EX870"/>
      <c r="EY870"/>
      <c r="EZ870"/>
      <c r="FA870"/>
    </row>
    <row r="871" spans="1:157" ht="11.25" customHeight="1" x14ac:dyDescent="0.25">
      <c r="A871" s="39" t="s">
        <v>1520</v>
      </c>
      <c r="B871" s="11">
        <v>809635210</v>
      </c>
      <c r="C871" s="13" t="s">
        <v>2666</v>
      </c>
      <c r="D871" s="13">
        <v>94030006373</v>
      </c>
      <c r="E871" s="40" t="s">
        <v>2043</v>
      </c>
      <c r="F871" s="31">
        <v>326</v>
      </c>
      <c r="G871" s="31">
        <v>3</v>
      </c>
      <c r="H871" s="31">
        <v>1</v>
      </c>
      <c r="I871" s="31">
        <v>0</v>
      </c>
      <c r="J871" s="32">
        <f t="shared" si="106"/>
        <v>2</v>
      </c>
      <c r="K871" s="33">
        <f t="shared" si="107"/>
        <v>9.7799999999999994</v>
      </c>
      <c r="L871" s="33">
        <f t="shared" si="108"/>
        <v>9.7799999999999994</v>
      </c>
      <c r="M871" s="33">
        <f t="shared" si="109"/>
        <v>9.7799999999999994</v>
      </c>
      <c r="N871" s="34">
        <f t="shared" si="110"/>
        <v>9.7799999999999994</v>
      </c>
      <c r="O871" s="222">
        <f t="shared" si="111"/>
        <v>39.119999999999997</v>
      </c>
      <c r="P871" s="224">
        <f t="shared" si="112"/>
        <v>39.119999999999997</v>
      </c>
      <c r="Q871" s="8"/>
      <c r="R871" s="79"/>
      <c r="S871" s="78">
        <f t="shared" si="114"/>
        <v>39.119999999999997</v>
      </c>
      <c r="T871"/>
      <c r="U871"/>
      <c r="V871"/>
      <c r="W871"/>
      <c r="X871"/>
      <c r="Y871"/>
      <c r="Z871"/>
      <c r="AA871"/>
      <c r="AB871"/>
      <c r="AC871"/>
      <c r="AD871"/>
      <c r="AE871"/>
      <c r="AF871"/>
      <c r="AG871"/>
      <c r="AH871"/>
      <c r="AI871"/>
      <c r="AJ871"/>
      <c r="AK871"/>
      <c r="AL871"/>
      <c r="AM871"/>
      <c r="AN871"/>
      <c r="AO871"/>
      <c r="AP871"/>
      <c r="AQ871"/>
      <c r="AR871"/>
      <c r="AS871"/>
      <c r="AT871"/>
      <c r="AU871"/>
      <c r="AV871"/>
      <c r="AW871"/>
      <c r="AX871"/>
      <c r="AY871"/>
      <c r="AZ871"/>
      <c r="BA871"/>
      <c r="BB871"/>
      <c r="BC871"/>
      <c r="BD871"/>
      <c r="BE871"/>
      <c r="BF871"/>
      <c r="BG871"/>
      <c r="BH871"/>
      <c r="BI871"/>
      <c r="BJ871"/>
      <c r="BK871"/>
      <c r="BL871"/>
      <c r="BM871"/>
      <c r="BN871"/>
      <c r="BO871"/>
      <c r="BP871"/>
      <c r="BQ871"/>
      <c r="BR871"/>
      <c r="BS871"/>
      <c r="BT871"/>
      <c r="BU871"/>
      <c r="BV871"/>
      <c r="BW871"/>
      <c r="BX871"/>
      <c r="BY871"/>
      <c r="BZ871"/>
      <c r="CA871"/>
      <c r="CB871"/>
      <c r="CC871"/>
      <c r="CD871"/>
      <c r="CE871"/>
      <c r="CF871"/>
      <c r="CG871"/>
      <c r="CH871"/>
      <c r="CI871"/>
      <c r="CJ871"/>
      <c r="CK871"/>
      <c r="CL871"/>
      <c r="CM871"/>
      <c r="CN871"/>
      <c r="CO871"/>
      <c r="CP871"/>
      <c r="CQ871"/>
      <c r="CR871"/>
      <c r="CS871"/>
      <c r="CT871"/>
      <c r="CU871"/>
      <c r="CV871"/>
      <c r="CW871"/>
      <c r="CX871"/>
      <c r="CY871"/>
      <c r="CZ871"/>
      <c r="DA871"/>
      <c r="DB871"/>
      <c r="DC871"/>
      <c r="DD871"/>
      <c r="DE871"/>
      <c r="DF871"/>
      <c r="DG871"/>
      <c r="DH871"/>
      <c r="DI871"/>
      <c r="DJ871"/>
      <c r="DK871"/>
      <c r="DL871"/>
      <c r="DM871"/>
      <c r="DN871"/>
      <c r="DO871"/>
      <c r="DP871"/>
      <c r="DQ871"/>
      <c r="DR871"/>
      <c r="DS871"/>
      <c r="DT871"/>
      <c r="DU871"/>
      <c r="DV871"/>
      <c r="DW871"/>
      <c r="DX871"/>
      <c r="DY871"/>
      <c r="DZ871"/>
      <c r="EA871"/>
      <c r="EB871"/>
      <c r="EC871"/>
      <c r="ED871"/>
      <c r="EE871"/>
      <c r="EF871"/>
      <c r="EG871"/>
      <c r="EH871"/>
      <c r="EI871"/>
      <c r="EJ871"/>
      <c r="EK871"/>
      <c r="EL871"/>
      <c r="EM871"/>
      <c r="EN871"/>
      <c r="EO871"/>
      <c r="EP871"/>
      <c r="EQ871"/>
      <c r="ER871"/>
      <c r="ES871"/>
      <c r="ET871"/>
      <c r="EU871"/>
      <c r="EV871"/>
      <c r="EW871"/>
      <c r="EX871"/>
      <c r="EY871"/>
      <c r="EZ871"/>
      <c r="FA871"/>
    </row>
    <row r="872" spans="1:157" ht="11.25" customHeight="1" x14ac:dyDescent="0.25">
      <c r="A872" s="39" t="s">
        <v>1520</v>
      </c>
      <c r="B872" s="11">
        <v>10001289</v>
      </c>
      <c r="C872" s="13" t="s">
        <v>2774</v>
      </c>
      <c r="D872" s="13">
        <v>93310005518</v>
      </c>
      <c r="E872" s="40" t="s">
        <v>2775</v>
      </c>
      <c r="F872" s="31">
        <v>315</v>
      </c>
      <c r="G872" s="31">
        <v>3</v>
      </c>
      <c r="H872" s="31">
        <v>1</v>
      </c>
      <c r="I872" s="31">
        <v>0</v>
      </c>
      <c r="J872" s="32">
        <f t="shared" si="106"/>
        <v>2</v>
      </c>
      <c r="K872" s="57">
        <f t="shared" si="107"/>
        <v>9.4499999999999993</v>
      </c>
      <c r="L872" s="33">
        <f t="shared" si="108"/>
        <v>9.4499999999999993</v>
      </c>
      <c r="M872" s="33">
        <f t="shared" si="109"/>
        <v>9.4499999999999993</v>
      </c>
      <c r="N872" s="34">
        <f t="shared" si="110"/>
        <v>9.4499999999999993</v>
      </c>
      <c r="O872" s="222">
        <f t="shared" si="111"/>
        <v>37.799999999999997</v>
      </c>
      <c r="P872" s="224">
        <f t="shared" si="112"/>
        <v>37.799999999999997</v>
      </c>
      <c r="Q872" s="8"/>
      <c r="R872" s="78">
        <f t="shared" ref="R872:R935" si="115">P872</f>
        <v>37.799999999999997</v>
      </c>
      <c r="S872" s="78"/>
      <c r="T872"/>
      <c r="U872"/>
      <c r="V872"/>
      <c r="W872"/>
      <c r="X872"/>
      <c r="Y872"/>
      <c r="Z872"/>
      <c r="AA872"/>
      <c r="AB872"/>
      <c r="AC872"/>
      <c r="AD872"/>
      <c r="AE872"/>
      <c r="AF872"/>
      <c r="AG872"/>
      <c r="AH872"/>
      <c r="AI872"/>
      <c r="AJ872"/>
      <c r="AK872"/>
      <c r="AL872"/>
      <c r="AM872"/>
      <c r="AN872"/>
      <c r="AO872"/>
      <c r="AP872"/>
      <c r="AQ872"/>
      <c r="AR872"/>
      <c r="AS872"/>
      <c r="AT872"/>
      <c r="AU872"/>
      <c r="AV872"/>
      <c r="AW872"/>
      <c r="AX872"/>
      <c r="AY872"/>
      <c r="AZ872"/>
      <c r="BA872"/>
      <c r="BB872"/>
      <c r="BC872"/>
      <c r="BD872"/>
      <c r="BE872"/>
      <c r="BF872"/>
      <c r="BG872"/>
      <c r="BH872"/>
      <c r="BI872"/>
      <c r="BJ872"/>
      <c r="BK872"/>
      <c r="BL872"/>
      <c r="BM872"/>
      <c r="BN872"/>
      <c r="BO872"/>
      <c r="BP872"/>
      <c r="BQ872"/>
      <c r="BR872"/>
      <c r="BS872"/>
      <c r="BT872"/>
      <c r="BU872"/>
      <c r="BV872"/>
      <c r="BW872"/>
      <c r="BX872"/>
      <c r="BY872"/>
      <c r="BZ872"/>
      <c r="CA872"/>
      <c r="CB872"/>
      <c r="CC872"/>
      <c r="CD872"/>
      <c r="CE872"/>
      <c r="CF872"/>
      <c r="CG872"/>
      <c r="CH872"/>
      <c r="CI872"/>
      <c r="CJ872"/>
      <c r="CK872"/>
      <c r="CL872"/>
      <c r="CM872"/>
      <c r="CN872"/>
      <c r="CO872"/>
      <c r="CP872"/>
      <c r="CQ872"/>
      <c r="CR872"/>
      <c r="CS872"/>
      <c r="CT872"/>
      <c r="CU872"/>
      <c r="CV872"/>
      <c r="CW872"/>
      <c r="CX872"/>
      <c r="CY872"/>
      <c r="CZ872"/>
      <c r="DA872"/>
      <c r="DB872"/>
      <c r="DC872"/>
      <c r="DD872"/>
      <c r="DE872"/>
      <c r="DF872"/>
      <c r="DG872"/>
      <c r="DH872"/>
      <c r="DI872"/>
      <c r="DJ872"/>
      <c r="DK872"/>
      <c r="DL872"/>
      <c r="DM872"/>
      <c r="DN872"/>
      <c r="DO872"/>
      <c r="DP872"/>
      <c r="DQ872"/>
      <c r="DR872"/>
      <c r="DS872"/>
      <c r="DT872"/>
      <c r="DU872"/>
      <c r="DV872"/>
      <c r="DW872"/>
      <c r="DX872"/>
      <c r="DY872"/>
      <c r="DZ872"/>
      <c r="EA872"/>
      <c r="EB872"/>
      <c r="EC872"/>
      <c r="ED872"/>
      <c r="EE872"/>
      <c r="EF872"/>
      <c r="EG872"/>
      <c r="EH872"/>
      <c r="EI872"/>
      <c r="EJ872"/>
      <c r="EK872"/>
      <c r="EL872"/>
      <c r="EM872"/>
      <c r="EN872"/>
      <c r="EO872"/>
      <c r="EP872"/>
      <c r="EQ872"/>
      <c r="ER872"/>
      <c r="ES872"/>
      <c r="ET872"/>
      <c r="EU872"/>
      <c r="EV872"/>
      <c r="EW872"/>
      <c r="EX872"/>
      <c r="EY872"/>
      <c r="EZ872"/>
      <c r="FA872"/>
    </row>
    <row r="873" spans="1:157" ht="11.25" customHeight="1" x14ac:dyDescent="0.25">
      <c r="A873" s="39" t="s">
        <v>1520</v>
      </c>
      <c r="B873" s="11">
        <v>1000094</v>
      </c>
      <c r="C873" s="13" t="s">
        <v>2776</v>
      </c>
      <c r="D873" s="13">
        <v>61110047702</v>
      </c>
      <c r="E873" s="40" t="s">
        <v>2777</v>
      </c>
      <c r="F873" s="31">
        <v>241</v>
      </c>
      <c r="G873" s="31">
        <v>2</v>
      </c>
      <c r="H873" s="31">
        <v>1</v>
      </c>
      <c r="I873" s="31">
        <v>0</v>
      </c>
      <c r="J873" s="32">
        <f t="shared" si="106"/>
        <v>1</v>
      </c>
      <c r="K873" s="57">
        <f t="shared" si="107"/>
        <v>7.2299999999999995</v>
      </c>
      <c r="L873" s="33">
        <f t="shared" si="108"/>
        <v>7.2299999999999995</v>
      </c>
      <c r="M873" s="33">
        <f t="shared" si="109"/>
        <v>7.2299999999999995</v>
      </c>
      <c r="N873" s="34">
        <f t="shared" si="110"/>
        <v>7.2299999999999995</v>
      </c>
      <c r="O873" s="222">
        <f t="shared" si="111"/>
        <v>28.92</v>
      </c>
      <c r="P873" s="224">
        <f t="shared" si="112"/>
        <v>28.92</v>
      </c>
      <c r="Q873" s="8"/>
      <c r="R873" s="78">
        <f t="shared" si="115"/>
        <v>28.92</v>
      </c>
      <c r="S873" s="79"/>
      <c r="T873"/>
      <c r="U873"/>
      <c r="V873"/>
      <c r="W873"/>
      <c r="X873"/>
      <c r="Y873"/>
      <c r="Z873"/>
      <c r="AA873"/>
      <c r="AB873"/>
      <c r="AC873"/>
      <c r="AD873"/>
      <c r="AE873"/>
      <c r="AF873"/>
      <c r="AG873"/>
      <c r="AH873"/>
      <c r="AI873"/>
      <c r="AJ873"/>
      <c r="AK873"/>
      <c r="AL873"/>
      <c r="AM873"/>
      <c r="AN873"/>
      <c r="AO873"/>
      <c r="AP873"/>
      <c r="AQ873"/>
      <c r="AR873"/>
      <c r="AS873"/>
      <c r="AT873"/>
      <c r="AU873"/>
      <c r="AV873"/>
      <c r="AW873"/>
      <c r="AX873"/>
      <c r="AY873"/>
      <c r="AZ873"/>
      <c r="BA873"/>
      <c r="BB873"/>
      <c r="BC873"/>
      <c r="BD873"/>
      <c r="BE873"/>
      <c r="BF873"/>
      <c r="BG873"/>
      <c r="BH873"/>
      <c r="BI873"/>
      <c r="BJ873"/>
      <c r="BK873"/>
      <c r="BL873"/>
      <c r="BM873"/>
      <c r="BN873"/>
      <c r="BO873"/>
      <c r="BP873"/>
      <c r="BQ873"/>
      <c r="BR873"/>
      <c r="BS873"/>
      <c r="BT873"/>
      <c r="BU873"/>
      <c r="BV873"/>
      <c r="BW873"/>
      <c r="BX873"/>
      <c r="BY873"/>
      <c r="BZ873"/>
      <c r="CA873"/>
      <c r="CB873"/>
      <c r="CC873"/>
      <c r="CD873"/>
      <c r="CE873"/>
      <c r="CF873"/>
      <c r="CG873"/>
      <c r="CH873"/>
      <c r="CI873"/>
      <c r="CJ873"/>
      <c r="CK873"/>
      <c r="CL873"/>
      <c r="CM873"/>
      <c r="CN873"/>
      <c r="CO873"/>
      <c r="CP873"/>
      <c r="CQ873"/>
      <c r="CR873"/>
      <c r="CS873"/>
      <c r="CT873"/>
      <c r="CU873"/>
      <c r="CV873"/>
      <c r="CW873"/>
      <c r="CX873"/>
      <c r="CY873"/>
      <c r="CZ873"/>
      <c r="DA873"/>
      <c r="DB873"/>
      <c r="DC873"/>
      <c r="DD873"/>
      <c r="DE873"/>
      <c r="DF873"/>
      <c r="DG873"/>
      <c r="DH873"/>
      <c r="DI873"/>
      <c r="DJ873"/>
      <c r="DK873"/>
      <c r="DL873"/>
      <c r="DM873"/>
      <c r="DN873"/>
      <c r="DO873"/>
      <c r="DP873"/>
      <c r="DQ873"/>
      <c r="DR873"/>
      <c r="DS873"/>
      <c r="DT873"/>
      <c r="DU873"/>
      <c r="DV873"/>
      <c r="DW873"/>
      <c r="DX873"/>
      <c r="DY873"/>
      <c r="DZ873"/>
      <c r="EA873"/>
      <c r="EB873"/>
      <c r="EC873"/>
      <c r="ED873"/>
      <c r="EE873"/>
      <c r="EF873"/>
      <c r="EG873"/>
      <c r="EH873"/>
      <c r="EI873"/>
      <c r="EJ873"/>
      <c r="EK873"/>
      <c r="EL873"/>
      <c r="EM873"/>
      <c r="EN873"/>
      <c r="EO873"/>
      <c r="EP873"/>
      <c r="EQ873"/>
      <c r="ER873"/>
      <c r="ES873"/>
      <c r="ET873"/>
      <c r="EU873"/>
      <c r="EV873"/>
      <c r="EW873"/>
      <c r="EX873"/>
      <c r="EY873"/>
      <c r="EZ873"/>
      <c r="FA873"/>
    </row>
    <row r="874" spans="1:157" ht="11.25" customHeight="1" x14ac:dyDescent="0.25">
      <c r="A874" s="13" t="s">
        <v>1520</v>
      </c>
      <c r="B874" s="11">
        <v>1000091</v>
      </c>
      <c r="C874" s="13" t="s">
        <v>2778</v>
      </c>
      <c r="D874" s="58">
        <v>57800053148</v>
      </c>
      <c r="E874" s="40" t="s">
        <v>2779</v>
      </c>
      <c r="F874" s="31">
        <v>251</v>
      </c>
      <c r="G874" s="31">
        <v>2</v>
      </c>
      <c r="H874" s="31">
        <v>1</v>
      </c>
      <c r="I874" s="31">
        <v>0</v>
      </c>
      <c r="J874" s="32">
        <f t="shared" si="106"/>
        <v>1</v>
      </c>
      <c r="K874" s="57">
        <f t="shared" si="107"/>
        <v>7.5299999999999994</v>
      </c>
      <c r="L874" s="33">
        <f t="shared" si="108"/>
        <v>7.5299999999999994</v>
      </c>
      <c r="M874" s="33">
        <f t="shared" si="109"/>
        <v>7.5299999999999994</v>
      </c>
      <c r="N874" s="34">
        <f t="shared" si="110"/>
        <v>7.5299999999999994</v>
      </c>
      <c r="O874" s="222">
        <f t="shared" si="111"/>
        <v>30.12</v>
      </c>
      <c r="P874" s="224">
        <f t="shared" si="112"/>
        <v>30.12</v>
      </c>
      <c r="Q874" s="8"/>
      <c r="R874" s="78">
        <f t="shared" si="115"/>
        <v>30.12</v>
      </c>
      <c r="S874" s="79"/>
      <c r="T874"/>
      <c r="U874"/>
      <c r="V874"/>
      <c r="W874"/>
      <c r="X874"/>
      <c r="Y874"/>
      <c r="Z874"/>
      <c r="AA874"/>
      <c r="AB874"/>
      <c r="AC874"/>
      <c r="AD874"/>
      <c r="AE874"/>
      <c r="AF874"/>
      <c r="AG874"/>
      <c r="AH874"/>
      <c r="AI874"/>
      <c r="AJ874"/>
      <c r="AK874"/>
      <c r="AL874"/>
      <c r="AM874"/>
      <c r="AN874"/>
      <c r="AO874"/>
      <c r="AP874"/>
      <c r="AQ874"/>
      <c r="AR874"/>
      <c r="AS874"/>
      <c r="AT874"/>
      <c r="AU874"/>
      <c r="AV874"/>
      <c r="AW874"/>
      <c r="AX874"/>
      <c r="AY874"/>
      <c r="AZ874"/>
      <c r="BA874"/>
      <c r="BB874"/>
      <c r="BC874"/>
      <c r="BD874"/>
      <c r="BE874"/>
      <c r="BF874"/>
      <c r="BG874"/>
      <c r="BH874"/>
      <c r="BI874"/>
      <c r="BJ874"/>
      <c r="BK874"/>
      <c r="BL874"/>
      <c r="BM874"/>
      <c r="BN874"/>
      <c r="BO874"/>
      <c r="BP874"/>
      <c r="BQ874"/>
      <c r="BR874"/>
      <c r="BS874"/>
      <c r="BT874"/>
      <c r="BU874"/>
      <c r="BV874"/>
      <c r="BW874"/>
      <c r="BX874"/>
      <c r="BY874"/>
      <c r="BZ874"/>
      <c r="CA874"/>
      <c r="CB874"/>
      <c r="CC874"/>
      <c r="CD874"/>
      <c r="CE874"/>
      <c r="CF874"/>
      <c r="CG874"/>
      <c r="CH874"/>
      <c r="CI874"/>
      <c r="CJ874"/>
      <c r="CK874"/>
      <c r="CL874"/>
      <c r="CM874"/>
      <c r="CN874"/>
      <c r="CO874"/>
      <c r="CP874"/>
      <c r="CQ874"/>
      <c r="CR874"/>
      <c r="CS874"/>
      <c r="CT874"/>
      <c r="CU874"/>
      <c r="CV874"/>
      <c r="CW874"/>
      <c r="CX874"/>
      <c r="CY874"/>
      <c r="CZ874"/>
      <c r="DA874"/>
      <c r="DB874"/>
      <c r="DC874"/>
      <c r="DD874"/>
      <c r="DE874"/>
      <c r="DF874"/>
      <c r="DG874"/>
      <c r="DH874"/>
      <c r="DI874"/>
      <c r="DJ874"/>
      <c r="DK874"/>
      <c r="DL874"/>
      <c r="DM874"/>
      <c r="DN874"/>
      <c r="DO874"/>
      <c r="DP874"/>
      <c r="DQ874"/>
      <c r="DR874"/>
      <c r="DS874"/>
      <c r="DT874"/>
      <c r="DU874"/>
      <c r="DV874"/>
      <c r="DW874"/>
      <c r="DX874"/>
      <c r="DY874"/>
      <c r="DZ874"/>
      <c r="EA874"/>
      <c r="EB874"/>
      <c r="EC874"/>
      <c r="ED874"/>
      <c r="EE874"/>
      <c r="EF874"/>
      <c r="EG874"/>
      <c r="EH874"/>
      <c r="EI874"/>
      <c r="EJ874"/>
      <c r="EK874"/>
      <c r="EL874"/>
      <c r="EM874"/>
      <c r="EN874"/>
      <c r="EO874"/>
      <c r="EP874"/>
      <c r="EQ874"/>
      <c r="ER874"/>
      <c r="ES874"/>
      <c r="ET874"/>
      <c r="EU874"/>
      <c r="EV874"/>
      <c r="EW874"/>
      <c r="EX874"/>
      <c r="EY874"/>
      <c r="EZ874"/>
      <c r="FA874"/>
    </row>
    <row r="875" spans="1:157" ht="11.25" customHeight="1" x14ac:dyDescent="0.25">
      <c r="A875" s="13" t="s">
        <v>1520</v>
      </c>
      <c r="B875" s="13">
        <v>4000003</v>
      </c>
      <c r="C875" s="59" t="s">
        <v>2780</v>
      </c>
      <c r="D875" s="46">
        <v>11960039963</v>
      </c>
      <c r="E875" s="46" t="s">
        <v>1942</v>
      </c>
      <c r="F875" s="31">
        <v>265</v>
      </c>
      <c r="G875" s="31">
        <v>3</v>
      </c>
      <c r="H875" s="31">
        <v>1</v>
      </c>
      <c r="I875" s="31">
        <v>0</v>
      </c>
      <c r="J875" s="32">
        <f t="shared" si="106"/>
        <v>2</v>
      </c>
      <c r="K875" s="57">
        <f t="shared" si="107"/>
        <v>7.9499999999999993</v>
      </c>
      <c r="L875" s="33">
        <f t="shared" si="108"/>
        <v>7.9499999999999993</v>
      </c>
      <c r="M875" s="33">
        <f t="shared" si="109"/>
        <v>7.9499999999999993</v>
      </c>
      <c r="N875" s="34">
        <f t="shared" si="110"/>
        <v>7.9499999999999993</v>
      </c>
      <c r="O875" s="222">
        <f t="shared" si="111"/>
        <v>31.8</v>
      </c>
      <c r="P875" s="224">
        <f t="shared" si="112"/>
        <v>31.8</v>
      </c>
      <c r="Q875" s="8"/>
      <c r="R875" s="78">
        <f t="shared" si="115"/>
        <v>31.8</v>
      </c>
      <c r="S875" s="79"/>
      <c r="T875"/>
      <c r="U875"/>
      <c r="V875"/>
      <c r="W875"/>
      <c r="X875"/>
      <c r="Y875"/>
      <c r="Z875"/>
      <c r="AA875"/>
      <c r="AB875"/>
      <c r="AC875"/>
      <c r="AD875"/>
      <c r="AE875"/>
      <c r="AF875"/>
      <c r="AG875"/>
      <c r="AH875"/>
      <c r="AI875"/>
      <c r="AJ875"/>
      <c r="AK875"/>
      <c r="AL875"/>
      <c r="AM875"/>
      <c r="AN875"/>
      <c r="AO875"/>
      <c r="AP875"/>
      <c r="AQ875"/>
      <c r="AR875"/>
      <c r="AS875"/>
      <c r="AT875"/>
      <c r="AU875"/>
      <c r="AV875"/>
      <c r="AW875"/>
      <c r="AX875"/>
      <c r="AY875"/>
      <c r="AZ875"/>
      <c r="BA875"/>
      <c r="BB875"/>
      <c r="BC875"/>
      <c r="BD875"/>
      <c r="BE875"/>
      <c r="BF875"/>
      <c r="BG875"/>
      <c r="BH875"/>
      <c r="BI875"/>
      <c r="BJ875"/>
      <c r="BK875"/>
      <c r="BL875"/>
      <c r="BM875"/>
      <c r="BN875"/>
      <c r="BO875"/>
      <c r="BP875"/>
      <c r="BQ875"/>
      <c r="BR875"/>
      <c r="BS875"/>
      <c r="BT875"/>
      <c r="BU875"/>
      <c r="BV875"/>
      <c r="BW875"/>
      <c r="BX875"/>
      <c r="BY875"/>
      <c r="BZ875"/>
      <c r="CA875"/>
      <c r="CB875"/>
      <c r="CC875"/>
      <c r="CD875"/>
      <c r="CE875"/>
      <c r="CF875"/>
      <c r="CG875"/>
      <c r="CH875"/>
      <c r="CI875"/>
      <c r="CJ875"/>
      <c r="CK875"/>
      <c r="CL875"/>
      <c r="CM875"/>
      <c r="CN875"/>
      <c r="CO875"/>
      <c r="CP875"/>
      <c r="CQ875"/>
      <c r="CR875"/>
      <c r="CS875"/>
      <c r="CT875"/>
      <c r="CU875"/>
      <c r="CV875"/>
      <c r="CW875"/>
      <c r="CX875"/>
      <c r="CY875"/>
      <c r="CZ875"/>
      <c r="DA875"/>
      <c r="DB875"/>
      <c r="DC875"/>
      <c r="DD875"/>
      <c r="DE875"/>
      <c r="DF875"/>
      <c r="DG875"/>
      <c r="DH875"/>
      <c r="DI875"/>
      <c r="DJ875"/>
      <c r="DK875"/>
      <c r="DL875"/>
      <c r="DM875"/>
      <c r="DN875"/>
      <c r="DO875"/>
      <c r="DP875"/>
      <c r="DQ875"/>
      <c r="DR875"/>
      <c r="DS875"/>
      <c r="DT875"/>
      <c r="DU875"/>
      <c r="DV875"/>
      <c r="DW875"/>
      <c r="DX875"/>
      <c r="DY875"/>
      <c r="DZ875"/>
      <c r="EA875"/>
      <c r="EB875"/>
      <c r="EC875"/>
      <c r="ED875"/>
      <c r="EE875"/>
      <c r="EF875"/>
      <c r="EG875"/>
      <c r="EH875"/>
      <c r="EI875"/>
      <c r="EJ875"/>
      <c r="EK875"/>
      <c r="EL875"/>
      <c r="EM875"/>
      <c r="EN875"/>
      <c r="EO875"/>
      <c r="EP875"/>
      <c r="EQ875"/>
      <c r="ER875"/>
      <c r="ES875"/>
      <c r="ET875"/>
      <c r="EU875"/>
      <c r="EV875"/>
      <c r="EW875"/>
      <c r="EX875"/>
      <c r="EY875"/>
      <c r="EZ875"/>
      <c r="FA875"/>
    </row>
    <row r="876" spans="1:157" ht="11.25" customHeight="1" x14ac:dyDescent="0.25">
      <c r="A876" s="13" t="s">
        <v>1520</v>
      </c>
      <c r="B876" s="11">
        <v>10064120</v>
      </c>
      <c r="C876" s="13" t="s">
        <v>34</v>
      </c>
      <c r="D876" s="58">
        <v>76150003505</v>
      </c>
      <c r="E876" s="40" t="s">
        <v>2739</v>
      </c>
      <c r="F876" s="31">
        <v>331</v>
      </c>
      <c r="G876" s="31">
        <v>3</v>
      </c>
      <c r="H876" s="31">
        <v>1</v>
      </c>
      <c r="I876" s="31">
        <v>0</v>
      </c>
      <c r="J876" s="32">
        <f t="shared" si="106"/>
        <v>2</v>
      </c>
      <c r="K876" s="33">
        <f t="shared" si="107"/>
        <v>9.93</v>
      </c>
      <c r="L876" s="33">
        <f t="shared" si="108"/>
        <v>9.93</v>
      </c>
      <c r="M876" s="33">
        <f t="shared" si="109"/>
        <v>9.93</v>
      </c>
      <c r="N876" s="34">
        <f t="shared" si="110"/>
        <v>9.93</v>
      </c>
      <c r="O876" s="222">
        <f t="shared" si="111"/>
        <v>39.72</v>
      </c>
      <c r="P876" s="224">
        <f t="shared" si="112"/>
        <v>39.72</v>
      </c>
      <c r="Q876" s="8"/>
      <c r="R876" s="78">
        <f t="shared" si="115"/>
        <v>39.72</v>
      </c>
      <c r="S876" s="79"/>
      <c r="T876"/>
      <c r="U876"/>
      <c r="V876"/>
      <c r="W876"/>
      <c r="X876"/>
      <c r="Y876"/>
      <c r="Z876"/>
      <c r="AA876"/>
      <c r="AB876"/>
      <c r="AC876"/>
      <c r="AD876"/>
      <c r="AE876"/>
      <c r="AF876"/>
      <c r="AG876"/>
      <c r="AH876"/>
      <c r="AI876"/>
      <c r="AJ876"/>
      <c r="AK876"/>
      <c r="AL876"/>
      <c r="AM876"/>
      <c r="AN876"/>
      <c r="AO876"/>
      <c r="AP876"/>
      <c r="AQ876"/>
      <c r="AR876"/>
      <c r="AS876"/>
      <c r="AT876"/>
      <c r="AU876"/>
      <c r="AV876"/>
      <c r="AW876"/>
      <c r="AX876"/>
      <c r="AY876"/>
      <c r="AZ876"/>
      <c r="BA876"/>
      <c r="BB876"/>
      <c r="BC876"/>
      <c r="BD876"/>
      <c r="BE876"/>
      <c r="BF876"/>
      <c r="BG876"/>
      <c r="BH876"/>
      <c r="BI876"/>
      <c r="BJ876"/>
      <c r="BK876"/>
      <c r="BL876"/>
      <c r="BM876"/>
      <c r="BN876"/>
      <c r="BO876"/>
      <c r="BP876"/>
      <c r="BQ876"/>
      <c r="BR876"/>
      <c r="BS876"/>
      <c r="BT876"/>
      <c r="BU876"/>
      <c r="BV876"/>
      <c r="BW876"/>
      <c r="BX876"/>
      <c r="BY876"/>
      <c r="BZ876"/>
      <c r="CA876"/>
      <c r="CB876"/>
      <c r="CC876"/>
      <c r="CD876"/>
      <c r="CE876"/>
      <c r="CF876"/>
      <c r="CG876"/>
      <c r="CH876"/>
      <c r="CI876"/>
      <c r="CJ876"/>
      <c r="CK876"/>
      <c r="CL876"/>
      <c r="CM876"/>
      <c r="CN876"/>
      <c r="CO876"/>
      <c r="CP876"/>
      <c r="CQ876"/>
      <c r="CR876"/>
      <c r="CS876"/>
      <c r="CT876"/>
      <c r="CU876"/>
      <c r="CV876"/>
      <c r="CW876"/>
      <c r="CX876"/>
      <c r="CY876"/>
      <c r="CZ876"/>
      <c r="DA876"/>
      <c r="DB876"/>
      <c r="DC876"/>
      <c r="DD876"/>
      <c r="DE876"/>
      <c r="DF876"/>
      <c r="DG876"/>
      <c r="DH876"/>
      <c r="DI876"/>
      <c r="DJ876"/>
      <c r="DK876"/>
      <c r="DL876"/>
      <c r="DM876"/>
      <c r="DN876"/>
      <c r="DO876"/>
      <c r="DP876"/>
      <c r="DQ876"/>
      <c r="DR876"/>
      <c r="DS876"/>
      <c r="DT876"/>
      <c r="DU876"/>
      <c r="DV876"/>
      <c r="DW876"/>
      <c r="DX876"/>
      <c r="DY876"/>
      <c r="DZ876"/>
      <c r="EA876"/>
      <c r="EB876"/>
      <c r="EC876"/>
      <c r="ED876"/>
      <c r="EE876"/>
      <c r="EF876"/>
      <c r="EG876"/>
      <c r="EH876"/>
      <c r="EI876"/>
      <c r="EJ876"/>
      <c r="EK876"/>
      <c r="EL876"/>
      <c r="EM876"/>
      <c r="EN876"/>
      <c r="EO876"/>
      <c r="EP876"/>
      <c r="EQ876"/>
      <c r="ER876"/>
      <c r="ES876"/>
      <c r="ET876"/>
      <c r="EU876"/>
      <c r="EV876"/>
      <c r="EW876"/>
      <c r="EX876"/>
      <c r="EY876"/>
      <c r="EZ876"/>
      <c r="FA876"/>
    </row>
    <row r="877" spans="1:157" ht="11.25" customHeight="1" x14ac:dyDescent="0.25">
      <c r="A877" s="13" t="s">
        <v>1520</v>
      </c>
      <c r="B877" s="13">
        <v>1000096</v>
      </c>
      <c r="C877" s="13" t="s">
        <v>2996</v>
      </c>
      <c r="D877" s="13">
        <v>49500049078</v>
      </c>
      <c r="E877" s="13" t="s">
        <v>2997</v>
      </c>
      <c r="F877" s="31">
        <v>145</v>
      </c>
      <c r="G877" s="31">
        <v>3</v>
      </c>
      <c r="H877" s="31">
        <v>0</v>
      </c>
      <c r="I877" s="31">
        <v>1</v>
      </c>
      <c r="J877" s="32">
        <f t="shared" si="106"/>
        <v>2</v>
      </c>
      <c r="K877" s="33">
        <f t="shared" si="107"/>
        <v>4.3499999999999996</v>
      </c>
      <c r="L877" s="33">
        <f t="shared" si="108"/>
        <v>4.3499999999999996</v>
      </c>
      <c r="M877" s="33">
        <f t="shared" si="109"/>
        <v>4.3499999999999996</v>
      </c>
      <c r="N877" s="34">
        <f t="shared" si="110"/>
        <v>4.3499999999999996</v>
      </c>
      <c r="O877" s="222">
        <f t="shared" si="111"/>
        <v>17.399999999999999</v>
      </c>
      <c r="P877" s="224">
        <f t="shared" si="112"/>
        <v>17.399999999999999</v>
      </c>
      <c r="Q877" s="8"/>
      <c r="R877" s="78">
        <f t="shared" si="115"/>
        <v>17.399999999999999</v>
      </c>
      <c r="S877" s="79"/>
      <c r="T877"/>
      <c r="U877"/>
      <c r="V877"/>
      <c r="W877"/>
      <c r="X877"/>
      <c r="Y877"/>
      <c r="Z877"/>
      <c r="AA877"/>
      <c r="AB877"/>
      <c r="AC877"/>
      <c r="AD877"/>
      <c r="AE877"/>
      <c r="AF877"/>
      <c r="AG877"/>
      <c r="AH877"/>
      <c r="AI877"/>
      <c r="AJ877"/>
      <c r="AK877"/>
      <c r="AL877"/>
      <c r="AM877"/>
      <c r="AN877"/>
      <c r="AO877"/>
      <c r="AP877"/>
      <c r="AQ877"/>
      <c r="AR877"/>
      <c r="AS877"/>
      <c r="AT877"/>
      <c r="AU877"/>
      <c r="AV877"/>
      <c r="AW877"/>
      <c r="AX877"/>
      <c r="AY877"/>
      <c r="AZ877"/>
      <c r="BA877"/>
      <c r="BB877"/>
      <c r="BC877"/>
      <c r="BD877"/>
      <c r="BE877"/>
      <c r="BF877"/>
      <c r="BG877"/>
      <c r="BH877"/>
      <c r="BI877"/>
      <c r="BJ877"/>
      <c r="BK877"/>
      <c r="BL877"/>
      <c r="BM877"/>
      <c r="BN877"/>
      <c r="BO877"/>
      <c r="BP877"/>
      <c r="BQ877"/>
      <c r="BR877"/>
      <c r="BS877"/>
      <c r="BT877"/>
      <c r="BU877"/>
      <c r="BV877"/>
      <c r="BW877"/>
      <c r="BX877"/>
      <c r="BY877"/>
      <c r="BZ877"/>
      <c r="CA877"/>
      <c r="CB877"/>
      <c r="CC877"/>
      <c r="CD877"/>
      <c r="CE877"/>
      <c r="CF877"/>
      <c r="CG877"/>
      <c r="CH877"/>
      <c r="CI877"/>
      <c r="CJ877"/>
      <c r="CK877"/>
      <c r="CL877"/>
      <c r="CM877"/>
      <c r="CN877"/>
      <c r="CO877"/>
      <c r="CP877"/>
      <c r="CQ877"/>
      <c r="CR877"/>
      <c r="CS877"/>
      <c r="CT877"/>
      <c r="CU877"/>
      <c r="CV877"/>
      <c r="CW877"/>
      <c r="CX877"/>
      <c r="CY877"/>
      <c r="CZ877"/>
      <c r="DA877"/>
      <c r="DB877"/>
      <c r="DC877"/>
      <c r="DD877"/>
      <c r="DE877"/>
      <c r="DF877"/>
      <c r="DG877"/>
      <c r="DH877"/>
      <c r="DI877"/>
      <c r="DJ877"/>
      <c r="DK877"/>
      <c r="DL877"/>
      <c r="DM877"/>
      <c r="DN877"/>
      <c r="DO877"/>
      <c r="DP877"/>
      <c r="DQ877"/>
      <c r="DR877"/>
      <c r="DS877"/>
      <c r="DT877"/>
      <c r="DU877"/>
      <c r="DV877"/>
      <c r="DW877"/>
      <c r="DX877"/>
      <c r="DY877"/>
      <c r="DZ877"/>
      <c r="EA877"/>
      <c r="EB877"/>
      <c r="EC877"/>
      <c r="ED877"/>
      <c r="EE877"/>
      <c r="EF877"/>
      <c r="EG877"/>
      <c r="EH877"/>
      <c r="EI877"/>
      <c r="EJ877"/>
      <c r="EK877"/>
      <c r="EL877"/>
      <c r="EM877"/>
      <c r="EN877"/>
      <c r="EO877"/>
      <c r="EP877"/>
      <c r="EQ877"/>
      <c r="ER877"/>
      <c r="ES877"/>
      <c r="ET877"/>
      <c r="EU877"/>
      <c r="EV877"/>
      <c r="EW877"/>
      <c r="EX877"/>
      <c r="EY877"/>
      <c r="EZ877"/>
      <c r="FA877"/>
    </row>
    <row r="878" spans="1:157" ht="11.25" customHeight="1" x14ac:dyDescent="0.25">
      <c r="A878" s="13" t="s">
        <v>1520</v>
      </c>
      <c r="B878" s="13">
        <v>10054211</v>
      </c>
      <c r="C878" s="13" t="s">
        <v>286</v>
      </c>
      <c r="D878" s="13">
        <v>19040028146</v>
      </c>
      <c r="E878" s="13" t="s">
        <v>3802</v>
      </c>
      <c r="F878" s="31">
        <v>168</v>
      </c>
      <c r="G878" s="31">
        <v>2</v>
      </c>
      <c r="H878" s="31">
        <v>1</v>
      </c>
      <c r="I878" s="31">
        <v>0</v>
      </c>
      <c r="J878" s="32">
        <f t="shared" si="106"/>
        <v>1</v>
      </c>
      <c r="K878" s="33">
        <f t="shared" si="107"/>
        <v>5.04</v>
      </c>
      <c r="L878" s="33">
        <f t="shared" si="108"/>
        <v>5.04</v>
      </c>
      <c r="M878" s="33">
        <f t="shared" si="109"/>
        <v>5.04</v>
      </c>
      <c r="N878" s="34">
        <f t="shared" si="110"/>
        <v>5.04</v>
      </c>
      <c r="O878" s="222">
        <f t="shared" si="111"/>
        <v>20.16</v>
      </c>
      <c r="P878" s="224">
        <f t="shared" si="112"/>
        <v>20.16</v>
      </c>
      <c r="Q878" s="8"/>
      <c r="R878" s="78">
        <f t="shared" si="115"/>
        <v>20.16</v>
      </c>
      <c r="S878" s="79"/>
      <c r="T878"/>
      <c r="U878"/>
      <c r="V878"/>
      <c r="W878"/>
      <c r="X878"/>
      <c r="Y878"/>
      <c r="Z878"/>
      <c r="AA878"/>
      <c r="AB878"/>
      <c r="AC878"/>
      <c r="AD878"/>
      <c r="AE878"/>
      <c r="AF878"/>
      <c r="AG878"/>
      <c r="AH878"/>
      <c r="AI878"/>
      <c r="AJ878"/>
      <c r="AK878"/>
      <c r="AL878"/>
      <c r="AM878"/>
      <c r="AN878"/>
      <c r="AO878"/>
      <c r="AP878"/>
      <c r="AQ878"/>
      <c r="AR878"/>
      <c r="AS878"/>
      <c r="AT878"/>
      <c r="AU878"/>
      <c r="AV878"/>
      <c r="AW878"/>
      <c r="AX878"/>
      <c r="AY878"/>
      <c r="AZ878"/>
      <c r="BA878"/>
      <c r="BB878"/>
      <c r="BC878"/>
      <c r="BD878"/>
      <c r="BE878"/>
      <c r="BF878"/>
      <c r="BG878"/>
      <c r="BH878"/>
      <c r="BI878"/>
      <c r="BJ878"/>
      <c r="BK878"/>
      <c r="BL878"/>
      <c r="BM878"/>
      <c r="BN878"/>
      <c r="BO878"/>
      <c r="BP878"/>
      <c r="BQ878"/>
      <c r="BR878"/>
      <c r="BS878"/>
      <c r="BT878"/>
      <c r="BU878"/>
      <c r="BV878"/>
      <c r="BW878"/>
      <c r="BX878"/>
      <c r="BY878"/>
      <c r="BZ878"/>
      <c r="CA878"/>
      <c r="CB878"/>
      <c r="CC878"/>
      <c r="CD878"/>
      <c r="CE878"/>
      <c r="CF878"/>
      <c r="CG878"/>
      <c r="CH878"/>
      <c r="CI878"/>
      <c r="CJ878"/>
      <c r="CK878"/>
      <c r="CL878"/>
      <c r="CM878"/>
      <c r="CN878"/>
      <c r="CO878"/>
      <c r="CP878"/>
      <c r="CQ878"/>
      <c r="CR878"/>
      <c r="CS878"/>
      <c r="CT878"/>
      <c r="CU878"/>
      <c r="CV878"/>
      <c r="CW878"/>
      <c r="CX878"/>
      <c r="CY878"/>
      <c r="CZ878"/>
      <c r="DA878"/>
      <c r="DB878"/>
      <c r="DC878"/>
      <c r="DD878"/>
      <c r="DE878"/>
      <c r="DF878"/>
      <c r="DG878"/>
      <c r="DH878"/>
      <c r="DI878"/>
      <c r="DJ878"/>
      <c r="DK878"/>
      <c r="DL878"/>
      <c r="DM878"/>
      <c r="DN878"/>
      <c r="DO878"/>
      <c r="DP878"/>
      <c r="DQ878"/>
      <c r="DR878"/>
      <c r="DS878"/>
      <c r="DT878"/>
      <c r="DU878"/>
      <c r="DV878"/>
      <c r="DW878"/>
      <c r="DX878"/>
      <c r="DY878"/>
      <c r="DZ878"/>
      <c r="EA878"/>
      <c r="EB878"/>
      <c r="EC878"/>
      <c r="ED878"/>
      <c r="EE878"/>
      <c r="EF878"/>
      <c r="EG878"/>
      <c r="EH878"/>
      <c r="EI878"/>
      <c r="EJ878"/>
      <c r="EK878"/>
      <c r="EL878"/>
      <c r="EM878"/>
      <c r="EN878"/>
      <c r="EO878"/>
      <c r="EP878"/>
      <c r="EQ878"/>
      <c r="ER878"/>
      <c r="ES878"/>
      <c r="ET878"/>
      <c r="EU878"/>
      <c r="EV878"/>
      <c r="EW878"/>
      <c r="EX878"/>
      <c r="EY878"/>
      <c r="EZ878"/>
      <c r="FA878"/>
    </row>
    <row r="879" spans="1:157" ht="11.25" customHeight="1" x14ac:dyDescent="0.25">
      <c r="A879" s="11" t="s">
        <v>1520</v>
      </c>
      <c r="B879" s="11">
        <v>10064120</v>
      </c>
      <c r="C879" s="14" t="s">
        <v>34</v>
      </c>
      <c r="D879" s="14">
        <v>82760047158</v>
      </c>
      <c r="E879" s="14" t="s">
        <v>1678</v>
      </c>
      <c r="F879" s="31">
        <v>211</v>
      </c>
      <c r="G879" s="60">
        <v>3</v>
      </c>
      <c r="H879" s="60">
        <v>1</v>
      </c>
      <c r="I879" s="60">
        <v>0</v>
      </c>
      <c r="J879" s="32">
        <f t="shared" si="106"/>
        <v>2</v>
      </c>
      <c r="K879" s="33">
        <f t="shared" si="107"/>
        <v>6.33</v>
      </c>
      <c r="L879" s="33">
        <f t="shared" si="108"/>
        <v>6.33</v>
      </c>
      <c r="M879" s="33">
        <f t="shared" si="109"/>
        <v>6.33</v>
      </c>
      <c r="N879" s="34">
        <f t="shared" si="110"/>
        <v>6.33</v>
      </c>
      <c r="O879" s="222">
        <f t="shared" si="111"/>
        <v>25.32</v>
      </c>
      <c r="P879" s="224">
        <f t="shared" si="112"/>
        <v>25.32</v>
      </c>
      <c r="Q879" s="8"/>
      <c r="R879" s="78">
        <f t="shared" si="115"/>
        <v>25.32</v>
      </c>
      <c r="S879" s="79"/>
      <c r="T879"/>
      <c r="U879"/>
      <c r="V879"/>
      <c r="W879"/>
      <c r="X879"/>
      <c r="Y879"/>
      <c r="Z879"/>
      <c r="AA879"/>
      <c r="AB879"/>
      <c r="AC879"/>
      <c r="AD879"/>
      <c r="AE879"/>
      <c r="AF879"/>
      <c r="AG879"/>
      <c r="AH879"/>
      <c r="AI879"/>
      <c r="AJ879"/>
      <c r="AK879"/>
      <c r="AL879"/>
      <c r="AM879"/>
      <c r="AN879"/>
      <c r="AO879"/>
      <c r="AP879"/>
      <c r="AQ879"/>
      <c r="AR879"/>
      <c r="AS879"/>
      <c r="AT879"/>
      <c r="AU879"/>
      <c r="AV879"/>
      <c r="AW879"/>
      <c r="AX879"/>
      <c r="AY879"/>
      <c r="AZ879"/>
      <c r="BA879"/>
      <c r="BB879"/>
      <c r="BC879"/>
      <c r="BD879"/>
      <c r="BE879"/>
      <c r="BF879"/>
      <c r="BG879"/>
      <c r="BH879"/>
      <c r="BI879"/>
      <c r="BJ879"/>
      <c r="BK879"/>
      <c r="BL879"/>
      <c r="BM879"/>
      <c r="BN879"/>
      <c r="BO879"/>
      <c r="BP879"/>
      <c r="BQ879"/>
      <c r="BR879"/>
      <c r="BS879"/>
      <c r="BT879"/>
      <c r="BU879"/>
      <c r="BV879"/>
      <c r="BW879"/>
      <c r="BX879"/>
      <c r="BY879"/>
      <c r="BZ879"/>
      <c r="CA879"/>
      <c r="CB879"/>
      <c r="CC879"/>
      <c r="CD879"/>
      <c r="CE879"/>
      <c r="CF879"/>
      <c r="CG879"/>
      <c r="CH879"/>
      <c r="CI879"/>
      <c r="CJ879"/>
      <c r="CK879"/>
      <c r="CL879"/>
      <c r="CM879"/>
      <c r="CN879"/>
      <c r="CO879"/>
      <c r="CP879"/>
      <c r="CQ879"/>
      <c r="CR879"/>
      <c r="CS879"/>
      <c r="CT879"/>
      <c r="CU879"/>
      <c r="CV879"/>
      <c r="CW879"/>
      <c r="CX879"/>
      <c r="CY879"/>
      <c r="CZ879"/>
      <c r="DA879"/>
      <c r="DB879"/>
      <c r="DC879"/>
      <c r="DD879"/>
      <c r="DE879"/>
      <c r="DF879"/>
      <c r="DG879"/>
      <c r="DH879"/>
      <c r="DI879"/>
      <c r="DJ879"/>
      <c r="DK879"/>
      <c r="DL879"/>
      <c r="DM879"/>
      <c r="DN879"/>
      <c r="DO879"/>
      <c r="DP879"/>
      <c r="DQ879"/>
      <c r="DR879"/>
      <c r="DS879"/>
      <c r="DT879"/>
      <c r="DU879"/>
      <c r="DV879"/>
      <c r="DW879"/>
      <c r="DX879"/>
      <c r="DY879"/>
      <c r="DZ879"/>
      <c r="EA879"/>
      <c r="EB879"/>
      <c r="EC879"/>
      <c r="ED879"/>
      <c r="EE879"/>
      <c r="EF879"/>
      <c r="EG879"/>
      <c r="EH879"/>
      <c r="EI879"/>
      <c r="EJ879"/>
      <c r="EK879"/>
      <c r="EL879"/>
      <c r="EM879"/>
      <c r="EN879"/>
      <c r="EO879"/>
      <c r="EP879"/>
      <c r="EQ879"/>
      <c r="ER879"/>
      <c r="ES879"/>
      <c r="ET879"/>
      <c r="EU879"/>
      <c r="EV879"/>
      <c r="EW879"/>
      <c r="EX879"/>
      <c r="EY879"/>
      <c r="EZ879"/>
      <c r="FA879"/>
    </row>
    <row r="880" spans="1:157" ht="11.25" customHeight="1" x14ac:dyDescent="0.25">
      <c r="A880" s="11" t="s">
        <v>1520</v>
      </c>
      <c r="B880" s="12">
        <v>10054211</v>
      </c>
      <c r="C880" s="61" t="s">
        <v>286</v>
      </c>
      <c r="D880" s="61">
        <v>10540059434</v>
      </c>
      <c r="E880" s="62" t="s">
        <v>3803</v>
      </c>
      <c r="F880" s="38">
        <v>337</v>
      </c>
      <c r="G880" s="31">
        <v>3</v>
      </c>
      <c r="H880" s="31">
        <v>1</v>
      </c>
      <c r="I880" s="31">
        <v>0</v>
      </c>
      <c r="J880" s="32">
        <f t="shared" si="106"/>
        <v>2</v>
      </c>
      <c r="K880" s="33">
        <f t="shared" si="107"/>
        <v>10.11</v>
      </c>
      <c r="L880" s="33">
        <f t="shared" si="108"/>
        <v>10.11</v>
      </c>
      <c r="M880" s="33">
        <f t="shared" si="109"/>
        <v>10.11</v>
      </c>
      <c r="N880" s="34">
        <f t="shared" si="110"/>
        <v>10.11</v>
      </c>
      <c r="O880" s="222">
        <f t="shared" si="111"/>
        <v>40.44</v>
      </c>
      <c r="P880" s="224">
        <f t="shared" si="112"/>
        <v>40.44</v>
      </c>
      <c r="Q880" s="14"/>
      <c r="R880" s="78">
        <f t="shared" si="115"/>
        <v>40.44</v>
      </c>
      <c r="S880" s="79"/>
      <c r="T880"/>
      <c r="U880"/>
      <c r="V880"/>
      <c r="W880"/>
      <c r="X880"/>
      <c r="Y880"/>
      <c r="Z880"/>
      <c r="AA880"/>
      <c r="AB880"/>
      <c r="AC880"/>
      <c r="AD880"/>
      <c r="AE880"/>
      <c r="AF880"/>
      <c r="AG880"/>
      <c r="AH880"/>
      <c r="AI880"/>
      <c r="AJ880"/>
      <c r="AK880"/>
      <c r="AL880"/>
      <c r="AM880"/>
      <c r="AN880"/>
      <c r="AO880"/>
      <c r="AP880"/>
      <c r="AQ880"/>
      <c r="AR880"/>
      <c r="AS880"/>
      <c r="AT880"/>
      <c r="AU880"/>
      <c r="AV880"/>
      <c r="AW880"/>
      <c r="AX880"/>
      <c r="AY880"/>
      <c r="AZ880"/>
      <c r="BA880"/>
      <c r="BB880"/>
      <c r="BC880"/>
      <c r="BD880"/>
      <c r="BE880"/>
      <c r="BF880"/>
      <c r="BG880"/>
      <c r="BH880"/>
      <c r="BI880"/>
      <c r="BJ880"/>
      <c r="BK880"/>
      <c r="BL880"/>
      <c r="BM880"/>
      <c r="BN880"/>
      <c r="BO880"/>
      <c r="BP880"/>
      <c r="BQ880"/>
      <c r="BR880"/>
      <c r="BS880"/>
      <c r="BT880"/>
      <c r="BU880"/>
      <c r="BV880"/>
      <c r="BW880"/>
      <c r="BX880"/>
      <c r="BY880"/>
      <c r="BZ880"/>
      <c r="CA880"/>
      <c r="CB880"/>
      <c r="CC880"/>
      <c r="CD880"/>
      <c r="CE880"/>
      <c r="CF880"/>
      <c r="CG880"/>
      <c r="CH880"/>
      <c r="CI880"/>
      <c r="CJ880"/>
      <c r="CK880"/>
      <c r="CL880"/>
      <c r="CM880"/>
      <c r="CN880"/>
      <c r="CO880"/>
      <c r="CP880"/>
      <c r="CQ880"/>
      <c r="CR880"/>
      <c r="CS880"/>
      <c r="CT880"/>
      <c r="CU880"/>
      <c r="CV880"/>
      <c r="CW880"/>
      <c r="CX880"/>
      <c r="CY880"/>
      <c r="CZ880"/>
      <c r="DA880"/>
      <c r="DB880"/>
      <c r="DC880"/>
      <c r="DD880"/>
      <c r="DE880"/>
      <c r="DF880"/>
      <c r="DG880"/>
      <c r="DH880"/>
      <c r="DI880"/>
      <c r="DJ880"/>
      <c r="DK880"/>
      <c r="DL880"/>
      <c r="DM880"/>
      <c r="DN880"/>
      <c r="DO880"/>
      <c r="DP880"/>
      <c r="DQ880"/>
      <c r="DR880"/>
      <c r="DS880"/>
      <c r="DT880"/>
      <c r="DU880"/>
      <c r="DV880"/>
      <c r="DW880"/>
      <c r="DX880"/>
      <c r="DY880"/>
      <c r="DZ880"/>
      <c r="EA880"/>
      <c r="EB880"/>
      <c r="EC880"/>
      <c r="ED880"/>
      <c r="EE880"/>
      <c r="EF880"/>
      <c r="EG880"/>
      <c r="EH880"/>
      <c r="EI880"/>
      <c r="EJ880"/>
      <c r="EK880"/>
      <c r="EL880"/>
      <c r="EM880"/>
      <c r="EN880"/>
      <c r="EO880"/>
      <c r="EP880"/>
      <c r="EQ880"/>
      <c r="ER880"/>
      <c r="ES880"/>
      <c r="ET880"/>
      <c r="EU880"/>
      <c r="EV880"/>
      <c r="EW880"/>
      <c r="EX880"/>
      <c r="EY880"/>
      <c r="EZ880"/>
      <c r="FA880"/>
    </row>
    <row r="881" spans="1:157" ht="11.25" customHeight="1" x14ac:dyDescent="0.25">
      <c r="A881" s="11" t="s">
        <v>1520</v>
      </c>
      <c r="B881" s="12">
        <v>1000121</v>
      </c>
      <c r="C881" s="61" t="s">
        <v>3405</v>
      </c>
      <c r="D881" s="61">
        <v>70830049106</v>
      </c>
      <c r="E881" s="62" t="s">
        <v>3406</v>
      </c>
      <c r="F881" s="38">
        <v>347</v>
      </c>
      <c r="G881" s="38">
        <v>2</v>
      </c>
      <c r="H881" s="38">
        <v>1</v>
      </c>
      <c r="I881" s="38">
        <v>0</v>
      </c>
      <c r="J881" s="32">
        <f t="shared" si="106"/>
        <v>1</v>
      </c>
      <c r="K881" s="33">
        <f t="shared" si="107"/>
        <v>10.41</v>
      </c>
      <c r="L881" s="33">
        <f t="shared" si="108"/>
        <v>10.41</v>
      </c>
      <c r="M881" s="33">
        <f t="shared" si="109"/>
        <v>10.41</v>
      </c>
      <c r="N881" s="34">
        <f t="shared" si="110"/>
        <v>10.41</v>
      </c>
      <c r="O881" s="222">
        <f t="shared" si="111"/>
        <v>41.64</v>
      </c>
      <c r="P881" s="224">
        <f t="shared" si="112"/>
        <v>41.64</v>
      </c>
      <c r="Q881" s="14"/>
      <c r="R881" s="78">
        <f t="shared" si="115"/>
        <v>41.64</v>
      </c>
      <c r="S881" s="79"/>
      <c r="T881"/>
      <c r="U881"/>
      <c r="V881"/>
      <c r="W881"/>
      <c r="X881"/>
      <c r="Y881"/>
      <c r="Z881"/>
      <c r="AA881"/>
      <c r="AB881"/>
      <c r="AC881"/>
      <c r="AD881"/>
      <c r="AE881"/>
      <c r="AF881"/>
      <c r="AG881"/>
      <c r="AH881"/>
      <c r="AI881"/>
      <c r="AJ881"/>
      <c r="AK881"/>
      <c r="AL881"/>
      <c r="AM881"/>
      <c r="AN881"/>
      <c r="AO881"/>
      <c r="AP881"/>
      <c r="AQ881"/>
      <c r="AR881"/>
      <c r="AS881"/>
      <c r="AT881"/>
      <c r="AU881"/>
      <c r="AV881"/>
      <c r="AW881"/>
      <c r="AX881"/>
      <c r="AY881"/>
      <c r="AZ881"/>
      <c r="BA881"/>
      <c r="BB881"/>
      <c r="BC881"/>
      <c r="BD881"/>
      <c r="BE881"/>
      <c r="BF881"/>
      <c r="BG881"/>
      <c r="BH881"/>
      <c r="BI881"/>
      <c r="BJ881"/>
      <c r="BK881"/>
      <c r="BL881"/>
      <c r="BM881"/>
      <c r="BN881"/>
      <c r="BO881"/>
      <c r="BP881"/>
      <c r="BQ881"/>
      <c r="BR881"/>
      <c r="BS881"/>
      <c r="BT881"/>
      <c r="BU881"/>
      <c r="BV881"/>
      <c r="BW881"/>
      <c r="BX881"/>
      <c r="BY881"/>
      <c r="BZ881"/>
      <c r="CA881"/>
      <c r="CB881"/>
      <c r="CC881"/>
      <c r="CD881"/>
      <c r="CE881"/>
      <c r="CF881"/>
      <c r="CG881"/>
      <c r="CH881"/>
      <c r="CI881"/>
      <c r="CJ881"/>
      <c r="CK881"/>
      <c r="CL881"/>
      <c r="CM881"/>
      <c r="CN881"/>
      <c r="CO881"/>
      <c r="CP881"/>
      <c r="CQ881"/>
      <c r="CR881"/>
      <c r="CS881"/>
      <c r="CT881"/>
      <c r="CU881"/>
      <c r="CV881"/>
      <c r="CW881"/>
      <c r="CX881"/>
      <c r="CY881"/>
      <c r="CZ881"/>
      <c r="DA881"/>
      <c r="DB881"/>
      <c r="DC881"/>
      <c r="DD881"/>
      <c r="DE881"/>
      <c r="DF881"/>
      <c r="DG881"/>
      <c r="DH881"/>
      <c r="DI881"/>
      <c r="DJ881"/>
      <c r="DK881"/>
      <c r="DL881"/>
      <c r="DM881"/>
      <c r="DN881"/>
      <c r="DO881"/>
      <c r="DP881"/>
      <c r="DQ881"/>
      <c r="DR881"/>
      <c r="DS881"/>
      <c r="DT881"/>
      <c r="DU881"/>
      <c r="DV881"/>
      <c r="DW881"/>
      <c r="DX881"/>
      <c r="DY881"/>
      <c r="DZ881"/>
      <c r="EA881"/>
      <c r="EB881"/>
      <c r="EC881"/>
      <c r="ED881"/>
      <c r="EE881"/>
      <c r="EF881"/>
      <c r="EG881"/>
      <c r="EH881"/>
      <c r="EI881"/>
      <c r="EJ881"/>
      <c r="EK881"/>
      <c r="EL881"/>
      <c r="EM881"/>
      <c r="EN881"/>
      <c r="EO881"/>
      <c r="EP881"/>
      <c r="EQ881"/>
      <c r="ER881"/>
      <c r="ES881"/>
      <c r="ET881"/>
      <c r="EU881"/>
      <c r="EV881"/>
      <c r="EW881"/>
      <c r="EX881"/>
      <c r="EY881"/>
      <c r="EZ881"/>
      <c r="FA881"/>
    </row>
    <row r="882" spans="1:157" ht="11.25" customHeight="1" x14ac:dyDescent="0.25">
      <c r="A882" s="11" t="s">
        <v>1520</v>
      </c>
      <c r="B882" s="12">
        <v>34000004</v>
      </c>
      <c r="C882" s="61" t="s">
        <v>3407</v>
      </c>
      <c r="D882" s="61">
        <v>13860047707</v>
      </c>
      <c r="E882" s="62" t="s">
        <v>3408</v>
      </c>
      <c r="F882" s="38">
        <v>372</v>
      </c>
      <c r="G882" s="38">
        <v>3</v>
      </c>
      <c r="H882" s="38">
        <v>1</v>
      </c>
      <c r="I882" s="38">
        <v>0</v>
      </c>
      <c r="J882" s="32">
        <f t="shared" si="106"/>
        <v>2</v>
      </c>
      <c r="K882" s="33">
        <f t="shared" si="107"/>
        <v>11.16</v>
      </c>
      <c r="L882" s="33">
        <f t="shared" si="108"/>
        <v>11.16</v>
      </c>
      <c r="M882" s="33">
        <f t="shared" si="109"/>
        <v>11.16</v>
      </c>
      <c r="N882" s="34">
        <f t="shared" si="110"/>
        <v>11.16</v>
      </c>
      <c r="O882" s="222">
        <f t="shared" si="111"/>
        <v>44.64</v>
      </c>
      <c r="P882" s="224">
        <f t="shared" si="112"/>
        <v>44.64</v>
      </c>
      <c r="Q882" s="14"/>
      <c r="R882" s="78">
        <f t="shared" si="115"/>
        <v>44.64</v>
      </c>
      <c r="S882" s="79"/>
      <c r="T882"/>
      <c r="U882"/>
      <c r="V882"/>
      <c r="W882"/>
      <c r="X882"/>
      <c r="Y882"/>
      <c r="Z882"/>
      <c r="AA882"/>
      <c r="AB882"/>
      <c r="AC882"/>
      <c r="AD882"/>
      <c r="AE882"/>
      <c r="AF882"/>
      <c r="AG882"/>
      <c r="AH882"/>
      <c r="AI882"/>
      <c r="AJ882"/>
      <c r="AK882"/>
      <c r="AL882"/>
      <c r="AM882"/>
      <c r="AN882"/>
      <c r="AO882"/>
      <c r="AP882"/>
      <c r="AQ882"/>
      <c r="AR882"/>
      <c r="AS882"/>
      <c r="AT882"/>
      <c r="AU882"/>
      <c r="AV882"/>
      <c r="AW882"/>
      <c r="AX882"/>
      <c r="AY882"/>
      <c r="AZ882"/>
      <c r="BA882"/>
      <c r="BB882"/>
      <c r="BC882"/>
      <c r="BD882"/>
      <c r="BE882"/>
      <c r="BF882"/>
      <c r="BG882"/>
      <c r="BH882"/>
      <c r="BI882"/>
      <c r="BJ882"/>
      <c r="BK882"/>
      <c r="BL882"/>
      <c r="BM882"/>
      <c r="BN882"/>
      <c r="BO882"/>
      <c r="BP882"/>
      <c r="BQ882"/>
      <c r="BR882"/>
      <c r="BS882"/>
      <c r="BT882"/>
      <c r="BU882"/>
      <c r="BV882"/>
      <c r="BW882"/>
      <c r="BX882"/>
      <c r="BY882"/>
      <c r="BZ882"/>
      <c r="CA882"/>
      <c r="CB882"/>
      <c r="CC882"/>
      <c r="CD882"/>
      <c r="CE882"/>
      <c r="CF882"/>
      <c r="CG882"/>
      <c r="CH882"/>
      <c r="CI882"/>
      <c r="CJ882"/>
      <c r="CK882"/>
      <c r="CL882"/>
      <c r="CM882"/>
      <c r="CN882"/>
      <c r="CO882"/>
      <c r="CP882"/>
      <c r="CQ882"/>
      <c r="CR882"/>
      <c r="CS882"/>
      <c r="CT882"/>
      <c r="CU882"/>
      <c r="CV882"/>
      <c r="CW882"/>
      <c r="CX882"/>
      <c r="CY882"/>
      <c r="CZ882"/>
      <c r="DA882"/>
      <c r="DB882"/>
      <c r="DC882"/>
      <c r="DD882"/>
      <c r="DE882"/>
      <c r="DF882"/>
      <c r="DG882"/>
      <c r="DH882"/>
      <c r="DI882"/>
      <c r="DJ882"/>
      <c r="DK882"/>
      <c r="DL882"/>
      <c r="DM882"/>
      <c r="DN882"/>
      <c r="DO882"/>
      <c r="DP882"/>
      <c r="DQ882"/>
      <c r="DR882"/>
      <c r="DS882"/>
      <c r="DT882"/>
      <c r="DU882"/>
      <c r="DV882"/>
      <c r="DW882"/>
      <c r="DX882"/>
      <c r="DY882"/>
      <c r="DZ882"/>
      <c r="EA882"/>
      <c r="EB882"/>
      <c r="EC882"/>
      <c r="ED882"/>
      <c r="EE882"/>
      <c r="EF882"/>
      <c r="EG882"/>
      <c r="EH882"/>
      <c r="EI882"/>
      <c r="EJ882"/>
      <c r="EK882"/>
      <c r="EL882"/>
      <c r="EM882"/>
      <c r="EN882"/>
      <c r="EO882"/>
      <c r="EP882"/>
      <c r="EQ882"/>
      <c r="ER882"/>
      <c r="ES882"/>
      <c r="ET882"/>
      <c r="EU882"/>
      <c r="EV882"/>
      <c r="EW882"/>
      <c r="EX882"/>
      <c r="EY882"/>
      <c r="EZ882"/>
      <c r="FA882"/>
    </row>
    <row r="883" spans="1:157" ht="11.25" customHeight="1" x14ac:dyDescent="0.25">
      <c r="A883" s="11" t="s">
        <v>1520</v>
      </c>
      <c r="B883" s="12">
        <v>804400029</v>
      </c>
      <c r="C883" s="61" t="s">
        <v>3155</v>
      </c>
      <c r="D883" s="61">
        <v>64460004302</v>
      </c>
      <c r="E883" s="62" t="s">
        <v>3595</v>
      </c>
      <c r="F883" s="38">
        <v>407</v>
      </c>
      <c r="G883" s="38">
        <v>3</v>
      </c>
      <c r="H883" s="38">
        <v>1</v>
      </c>
      <c r="I883" s="38">
        <v>0</v>
      </c>
      <c r="J883" s="32">
        <f t="shared" si="106"/>
        <v>2</v>
      </c>
      <c r="K883" s="33">
        <f t="shared" si="107"/>
        <v>12.209999999999999</v>
      </c>
      <c r="L883" s="33">
        <f t="shared" si="108"/>
        <v>12.209999999999999</v>
      </c>
      <c r="M883" s="33">
        <f t="shared" si="109"/>
        <v>12.209999999999999</v>
      </c>
      <c r="N883" s="34">
        <f t="shared" si="110"/>
        <v>12.209999999999999</v>
      </c>
      <c r="O883" s="222">
        <f t="shared" si="111"/>
        <v>48.84</v>
      </c>
      <c r="P883" s="224">
        <f t="shared" si="112"/>
        <v>48.84</v>
      </c>
      <c r="Q883" s="14"/>
      <c r="R883" s="78">
        <f t="shared" si="115"/>
        <v>48.84</v>
      </c>
      <c r="S883" s="79"/>
      <c r="T883"/>
      <c r="U883"/>
      <c r="V883"/>
      <c r="W883"/>
      <c r="X883"/>
      <c r="Y883"/>
      <c r="Z883"/>
      <c r="AA883"/>
      <c r="AB883"/>
      <c r="AC883"/>
      <c r="AD883"/>
      <c r="AE883"/>
      <c r="AF883"/>
      <c r="AG883"/>
      <c r="AH883"/>
      <c r="AI883"/>
      <c r="AJ883"/>
      <c r="AK883"/>
      <c r="AL883"/>
      <c r="AM883"/>
      <c r="AN883"/>
      <c r="AO883"/>
      <c r="AP883"/>
      <c r="AQ883"/>
      <c r="AR883"/>
      <c r="AS883"/>
      <c r="AT883"/>
      <c r="AU883"/>
      <c r="AV883"/>
      <c r="AW883"/>
      <c r="AX883"/>
      <c r="AY883"/>
      <c r="AZ883"/>
      <c r="BA883"/>
      <c r="BB883"/>
      <c r="BC883"/>
      <c r="BD883"/>
      <c r="BE883"/>
      <c r="BF883"/>
      <c r="BG883"/>
      <c r="BH883"/>
      <c r="BI883"/>
      <c r="BJ883"/>
      <c r="BK883"/>
      <c r="BL883"/>
      <c r="BM883"/>
      <c r="BN883"/>
      <c r="BO883"/>
      <c r="BP883"/>
      <c r="BQ883"/>
      <c r="BR883"/>
      <c r="BS883"/>
      <c r="BT883"/>
      <c r="BU883"/>
      <c r="BV883"/>
      <c r="BW883"/>
      <c r="BX883"/>
      <c r="BY883"/>
      <c r="BZ883"/>
      <c r="CA883"/>
      <c r="CB883"/>
      <c r="CC883"/>
      <c r="CD883"/>
      <c r="CE883"/>
      <c r="CF883"/>
      <c r="CG883"/>
      <c r="CH883"/>
      <c r="CI883"/>
      <c r="CJ883"/>
      <c r="CK883"/>
      <c r="CL883"/>
      <c r="CM883"/>
      <c r="CN883"/>
      <c r="CO883"/>
      <c r="CP883"/>
      <c r="CQ883"/>
      <c r="CR883"/>
      <c r="CS883"/>
      <c r="CT883"/>
      <c r="CU883"/>
      <c r="CV883"/>
      <c r="CW883"/>
      <c r="CX883"/>
      <c r="CY883"/>
      <c r="CZ883"/>
      <c r="DA883"/>
      <c r="DB883"/>
      <c r="DC883"/>
      <c r="DD883"/>
      <c r="DE883"/>
      <c r="DF883"/>
      <c r="DG883"/>
      <c r="DH883"/>
      <c r="DI883"/>
      <c r="DJ883"/>
      <c r="DK883"/>
      <c r="DL883"/>
      <c r="DM883"/>
      <c r="DN883"/>
      <c r="DO883"/>
      <c r="DP883"/>
      <c r="DQ883"/>
      <c r="DR883"/>
      <c r="DS883"/>
      <c r="DT883"/>
      <c r="DU883"/>
      <c r="DV883"/>
      <c r="DW883"/>
      <c r="DX883"/>
      <c r="DY883"/>
      <c r="DZ883"/>
      <c r="EA883"/>
      <c r="EB883"/>
      <c r="EC883"/>
      <c r="ED883"/>
      <c r="EE883"/>
      <c r="EF883"/>
      <c r="EG883"/>
      <c r="EH883"/>
      <c r="EI883"/>
      <c r="EJ883"/>
      <c r="EK883"/>
      <c r="EL883"/>
      <c r="EM883"/>
      <c r="EN883"/>
      <c r="EO883"/>
      <c r="EP883"/>
      <c r="EQ883"/>
      <c r="ER883"/>
      <c r="ES883"/>
      <c r="ET883"/>
      <c r="EU883"/>
      <c r="EV883"/>
      <c r="EW883"/>
      <c r="EX883"/>
      <c r="EY883"/>
      <c r="EZ883"/>
      <c r="FA883"/>
    </row>
    <row r="884" spans="1:157" ht="11.25" customHeight="1" x14ac:dyDescent="0.25">
      <c r="A884" s="11" t="s">
        <v>1520</v>
      </c>
      <c r="B884" s="12">
        <v>10064103</v>
      </c>
      <c r="C884" s="61" t="s">
        <v>287</v>
      </c>
      <c r="D884" s="61">
        <v>85090056259</v>
      </c>
      <c r="E884" s="62" t="s">
        <v>3596</v>
      </c>
      <c r="F884" s="38">
        <v>407</v>
      </c>
      <c r="G884" s="38">
        <v>2</v>
      </c>
      <c r="H884" s="38">
        <v>1</v>
      </c>
      <c r="I884" s="38">
        <v>0</v>
      </c>
      <c r="J884" s="32">
        <f t="shared" si="106"/>
        <v>1</v>
      </c>
      <c r="K884" s="33">
        <f t="shared" si="107"/>
        <v>12.209999999999999</v>
      </c>
      <c r="L884" s="33">
        <f t="shared" si="108"/>
        <v>12.209999999999999</v>
      </c>
      <c r="M884" s="33">
        <f t="shared" si="109"/>
        <v>12.209999999999999</v>
      </c>
      <c r="N884" s="34">
        <f t="shared" si="110"/>
        <v>12.209999999999999</v>
      </c>
      <c r="O884" s="222">
        <f t="shared" si="111"/>
        <v>48.84</v>
      </c>
      <c r="P884" s="224">
        <f t="shared" si="112"/>
        <v>48.84</v>
      </c>
      <c r="Q884" s="14"/>
      <c r="R884" s="78">
        <f t="shared" si="115"/>
        <v>48.84</v>
      </c>
      <c r="S884" s="79"/>
      <c r="T884"/>
      <c r="U884"/>
      <c r="V884"/>
      <c r="W884"/>
      <c r="X884"/>
      <c r="Y884"/>
      <c r="Z884"/>
      <c r="AA884"/>
      <c r="AB884"/>
      <c r="AC884"/>
      <c r="AD884"/>
      <c r="AE884"/>
      <c r="AF884"/>
      <c r="AG884"/>
      <c r="AH884"/>
      <c r="AI884"/>
      <c r="AJ884"/>
      <c r="AK884"/>
      <c r="AL884"/>
      <c r="AM884"/>
      <c r="AN884"/>
      <c r="AO884"/>
      <c r="AP884"/>
      <c r="AQ884"/>
      <c r="AR884"/>
      <c r="AS884"/>
      <c r="AT884"/>
      <c r="AU884"/>
      <c r="AV884"/>
      <c r="AW884"/>
      <c r="AX884"/>
      <c r="AY884"/>
      <c r="AZ884"/>
      <c r="BA884"/>
      <c r="BB884"/>
      <c r="BC884"/>
      <c r="BD884"/>
      <c r="BE884"/>
      <c r="BF884"/>
      <c r="BG884"/>
      <c r="BH884"/>
      <c r="BI884"/>
      <c r="BJ884"/>
      <c r="BK884"/>
      <c r="BL884"/>
      <c r="BM884"/>
      <c r="BN884"/>
      <c r="BO884"/>
      <c r="BP884"/>
      <c r="BQ884"/>
      <c r="BR884"/>
      <c r="BS884"/>
      <c r="BT884"/>
      <c r="BU884"/>
      <c r="BV884"/>
      <c r="BW884"/>
      <c r="BX884"/>
      <c r="BY884"/>
      <c r="BZ884"/>
      <c r="CA884"/>
      <c r="CB884"/>
      <c r="CC884"/>
      <c r="CD884"/>
      <c r="CE884"/>
      <c r="CF884"/>
      <c r="CG884"/>
      <c r="CH884"/>
      <c r="CI884"/>
      <c r="CJ884"/>
      <c r="CK884"/>
      <c r="CL884"/>
      <c r="CM884"/>
      <c r="CN884"/>
      <c r="CO884"/>
      <c r="CP884"/>
      <c r="CQ884"/>
      <c r="CR884"/>
      <c r="CS884"/>
      <c r="CT884"/>
      <c r="CU884"/>
      <c r="CV884"/>
      <c r="CW884"/>
      <c r="CX884"/>
      <c r="CY884"/>
      <c r="CZ884"/>
      <c r="DA884"/>
      <c r="DB884"/>
      <c r="DC884"/>
      <c r="DD884"/>
      <c r="DE884"/>
      <c r="DF884"/>
      <c r="DG884"/>
      <c r="DH884"/>
      <c r="DI884"/>
      <c r="DJ884"/>
      <c r="DK884"/>
      <c r="DL884"/>
      <c r="DM884"/>
      <c r="DN884"/>
      <c r="DO884"/>
      <c r="DP884"/>
      <c r="DQ884"/>
      <c r="DR884"/>
      <c r="DS884"/>
      <c r="DT884"/>
      <c r="DU884"/>
      <c r="DV884"/>
      <c r="DW884"/>
      <c r="DX884"/>
      <c r="DY884"/>
      <c r="DZ884"/>
      <c r="EA884"/>
      <c r="EB884"/>
      <c r="EC884"/>
      <c r="ED884"/>
      <c r="EE884"/>
      <c r="EF884"/>
      <c r="EG884"/>
      <c r="EH884"/>
      <c r="EI884"/>
      <c r="EJ884"/>
      <c r="EK884"/>
      <c r="EL884"/>
      <c r="EM884"/>
      <c r="EN884"/>
      <c r="EO884"/>
      <c r="EP884"/>
      <c r="EQ884"/>
      <c r="ER884"/>
      <c r="ES884"/>
      <c r="ET884"/>
      <c r="EU884"/>
      <c r="EV884"/>
      <c r="EW884"/>
      <c r="EX884"/>
      <c r="EY884"/>
      <c r="EZ884"/>
      <c r="FA884"/>
    </row>
    <row r="885" spans="1:157" ht="11.25" customHeight="1" x14ac:dyDescent="0.25">
      <c r="A885" s="11" t="s">
        <v>1520</v>
      </c>
      <c r="B885" s="12">
        <v>1000142</v>
      </c>
      <c r="C885" s="61" t="s">
        <v>3749</v>
      </c>
      <c r="D885" s="61">
        <v>23510059311</v>
      </c>
      <c r="E885" s="62" t="s">
        <v>3750</v>
      </c>
      <c r="F885" s="38">
        <v>406</v>
      </c>
      <c r="G885" s="38"/>
      <c r="H885" s="38"/>
      <c r="I885" s="38"/>
      <c r="J885" s="32"/>
      <c r="K885" s="33">
        <f t="shared" si="107"/>
        <v>12.18</v>
      </c>
      <c r="L885" s="33">
        <f t="shared" si="108"/>
        <v>12.18</v>
      </c>
      <c r="M885" s="33">
        <f t="shared" si="109"/>
        <v>12.18</v>
      </c>
      <c r="N885" s="34">
        <f t="shared" si="110"/>
        <v>12.18</v>
      </c>
      <c r="O885" s="222">
        <f t="shared" si="111"/>
        <v>48.72</v>
      </c>
      <c r="P885" s="224">
        <f t="shared" si="112"/>
        <v>48.72</v>
      </c>
      <c r="Q885" s="14"/>
      <c r="R885" s="78">
        <f t="shared" si="115"/>
        <v>48.72</v>
      </c>
      <c r="S885" s="79"/>
      <c r="T885"/>
      <c r="U885"/>
      <c r="V885"/>
      <c r="W885"/>
      <c r="X885"/>
      <c r="Y885"/>
      <c r="Z885"/>
      <c r="AA885"/>
      <c r="AB885"/>
      <c r="AC885"/>
      <c r="AD885"/>
      <c r="AE885"/>
      <c r="AF885"/>
      <c r="AG885"/>
      <c r="AH885"/>
      <c r="AI885"/>
      <c r="AJ885"/>
      <c r="AK885"/>
      <c r="AL885"/>
      <c r="AM885"/>
      <c r="AN885"/>
      <c r="AO885"/>
      <c r="AP885"/>
      <c r="AQ885"/>
      <c r="AR885"/>
      <c r="AS885"/>
      <c r="AT885"/>
      <c r="AU885"/>
      <c r="AV885"/>
      <c r="AW885"/>
      <c r="AX885"/>
      <c r="AY885"/>
      <c r="AZ885"/>
      <c r="BA885"/>
      <c r="BB885"/>
      <c r="BC885"/>
      <c r="BD885"/>
      <c r="BE885"/>
      <c r="BF885"/>
      <c r="BG885"/>
      <c r="BH885"/>
      <c r="BI885"/>
      <c r="BJ885"/>
      <c r="BK885"/>
      <c r="BL885"/>
      <c r="BM885"/>
      <c r="BN885"/>
      <c r="BO885"/>
      <c r="BP885"/>
      <c r="BQ885"/>
      <c r="BR885"/>
      <c r="BS885"/>
      <c r="BT885"/>
      <c r="BU885"/>
      <c r="BV885"/>
      <c r="BW885"/>
      <c r="BX885"/>
      <c r="BY885"/>
      <c r="BZ885"/>
      <c r="CA885"/>
      <c r="CB885"/>
      <c r="CC885"/>
      <c r="CD885"/>
      <c r="CE885"/>
      <c r="CF885"/>
      <c r="CG885"/>
      <c r="CH885"/>
      <c r="CI885"/>
      <c r="CJ885"/>
      <c r="CK885"/>
      <c r="CL885"/>
      <c r="CM885"/>
      <c r="CN885"/>
      <c r="CO885"/>
      <c r="CP885"/>
      <c r="CQ885"/>
      <c r="CR885"/>
      <c r="CS885"/>
      <c r="CT885"/>
      <c r="CU885"/>
      <c r="CV885"/>
      <c r="CW885"/>
      <c r="CX885"/>
      <c r="CY885"/>
      <c r="CZ885"/>
      <c r="DA885"/>
      <c r="DB885"/>
      <c r="DC885"/>
      <c r="DD885"/>
      <c r="DE885"/>
      <c r="DF885"/>
      <c r="DG885"/>
      <c r="DH885"/>
      <c r="DI885"/>
      <c r="DJ885"/>
      <c r="DK885"/>
      <c r="DL885"/>
      <c r="DM885"/>
      <c r="DN885"/>
      <c r="DO885"/>
      <c r="DP885"/>
      <c r="DQ885"/>
      <c r="DR885"/>
      <c r="DS885"/>
      <c r="DT885"/>
      <c r="DU885"/>
      <c r="DV885"/>
      <c r="DW885"/>
      <c r="DX885"/>
      <c r="DY885"/>
      <c r="DZ885"/>
      <c r="EA885"/>
      <c r="EB885"/>
      <c r="EC885"/>
      <c r="ED885"/>
      <c r="EE885"/>
      <c r="EF885"/>
      <c r="EG885"/>
      <c r="EH885"/>
      <c r="EI885"/>
      <c r="EJ885"/>
      <c r="EK885"/>
      <c r="EL885"/>
      <c r="EM885"/>
      <c r="EN885"/>
      <c r="EO885"/>
      <c r="EP885"/>
      <c r="EQ885"/>
      <c r="ER885"/>
      <c r="ES885"/>
      <c r="ET885"/>
      <c r="EU885"/>
      <c r="EV885"/>
      <c r="EW885"/>
      <c r="EX885"/>
      <c r="EY885"/>
      <c r="EZ885"/>
      <c r="FA885"/>
    </row>
    <row r="886" spans="1:157" ht="11.25" customHeight="1" x14ac:dyDescent="0.25">
      <c r="A886" s="35" t="s">
        <v>2056</v>
      </c>
      <c r="B886" s="36">
        <v>250000017</v>
      </c>
      <c r="C886" s="36" t="s">
        <v>931</v>
      </c>
      <c r="D886" s="36">
        <v>13290008944</v>
      </c>
      <c r="E886" s="37" t="s">
        <v>2057</v>
      </c>
      <c r="F886" s="38">
        <v>362</v>
      </c>
      <c r="G886" s="31">
        <v>3</v>
      </c>
      <c r="H886" s="38">
        <v>1</v>
      </c>
      <c r="I886" s="38">
        <v>0</v>
      </c>
      <c r="J886" s="32">
        <f t="shared" si="106"/>
        <v>2</v>
      </c>
      <c r="K886" s="33">
        <f t="shared" si="107"/>
        <v>10.86</v>
      </c>
      <c r="L886" s="33">
        <f t="shared" si="108"/>
        <v>10.86</v>
      </c>
      <c r="M886" s="33">
        <f t="shared" si="109"/>
        <v>10.86</v>
      </c>
      <c r="N886" s="34">
        <f t="shared" si="110"/>
        <v>10.86</v>
      </c>
      <c r="O886" s="222">
        <f t="shared" si="111"/>
        <v>43.44</v>
      </c>
      <c r="P886" s="224">
        <f t="shared" si="112"/>
        <v>43.44</v>
      </c>
      <c r="Q886" s="8"/>
      <c r="R886" s="78">
        <f t="shared" si="115"/>
        <v>43.44</v>
      </c>
      <c r="S886" s="79"/>
      <c r="T886"/>
      <c r="U886"/>
      <c r="V886"/>
      <c r="W886"/>
      <c r="X886"/>
      <c r="Y886"/>
      <c r="Z886"/>
      <c r="AA886"/>
      <c r="AB886"/>
      <c r="AC886"/>
      <c r="AD886"/>
      <c r="AE886"/>
      <c r="AF886"/>
      <c r="AG886"/>
      <c r="AH886"/>
      <c r="AI886"/>
      <c r="AJ886"/>
      <c r="AK886"/>
      <c r="AL886"/>
      <c r="AM886"/>
      <c r="AN886"/>
      <c r="AO886"/>
      <c r="AP886"/>
      <c r="AQ886"/>
      <c r="AR886"/>
      <c r="AS886"/>
      <c r="AT886"/>
      <c r="AU886"/>
      <c r="AV886"/>
      <c r="AW886"/>
      <c r="AX886"/>
      <c r="AY886"/>
      <c r="AZ886"/>
      <c r="BA886"/>
      <c r="BB886"/>
      <c r="BC886"/>
      <c r="BD886"/>
      <c r="BE886"/>
      <c r="BF886"/>
      <c r="BG886"/>
      <c r="BH886"/>
      <c r="BI886"/>
      <c r="BJ886"/>
      <c r="BK886"/>
      <c r="BL886"/>
      <c r="BM886"/>
      <c r="BN886"/>
      <c r="BO886"/>
      <c r="BP886"/>
      <c r="BQ886"/>
      <c r="BR886"/>
      <c r="BS886"/>
      <c r="BT886"/>
      <c r="BU886"/>
      <c r="BV886"/>
      <c r="BW886"/>
      <c r="BX886"/>
      <c r="BY886"/>
      <c r="BZ886"/>
      <c r="CA886"/>
      <c r="CB886"/>
      <c r="CC886"/>
      <c r="CD886"/>
      <c r="CE886"/>
      <c r="CF886"/>
      <c r="CG886"/>
      <c r="CH886"/>
      <c r="CI886"/>
      <c r="CJ886"/>
      <c r="CK886"/>
      <c r="CL886"/>
      <c r="CM886"/>
      <c r="CN886"/>
      <c r="CO886"/>
      <c r="CP886"/>
      <c r="CQ886"/>
      <c r="CR886"/>
      <c r="CS886"/>
      <c r="CT886"/>
      <c r="CU886"/>
      <c r="CV886"/>
      <c r="CW886"/>
      <c r="CX886"/>
      <c r="CY886"/>
      <c r="CZ886"/>
      <c r="DA886"/>
      <c r="DB886"/>
      <c r="DC886"/>
      <c r="DD886"/>
      <c r="DE886"/>
      <c r="DF886"/>
      <c r="DG886"/>
      <c r="DH886"/>
      <c r="DI886"/>
      <c r="DJ886"/>
      <c r="DK886"/>
      <c r="DL886"/>
      <c r="DM886"/>
      <c r="DN886"/>
      <c r="DO886"/>
      <c r="DP886"/>
      <c r="DQ886"/>
      <c r="DR886"/>
      <c r="DS886"/>
      <c r="DT886"/>
      <c r="DU886"/>
      <c r="DV886"/>
      <c r="DW886"/>
      <c r="DX886"/>
      <c r="DY886"/>
      <c r="DZ886"/>
      <c r="EA886"/>
      <c r="EB886"/>
      <c r="EC886"/>
      <c r="ED886"/>
      <c r="EE886"/>
      <c r="EF886"/>
      <c r="EG886"/>
      <c r="EH886"/>
      <c r="EI886"/>
      <c r="EJ886"/>
      <c r="EK886"/>
      <c r="EL886"/>
      <c r="EM886"/>
      <c r="EN886"/>
      <c r="EO886"/>
      <c r="EP886"/>
      <c r="EQ886"/>
      <c r="ER886"/>
      <c r="ES886"/>
      <c r="ET886"/>
      <c r="EU886"/>
      <c r="EV886"/>
      <c r="EW886"/>
      <c r="EX886"/>
      <c r="EY886"/>
      <c r="EZ886"/>
      <c r="FA886"/>
    </row>
    <row r="887" spans="1:157" ht="11.25" customHeight="1" x14ac:dyDescent="0.25">
      <c r="A887" s="39" t="s">
        <v>2056</v>
      </c>
      <c r="B887" s="13">
        <v>250000020</v>
      </c>
      <c r="C887" s="13" t="s">
        <v>932</v>
      </c>
      <c r="D887" s="13">
        <v>76440004448</v>
      </c>
      <c r="E887" s="40" t="s">
        <v>2058</v>
      </c>
      <c r="F887" s="31">
        <v>362</v>
      </c>
      <c r="G887" s="31">
        <v>3</v>
      </c>
      <c r="H887" s="31">
        <v>1</v>
      </c>
      <c r="I887" s="31">
        <v>0</v>
      </c>
      <c r="J887" s="32">
        <f t="shared" si="106"/>
        <v>2</v>
      </c>
      <c r="K887" s="33">
        <f t="shared" si="107"/>
        <v>10.86</v>
      </c>
      <c r="L887" s="33">
        <f t="shared" si="108"/>
        <v>10.86</v>
      </c>
      <c r="M887" s="33">
        <f t="shared" si="109"/>
        <v>10.86</v>
      </c>
      <c r="N887" s="34">
        <f t="shared" si="110"/>
        <v>10.86</v>
      </c>
      <c r="O887" s="222">
        <f t="shared" si="111"/>
        <v>43.44</v>
      </c>
      <c r="P887" s="224">
        <f t="shared" si="112"/>
        <v>43.44</v>
      </c>
      <c r="Q887" s="8"/>
      <c r="R887" s="78">
        <f t="shared" si="115"/>
        <v>43.44</v>
      </c>
      <c r="S887" s="79"/>
      <c r="T887"/>
      <c r="U887"/>
      <c r="V887"/>
      <c r="W887"/>
      <c r="X887"/>
      <c r="Y887"/>
      <c r="Z887"/>
      <c r="AA887"/>
      <c r="AB887"/>
      <c r="AC887"/>
      <c r="AD887"/>
      <c r="AE887"/>
      <c r="AF887"/>
      <c r="AG887"/>
      <c r="AH887"/>
      <c r="AI887"/>
      <c r="AJ887"/>
      <c r="AK887"/>
      <c r="AL887"/>
      <c r="AM887"/>
      <c r="AN887"/>
      <c r="AO887"/>
      <c r="AP887"/>
      <c r="AQ887"/>
      <c r="AR887"/>
      <c r="AS887"/>
      <c r="AT887"/>
      <c r="AU887"/>
      <c r="AV887"/>
      <c r="AW887"/>
      <c r="AX887"/>
      <c r="AY887"/>
      <c r="AZ887"/>
      <c r="BA887"/>
      <c r="BB887"/>
      <c r="BC887"/>
      <c r="BD887"/>
      <c r="BE887"/>
      <c r="BF887"/>
      <c r="BG887"/>
      <c r="BH887"/>
      <c r="BI887"/>
      <c r="BJ887"/>
      <c r="BK887"/>
      <c r="BL887"/>
      <c r="BM887"/>
      <c r="BN887"/>
      <c r="BO887"/>
      <c r="BP887"/>
      <c r="BQ887"/>
      <c r="BR887"/>
      <c r="BS887"/>
      <c r="BT887"/>
      <c r="BU887"/>
      <c r="BV887"/>
      <c r="BW887"/>
      <c r="BX887"/>
      <c r="BY887"/>
      <c r="BZ887"/>
      <c r="CA887"/>
      <c r="CB887"/>
      <c r="CC887"/>
      <c r="CD887"/>
      <c r="CE887"/>
      <c r="CF887"/>
      <c r="CG887"/>
      <c r="CH887"/>
      <c r="CI887"/>
      <c r="CJ887"/>
      <c r="CK887"/>
      <c r="CL887"/>
      <c r="CM887"/>
      <c r="CN887"/>
      <c r="CO887"/>
      <c r="CP887"/>
      <c r="CQ887"/>
      <c r="CR887"/>
      <c r="CS887"/>
      <c r="CT887"/>
      <c r="CU887"/>
      <c r="CV887"/>
      <c r="CW887"/>
      <c r="CX887"/>
      <c r="CY887"/>
      <c r="CZ887"/>
      <c r="DA887"/>
      <c r="DB887"/>
      <c r="DC887"/>
      <c r="DD887"/>
      <c r="DE887"/>
      <c r="DF887"/>
      <c r="DG887"/>
      <c r="DH887"/>
      <c r="DI887"/>
      <c r="DJ887"/>
      <c r="DK887"/>
      <c r="DL887"/>
      <c r="DM887"/>
      <c r="DN887"/>
      <c r="DO887"/>
      <c r="DP887"/>
      <c r="DQ887"/>
      <c r="DR887"/>
      <c r="DS887"/>
      <c r="DT887"/>
      <c r="DU887"/>
      <c r="DV887"/>
      <c r="DW887"/>
      <c r="DX887"/>
      <c r="DY887"/>
      <c r="DZ887"/>
      <c r="EA887"/>
      <c r="EB887"/>
      <c r="EC887"/>
      <c r="ED887"/>
      <c r="EE887"/>
      <c r="EF887"/>
      <c r="EG887"/>
      <c r="EH887"/>
      <c r="EI887"/>
      <c r="EJ887"/>
      <c r="EK887"/>
      <c r="EL887"/>
      <c r="EM887"/>
      <c r="EN887"/>
      <c r="EO887"/>
      <c r="EP887"/>
      <c r="EQ887"/>
      <c r="ER887"/>
      <c r="ES887"/>
      <c r="ET887"/>
      <c r="EU887"/>
      <c r="EV887"/>
      <c r="EW887"/>
      <c r="EX887"/>
      <c r="EY887"/>
      <c r="EZ887"/>
      <c r="FA887"/>
    </row>
    <row r="888" spans="1:157" ht="11.25" customHeight="1" x14ac:dyDescent="0.25">
      <c r="A888" s="39" t="s">
        <v>2056</v>
      </c>
      <c r="B888" s="13">
        <v>250000024</v>
      </c>
      <c r="C888" s="13" t="s">
        <v>933</v>
      </c>
      <c r="D888" s="13">
        <v>10550003244</v>
      </c>
      <c r="E888" s="40" t="s">
        <v>2059</v>
      </c>
      <c r="F888" s="31">
        <v>413</v>
      </c>
      <c r="G888" s="31">
        <v>3</v>
      </c>
      <c r="H888" s="31">
        <v>1</v>
      </c>
      <c r="I888" s="31">
        <v>0</v>
      </c>
      <c r="J888" s="32">
        <f t="shared" si="106"/>
        <v>2</v>
      </c>
      <c r="K888" s="33">
        <f t="shared" si="107"/>
        <v>12.389999999999999</v>
      </c>
      <c r="L888" s="33">
        <f t="shared" si="108"/>
        <v>12.389999999999999</v>
      </c>
      <c r="M888" s="33">
        <f t="shared" si="109"/>
        <v>12.389999999999999</v>
      </c>
      <c r="N888" s="34">
        <f t="shared" si="110"/>
        <v>12.389999999999999</v>
      </c>
      <c r="O888" s="222">
        <f t="shared" si="111"/>
        <v>49.56</v>
      </c>
      <c r="P888" s="224">
        <f t="shared" si="112"/>
        <v>49.56</v>
      </c>
      <c r="Q888" s="8"/>
      <c r="R888" s="78">
        <f t="shared" si="115"/>
        <v>49.56</v>
      </c>
      <c r="S888" s="79"/>
      <c r="T888"/>
      <c r="U888"/>
      <c r="V888"/>
      <c r="W888"/>
      <c r="X888"/>
      <c r="Y888"/>
      <c r="Z888"/>
      <c r="AA888"/>
      <c r="AB888"/>
      <c r="AC888"/>
      <c r="AD888"/>
      <c r="AE888"/>
      <c r="AF888"/>
      <c r="AG888"/>
      <c r="AH888"/>
      <c r="AI888"/>
      <c r="AJ888"/>
      <c r="AK888"/>
      <c r="AL888"/>
      <c r="AM888"/>
      <c r="AN888"/>
      <c r="AO888"/>
      <c r="AP888"/>
      <c r="AQ888"/>
      <c r="AR888"/>
      <c r="AS888"/>
      <c r="AT888"/>
      <c r="AU888"/>
      <c r="AV888"/>
      <c r="AW888"/>
      <c r="AX888"/>
      <c r="AY888"/>
      <c r="AZ888"/>
      <c r="BA888"/>
      <c r="BB888"/>
      <c r="BC888"/>
      <c r="BD888"/>
      <c r="BE888"/>
      <c r="BF888"/>
      <c r="BG888"/>
      <c r="BH888"/>
      <c r="BI888"/>
      <c r="BJ888"/>
      <c r="BK888"/>
      <c r="BL888"/>
      <c r="BM888"/>
      <c r="BN888"/>
      <c r="BO888"/>
      <c r="BP888"/>
      <c r="BQ888"/>
      <c r="BR888"/>
      <c r="BS888"/>
      <c r="BT888"/>
      <c r="BU888"/>
      <c r="BV888"/>
      <c r="BW888"/>
      <c r="BX888"/>
      <c r="BY888"/>
      <c r="BZ888"/>
      <c r="CA888"/>
      <c r="CB888"/>
      <c r="CC888"/>
      <c r="CD888"/>
      <c r="CE888"/>
      <c r="CF888"/>
      <c r="CG888"/>
      <c r="CH888"/>
      <c r="CI888"/>
      <c r="CJ888"/>
      <c r="CK888"/>
      <c r="CL888"/>
      <c r="CM888"/>
      <c r="CN888"/>
      <c r="CO888"/>
      <c r="CP888"/>
      <c r="CQ888"/>
      <c r="CR888"/>
      <c r="CS888"/>
      <c r="CT888"/>
      <c r="CU888"/>
      <c r="CV888"/>
      <c r="CW888"/>
      <c r="CX888"/>
      <c r="CY888"/>
      <c r="CZ888"/>
      <c r="DA888"/>
      <c r="DB888"/>
      <c r="DC888"/>
      <c r="DD888"/>
      <c r="DE888"/>
      <c r="DF888"/>
      <c r="DG888"/>
      <c r="DH888"/>
      <c r="DI888"/>
      <c r="DJ888"/>
      <c r="DK888"/>
      <c r="DL888"/>
      <c r="DM888"/>
      <c r="DN888"/>
      <c r="DO888"/>
      <c r="DP888"/>
      <c r="DQ888"/>
      <c r="DR888"/>
      <c r="DS888"/>
      <c r="DT888"/>
      <c r="DU888"/>
      <c r="DV888"/>
      <c r="DW888"/>
      <c r="DX888"/>
      <c r="DY888"/>
      <c r="DZ888"/>
      <c r="EA888"/>
      <c r="EB888"/>
      <c r="EC888"/>
      <c r="ED888"/>
      <c r="EE888"/>
      <c r="EF888"/>
      <c r="EG888"/>
      <c r="EH888"/>
      <c r="EI888"/>
      <c r="EJ888"/>
      <c r="EK888"/>
      <c r="EL888"/>
      <c r="EM888"/>
      <c r="EN888"/>
      <c r="EO888"/>
      <c r="EP888"/>
      <c r="EQ888"/>
      <c r="ER888"/>
      <c r="ES888"/>
      <c r="ET888"/>
      <c r="EU888"/>
      <c r="EV888"/>
      <c r="EW888"/>
      <c r="EX888"/>
      <c r="EY888"/>
      <c r="EZ888"/>
      <c r="FA888"/>
    </row>
    <row r="889" spans="1:157" ht="11.25" customHeight="1" x14ac:dyDescent="0.25">
      <c r="A889" s="39" t="s">
        <v>2056</v>
      </c>
      <c r="B889" s="13">
        <v>250000026</v>
      </c>
      <c r="C889" s="13" t="s">
        <v>934</v>
      </c>
      <c r="D889" s="13">
        <v>52200009555</v>
      </c>
      <c r="E889" s="40" t="s">
        <v>2060</v>
      </c>
      <c r="F889" s="31">
        <v>499</v>
      </c>
      <c r="G889" s="31">
        <v>3</v>
      </c>
      <c r="H889" s="31">
        <v>1</v>
      </c>
      <c r="I889" s="31">
        <v>0</v>
      </c>
      <c r="J889" s="32">
        <f t="shared" si="106"/>
        <v>2</v>
      </c>
      <c r="K889" s="33">
        <f t="shared" si="107"/>
        <v>14.969999999999999</v>
      </c>
      <c r="L889" s="33">
        <f t="shared" si="108"/>
        <v>14.969999999999999</v>
      </c>
      <c r="M889" s="33">
        <f t="shared" si="109"/>
        <v>14.969999999999999</v>
      </c>
      <c r="N889" s="34">
        <f t="shared" si="110"/>
        <v>14.969999999999999</v>
      </c>
      <c r="O889" s="222">
        <f t="shared" si="111"/>
        <v>59.88</v>
      </c>
      <c r="P889" s="224">
        <f t="shared" si="112"/>
        <v>59.88</v>
      </c>
      <c r="Q889" s="8"/>
      <c r="R889" s="78">
        <f t="shared" si="115"/>
        <v>59.88</v>
      </c>
      <c r="S889" s="79"/>
      <c r="T889"/>
      <c r="U889"/>
      <c r="V889"/>
      <c r="W889"/>
      <c r="X889"/>
      <c r="Y889"/>
      <c r="Z889"/>
      <c r="AA889"/>
      <c r="AB889"/>
      <c r="AC889"/>
      <c r="AD889"/>
      <c r="AE889"/>
      <c r="AF889"/>
      <c r="AG889"/>
      <c r="AH889"/>
      <c r="AI889"/>
      <c r="AJ889"/>
      <c r="AK889"/>
      <c r="AL889"/>
      <c r="AM889"/>
      <c r="AN889"/>
      <c r="AO889"/>
      <c r="AP889"/>
      <c r="AQ889"/>
      <c r="AR889"/>
      <c r="AS889"/>
      <c r="AT889"/>
      <c r="AU889"/>
      <c r="AV889"/>
      <c r="AW889"/>
      <c r="AX889"/>
      <c r="AY889"/>
      <c r="AZ889"/>
      <c r="BA889"/>
      <c r="BB889"/>
      <c r="BC889"/>
      <c r="BD889"/>
      <c r="BE889"/>
      <c r="BF889"/>
      <c r="BG889"/>
      <c r="BH889"/>
      <c r="BI889"/>
      <c r="BJ889"/>
      <c r="BK889"/>
      <c r="BL889"/>
      <c r="BM889"/>
      <c r="BN889"/>
      <c r="BO889"/>
      <c r="BP889"/>
      <c r="BQ889"/>
      <c r="BR889"/>
      <c r="BS889"/>
      <c r="BT889"/>
      <c r="BU889"/>
      <c r="BV889"/>
      <c r="BW889"/>
      <c r="BX889"/>
      <c r="BY889"/>
      <c r="BZ889"/>
      <c r="CA889"/>
      <c r="CB889"/>
      <c r="CC889"/>
      <c r="CD889"/>
      <c r="CE889"/>
      <c r="CF889"/>
      <c r="CG889"/>
      <c r="CH889"/>
      <c r="CI889"/>
      <c r="CJ889"/>
      <c r="CK889"/>
      <c r="CL889"/>
      <c r="CM889"/>
      <c r="CN889"/>
      <c r="CO889"/>
      <c r="CP889"/>
      <c r="CQ889"/>
      <c r="CR889"/>
      <c r="CS889"/>
      <c r="CT889"/>
      <c r="CU889"/>
      <c r="CV889"/>
      <c r="CW889"/>
      <c r="CX889"/>
      <c r="CY889"/>
      <c r="CZ889"/>
      <c r="DA889"/>
      <c r="DB889"/>
      <c r="DC889"/>
      <c r="DD889"/>
      <c r="DE889"/>
      <c r="DF889"/>
      <c r="DG889"/>
      <c r="DH889"/>
      <c r="DI889"/>
      <c r="DJ889"/>
      <c r="DK889"/>
      <c r="DL889"/>
      <c r="DM889"/>
      <c r="DN889"/>
      <c r="DO889"/>
      <c r="DP889"/>
      <c r="DQ889"/>
      <c r="DR889"/>
      <c r="DS889"/>
      <c r="DT889"/>
      <c r="DU889"/>
      <c r="DV889"/>
      <c r="DW889"/>
      <c r="DX889"/>
      <c r="DY889"/>
      <c r="DZ889"/>
      <c r="EA889"/>
      <c r="EB889"/>
      <c r="EC889"/>
      <c r="ED889"/>
      <c r="EE889"/>
      <c r="EF889"/>
      <c r="EG889"/>
      <c r="EH889"/>
      <c r="EI889"/>
      <c r="EJ889"/>
      <c r="EK889"/>
      <c r="EL889"/>
      <c r="EM889"/>
      <c r="EN889"/>
      <c r="EO889"/>
      <c r="EP889"/>
      <c r="EQ889"/>
      <c r="ER889"/>
      <c r="ES889"/>
      <c r="ET889"/>
      <c r="EU889"/>
      <c r="EV889"/>
      <c r="EW889"/>
      <c r="EX889"/>
      <c r="EY889"/>
      <c r="EZ889"/>
      <c r="FA889"/>
    </row>
    <row r="890" spans="1:157" ht="11.25" customHeight="1" x14ac:dyDescent="0.25">
      <c r="A890" s="39" t="s">
        <v>2056</v>
      </c>
      <c r="B890" s="13">
        <v>250000027</v>
      </c>
      <c r="C890" s="13" t="s">
        <v>935</v>
      </c>
      <c r="D890" s="13">
        <v>28060008038</v>
      </c>
      <c r="E890" s="40" t="s">
        <v>2061</v>
      </c>
      <c r="F890" s="31">
        <v>654</v>
      </c>
      <c r="G890" s="31">
        <v>3</v>
      </c>
      <c r="H890" s="31">
        <v>1</v>
      </c>
      <c r="I890" s="31">
        <v>0</v>
      </c>
      <c r="J890" s="32">
        <f t="shared" si="106"/>
        <v>2</v>
      </c>
      <c r="K890" s="33">
        <f t="shared" si="107"/>
        <v>19.62</v>
      </c>
      <c r="L890" s="33">
        <f t="shared" si="108"/>
        <v>19.62</v>
      </c>
      <c r="M890" s="33">
        <f t="shared" si="109"/>
        <v>19.62</v>
      </c>
      <c r="N890" s="34">
        <f t="shared" si="110"/>
        <v>19.62</v>
      </c>
      <c r="O890" s="222">
        <f t="shared" si="111"/>
        <v>78.48</v>
      </c>
      <c r="P890" s="224">
        <f t="shared" si="112"/>
        <v>78.48</v>
      </c>
      <c r="Q890" s="8"/>
      <c r="R890" s="78">
        <f t="shared" si="115"/>
        <v>78.48</v>
      </c>
      <c r="S890" s="79"/>
      <c r="T890"/>
      <c r="U890"/>
      <c r="V890"/>
      <c r="W890"/>
      <c r="X890"/>
      <c r="Y890"/>
      <c r="Z890"/>
      <c r="AA890"/>
      <c r="AB890"/>
      <c r="AC890"/>
      <c r="AD890"/>
      <c r="AE890"/>
      <c r="AF890"/>
      <c r="AG890"/>
      <c r="AH890"/>
      <c r="AI890"/>
      <c r="AJ890"/>
      <c r="AK890"/>
      <c r="AL890"/>
      <c r="AM890"/>
      <c r="AN890"/>
      <c r="AO890"/>
      <c r="AP890"/>
      <c r="AQ890"/>
      <c r="AR890"/>
      <c r="AS890"/>
      <c r="AT890"/>
      <c r="AU890"/>
      <c r="AV890"/>
      <c r="AW890"/>
      <c r="AX890"/>
      <c r="AY890"/>
      <c r="AZ890"/>
      <c r="BA890"/>
      <c r="BB890"/>
      <c r="BC890"/>
      <c r="BD890"/>
      <c r="BE890"/>
      <c r="BF890"/>
      <c r="BG890"/>
      <c r="BH890"/>
      <c r="BI890"/>
      <c r="BJ890"/>
      <c r="BK890"/>
      <c r="BL890"/>
      <c r="BM890"/>
      <c r="BN890"/>
      <c r="BO890"/>
      <c r="BP890"/>
      <c r="BQ890"/>
      <c r="BR890"/>
      <c r="BS890"/>
      <c r="BT890"/>
      <c r="BU890"/>
      <c r="BV890"/>
      <c r="BW890"/>
      <c r="BX890"/>
      <c r="BY890"/>
      <c r="BZ890"/>
      <c r="CA890"/>
      <c r="CB890"/>
      <c r="CC890"/>
      <c r="CD890"/>
      <c r="CE890"/>
      <c r="CF890"/>
      <c r="CG890"/>
      <c r="CH890"/>
      <c r="CI890"/>
      <c r="CJ890"/>
      <c r="CK890"/>
      <c r="CL890"/>
      <c r="CM890"/>
      <c r="CN890"/>
      <c r="CO890"/>
      <c r="CP890"/>
      <c r="CQ890"/>
      <c r="CR890"/>
      <c r="CS890"/>
      <c r="CT890"/>
      <c r="CU890"/>
      <c r="CV890"/>
      <c r="CW890"/>
      <c r="CX890"/>
      <c r="CY890"/>
      <c r="CZ890"/>
      <c r="DA890"/>
      <c r="DB890"/>
      <c r="DC890"/>
      <c r="DD890"/>
      <c r="DE890"/>
      <c r="DF890"/>
      <c r="DG890"/>
      <c r="DH890"/>
      <c r="DI890"/>
      <c r="DJ890"/>
      <c r="DK890"/>
      <c r="DL890"/>
      <c r="DM890"/>
      <c r="DN890"/>
      <c r="DO890"/>
      <c r="DP890"/>
      <c r="DQ890"/>
      <c r="DR890"/>
      <c r="DS890"/>
      <c r="DT890"/>
      <c r="DU890"/>
      <c r="DV890"/>
      <c r="DW890"/>
      <c r="DX890"/>
      <c r="DY890"/>
      <c r="DZ890"/>
      <c r="EA890"/>
      <c r="EB890"/>
      <c r="EC890"/>
      <c r="ED890"/>
      <c r="EE890"/>
      <c r="EF890"/>
      <c r="EG890"/>
      <c r="EH890"/>
      <c r="EI890"/>
      <c r="EJ890"/>
      <c r="EK890"/>
      <c r="EL890"/>
      <c r="EM890"/>
      <c r="EN890"/>
      <c r="EO890"/>
      <c r="EP890"/>
      <c r="EQ890"/>
      <c r="ER890"/>
      <c r="ES890"/>
      <c r="ET890"/>
      <c r="EU890"/>
      <c r="EV890"/>
      <c r="EW890"/>
      <c r="EX890"/>
      <c r="EY890"/>
      <c r="EZ890"/>
      <c r="FA890"/>
    </row>
    <row r="891" spans="1:157" ht="11.25" customHeight="1" x14ac:dyDescent="0.25">
      <c r="A891" s="39" t="s">
        <v>2056</v>
      </c>
      <c r="B891" s="13">
        <v>250000031</v>
      </c>
      <c r="C891" s="13" t="s">
        <v>936</v>
      </c>
      <c r="D891" s="13">
        <v>73890011003</v>
      </c>
      <c r="E891" s="40" t="s">
        <v>2062</v>
      </c>
      <c r="F891" s="31">
        <v>291</v>
      </c>
      <c r="G891" s="31">
        <v>2</v>
      </c>
      <c r="H891" s="31">
        <v>1</v>
      </c>
      <c r="I891" s="31">
        <v>0</v>
      </c>
      <c r="J891" s="32">
        <f t="shared" si="106"/>
        <v>1</v>
      </c>
      <c r="K891" s="33">
        <f t="shared" si="107"/>
        <v>8.73</v>
      </c>
      <c r="L891" s="33">
        <f t="shared" si="108"/>
        <v>8.73</v>
      </c>
      <c r="M891" s="33">
        <f t="shared" si="109"/>
        <v>8.73</v>
      </c>
      <c r="N891" s="34">
        <f t="shared" si="110"/>
        <v>8.73</v>
      </c>
      <c r="O891" s="222">
        <f t="shared" si="111"/>
        <v>34.92</v>
      </c>
      <c r="P891" s="224">
        <f t="shared" si="112"/>
        <v>34.92</v>
      </c>
      <c r="Q891" s="8"/>
      <c r="R891" s="78">
        <f t="shared" si="115"/>
        <v>34.92</v>
      </c>
      <c r="S891" s="79"/>
      <c r="T891"/>
      <c r="U891"/>
      <c r="V891"/>
      <c r="W891"/>
      <c r="X891"/>
      <c r="Y891"/>
      <c r="Z891"/>
      <c r="AA891"/>
      <c r="AB891"/>
      <c r="AC891"/>
      <c r="AD891"/>
      <c r="AE891"/>
      <c r="AF891"/>
      <c r="AG891"/>
      <c r="AH891"/>
      <c r="AI891"/>
      <c r="AJ891"/>
      <c r="AK891"/>
      <c r="AL891"/>
      <c r="AM891"/>
      <c r="AN891"/>
      <c r="AO891"/>
      <c r="AP891"/>
      <c r="AQ891"/>
      <c r="AR891"/>
      <c r="AS891"/>
      <c r="AT891"/>
      <c r="AU891"/>
      <c r="AV891"/>
      <c r="AW891"/>
      <c r="AX891"/>
      <c r="AY891"/>
      <c r="AZ891"/>
      <c r="BA891"/>
      <c r="BB891"/>
      <c r="BC891"/>
      <c r="BD891"/>
      <c r="BE891"/>
      <c r="BF891"/>
      <c r="BG891"/>
      <c r="BH891"/>
      <c r="BI891"/>
      <c r="BJ891"/>
      <c r="BK891"/>
      <c r="BL891"/>
      <c r="BM891"/>
      <c r="BN891"/>
      <c r="BO891"/>
      <c r="BP891"/>
      <c r="BQ891"/>
      <c r="BR891"/>
      <c r="BS891"/>
      <c r="BT891"/>
      <c r="BU891"/>
      <c r="BV891"/>
      <c r="BW891"/>
      <c r="BX891"/>
      <c r="BY891"/>
      <c r="BZ891"/>
      <c r="CA891"/>
      <c r="CB891"/>
      <c r="CC891"/>
      <c r="CD891"/>
      <c r="CE891"/>
      <c r="CF891"/>
      <c r="CG891"/>
      <c r="CH891"/>
      <c r="CI891"/>
      <c r="CJ891"/>
      <c r="CK891"/>
      <c r="CL891"/>
      <c r="CM891"/>
      <c r="CN891"/>
      <c r="CO891"/>
      <c r="CP891"/>
      <c r="CQ891"/>
      <c r="CR891"/>
      <c r="CS891"/>
      <c r="CT891"/>
      <c r="CU891"/>
      <c r="CV891"/>
      <c r="CW891"/>
      <c r="CX891"/>
      <c r="CY891"/>
      <c r="CZ891"/>
      <c r="DA891"/>
      <c r="DB891"/>
      <c r="DC891"/>
      <c r="DD891"/>
      <c r="DE891"/>
      <c r="DF891"/>
      <c r="DG891"/>
      <c r="DH891"/>
      <c r="DI891"/>
      <c r="DJ891"/>
      <c r="DK891"/>
      <c r="DL891"/>
      <c r="DM891"/>
      <c r="DN891"/>
      <c r="DO891"/>
      <c r="DP891"/>
      <c r="DQ891"/>
      <c r="DR891"/>
      <c r="DS891"/>
      <c r="DT891"/>
      <c r="DU891"/>
      <c r="DV891"/>
      <c r="DW891"/>
      <c r="DX891"/>
      <c r="DY891"/>
      <c r="DZ891"/>
      <c r="EA891"/>
      <c r="EB891"/>
      <c r="EC891"/>
      <c r="ED891"/>
      <c r="EE891"/>
      <c r="EF891"/>
      <c r="EG891"/>
      <c r="EH891"/>
      <c r="EI891"/>
      <c r="EJ891"/>
      <c r="EK891"/>
      <c r="EL891"/>
      <c r="EM891"/>
      <c r="EN891"/>
      <c r="EO891"/>
      <c r="EP891"/>
      <c r="EQ891"/>
      <c r="ER891"/>
      <c r="ES891"/>
      <c r="ET891"/>
      <c r="EU891"/>
      <c r="EV891"/>
      <c r="EW891"/>
      <c r="EX891"/>
      <c r="EY891"/>
      <c r="EZ891"/>
      <c r="FA891"/>
    </row>
    <row r="892" spans="1:157" ht="11.25" customHeight="1" x14ac:dyDescent="0.25">
      <c r="A892" s="39" t="s">
        <v>2056</v>
      </c>
      <c r="B892" s="13">
        <v>250000081</v>
      </c>
      <c r="C892" s="13" t="s">
        <v>937</v>
      </c>
      <c r="D892" s="13">
        <v>17750008894</v>
      </c>
      <c r="E892" s="40" t="s">
        <v>2063</v>
      </c>
      <c r="F892" s="31">
        <v>426</v>
      </c>
      <c r="G892" s="31">
        <v>3</v>
      </c>
      <c r="H892" s="31">
        <v>1</v>
      </c>
      <c r="I892" s="31">
        <v>0</v>
      </c>
      <c r="J892" s="32">
        <f t="shared" si="106"/>
        <v>2</v>
      </c>
      <c r="K892" s="33">
        <f t="shared" si="107"/>
        <v>12.78</v>
      </c>
      <c r="L892" s="33">
        <f t="shared" si="108"/>
        <v>12.78</v>
      </c>
      <c r="M892" s="33">
        <f t="shared" si="109"/>
        <v>12.78</v>
      </c>
      <c r="N892" s="34">
        <f t="shared" si="110"/>
        <v>12.78</v>
      </c>
      <c r="O892" s="222">
        <f t="shared" si="111"/>
        <v>51.12</v>
      </c>
      <c r="P892" s="224">
        <f t="shared" si="112"/>
        <v>51.12</v>
      </c>
      <c r="Q892" s="8"/>
      <c r="R892" s="78">
        <f t="shared" si="115"/>
        <v>51.12</v>
      </c>
      <c r="S892" s="79"/>
      <c r="T892"/>
      <c r="U892"/>
      <c r="V892"/>
      <c r="W892"/>
      <c r="X892"/>
      <c r="Y892"/>
      <c r="Z892"/>
      <c r="AA892"/>
      <c r="AB892"/>
      <c r="AC892"/>
      <c r="AD892"/>
      <c r="AE892"/>
      <c r="AF892"/>
      <c r="AG892"/>
      <c r="AH892"/>
      <c r="AI892"/>
      <c r="AJ892"/>
      <c r="AK892"/>
      <c r="AL892"/>
      <c r="AM892"/>
      <c r="AN892"/>
      <c r="AO892"/>
      <c r="AP892"/>
      <c r="AQ892"/>
      <c r="AR892"/>
      <c r="AS892"/>
      <c r="AT892"/>
      <c r="AU892"/>
      <c r="AV892"/>
      <c r="AW892"/>
      <c r="AX892"/>
      <c r="AY892"/>
      <c r="AZ892"/>
      <c r="BA892"/>
      <c r="BB892"/>
      <c r="BC892"/>
      <c r="BD892"/>
      <c r="BE892"/>
      <c r="BF892"/>
      <c r="BG892"/>
      <c r="BH892"/>
      <c r="BI892"/>
      <c r="BJ892"/>
      <c r="BK892"/>
      <c r="BL892"/>
      <c r="BM892"/>
      <c r="BN892"/>
      <c r="BO892"/>
      <c r="BP892"/>
      <c r="BQ892"/>
      <c r="BR892"/>
      <c r="BS892"/>
      <c r="BT892"/>
      <c r="BU892"/>
      <c r="BV892"/>
      <c r="BW892"/>
      <c r="BX892"/>
      <c r="BY892"/>
      <c r="BZ892"/>
      <c r="CA892"/>
      <c r="CB892"/>
      <c r="CC892"/>
      <c r="CD892"/>
      <c r="CE892"/>
      <c r="CF892"/>
      <c r="CG892"/>
      <c r="CH892"/>
      <c r="CI892"/>
      <c r="CJ892"/>
      <c r="CK892"/>
      <c r="CL892"/>
      <c r="CM892"/>
      <c r="CN892"/>
      <c r="CO892"/>
      <c r="CP892"/>
      <c r="CQ892"/>
      <c r="CR892"/>
      <c r="CS892"/>
      <c r="CT892"/>
      <c r="CU892"/>
      <c r="CV892"/>
      <c r="CW892"/>
      <c r="CX892"/>
      <c r="CY892"/>
      <c r="CZ892"/>
      <c r="DA892"/>
      <c r="DB892"/>
      <c r="DC892"/>
      <c r="DD892"/>
      <c r="DE892"/>
      <c r="DF892"/>
      <c r="DG892"/>
      <c r="DH892"/>
      <c r="DI892"/>
      <c r="DJ892"/>
      <c r="DK892"/>
      <c r="DL892"/>
      <c r="DM892"/>
      <c r="DN892"/>
      <c r="DO892"/>
      <c r="DP892"/>
      <c r="DQ892"/>
      <c r="DR892"/>
      <c r="DS892"/>
      <c r="DT892"/>
      <c r="DU892"/>
      <c r="DV892"/>
      <c r="DW892"/>
      <c r="DX892"/>
      <c r="DY892"/>
      <c r="DZ892"/>
      <c r="EA892"/>
      <c r="EB892"/>
      <c r="EC892"/>
      <c r="ED892"/>
      <c r="EE892"/>
      <c r="EF892"/>
      <c r="EG892"/>
      <c r="EH892"/>
      <c r="EI892"/>
      <c r="EJ892"/>
      <c r="EK892"/>
      <c r="EL892"/>
      <c r="EM892"/>
      <c r="EN892"/>
      <c r="EO892"/>
      <c r="EP892"/>
      <c r="EQ892"/>
      <c r="ER892"/>
      <c r="ES892"/>
      <c r="ET892"/>
      <c r="EU892"/>
      <c r="EV892"/>
      <c r="EW892"/>
      <c r="EX892"/>
      <c r="EY892"/>
      <c r="EZ892"/>
      <c r="FA892"/>
    </row>
    <row r="893" spans="1:157" ht="11.25" customHeight="1" x14ac:dyDescent="0.25">
      <c r="A893" s="39" t="s">
        <v>2056</v>
      </c>
      <c r="B893" s="13">
        <v>250000084</v>
      </c>
      <c r="C893" s="13" t="s">
        <v>938</v>
      </c>
      <c r="D893" s="13">
        <v>10570000901</v>
      </c>
      <c r="E893" s="40" t="s">
        <v>2064</v>
      </c>
      <c r="F893" s="31">
        <v>192</v>
      </c>
      <c r="G893" s="31">
        <v>2</v>
      </c>
      <c r="H893" s="31">
        <v>1</v>
      </c>
      <c r="I893" s="31">
        <v>0</v>
      </c>
      <c r="J893" s="32">
        <f t="shared" si="106"/>
        <v>1</v>
      </c>
      <c r="K893" s="33">
        <f t="shared" si="107"/>
        <v>5.76</v>
      </c>
      <c r="L893" s="33">
        <f t="shared" si="108"/>
        <v>5.76</v>
      </c>
      <c r="M893" s="33">
        <f t="shared" si="109"/>
        <v>5.76</v>
      </c>
      <c r="N893" s="34">
        <f t="shared" si="110"/>
        <v>5.76</v>
      </c>
      <c r="O893" s="222">
        <f t="shared" si="111"/>
        <v>23.04</v>
      </c>
      <c r="P893" s="224">
        <f t="shared" si="112"/>
        <v>23.04</v>
      </c>
      <c r="Q893" s="8"/>
      <c r="R893" s="78">
        <f t="shared" si="115"/>
        <v>23.04</v>
      </c>
      <c r="S893" s="79"/>
      <c r="T893"/>
      <c r="U893"/>
      <c r="V893"/>
      <c r="W893"/>
      <c r="X893"/>
      <c r="Y893"/>
      <c r="Z893"/>
      <c r="AA893"/>
      <c r="AB893"/>
      <c r="AC893"/>
      <c r="AD893"/>
      <c r="AE893"/>
      <c r="AF893"/>
      <c r="AG893"/>
      <c r="AH893"/>
      <c r="AI893"/>
      <c r="AJ893"/>
      <c r="AK893"/>
      <c r="AL893"/>
      <c r="AM893"/>
      <c r="AN893"/>
      <c r="AO893"/>
      <c r="AP893"/>
      <c r="AQ893"/>
      <c r="AR893"/>
      <c r="AS893"/>
      <c r="AT893"/>
      <c r="AU893"/>
      <c r="AV893"/>
      <c r="AW893"/>
      <c r="AX893"/>
      <c r="AY893"/>
      <c r="AZ893"/>
      <c r="BA893"/>
      <c r="BB893"/>
      <c r="BC893"/>
      <c r="BD893"/>
      <c r="BE893"/>
      <c r="BF893"/>
      <c r="BG893"/>
      <c r="BH893"/>
      <c r="BI893"/>
      <c r="BJ893"/>
      <c r="BK893"/>
      <c r="BL893"/>
      <c r="BM893"/>
      <c r="BN893"/>
      <c r="BO893"/>
      <c r="BP893"/>
      <c r="BQ893"/>
      <c r="BR893"/>
      <c r="BS893"/>
      <c r="BT893"/>
      <c r="BU893"/>
      <c r="BV893"/>
      <c r="BW893"/>
      <c r="BX893"/>
      <c r="BY893"/>
      <c r="BZ893"/>
      <c r="CA893"/>
      <c r="CB893"/>
      <c r="CC893"/>
      <c r="CD893"/>
      <c r="CE893"/>
      <c r="CF893"/>
      <c r="CG893"/>
      <c r="CH893"/>
      <c r="CI893"/>
      <c r="CJ893"/>
      <c r="CK893"/>
      <c r="CL893"/>
      <c r="CM893"/>
      <c r="CN893"/>
      <c r="CO893"/>
      <c r="CP893"/>
      <c r="CQ893"/>
      <c r="CR893"/>
      <c r="CS893"/>
      <c r="CT893"/>
      <c r="CU893"/>
      <c r="CV893"/>
      <c r="CW893"/>
      <c r="CX893"/>
      <c r="CY893"/>
      <c r="CZ893"/>
      <c r="DA893"/>
      <c r="DB893"/>
      <c r="DC893"/>
      <c r="DD893"/>
      <c r="DE893"/>
      <c r="DF893"/>
      <c r="DG893"/>
      <c r="DH893"/>
      <c r="DI893"/>
      <c r="DJ893"/>
      <c r="DK893"/>
      <c r="DL893"/>
      <c r="DM893"/>
      <c r="DN893"/>
      <c r="DO893"/>
      <c r="DP893"/>
      <c r="DQ893"/>
      <c r="DR893"/>
      <c r="DS893"/>
      <c r="DT893"/>
      <c r="DU893"/>
      <c r="DV893"/>
      <c r="DW893"/>
      <c r="DX893"/>
      <c r="DY893"/>
      <c r="DZ893"/>
      <c r="EA893"/>
      <c r="EB893"/>
      <c r="EC893"/>
      <c r="ED893"/>
      <c r="EE893"/>
      <c r="EF893"/>
      <c r="EG893"/>
      <c r="EH893"/>
      <c r="EI893"/>
      <c r="EJ893"/>
      <c r="EK893"/>
      <c r="EL893"/>
      <c r="EM893"/>
      <c r="EN893"/>
      <c r="EO893"/>
      <c r="EP893"/>
      <c r="EQ893"/>
      <c r="ER893"/>
      <c r="ES893"/>
      <c r="ET893"/>
      <c r="EU893"/>
      <c r="EV893"/>
      <c r="EW893"/>
      <c r="EX893"/>
      <c r="EY893"/>
      <c r="EZ893"/>
      <c r="FA893"/>
    </row>
    <row r="894" spans="1:157" ht="11.25" customHeight="1" x14ac:dyDescent="0.25">
      <c r="A894" s="39" t="s">
        <v>2056</v>
      </c>
      <c r="B894" s="13">
        <v>250000104</v>
      </c>
      <c r="C894" s="13" t="s">
        <v>939</v>
      </c>
      <c r="D894" s="13">
        <v>92210001465</v>
      </c>
      <c r="E894" s="40" t="s">
        <v>2065</v>
      </c>
      <c r="F894" s="31">
        <v>291</v>
      </c>
      <c r="G894" s="31">
        <v>3</v>
      </c>
      <c r="H894" s="31">
        <v>1</v>
      </c>
      <c r="I894" s="31">
        <v>0</v>
      </c>
      <c r="J894" s="32">
        <f t="shared" si="106"/>
        <v>2</v>
      </c>
      <c r="K894" s="33">
        <f t="shared" si="107"/>
        <v>8.73</v>
      </c>
      <c r="L894" s="33">
        <f t="shared" si="108"/>
        <v>8.73</v>
      </c>
      <c r="M894" s="33">
        <f t="shared" si="109"/>
        <v>8.73</v>
      </c>
      <c r="N894" s="34">
        <f t="shared" si="110"/>
        <v>8.73</v>
      </c>
      <c r="O894" s="222">
        <f t="shared" si="111"/>
        <v>34.92</v>
      </c>
      <c r="P894" s="224">
        <f t="shared" si="112"/>
        <v>34.92</v>
      </c>
      <c r="Q894" s="8"/>
      <c r="R894" s="78">
        <f t="shared" si="115"/>
        <v>34.92</v>
      </c>
      <c r="S894" s="79"/>
      <c r="T894"/>
      <c r="U894"/>
      <c r="V894"/>
      <c r="W894"/>
      <c r="X894"/>
      <c r="Y894"/>
      <c r="Z894"/>
      <c r="AA894"/>
      <c r="AB894"/>
      <c r="AC894"/>
      <c r="AD894"/>
      <c r="AE894"/>
      <c r="AF894"/>
      <c r="AG894"/>
      <c r="AH894"/>
      <c r="AI894"/>
      <c r="AJ894"/>
      <c r="AK894"/>
      <c r="AL894"/>
      <c r="AM894"/>
      <c r="AN894"/>
      <c r="AO894"/>
      <c r="AP894"/>
      <c r="AQ894"/>
      <c r="AR894"/>
      <c r="AS894"/>
      <c r="AT894"/>
      <c r="AU894"/>
      <c r="AV894"/>
      <c r="AW894"/>
      <c r="AX894"/>
      <c r="AY894"/>
      <c r="AZ894"/>
      <c r="BA894"/>
      <c r="BB894"/>
      <c r="BC894"/>
      <c r="BD894"/>
      <c r="BE894"/>
      <c r="BF894"/>
      <c r="BG894"/>
      <c r="BH894"/>
      <c r="BI894"/>
      <c r="BJ894"/>
      <c r="BK894"/>
      <c r="BL894"/>
      <c r="BM894"/>
      <c r="BN894"/>
      <c r="BO894"/>
      <c r="BP894"/>
      <c r="BQ894"/>
      <c r="BR894"/>
      <c r="BS894"/>
      <c r="BT894"/>
      <c r="BU894"/>
      <c r="BV894"/>
      <c r="BW894"/>
      <c r="BX894"/>
      <c r="BY894"/>
      <c r="BZ894"/>
      <c r="CA894"/>
      <c r="CB894"/>
      <c r="CC894"/>
      <c r="CD894"/>
      <c r="CE894"/>
      <c r="CF894"/>
      <c r="CG894"/>
      <c r="CH894"/>
      <c r="CI894"/>
      <c r="CJ894"/>
      <c r="CK894"/>
      <c r="CL894"/>
      <c r="CM894"/>
      <c r="CN894"/>
      <c r="CO894"/>
      <c r="CP894"/>
      <c r="CQ894"/>
      <c r="CR894"/>
      <c r="CS894"/>
      <c r="CT894"/>
      <c r="CU894"/>
      <c r="CV894"/>
      <c r="CW894"/>
      <c r="CX894"/>
      <c r="CY894"/>
      <c r="CZ894"/>
      <c r="DA894"/>
      <c r="DB894"/>
      <c r="DC894"/>
      <c r="DD894"/>
      <c r="DE894"/>
      <c r="DF894"/>
      <c r="DG894"/>
      <c r="DH894"/>
      <c r="DI894"/>
      <c r="DJ894"/>
      <c r="DK894"/>
      <c r="DL894"/>
      <c r="DM894"/>
      <c r="DN894"/>
      <c r="DO894"/>
      <c r="DP894"/>
      <c r="DQ894"/>
      <c r="DR894"/>
      <c r="DS894"/>
      <c r="DT894"/>
      <c r="DU894"/>
      <c r="DV894"/>
      <c r="DW894"/>
      <c r="DX894"/>
      <c r="DY894"/>
      <c r="DZ894"/>
      <c r="EA894"/>
      <c r="EB894"/>
      <c r="EC894"/>
      <c r="ED894"/>
      <c r="EE894"/>
      <c r="EF894"/>
      <c r="EG894"/>
      <c r="EH894"/>
      <c r="EI894"/>
      <c r="EJ894"/>
      <c r="EK894"/>
      <c r="EL894"/>
      <c r="EM894"/>
      <c r="EN894"/>
      <c r="EO894"/>
      <c r="EP894"/>
      <c r="EQ894"/>
      <c r="ER894"/>
      <c r="ES894"/>
      <c r="ET894"/>
      <c r="EU894"/>
      <c r="EV894"/>
      <c r="EW894"/>
      <c r="EX894"/>
      <c r="EY894"/>
      <c r="EZ894"/>
      <c r="FA894"/>
    </row>
    <row r="895" spans="1:157" ht="11.25" customHeight="1" x14ac:dyDescent="0.25">
      <c r="A895" s="39" t="s">
        <v>2056</v>
      </c>
      <c r="B895" s="13">
        <v>250000108</v>
      </c>
      <c r="C895" s="13" t="s">
        <v>940</v>
      </c>
      <c r="D895" s="13">
        <v>34470037479</v>
      </c>
      <c r="E895" s="40" t="s">
        <v>2066</v>
      </c>
      <c r="F895" s="31">
        <v>687</v>
      </c>
      <c r="G895" s="31">
        <v>3</v>
      </c>
      <c r="H895" s="31">
        <v>1</v>
      </c>
      <c r="I895" s="31">
        <v>0</v>
      </c>
      <c r="J895" s="32">
        <f t="shared" si="106"/>
        <v>2</v>
      </c>
      <c r="K895" s="33">
        <f t="shared" si="107"/>
        <v>20.61</v>
      </c>
      <c r="L895" s="33">
        <f t="shared" si="108"/>
        <v>20.61</v>
      </c>
      <c r="M895" s="33">
        <f t="shared" si="109"/>
        <v>20.61</v>
      </c>
      <c r="N895" s="34">
        <f t="shared" si="110"/>
        <v>20.61</v>
      </c>
      <c r="O895" s="222">
        <f t="shared" si="111"/>
        <v>82.44</v>
      </c>
      <c r="P895" s="224">
        <f t="shared" si="112"/>
        <v>82.44</v>
      </c>
      <c r="Q895" s="8"/>
      <c r="R895" s="78">
        <f t="shared" si="115"/>
        <v>82.44</v>
      </c>
      <c r="S895" s="79"/>
      <c r="T895"/>
      <c r="U895"/>
      <c r="V895"/>
      <c r="W895"/>
      <c r="X895"/>
      <c r="Y895"/>
      <c r="Z895"/>
      <c r="AA895"/>
      <c r="AB895"/>
      <c r="AC895"/>
      <c r="AD895"/>
      <c r="AE895"/>
      <c r="AF895"/>
      <c r="AG895"/>
      <c r="AH895"/>
      <c r="AI895"/>
      <c r="AJ895"/>
      <c r="AK895"/>
      <c r="AL895"/>
      <c r="AM895"/>
      <c r="AN895"/>
      <c r="AO895"/>
      <c r="AP895"/>
      <c r="AQ895"/>
      <c r="AR895"/>
      <c r="AS895"/>
      <c r="AT895"/>
      <c r="AU895"/>
      <c r="AV895"/>
      <c r="AW895"/>
      <c r="AX895"/>
      <c r="AY895"/>
      <c r="AZ895"/>
      <c r="BA895"/>
      <c r="BB895"/>
      <c r="BC895"/>
      <c r="BD895"/>
      <c r="BE895"/>
      <c r="BF895"/>
      <c r="BG895"/>
      <c r="BH895"/>
      <c r="BI895"/>
      <c r="BJ895"/>
      <c r="BK895"/>
      <c r="BL895"/>
      <c r="BM895"/>
      <c r="BN895"/>
      <c r="BO895"/>
      <c r="BP895"/>
      <c r="BQ895"/>
      <c r="BR895"/>
      <c r="BS895"/>
      <c r="BT895"/>
      <c r="BU895"/>
      <c r="BV895"/>
      <c r="BW895"/>
      <c r="BX895"/>
      <c r="BY895"/>
      <c r="BZ895"/>
      <c r="CA895"/>
      <c r="CB895"/>
      <c r="CC895"/>
      <c r="CD895"/>
      <c r="CE895"/>
      <c r="CF895"/>
      <c r="CG895"/>
      <c r="CH895"/>
      <c r="CI895"/>
      <c r="CJ895"/>
      <c r="CK895"/>
      <c r="CL895"/>
      <c r="CM895"/>
      <c r="CN895"/>
      <c r="CO895"/>
      <c r="CP895"/>
      <c r="CQ895"/>
      <c r="CR895"/>
      <c r="CS895"/>
      <c r="CT895"/>
      <c r="CU895"/>
      <c r="CV895"/>
      <c r="CW895"/>
      <c r="CX895"/>
      <c r="CY895"/>
      <c r="CZ895"/>
      <c r="DA895"/>
      <c r="DB895"/>
      <c r="DC895"/>
      <c r="DD895"/>
      <c r="DE895"/>
      <c r="DF895"/>
      <c r="DG895"/>
      <c r="DH895"/>
      <c r="DI895"/>
      <c r="DJ895"/>
      <c r="DK895"/>
      <c r="DL895"/>
      <c r="DM895"/>
      <c r="DN895"/>
      <c r="DO895"/>
      <c r="DP895"/>
      <c r="DQ895"/>
      <c r="DR895"/>
      <c r="DS895"/>
      <c r="DT895"/>
      <c r="DU895"/>
      <c r="DV895"/>
      <c r="DW895"/>
      <c r="DX895"/>
      <c r="DY895"/>
      <c r="DZ895"/>
      <c r="EA895"/>
      <c r="EB895"/>
      <c r="EC895"/>
      <c r="ED895"/>
      <c r="EE895"/>
      <c r="EF895"/>
      <c r="EG895"/>
      <c r="EH895"/>
      <c r="EI895"/>
      <c r="EJ895"/>
      <c r="EK895"/>
      <c r="EL895"/>
      <c r="EM895"/>
      <c r="EN895"/>
      <c r="EO895"/>
      <c r="EP895"/>
      <c r="EQ895"/>
      <c r="ER895"/>
      <c r="ES895"/>
      <c r="ET895"/>
      <c r="EU895"/>
      <c r="EV895"/>
      <c r="EW895"/>
      <c r="EX895"/>
      <c r="EY895"/>
      <c r="EZ895"/>
      <c r="FA895"/>
    </row>
    <row r="896" spans="1:157" ht="11.25" customHeight="1" x14ac:dyDescent="0.25">
      <c r="A896" s="39" t="s">
        <v>2056</v>
      </c>
      <c r="B896" s="13">
        <v>250000159</v>
      </c>
      <c r="C896" s="13" t="s">
        <v>117</v>
      </c>
      <c r="D896" s="13">
        <v>67690004758</v>
      </c>
      <c r="E896" s="40" t="s">
        <v>2067</v>
      </c>
      <c r="F896" s="31">
        <v>638</v>
      </c>
      <c r="G896" s="31">
        <v>2</v>
      </c>
      <c r="H896" s="31">
        <v>1</v>
      </c>
      <c r="I896" s="31">
        <v>0</v>
      </c>
      <c r="J896" s="32">
        <f t="shared" si="106"/>
        <v>1</v>
      </c>
      <c r="K896" s="33">
        <f t="shared" si="107"/>
        <v>19.14</v>
      </c>
      <c r="L896" s="33">
        <f t="shared" si="108"/>
        <v>19.14</v>
      </c>
      <c r="M896" s="33">
        <f t="shared" si="109"/>
        <v>19.14</v>
      </c>
      <c r="N896" s="34">
        <f t="shared" si="110"/>
        <v>19.14</v>
      </c>
      <c r="O896" s="222">
        <f t="shared" si="111"/>
        <v>76.56</v>
      </c>
      <c r="P896" s="224">
        <f t="shared" si="112"/>
        <v>76.56</v>
      </c>
      <c r="Q896" s="8"/>
      <c r="R896" s="78">
        <f t="shared" si="115"/>
        <v>76.56</v>
      </c>
      <c r="S896" s="79"/>
      <c r="T896"/>
      <c r="U896"/>
      <c r="V896"/>
      <c r="W896"/>
      <c r="X896"/>
      <c r="Y896"/>
      <c r="Z896"/>
      <c r="AA896"/>
      <c r="AB896"/>
      <c r="AC896"/>
      <c r="AD896"/>
      <c r="AE896"/>
      <c r="AF896"/>
      <c r="AG896"/>
      <c r="AH896"/>
      <c r="AI896"/>
      <c r="AJ896"/>
      <c r="AK896"/>
      <c r="AL896"/>
      <c r="AM896"/>
      <c r="AN896"/>
      <c r="AO896"/>
      <c r="AP896"/>
      <c r="AQ896"/>
      <c r="AR896"/>
      <c r="AS896"/>
      <c r="AT896"/>
      <c r="AU896"/>
      <c r="AV896"/>
      <c r="AW896"/>
      <c r="AX896"/>
      <c r="AY896"/>
      <c r="AZ896"/>
      <c r="BA896"/>
      <c r="BB896"/>
      <c r="BC896"/>
      <c r="BD896"/>
      <c r="BE896"/>
      <c r="BF896"/>
      <c r="BG896"/>
      <c r="BH896"/>
      <c r="BI896"/>
      <c r="BJ896"/>
      <c r="BK896"/>
      <c r="BL896"/>
      <c r="BM896"/>
      <c r="BN896"/>
      <c r="BO896"/>
      <c r="BP896"/>
      <c r="BQ896"/>
      <c r="BR896"/>
      <c r="BS896"/>
      <c r="BT896"/>
      <c r="BU896"/>
      <c r="BV896"/>
      <c r="BW896"/>
      <c r="BX896"/>
      <c r="BY896"/>
      <c r="BZ896"/>
      <c r="CA896"/>
      <c r="CB896"/>
      <c r="CC896"/>
      <c r="CD896"/>
      <c r="CE896"/>
      <c r="CF896"/>
      <c r="CG896"/>
      <c r="CH896"/>
      <c r="CI896"/>
      <c r="CJ896"/>
      <c r="CK896"/>
      <c r="CL896"/>
      <c r="CM896"/>
      <c r="CN896"/>
      <c r="CO896"/>
      <c r="CP896"/>
      <c r="CQ896"/>
      <c r="CR896"/>
      <c r="CS896"/>
      <c r="CT896"/>
      <c r="CU896"/>
      <c r="CV896"/>
      <c r="CW896"/>
      <c r="CX896"/>
      <c r="CY896"/>
      <c r="CZ896"/>
      <c r="DA896"/>
      <c r="DB896"/>
      <c r="DC896"/>
      <c r="DD896"/>
      <c r="DE896"/>
      <c r="DF896"/>
      <c r="DG896"/>
      <c r="DH896"/>
      <c r="DI896"/>
      <c r="DJ896"/>
      <c r="DK896"/>
      <c r="DL896"/>
      <c r="DM896"/>
      <c r="DN896"/>
      <c r="DO896"/>
      <c r="DP896"/>
      <c r="DQ896"/>
      <c r="DR896"/>
      <c r="DS896"/>
      <c r="DT896"/>
      <c r="DU896"/>
      <c r="DV896"/>
      <c r="DW896"/>
      <c r="DX896"/>
      <c r="DY896"/>
      <c r="DZ896"/>
      <c r="EA896"/>
      <c r="EB896"/>
      <c r="EC896"/>
      <c r="ED896"/>
      <c r="EE896"/>
      <c r="EF896"/>
      <c r="EG896"/>
      <c r="EH896"/>
      <c r="EI896"/>
      <c r="EJ896"/>
      <c r="EK896"/>
      <c r="EL896"/>
      <c r="EM896"/>
      <c r="EN896"/>
      <c r="EO896"/>
      <c r="EP896"/>
      <c r="EQ896"/>
      <c r="ER896"/>
      <c r="ES896"/>
      <c r="ET896"/>
      <c r="EU896"/>
      <c r="EV896"/>
      <c r="EW896"/>
      <c r="EX896"/>
      <c r="EY896"/>
      <c r="EZ896"/>
      <c r="FA896"/>
    </row>
    <row r="897" spans="1:157" ht="11.25" customHeight="1" x14ac:dyDescent="0.25">
      <c r="A897" s="39" t="s">
        <v>2056</v>
      </c>
      <c r="B897" s="13">
        <v>250000171</v>
      </c>
      <c r="C897" s="13" t="s">
        <v>941</v>
      </c>
      <c r="D897" s="13">
        <v>15680051435</v>
      </c>
      <c r="E897" s="40" t="s">
        <v>2068</v>
      </c>
      <c r="F897" s="31">
        <v>534</v>
      </c>
      <c r="G897" s="31">
        <v>3</v>
      </c>
      <c r="H897" s="31">
        <v>1</v>
      </c>
      <c r="I897" s="31">
        <v>0</v>
      </c>
      <c r="J897" s="32">
        <f t="shared" si="106"/>
        <v>2</v>
      </c>
      <c r="K897" s="33">
        <f t="shared" si="107"/>
        <v>16.02</v>
      </c>
      <c r="L897" s="33">
        <f t="shared" si="108"/>
        <v>16.02</v>
      </c>
      <c r="M897" s="33">
        <f t="shared" si="109"/>
        <v>16.02</v>
      </c>
      <c r="N897" s="34">
        <f t="shared" si="110"/>
        <v>16.02</v>
      </c>
      <c r="O897" s="222">
        <f t="shared" si="111"/>
        <v>64.08</v>
      </c>
      <c r="P897" s="224">
        <f t="shared" si="112"/>
        <v>64.08</v>
      </c>
      <c r="Q897" s="8"/>
      <c r="R897" s="78">
        <f t="shared" si="115"/>
        <v>64.08</v>
      </c>
      <c r="S897" s="79"/>
      <c r="T897"/>
      <c r="U897"/>
      <c r="V897"/>
      <c r="W897"/>
      <c r="X897"/>
      <c r="Y897"/>
      <c r="Z897"/>
      <c r="AA897"/>
      <c r="AB897"/>
      <c r="AC897"/>
      <c r="AD897"/>
      <c r="AE897"/>
      <c r="AF897"/>
      <c r="AG897"/>
      <c r="AH897"/>
      <c r="AI897"/>
      <c r="AJ897"/>
      <c r="AK897"/>
      <c r="AL897"/>
      <c r="AM897"/>
      <c r="AN897"/>
      <c r="AO897"/>
      <c r="AP897"/>
      <c r="AQ897"/>
      <c r="AR897"/>
      <c r="AS897"/>
      <c r="AT897"/>
      <c r="AU897"/>
      <c r="AV897"/>
      <c r="AW897"/>
      <c r="AX897"/>
      <c r="AY897"/>
      <c r="AZ897"/>
      <c r="BA897"/>
      <c r="BB897"/>
      <c r="BC897"/>
      <c r="BD897"/>
      <c r="BE897"/>
      <c r="BF897"/>
      <c r="BG897"/>
      <c r="BH897"/>
      <c r="BI897"/>
      <c r="BJ897"/>
      <c r="BK897"/>
      <c r="BL897"/>
      <c r="BM897"/>
      <c r="BN897"/>
      <c r="BO897"/>
      <c r="BP897"/>
      <c r="BQ897"/>
      <c r="BR897"/>
      <c r="BS897"/>
      <c r="BT897"/>
      <c r="BU897"/>
      <c r="BV897"/>
      <c r="BW897"/>
      <c r="BX897"/>
      <c r="BY897"/>
      <c r="BZ897"/>
      <c r="CA897"/>
      <c r="CB897"/>
      <c r="CC897"/>
      <c r="CD897"/>
      <c r="CE897"/>
      <c r="CF897"/>
      <c r="CG897"/>
      <c r="CH897"/>
      <c r="CI897"/>
      <c r="CJ897"/>
      <c r="CK897"/>
      <c r="CL897"/>
      <c r="CM897"/>
      <c r="CN897"/>
      <c r="CO897"/>
      <c r="CP897"/>
      <c r="CQ897"/>
      <c r="CR897"/>
      <c r="CS897"/>
      <c r="CT897"/>
      <c r="CU897"/>
      <c r="CV897"/>
      <c r="CW897"/>
      <c r="CX897"/>
      <c r="CY897"/>
      <c r="CZ897"/>
      <c r="DA897"/>
      <c r="DB897"/>
      <c r="DC897"/>
      <c r="DD897"/>
      <c r="DE897"/>
      <c r="DF897"/>
      <c r="DG897"/>
      <c r="DH897"/>
      <c r="DI897"/>
      <c r="DJ897"/>
      <c r="DK897"/>
      <c r="DL897"/>
      <c r="DM897"/>
      <c r="DN897"/>
      <c r="DO897"/>
      <c r="DP897"/>
      <c r="DQ897"/>
      <c r="DR897"/>
      <c r="DS897"/>
      <c r="DT897"/>
      <c r="DU897"/>
      <c r="DV897"/>
      <c r="DW897"/>
      <c r="DX897"/>
      <c r="DY897"/>
      <c r="DZ897"/>
      <c r="EA897"/>
      <c r="EB897"/>
      <c r="EC897"/>
      <c r="ED897"/>
      <c r="EE897"/>
      <c r="EF897"/>
      <c r="EG897"/>
      <c r="EH897"/>
      <c r="EI897"/>
      <c r="EJ897"/>
      <c r="EK897"/>
      <c r="EL897"/>
      <c r="EM897"/>
      <c r="EN897"/>
      <c r="EO897"/>
      <c r="EP897"/>
      <c r="EQ897"/>
      <c r="ER897"/>
      <c r="ES897"/>
      <c r="ET897"/>
      <c r="EU897"/>
      <c r="EV897"/>
      <c r="EW897"/>
      <c r="EX897"/>
      <c r="EY897"/>
      <c r="EZ897"/>
      <c r="FA897"/>
    </row>
    <row r="898" spans="1:157" ht="11.25" customHeight="1" x14ac:dyDescent="0.25">
      <c r="A898" s="39" t="s">
        <v>2056</v>
      </c>
      <c r="B898" s="13">
        <v>250000176</v>
      </c>
      <c r="C898" s="13" t="s">
        <v>942</v>
      </c>
      <c r="D898" s="13">
        <v>53290052856</v>
      </c>
      <c r="E898" s="40" t="s">
        <v>2069</v>
      </c>
      <c r="F898" s="31">
        <v>705</v>
      </c>
      <c r="G898" s="31">
        <v>3</v>
      </c>
      <c r="H898" s="31">
        <v>1</v>
      </c>
      <c r="I898" s="31">
        <v>0</v>
      </c>
      <c r="J898" s="32">
        <f t="shared" si="106"/>
        <v>2</v>
      </c>
      <c r="K898" s="33">
        <f t="shared" si="107"/>
        <v>21.15</v>
      </c>
      <c r="L898" s="33">
        <f t="shared" si="108"/>
        <v>21.15</v>
      </c>
      <c r="M898" s="33">
        <f t="shared" si="109"/>
        <v>21.15</v>
      </c>
      <c r="N898" s="34">
        <f t="shared" si="110"/>
        <v>21.15</v>
      </c>
      <c r="O898" s="222">
        <f t="shared" si="111"/>
        <v>84.6</v>
      </c>
      <c r="P898" s="224">
        <f t="shared" si="112"/>
        <v>84.6</v>
      </c>
      <c r="Q898" s="8"/>
      <c r="R898" s="78">
        <f t="shared" si="115"/>
        <v>84.6</v>
      </c>
      <c r="S898" s="79"/>
      <c r="T898"/>
      <c r="U898"/>
      <c r="V898"/>
      <c r="W898"/>
      <c r="X898"/>
      <c r="Y898"/>
      <c r="Z898"/>
      <c r="AA898"/>
      <c r="AB898"/>
      <c r="AC898"/>
      <c r="AD898"/>
      <c r="AE898"/>
      <c r="AF898"/>
      <c r="AG898"/>
      <c r="AH898"/>
      <c r="AI898"/>
      <c r="AJ898"/>
      <c r="AK898"/>
      <c r="AL898"/>
      <c r="AM898"/>
      <c r="AN898"/>
      <c r="AO898"/>
      <c r="AP898"/>
      <c r="AQ898"/>
      <c r="AR898"/>
      <c r="AS898"/>
      <c r="AT898"/>
      <c r="AU898"/>
      <c r="AV898"/>
      <c r="AW898"/>
      <c r="AX898"/>
      <c r="AY898"/>
      <c r="AZ898"/>
      <c r="BA898"/>
      <c r="BB898"/>
      <c r="BC898"/>
      <c r="BD898"/>
      <c r="BE898"/>
      <c r="BF898"/>
      <c r="BG898"/>
      <c r="BH898"/>
      <c r="BI898"/>
      <c r="BJ898"/>
      <c r="BK898"/>
      <c r="BL898"/>
      <c r="BM898"/>
      <c r="BN898"/>
      <c r="BO898"/>
      <c r="BP898"/>
      <c r="BQ898"/>
      <c r="BR898"/>
      <c r="BS898"/>
      <c r="BT898"/>
      <c r="BU898"/>
      <c r="BV898"/>
      <c r="BW898"/>
      <c r="BX898"/>
      <c r="BY898"/>
      <c r="BZ898"/>
      <c r="CA898"/>
      <c r="CB898"/>
      <c r="CC898"/>
      <c r="CD898"/>
      <c r="CE898"/>
      <c r="CF898"/>
      <c r="CG898"/>
      <c r="CH898"/>
      <c r="CI898"/>
      <c r="CJ898"/>
      <c r="CK898"/>
      <c r="CL898"/>
      <c r="CM898"/>
      <c r="CN898"/>
      <c r="CO898"/>
      <c r="CP898"/>
      <c r="CQ898"/>
      <c r="CR898"/>
      <c r="CS898"/>
      <c r="CT898"/>
      <c r="CU898"/>
      <c r="CV898"/>
      <c r="CW898"/>
      <c r="CX898"/>
      <c r="CY898"/>
      <c r="CZ898"/>
      <c r="DA898"/>
      <c r="DB898"/>
      <c r="DC898"/>
      <c r="DD898"/>
      <c r="DE898"/>
      <c r="DF898"/>
      <c r="DG898"/>
      <c r="DH898"/>
      <c r="DI898"/>
      <c r="DJ898"/>
      <c r="DK898"/>
      <c r="DL898"/>
      <c r="DM898"/>
      <c r="DN898"/>
      <c r="DO898"/>
      <c r="DP898"/>
      <c r="DQ898"/>
      <c r="DR898"/>
      <c r="DS898"/>
      <c r="DT898"/>
      <c r="DU898"/>
      <c r="DV898"/>
      <c r="DW898"/>
      <c r="DX898"/>
      <c r="DY898"/>
      <c r="DZ898"/>
      <c r="EA898"/>
      <c r="EB898"/>
      <c r="EC898"/>
      <c r="ED898"/>
      <c r="EE898"/>
      <c r="EF898"/>
      <c r="EG898"/>
      <c r="EH898"/>
      <c r="EI898"/>
      <c r="EJ898"/>
      <c r="EK898"/>
      <c r="EL898"/>
      <c r="EM898"/>
      <c r="EN898"/>
      <c r="EO898"/>
      <c r="EP898"/>
      <c r="EQ898"/>
      <c r="ER898"/>
      <c r="ES898"/>
      <c r="ET898"/>
      <c r="EU898"/>
      <c r="EV898"/>
      <c r="EW898"/>
      <c r="EX898"/>
      <c r="EY898"/>
      <c r="EZ898"/>
      <c r="FA898"/>
    </row>
    <row r="899" spans="1:157" ht="11.25" customHeight="1" x14ac:dyDescent="0.25">
      <c r="A899" s="39" t="s">
        <v>2056</v>
      </c>
      <c r="B899" s="13">
        <v>360200003</v>
      </c>
      <c r="C899" s="13" t="s">
        <v>118</v>
      </c>
      <c r="D899" s="13">
        <v>77300001046</v>
      </c>
      <c r="E899" s="40" t="s">
        <v>2070</v>
      </c>
      <c r="F899" s="31">
        <v>281</v>
      </c>
      <c r="G899" s="31">
        <v>3</v>
      </c>
      <c r="H899" s="31">
        <v>1</v>
      </c>
      <c r="I899" s="31">
        <v>0</v>
      </c>
      <c r="J899" s="32">
        <f t="shared" si="106"/>
        <v>2</v>
      </c>
      <c r="K899" s="33">
        <f t="shared" si="107"/>
        <v>8.43</v>
      </c>
      <c r="L899" s="33">
        <f t="shared" si="108"/>
        <v>8.43</v>
      </c>
      <c r="M899" s="33">
        <f t="shared" si="109"/>
        <v>8.43</v>
      </c>
      <c r="N899" s="34">
        <f t="shared" si="110"/>
        <v>8.43</v>
      </c>
      <c r="O899" s="222">
        <f t="shared" si="111"/>
        <v>33.72</v>
      </c>
      <c r="P899" s="224">
        <f t="shared" si="112"/>
        <v>33.72</v>
      </c>
      <c r="Q899" s="8"/>
      <c r="R899" s="78">
        <f t="shared" si="115"/>
        <v>33.72</v>
      </c>
      <c r="S899" s="79"/>
      <c r="T899"/>
      <c r="U899"/>
      <c r="V899"/>
      <c r="W899"/>
      <c r="X899"/>
      <c r="Y899"/>
      <c r="Z899"/>
      <c r="AA899"/>
      <c r="AB899"/>
      <c r="AC899"/>
      <c r="AD899"/>
      <c r="AE899"/>
      <c r="AF899"/>
      <c r="AG899"/>
      <c r="AH899"/>
      <c r="AI899"/>
      <c r="AJ899"/>
      <c r="AK899"/>
      <c r="AL899"/>
      <c r="AM899"/>
      <c r="AN899"/>
      <c r="AO899"/>
      <c r="AP899"/>
      <c r="AQ899"/>
      <c r="AR899"/>
      <c r="AS899"/>
      <c r="AT899"/>
      <c r="AU899"/>
      <c r="AV899"/>
      <c r="AW899"/>
      <c r="AX899"/>
      <c r="AY899"/>
      <c r="AZ899"/>
      <c r="BA899"/>
      <c r="BB899"/>
      <c r="BC899"/>
      <c r="BD899"/>
      <c r="BE899"/>
      <c r="BF899"/>
      <c r="BG899"/>
      <c r="BH899"/>
      <c r="BI899"/>
      <c r="BJ899"/>
      <c r="BK899"/>
      <c r="BL899"/>
      <c r="BM899"/>
      <c r="BN899"/>
      <c r="BO899"/>
      <c r="BP899"/>
      <c r="BQ899"/>
      <c r="BR899"/>
      <c r="BS899"/>
      <c r="BT899"/>
      <c r="BU899"/>
      <c r="BV899"/>
      <c r="BW899"/>
      <c r="BX899"/>
      <c r="BY899"/>
      <c r="BZ899"/>
      <c r="CA899"/>
      <c r="CB899"/>
      <c r="CC899"/>
      <c r="CD899"/>
      <c r="CE899"/>
      <c r="CF899"/>
      <c r="CG899"/>
      <c r="CH899"/>
      <c r="CI899"/>
      <c r="CJ899"/>
      <c r="CK899"/>
      <c r="CL899"/>
      <c r="CM899"/>
      <c r="CN899"/>
      <c r="CO899"/>
      <c r="CP899"/>
      <c r="CQ899"/>
      <c r="CR899"/>
      <c r="CS899"/>
      <c r="CT899"/>
      <c r="CU899"/>
      <c r="CV899"/>
      <c r="CW899"/>
      <c r="CX899"/>
      <c r="CY899"/>
      <c r="CZ899"/>
      <c r="DA899"/>
      <c r="DB899"/>
      <c r="DC899"/>
      <c r="DD899"/>
      <c r="DE899"/>
      <c r="DF899"/>
      <c r="DG899"/>
      <c r="DH899"/>
      <c r="DI899"/>
      <c r="DJ899"/>
      <c r="DK899"/>
      <c r="DL899"/>
      <c r="DM899"/>
      <c r="DN899"/>
      <c r="DO899"/>
      <c r="DP899"/>
      <c r="DQ899"/>
      <c r="DR899"/>
      <c r="DS899"/>
      <c r="DT899"/>
      <c r="DU899"/>
      <c r="DV899"/>
      <c r="DW899"/>
      <c r="DX899"/>
      <c r="DY899"/>
      <c r="DZ899"/>
      <c r="EA899"/>
      <c r="EB899"/>
      <c r="EC899"/>
      <c r="ED899"/>
      <c r="EE899"/>
      <c r="EF899"/>
      <c r="EG899"/>
      <c r="EH899"/>
      <c r="EI899"/>
      <c r="EJ899"/>
      <c r="EK899"/>
      <c r="EL899"/>
      <c r="EM899"/>
      <c r="EN899"/>
      <c r="EO899"/>
      <c r="EP899"/>
      <c r="EQ899"/>
      <c r="ER899"/>
      <c r="ES899"/>
      <c r="ET899"/>
      <c r="EU899"/>
      <c r="EV899"/>
      <c r="EW899"/>
      <c r="EX899"/>
      <c r="EY899"/>
      <c r="EZ899"/>
      <c r="FA899"/>
    </row>
    <row r="900" spans="1:157" ht="11.25" customHeight="1" x14ac:dyDescent="0.25">
      <c r="A900" s="39" t="s">
        <v>2056</v>
      </c>
      <c r="B900" s="13">
        <v>360200010</v>
      </c>
      <c r="C900" s="13" t="s">
        <v>2071</v>
      </c>
      <c r="D900" s="13">
        <v>12440011122</v>
      </c>
      <c r="E900" s="40" t="s">
        <v>2072</v>
      </c>
      <c r="F900" s="31">
        <v>519</v>
      </c>
      <c r="G900" s="31">
        <v>3</v>
      </c>
      <c r="H900" s="31">
        <v>1</v>
      </c>
      <c r="I900" s="31">
        <v>0</v>
      </c>
      <c r="J900" s="32">
        <f t="shared" si="106"/>
        <v>2</v>
      </c>
      <c r="K900" s="33">
        <f t="shared" si="107"/>
        <v>15.57</v>
      </c>
      <c r="L900" s="33">
        <f t="shared" si="108"/>
        <v>15.57</v>
      </c>
      <c r="M900" s="33">
        <f t="shared" si="109"/>
        <v>15.57</v>
      </c>
      <c r="N900" s="34">
        <f t="shared" si="110"/>
        <v>15.57</v>
      </c>
      <c r="O900" s="222">
        <f t="shared" si="111"/>
        <v>62.28</v>
      </c>
      <c r="P900" s="224">
        <f t="shared" si="112"/>
        <v>62.28</v>
      </c>
      <c r="Q900" s="8"/>
      <c r="R900" s="78">
        <f t="shared" si="115"/>
        <v>62.28</v>
      </c>
      <c r="S900" s="79"/>
      <c r="T900"/>
      <c r="U900"/>
      <c r="V900"/>
      <c r="W900"/>
      <c r="X900"/>
      <c r="Y900"/>
      <c r="Z900"/>
      <c r="AA900"/>
      <c r="AB900"/>
      <c r="AC900"/>
      <c r="AD900"/>
      <c r="AE900"/>
      <c r="AF900"/>
      <c r="AG900"/>
      <c r="AH900"/>
      <c r="AI900"/>
      <c r="AJ900"/>
      <c r="AK900"/>
      <c r="AL900"/>
      <c r="AM900"/>
      <c r="AN900"/>
      <c r="AO900"/>
      <c r="AP900"/>
      <c r="AQ900"/>
      <c r="AR900"/>
      <c r="AS900"/>
      <c r="AT900"/>
      <c r="AU900"/>
      <c r="AV900"/>
      <c r="AW900"/>
      <c r="AX900"/>
      <c r="AY900"/>
      <c r="AZ900"/>
      <c r="BA900"/>
      <c r="BB900"/>
      <c r="BC900"/>
      <c r="BD900"/>
      <c r="BE900"/>
      <c r="BF900"/>
      <c r="BG900"/>
      <c r="BH900"/>
      <c r="BI900"/>
      <c r="BJ900"/>
      <c r="BK900"/>
      <c r="BL900"/>
      <c r="BM900"/>
      <c r="BN900"/>
      <c r="BO900"/>
      <c r="BP900"/>
      <c r="BQ900"/>
      <c r="BR900"/>
      <c r="BS900"/>
      <c r="BT900"/>
      <c r="BU900"/>
      <c r="BV900"/>
      <c r="BW900"/>
      <c r="BX900"/>
      <c r="BY900"/>
      <c r="BZ900"/>
      <c r="CA900"/>
      <c r="CB900"/>
      <c r="CC900"/>
      <c r="CD900"/>
      <c r="CE900"/>
      <c r="CF900"/>
      <c r="CG900"/>
      <c r="CH900"/>
      <c r="CI900"/>
      <c r="CJ900"/>
      <c r="CK900"/>
      <c r="CL900"/>
      <c r="CM900"/>
      <c r="CN900"/>
      <c r="CO900"/>
      <c r="CP900"/>
      <c r="CQ900"/>
      <c r="CR900"/>
      <c r="CS900"/>
      <c r="CT900"/>
      <c r="CU900"/>
      <c r="CV900"/>
      <c r="CW900"/>
      <c r="CX900"/>
      <c r="CY900"/>
      <c r="CZ900"/>
      <c r="DA900"/>
      <c r="DB900"/>
      <c r="DC900"/>
      <c r="DD900"/>
      <c r="DE900"/>
      <c r="DF900"/>
      <c r="DG900"/>
      <c r="DH900"/>
      <c r="DI900"/>
      <c r="DJ900"/>
      <c r="DK900"/>
      <c r="DL900"/>
      <c r="DM900"/>
      <c r="DN900"/>
      <c r="DO900"/>
      <c r="DP900"/>
      <c r="DQ900"/>
      <c r="DR900"/>
      <c r="DS900"/>
      <c r="DT900"/>
      <c r="DU900"/>
      <c r="DV900"/>
      <c r="DW900"/>
      <c r="DX900"/>
      <c r="DY900"/>
      <c r="DZ900"/>
      <c r="EA900"/>
      <c r="EB900"/>
      <c r="EC900"/>
      <c r="ED900"/>
      <c r="EE900"/>
      <c r="EF900"/>
      <c r="EG900"/>
      <c r="EH900"/>
      <c r="EI900"/>
      <c r="EJ900"/>
      <c r="EK900"/>
      <c r="EL900"/>
      <c r="EM900"/>
      <c r="EN900"/>
      <c r="EO900"/>
      <c r="EP900"/>
      <c r="EQ900"/>
      <c r="ER900"/>
      <c r="ES900"/>
      <c r="ET900"/>
      <c r="EU900"/>
      <c r="EV900"/>
      <c r="EW900"/>
      <c r="EX900"/>
      <c r="EY900"/>
      <c r="EZ900"/>
      <c r="FA900"/>
    </row>
    <row r="901" spans="1:157" ht="11.25" customHeight="1" x14ac:dyDescent="0.25">
      <c r="A901" s="39" t="s">
        <v>2056</v>
      </c>
      <c r="B901" s="13">
        <v>360200012</v>
      </c>
      <c r="C901" s="13" t="s">
        <v>119</v>
      </c>
      <c r="D901" s="13">
        <v>13100008302</v>
      </c>
      <c r="E901" s="40" t="s">
        <v>2073</v>
      </c>
      <c r="F901" s="31">
        <v>454</v>
      </c>
      <c r="G901" s="31">
        <v>3</v>
      </c>
      <c r="H901" s="31">
        <v>1</v>
      </c>
      <c r="I901" s="31">
        <v>0</v>
      </c>
      <c r="J901" s="32">
        <f t="shared" si="106"/>
        <v>2</v>
      </c>
      <c r="K901" s="33">
        <f t="shared" si="107"/>
        <v>13.62</v>
      </c>
      <c r="L901" s="33">
        <f t="shared" si="108"/>
        <v>13.62</v>
      </c>
      <c r="M901" s="33">
        <f t="shared" si="109"/>
        <v>13.62</v>
      </c>
      <c r="N901" s="34">
        <f t="shared" si="110"/>
        <v>13.62</v>
      </c>
      <c r="O901" s="222">
        <f t="shared" ref="O901:O964" si="116">ROUND((SUM(K901:N901)),2)</f>
        <v>54.48</v>
      </c>
      <c r="P901" s="224">
        <f t="shared" si="112"/>
        <v>54.48</v>
      </c>
      <c r="Q901" s="8"/>
      <c r="R901" s="78">
        <f t="shared" si="115"/>
        <v>54.48</v>
      </c>
      <c r="S901" s="79"/>
      <c r="T901"/>
      <c r="U901"/>
      <c r="V901"/>
      <c r="W901"/>
      <c r="X901"/>
      <c r="Y901"/>
      <c r="Z901"/>
      <c r="AA901"/>
      <c r="AB901"/>
      <c r="AC901"/>
      <c r="AD901"/>
      <c r="AE901"/>
      <c r="AF901"/>
      <c r="AG901"/>
      <c r="AH901"/>
      <c r="AI901"/>
      <c r="AJ901"/>
      <c r="AK901"/>
      <c r="AL901"/>
      <c r="AM901"/>
      <c r="AN901"/>
      <c r="AO901"/>
      <c r="AP901"/>
      <c r="AQ901"/>
      <c r="AR901"/>
      <c r="AS901"/>
      <c r="AT901"/>
      <c r="AU901"/>
      <c r="AV901"/>
      <c r="AW901"/>
      <c r="AX901"/>
      <c r="AY901"/>
      <c r="AZ901"/>
      <c r="BA901"/>
      <c r="BB901"/>
      <c r="BC901"/>
      <c r="BD901"/>
      <c r="BE901"/>
      <c r="BF901"/>
      <c r="BG901"/>
      <c r="BH901"/>
      <c r="BI901"/>
      <c r="BJ901"/>
      <c r="BK901"/>
      <c r="BL901"/>
      <c r="BM901"/>
      <c r="BN901"/>
      <c r="BO901"/>
      <c r="BP901"/>
      <c r="BQ901"/>
      <c r="BR901"/>
      <c r="BS901"/>
      <c r="BT901"/>
      <c r="BU901"/>
      <c r="BV901"/>
      <c r="BW901"/>
      <c r="BX901"/>
      <c r="BY901"/>
      <c r="BZ901"/>
      <c r="CA901"/>
      <c r="CB901"/>
      <c r="CC901"/>
      <c r="CD901"/>
      <c r="CE901"/>
      <c r="CF901"/>
      <c r="CG901"/>
      <c r="CH901"/>
      <c r="CI901"/>
      <c r="CJ901"/>
      <c r="CK901"/>
      <c r="CL901"/>
      <c r="CM901"/>
      <c r="CN901"/>
      <c r="CO901"/>
      <c r="CP901"/>
      <c r="CQ901"/>
      <c r="CR901"/>
      <c r="CS901"/>
      <c r="CT901"/>
      <c r="CU901"/>
      <c r="CV901"/>
      <c r="CW901"/>
      <c r="CX901"/>
      <c r="CY901"/>
      <c r="CZ901"/>
      <c r="DA901"/>
      <c r="DB901"/>
      <c r="DC901"/>
      <c r="DD901"/>
      <c r="DE901"/>
      <c r="DF901"/>
      <c r="DG901"/>
      <c r="DH901"/>
      <c r="DI901"/>
      <c r="DJ901"/>
      <c r="DK901"/>
      <c r="DL901"/>
      <c r="DM901"/>
      <c r="DN901"/>
      <c r="DO901"/>
      <c r="DP901"/>
      <c r="DQ901"/>
      <c r="DR901"/>
      <c r="DS901"/>
      <c r="DT901"/>
      <c r="DU901"/>
      <c r="DV901"/>
      <c r="DW901"/>
      <c r="DX901"/>
      <c r="DY901"/>
      <c r="DZ901"/>
      <c r="EA901"/>
      <c r="EB901"/>
      <c r="EC901"/>
      <c r="ED901"/>
      <c r="EE901"/>
      <c r="EF901"/>
      <c r="EG901"/>
      <c r="EH901"/>
      <c r="EI901"/>
      <c r="EJ901"/>
      <c r="EK901"/>
      <c r="EL901"/>
      <c r="EM901"/>
      <c r="EN901"/>
      <c r="EO901"/>
      <c r="EP901"/>
      <c r="EQ901"/>
      <c r="ER901"/>
      <c r="ES901"/>
      <c r="ET901"/>
      <c r="EU901"/>
      <c r="EV901"/>
      <c r="EW901"/>
      <c r="EX901"/>
      <c r="EY901"/>
      <c r="EZ901"/>
      <c r="FA901"/>
    </row>
    <row r="902" spans="1:157" ht="11.25" customHeight="1" x14ac:dyDescent="0.25">
      <c r="A902" s="39" t="s">
        <v>2056</v>
      </c>
      <c r="B902" s="13">
        <v>360200018</v>
      </c>
      <c r="C902" s="13" t="s">
        <v>2074</v>
      </c>
      <c r="D902" s="13">
        <v>20690004203</v>
      </c>
      <c r="E902" s="40" t="s">
        <v>2075</v>
      </c>
      <c r="F902" s="31">
        <v>246</v>
      </c>
      <c r="G902" s="31">
        <v>2</v>
      </c>
      <c r="H902" s="31">
        <v>1</v>
      </c>
      <c r="I902" s="31">
        <v>0</v>
      </c>
      <c r="J902" s="32">
        <f t="shared" si="106"/>
        <v>1</v>
      </c>
      <c r="K902" s="33">
        <f t="shared" si="107"/>
        <v>7.38</v>
      </c>
      <c r="L902" s="33">
        <f t="shared" si="108"/>
        <v>7.38</v>
      </c>
      <c r="M902" s="33">
        <f t="shared" si="109"/>
        <v>7.38</v>
      </c>
      <c r="N902" s="34">
        <f t="shared" si="110"/>
        <v>7.38</v>
      </c>
      <c r="O902" s="222">
        <f t="shared" si="116"/>
        <v>29.52</v>
      </c>
      <c r="P902" s="224">
        <f t="shared" si="112"/>
        <v>29.52</v>
      </c>
      <c r="Q902" s="8"/>
      <c r="R902" s="78">
        <f t="shared" si="115"/>
        <v>29.52</v>
      </c>
      <c r="S902" s="79"/>
      <c r="T902"/>
      <c r="U902"/>
      <c r="V902"/>
      <c r="W902"/>
      <c r="X902"/>
      <c r="Y902"/>
      <c r="Z902"/>
      <c r="AA902"/>
      <c r="AB902"/>
      <c r="AC902"/>
      <c r="AD902"/>
      <c r="AE902"/>
      <c r="AF902"/>
      <c r="AG902"/>
      <c r="AH902"/>
      <c r="AI902"/>
      <c r="AJ902"/>
      <c r="AK902"/>
      <c r="AL902"/>
      <c r="AM902"/>
      <c r="AN902"/>
      <c r="AO902"/>
      <c r="AP902"/>
      <c r="AQ902"/>
      <c r="AR902"/>
      <c r="AS902"/>
      <c r="AT902"/>
      <c r="AU902"/>
      <c r="AV902"/>
      <c r="AW902"/>
      <c r="AX902"/>
      <c r="AY902"/>
      <c r="AZ902"/>
      <c r="BA902"/>
      <c r="BB902"/>
      <c r="BC902"/>
      <c r="BD902"/>
      <c r="BE902"/>
      <c r="BF902"/>
      <c r="BG902"/>
      <c r="BH902"/>
      <c r="BI902"/>
      <c r="BJ902"/>
      <c r="BK902"/>
      <c r="BL902"/>
      <c r="BM902"/>
      <c r="BN902"/>
      <c r="BO902"/>
      <c r="BP902"/>
      <c r="BQ902"/>
      <c r="BR902"/>
      <c r="BS902"/>
      <c r="BT902"/>
      <c r="BU902"/>
      <c r="BV902"/>
      <c r="BW902"/>
      <c r="BX902"/>
      <c r="BY902"/>
      <c r="BZ902"/>
      <c r="CA902"/>
      <c r="CB902"/>
      <c r="CC902"/>
      <c r="CD902"/>
      <c r="CE902"/>
      <c r="CF902"/>
      <c r="CG902"/>
      <c r="CH902"/>
      <c r="CI902"/>
      <c r="CJ902"/>
      <c r="CK902"/>
      <c r="CL902"/>
      <c r="CM902"/>
      <c r="CN902"/>
      <c r="CO902"/>
      <c r="CP902"/>
      <c r="CQ902"/>
      <c r="CR902"/>
      <c r="CS902"/>
      <c r="CT902"/>
      <c r="CU902"/>
      <c r="CV902"/>
      <c r="CW902"/>
      <c r="CX902"/>
      <c r="CY902"/>
      <c r="CZ902"/>
      <c r="DA902"/>
      <c r="DB902"/>
      <c r="DC902"/>
      <c r="DD902"/>
      <c r="DE902"/>
      <c r="DF902"/>
      <c r="DG902"/>
      <c r="DH902"/>
      <c r="DI902"/>
      <c r="DJ902"/>
      <c r="DK902"/>
      <c r="DL902"/>
      <c r="DM902"/>
      <c r="DN902"/>
      <c r="DO902"/>
      <c r="DP902"/>
      <c r="DQ902"/>
      <c r="DR902"/>
      <c r="DS902"/>
      <c r="DT902"/>
      <c r="DU902"/>
      <c r="DV902"/>
      <c r="DW902"/>
      <c r="DX902"/>
      <c r="DY902"/>
      <c r="DZ902"/>
      <c r="EA902"/>
      <c r="EB902"/>
      <c r="EC902"/>
      <c r="ED902"/>
      <c r="EE902"/>
      <c r="EF902"/>
      <c r="EG902"/>
      <c r="EH902"/>
      <c r="EI902"/>
      <c r="EJ902"/>
      <c r="EK902"/>
      <c r="EL902"/>
      <c r="EM902"/>
      <c r="EN902"/>
      <c r="EO902"/>
      <c r="EP902"/>
      <c r="EQ902"/>
      <c r="ER902"/>
      <c r="ES902"/>
      <c r="ET902"/>
      <c r="EU902"/>
      <c r="EV902"/>
      <c r="EW902"/>
      <c r="EX902"/>
      <c r="EY902"/>
      <c r="EZ902"/>
      <c r="FA902"/>
    </row>
    <row r="903" spans="1:157" ht="11.25" customHeight="1" x14ac:dyDescent="0.25">
      <c r="A903" s="39" t="s">
        <v>2056</v>
      </c>
      <c r="B903" s="13">
        <v>360200021</v>
      </c>
      <c r="C903" s="13" t="s">
        <v>943</v>
      </c>
      <c r="D903" s="13">
        <v>22850001833</v>
      </c>
      <c r="E903" s="40" t="s">
        <v>2076</v>
      </c>
      <c r="F903" s="31">
        <v>280</v>
      </c>
      <c r="G903" s="31">
        <v>3</v>
      </c>
      <c r="H903" s="31">
        <v>1</v>
      </c>
      <c r="I903" s="31">
        <v>0</v>
      </c>
      <c r="J903" s="32">
        <f t="shared" si="106"/>
        <v>2</v>
      </c>
      <c r="K903" s="33">
        <f t="shared" si="107"/>
        <v>8.4</v>
      </c>
      <c r="L903" s="33">
        <f t="shared" si="108"/>
        <v>8.4</v>
      </c>
      <c r="M903" s="33">
        <f t="shared" si="109"/>
        <v>8.4</v>
      </c>
      <c r="N903" s="34">
        <f t="shared" si="110"/>
        <v>8.4</v>
      </c>
      <c r="O903" s="222">
        <f t="shared" si="116"/>
        <v>33.6</v>
      </c>
      <c r="P903" s="224">
        <f t="shared" si="112"/>
        <v>33.6</v>
      </c>
      <c r="Q903" s="8"/>
      <c r="R903" s="78">
        <f t="shared" si="115"/>
        <v>33.6</v>
      </c>
      <c r="S903" s="79"/>
      <c r="T903"/>
      <c r="U903"/>
      <c r="V903"/>
      <c r="W903"/>
      <c r="X903"/>
      <c r="Y903"/>
      <c r="Z903"/>
      <c r="AA903"/>
      <c r="AB903"/>
      <c r="AC903"/>
      <c r="AD903"/>
      <c r="AE903"/>
      <c r="AF903"/>
      <c r="AG903"/>
      <c r="AH903"/>
      <c r="AI903"/>
      <c r="AJ903"/>
      <c r="AK903"/>
      <c r="AL903"/>
      <c r="AM903"/>
      <c r="AN903"/>
      <c r="AO903"/>
      <c r="AP903"/>
      <c r="AQ903"/>
      <c r="AR903"/>
      <c r="AS903"/>
      <c r="AT903"/>
      <c r="AU903"/>
      <c r="AV903"/>
      <c r="AW903"/>
      <c r="AX903"/>
      <c r="AY903"/>
      <c r="AZ903"/>
      <c r="BA903"/>
      <c r="BB903"/>
      <c r="BC903"/>
      <c r="BD903"/>
      <c r="BE903"/>
      <c r="BF903"/>
      <c r="BG903"/>
      <c r="BH903"/>
      <c r="BI903"/>
      <c r="BJ903"/>
      <c r="BK903"/>
      <c r="BL903"/>
      <c r="BM903"/>
      <c r="BN903"/>
      <c r="BO903"/>
      <c r="BP903"/>
      <c r="BQ903"/>
      <c r="BR903"/>
      <c r="BS903"/>
      <c r="BT903"/>
      <c r="BU903"/>
      <c r="BV903"/>
      <c r="BW903"/>
      <c r="BX903"/>
      <c r="BY903"/>
      <c r="BZ903"/>
      <c r="CA903"/>
      <c r="CB903"/>
      <c r="CC903"/>
      <c r="CD903"/>
      <c r="CE903"/>
      <c r="CF903"/>
      <c r="CG903"/>
      <c r="CH903"/>
      <c r="CI903"/>
      <c r="CJ903"/>
      <c r="CK903"/>
      <c r="CL903"/>
      <c r="CM903"/>
      <c r="CN903"/>
      <c r="CO903"/>
      <c r="CP903"/>
      <c r="CQ903"/>
      <c r="CR903"/>
      <c r="CS903"/>
      <c r="CT903"/>
      <c r="CU903"/>
      <c r="CV903"/>
      <c r="CW903"/>
      <c r="CX903"/>
      <c r="CY903"/>
      <c r="CZ903"/>
      <c r="DA903"/>
      <c r="DB903"/>
      <c r="DC903"/>
      <c r="DD903"/>
      <c r="DE903"/>
      <c r="DF903"/>
      <c r="DG903"/>
      <c r="DH903"/>
      <c r="DI903"/>
      <c r="DJ903"/>
      <c r="DK903"/>
      <c r="DL903"/>
      <c r="DM903"/>
      <c r="DN903"/>
      <c r="DO903"/>
      <c r="DP903"/>
      <c r="DQ903"/>
      <c r="DR903"/>
      <c r="DS903"/>
      <c r="DT903"/>
      <c r="DU903"/>
      <c r="DV903"/>
      <c r="DW903"/>
      <c r="DX903"/>
      <c r="DY903"/>
      <c r="DZ903"/>
      <c r="EA903"/>
      <c r="EB903"/>
      <c r="EC903"/>
      <c r="ED903"/>
      <c r="EE903"/>
      <c r="EF903"/>
      <c r="EG903"/>
      <c r="EH903"/>
      <c r="EI903"/>
      <c r="EJ903"/>
      <c r="EK903"/>
      <c r="EL903"/>
      <c r="EM903"/>
      <c r="EN903"/>
      <c r="EO903"/>
      <c r="EP903"/>
      <c r="EQ903"/>
      <c r="ER903"/>
      <c r="ES903"/>
      <c r="ET903"/>
      <c r="EU903"/>
      <c r="EV903"/>
      <c r="EW903"/>
      <c r="EX903"/>
      <c r="EY903"/>
      <c r="EZ903"/>
      <c r="FA903"/>
    </row>
    <row r="904" spans="1:157" ht="11.25" customHeight="1" x14ac:dyDescent="0.25">
      <c r="A904" s="39" t="s">
        <v>2056</v>
      </c>
      <c r="B904" s="13">
        <v>360200026</v>
      </c>
      <c r="C904" s="13" t="s">
        <v>361</v>
      </c>
      <c r="D904" s="13">
        <v>47680035086</v>
      </c>
      <c r="E904" s="40" t="s">
        <v>2077</v>
      </c>
      <c r="F904" s="31">
        <v>214</v>
      </c>
      <c r="G904" s="31">
        <v>3</v>
      </c>
      <c r="H904" s="31">
        <v>1</v>
      </c>
      <c r="I904" s="31">
        <v>0</v>
      </c>
      <c r="J904" s="32">
        <f t="shared" si="106"/>
        <v>2</v>
      </c>
      <c r="K904" s="33">
        <f t="shared" si="107"/>
        <v>6.42</v>
      </c>
      <c r="L904" s="33">
        <f t="shared" si="108"/>
        <v>6.42</v>
      </c>
      <c r="M904" s="33">
        <f t="shared" si="109"/>
        <v>6.42</v>
      </c>
      <c r="N904" s="34">
        <f t="shared" si="110"/>
        <v>6.42</v>
      </c>
      <c r="O904" s="222">
        <f t="shared" si="116"/>
        <v>25.68</v>
      </c>
      <c r="P904" s="224">
        <f t="shared" ref="P904:P929" si="117">ROUND((O904),2)</f>
        <v>25.68</v>
      </c>
      <c r="Q904" s="8"/>
      <c r="R904" s="78">
        <f t="shared" si="115"/>
        <v>25.68</v>
      </c>
      <c r="S904" s="79"/>
      <c r="T904"/>
      <c r="U904"/>
      <c r="V904"/>
      <c r="W904"/>
      <c r="X904"/>
      <c r="Y904"/>
      <c r="Z904"/>
      <c r="AA904"/>
      <c r="AB904"/>
      <c r="AC904"/>
      <c r="AD904"/>
      <c r="AE904"/>
      <c r="AF904"/>
      <c r="AG904"/>
      <c r="AH904"/>
      <c r="AI904"/>
      <c r="AJ904"/>
      <c r="AK904"/>
      <c r="AL904"/>
      <c r="AM904"/>
      <c r="AN904"/>
      <c r="AO904"/>
      <c r="AP904"/>
      <c r="AQ904"/>
      <c r="AR904"/>
      <c r="AS904"/>
      <c r="AT904"/>
      <c r="AU904"/>
      <c r="AV904"/>
      <c r="AW904"/>
      <c r="AX904"/>
      <c r="AY904"/>
      <c r="AZ904"/>
      <c r="BA904"/>
      <c r="BB904"/>
      <c r="BC904"/>
      <c r="BD904"/>
      <c r="BE904"/>
      <c r="BF904"/>
      <c r="BG904"/>
      <c r="BH904"/>
      <c r="BI904"/>
      <c r="BJ904"/>
      <c r="BK904"/>
      <c r="BL904"/>
      <c r="BM904"/>
      <c r="BN904"/>
      <c r="BO904"/>
      <c r="BP904"/>
      <c r="BQ904"/>
      <c r="BR904"/>
      <c r="BS904"/>
      <c r="BT904"/>
      <c r="BU904"/>
      <c r="BV904"/>
      <c r="BW904"/>
      <c r="BX904"/>
      <c r="BY904"/>
      <c r="BZ904"/>
      <c r="CA904"/>
      <c r="CB904"/>
      <c r="CC904"/>
      <c r="CD904"/>
      <c r="CE904"/>
      <c r="CF904"/>
      <c r="CG904"/>
      <c r="CH904"/>
      <c r="CI904"/>
      <c r="CJ904"/>
      <c r="CK904"/>
      <c r="CL904"/>
      <c r="CM904"/>
      <c r="CN904"/>
      <c r="CO904"/>
      <c r="CP904"/>
      <c r="CQ904"/>
      <c r="CR904"/>
      <c r="CS904"/>
      <c r="CT904"/>
      <c r="CU904"/>
      <c r="CV904"/>
      <c r="CW904"/>
      <c r="CX904"/>
      <c r="CY904"/>
      <c r="CZ904"/>
      <c r="DA904"/>
      <c r="DB904"/>
      <c r="DC904"/>
      <c r="DD904"/>
      <c r="DE904"/>
      <c r="DF904"/>
      <c r="DG904"/>
      <c r="DH904"/>
      <c r="DI904"/>
      <c r="DJ904"/>
      <c r="DK904"/>
      <c r="DL904"/>
      <c r="DM904"/>
      <c r="DN904"/>
      <c r="DO904"/>
      <c r="DP904"/>
      <c r="DQ904"/>
      <c r="DR904"/>
      <c r="DS904"/>
      <c r="DT904"/>
      <c r="DU904"/>
      <c r="DV904"/>
      <c r="DW904"/>
      <c r="DX904"/>
      <c r="DY904"/>
      <c r="DZ904"/>
      <c r="EA904"/>
      <c r="EB904"/>
      <c r="EC904"/>
      <c r="ED904"/>
      <c r="EE904"/>
      <c r="EF904"/>
      <c r="EG904"/>
      <c r="EH904"/>
      <c r="EI904"/>
      <c r="EJ904"/>
      <c r="EK904"/>
      <c r="EL904"/>
      <c r="EM904"/>
      <c r="EN904"/>
      <c r="EO904"/>
      <c r="EP904"/>
      <c r="EQ904"/>
      <c r="ER904"/>
      <c r="ES904"/>
      <c r="ET904"/>
      <c r="EU904"/>
      <c r="EV904"/>
      <c r="EW904"/>
      <c r="EX904"/>
      <c r="EY904"/>
      <c r="EZ904"/>
      <c r="FA904"/>
    </row>
    <row r="905" spans="1:157" ht="11.25" customHeight="1" x14ac:dyDescent="0.25">
      <c r="A905" s="39" t="s">
        <v>2056</v>
      </c>
      <c r="B905" s="13">
        <v>360200060</v>
      </c>
      <c r="C905" s="13" t="s">
        <v>120</v>
      </c>
      <c r="D905" s="13">
        <v>39830048886</v>
      </c>
      <c r="E905" s="40" t="s">
        <v>2078</v>
      </c>
      <c r="F905" s="31">
        <v>481</v>
      </c>
      <c r="G905" s="31">
        <v>2</v>
      </c>
      <c r="H905" s="31">
        <v>1</v>
      </c>
      <c r="I905" s="31">
        <v>0</v>
      </c>
      <c r="J905" s="32">
        <f t="shared" si="106"/>
        <v>1</v>
      </c>
      <c r="K905" s="33">
        <f t="shared" si="107"/>
        <v>14.43</v>
      </c>
      <c r="L905" s="33">
        <f t="shared" si="108"/>
        <v>14.43</v>
      </c>
      <c r="M905" s="33">
        <f t="shared" si="109"/>
        <v>14.43</v>
      </c>
      <c r="N905" s="34">
        <f t="shared" si="110"/>
        <v>14.43</v>
      </c>
      <c r="O905" s="222">
        <f t="shared" si="116"/>
        <v>57.72</v>
      </c>
      <c r="P905" s="224">
        <f t="shared" si="117"/>
        <v>57.72</v>
      </c>
      <c r="Q905" s="8"/>
      <c r="R905" s="78">
        <f t="shared" si="115"/>
        <v>57.72</v>
      </c>
      <c r="S905" s="79"/>
      <c r="T905"/>
      <c r="U905"/>
      <c r="V905"/>
      <c r="W905"/>
      <c r="X905"/>
      <c r="Y905"/>
      <c r="Z905"/>
      <c r="AA905"/>
      <c r="AB905"/>
      <c r="AC905"/>
      <c r="AD905"/>
      <c r="AE905"/>
      <c r="AF905"/>
      <c r="AG905"/>
      <c r="AH905"/>
      <c r="AI905"/>
      <c r="AJ905"/>
      <c r="AK905"/>
      <c r="AL905"/>
      <c r="AM905"/>
      <c r="AN905"/>
      <c r="AO905"/>
      <c r="AP905"/>
      <c r="AQ905"/>
      <c r="AR905"/>
      <c r="AS905"/>
      <c r="AT905"/>
      <c r="AU905"/>
      <c r="AV905"/>
      <c r="AW905"/>
      <c r="AX905"/>
      <c r="AY905"/>
      <c r="AZ905"/>
      <c r="BA905"/>
      <c r="BB905"/>
      <c r="BC905"/>
      <c r="BD905"/>
      <c r="BE905"/>
      <c r="BF905"/>
      <c r="BG905"/>
      <c r="BH905"/>
      <c r="BI905"/>
      <c r="BJ905"/>
      <c r="BK905"/>
      <c r="BL905"/>
      <c r="BM905"/>
      <c r="BN905"/>
      <c r="BO905"/>
      <c r="BP905"/>
      <c r="BQ905"/>
      <c r="BR905"/>
      <c r="BS905"/>
      <c r="BT905"/>
      <c r="BU905"/>
      <c r="BV905"/>
      <c r="BW905"/>
      <c r="BX905"/>
      <c r="BY905"/>
      <c r="BZ905"/>
      <c r="CA905"/>
      <c r="CB905"/>
      <c r="CC905"/>
      <c r="CD905"/>
      <c r="CE905"/>
      <c r="CF905"/>
      <c r="CG905"/>
      <c r="CH905"/>
      <c r="CI905"/>
      <c r="CJ905"/>
      <c r="CK905"/>
      <c r="CL905"/>
      <c r="CM905"/>
      <c r="CN905"/>
      <c r="CO905"/>
      <c r="CP905"/>
      <c r="CQ905"/>
      <c r="CR905"/>
      <c r="CS905"/>
      <c r="CT905"/>
      <c r="CU905"/>
      <c r="CV905"/>
      <c r="CW905"/>
      <c r="CX905"/>
      <c r="CY905"/>
      <c r="CZ905"/>
      <c r="DA905"/>
      <c r="DB905"/>
      <c r="DC905"/>
      <c r="DD905"/>
      <c r="DE905"/>
      <c r="DF905"/>
      <c r="DG905"/>
      <c r="DH905"/>
      <c r="DI905"/>
      <c r="DJ905"/>
      <c r="DK905"/>
      <c r="DL905"/>
      <c r="DM905"/>
      <c r="DN905"/>
      <c r="DO905"/>
      <c r="DP905"/>
      <c r="DQ905"/>
      <c r="DR905"/>
      <c r="DS905"/>
      <c r="DT905"/>
      <c r="DU905"/>
      <c r="DV905"/>
      <c r="DW905"/>
      <c r="DX905"/>
      <c r="DY905"/>
      <c r="DZ905"/>
      <c r="EA905"/>
      <c r="EB905"/>
      <c r="EC905"/>
      <c r="ED905"/>
      <c r="EE905"/>
      <c r="EF905"/>
      <c r="EG905"/>
      <c r="EH905"/>
      <c r="EI905"/>
      <c r="EJ905"/>
      <c r="EK905"/>
      <c r="EL905"/>
      <c r="EM905"/>
      <c r="EN905"/>
      <c r="EO905"/>
      <c r="EP905"/>
      <c r="EQ905"/>
      <c r="ER905"/>
      <c r="ES905"/>
      <c r="ET905"/>
      <c r="EU905"/>
      <c r="EV905"/>
      <c r="EW905"/>
      <c r="EX905"/>
      <c r="EY905"/>
      <c r="EZ905"/>
      <c r="FA905"/>
    </row>
    <row r="906" spans="1:157" ht="11.25" customHeight="1" x14ac:dyDescent="0.25">
      <c r="A906" s="39" t="s">
        <v>2056</v>
      </c>
      <c r="B906" s="13">
        <v>360200063</v>
      </c>
      <c r="C906" s="13" t="s">
        <v>944</v>
      </c>
      <c r="D906" s="13">
        <v>95470039368</v>
      </c>
      <c r="E906" s="40" t="s">
        <v>2079</v>
      </c>
      <c r="F906" s="31">
        <v>201</v>
      </c>
      <c r="G906" s="31">
        <v>2</v>
      </c>
      <c r="H906" s="31">
        <v>1</v>
      </c>
      <c r="I906" s="31">
        <v>0</v>
      </c>
      <c r="J906" s="32">
        <f t="shared" ref="J906:J969" si="118">G906-H906-I906</f>
        <v>1</v>
      </c>
      <c r="K906" s="33">
        <f t="shared" ref="K906:K969" si="119">F906*$K$5</f>
        <v>6.0299999999999994</v>
      </c>
      <c r="L906" s="33">
        <f t="shared" ref="L906:L969" si="120">F906*$L$5</f>
        <v>6.0299999999999994</v>
      </c>
      <c r="M906" s="33">
        <f t="shared" ref="M906:M969" si="121">F906*$M$5</f>
        <v>6.0299999999999994</v>
      </c>
      <c r="N906" s="34">
        <f t="shared" ref="N906:N969" si="122">F906*$N$5</f>
        <v>6.0299999999999994</v>
      </c>
      <c r="O906" s="222">
        <f t="shared" si="116"/>
        <v>24.12</v>
      </c>
      <c r="P906" s="224">
        <f t="shared" si="117"/>
        <v>24.12</v>
      </c>
      <c r="Q906" s="8"/>
      <c r="R906" s="78">
        <f t="shared" si="115"/>
        <v>24.12</v>
      </c>
      <c r="S906" s="79"/>
      <c r="T906"/>
      <c r="U906"/>
      <c r="V906"/>
      <c r="W906"/>
      <c r="X906"/>
      <c r="Y906"/>
      <c r="Z906"/>
      <c r="AA906"/>
      <c r="AB906"/>
      <c r="AC906"/>
      <c r="AD906"/>
      <c r="AE906"/>
      <c r="AF906"/>
      <c r="AG906"/>
      <c r="AH906"/>
      <c r="AI906"/>
      <c r="AJ906"/>
      <c r="AK906"/>
      <c r="AL906"/>
      <c r="AM906"/>
      <c r="AN906"/>
      <c r="AO906"/>
      <c r="AP906"/>
      <c r="AQ906"/>
      <c r="AR906"/>
      <c r="AS906"/>
      <c r="AT906"/>
      <c r="AU906"/>
      <c r="AV906"/>
      <c r="AW906"/>
      <c r="AX906"/>
      <c r="AY906"/>
      <c r="AZ906"/>
      <c r="BA906"/>
      <c r="BB906"/>
      <c r="BC906"/>
      <c r="BD906"/>
      <c r="BE906"/>
      <c r="BF906"/>
      <c r="BG906"/>
      <c r="BH906"/>
      <c r="BI906"/>
      <c r="BJ906"/>
      <c r="BK906"/>
      <c r="BL906"/>
      <c r="BM906"/>
      <c r="BN906"/>
      <c r="BO906"/>
      <c r="BP906"/>
      <c r="BQ906"/>
      <c r="BR906"/>
      <c r="BS906"/>
      <c r="BT906"/>
      <c r="BU906"/>
      <c r="BV906"/>
      <c r="BW906"/>
      <c r="BX906"/>
      <c r="BY906"/>
      <c r="BZ906"/>
      <c r="CA906"/>
      <c r="CB906"/>
      <c r="CC906"/>
      <c r="CD906"/>
      <c r="CE906"/>
      <c r="CF906"/>
      <c r="CG906"/>
      <c r="CH906"/>
      <c r="CI906"/>
      <c r="CJ906"/>
      <c r="CK906"/>
      <c r="CL906"/>
      <c r="CM906"/>
      <c r="CN906"/>
      <c r="CO906"/>
      <c r="CP906"/>
      <c r="CQ906"/>
      <c r="CR906"/>
      <c r="CS906"/>
      <c r="CT906"/>
      <c r="CU906"/>
      <c r="CV906"/>
      <c r="CW906"/>
      <c r="CX906"/>
      <c r="CY906"/>
      <c r="CZ906"/>
      <c r="DA906"/>
      <c r="DB906"/>
      <c r="DC906"/>
      <c r="DD906"/>
      <c r="DE906"/>
      <c r="DF906"/>
      <c r="DG906"/>
      <c r="DH906"/>
      <c r="DI906"/>
      <c r="DJ906"/>
      <c r="DK906"/>
      <c r="DL906"/>
      <c r="DM906"/>
      <c r="DN906"/>
      <c r="DO906"/>
      <c r="DP906"/>
      <c r="DQ906"/>
      <c r="DR906"/>
      <c r="DS906"/>
      <c r="DT906"/>
      <c r="DU906"/>
      <c r="DV906"/>
      <c r="DW906"/>
      <c r="DX906"/>
      <c r="DY906"/>
      <c r="DZ906"/>
      <c r="EA906"/>
      <c r="EB906"/>
      <c r="EC906"/>
      <c r="ED906"/>
      <c r="EE906"/>
      <c r="EF906"/>
      <c r="EG906"/>
      <c r="EH906"/>
      <c r="EI906"/>
      <c r="EJ906"/>
      <c r="EK906"/>
      <c r="EL906"/>
      <c r="EM906"/>
      <c r="EN906"/>
      <c r="EO906"/>
      <c r="EP906"/>
      <c r="EQ906"/>
      <c r="ER906"/>
      <c r="ES906"/>
      <c r="ET906"/>
      <c r="EU906"/>
      <c r="EV906"/>
      <c r="EW906"/>
      <c r="EX906"/>
      <c r="EY906"/>
      <c r="EZ906"/>
      <c r="FA906"/>
    </row>
    <row r="907" spans="1:157" ht="11.25" customHeight="1" x14ac:dyDescent="0.25">
      <c r="A907" s="39" t="s">
        <v>2056</v>
      </c>
      <c r="B907" s="13">
        <v>360200065</v>
      </c>
      <c r="C907" s="13" t="s">
        <v>121</v>
      </c>
      <c r="D907" s="13">
        <v>18300051328</v>
      </c>
      <c r="E907" s="40" t="s">
        <v>2080</v>
      </c>
      <c r="F907" s="31">
        <v>463</v>
      </c>
      <c r="G907" s="31">
        <v>3</v>
      </c>
      <c r="H907" s="31">
        <v>1</v>
      </c>
      <c r="I907" s="31">
        <v>0</v>
      </c>
      <c r="J907" s="32">
        <f t="shared" si="118"/>
        <v>2</v>
      </c>
      <c r="K907" s="33">
        <f t="shared" si="119"/>
        <v>13.889999999999999</v>
      </c>
      <c r="L907" s="33">
        <f t="shared" si="120"/>
        <v>13.889999999999999</v>
      </c>
      <c r="M907" s="33">
        <f t="shared" si="121"/>
        <v>13.889999999999999</v>
      </c>
      <c r="N907" s="34">
        <f t="shared" si="122"/>
        <v>13.889999999999999</v>
      </c>
      <c r="O907" s="222">
        <f t="shared" si="116"/>
        <v>55.56</v>
      </c>
      <c r="P907" s="224">
        <f t="shared" si="117"/>
        <v>55.56</v>
      </c>
      <c r="Q907" s="8"/>
      <c r="R907" s="78">
        <f t="shared" si="115"/>
        <v>55.56</v>
      </c>
      <c r="S907" s="79"/>
      <c r="T907"/>
      <c r="U907"/>
      <c r="V907"/>
      <c r="W907"/>
      <c r="X907"/>
      <c r="Y907"/>
      <c r="Z907"/>
      <c r="AA907"/>
      <c r="AB907"/>
      <c r="AC907"/>
      <c r="AD907"/>
      <c r="AE907"/>
      <c r="AF907"/>
      <c r="AG907"/>
      <c r="AH907"/>
      <c r="AI907"/>
      <c r="AJ907"/>
      <c r="AK907"/>
      <c r="AL907"/>
      <c r="AM907"/>
      <c r="AN907"/>
      <c r="AO907"/>
      <c r="AP907"/>
      <c r="AQ907"/>
      <c r="AR907"/>
      <c r="AS907"/>
      <c r="AT907"/>
      <c r="AU907"/>
      <c r="AV907"/>
      <c r="AW907"/>
      <c r="AX907"/>
      <c r="AY907"/>
      <c r="AZ907"/>
      <c r="BA907"/>
      <c r="BB907"/>
      <c r="BC907"/>
      <c r="BD907"/>
      <c r="BE907"/>
      <c r="BF907"/>
      <c r="BG907"/>
      <c r="BH907"/>
      <c r="BI907"/>
      <c r="BJ907"/>
      <c r="BK907"/>
      <c r="BL907"/>
      <c r="BM907"/>
      <c r="BN907"/>
      <c r="BO907"/>
      <c r="BP907"/>
      <c r="BQ907"/>
      <c r="BR907"/>
      <c r="BS907"/>
      <c r="BT907"/>
      <c r="BU907"/>
      <c r="BV907"/>
      <c r="BW907"/>
      <c r="BX907"/>
      <c r="BY907"/>
      <c r="BZ907"/>
      <c r="CA907"/>
      <c r="CB907"/>
      <c r="CC907"/>
      <c r="CD907"/>
      <c r="CE907"/>
      <c r="CF907"/>
      <c r="CG907"/>
      <c r="CH907"/>
      <c r="CI907"/>
      <c r="CJ907"/>
      <c r="CK907"/>
      <c r="CL907"/>
      <c r="CM907"/>
      <c r="CN907"/>
      <c r="CO907"/>
      <c r="CP907"/>
      <c r="CQ907"/>
      <c r="CR907"/>
      <c r="CS907"/>
      <c r="CT907"/>
      <c r="CU907"/>
      <c r="CV907"/>
      <c r="CW907"/>
      <c r="CX907"/>
      <c r="CY907"/>
      <c r="CZ907"/>
      <c r="DA907"/>
      <c r="DB907"/>
      <c r="DC907"/>
      <c r="DD907"/>
      <c r="DE907"/>
      <c r="DF907"/>
      <c r="DG907"/>
      <c r="DH907"/>
      <c r="DI907"/>
      <c r="DJ907"/>
      <c r="DK907"/>
      <c r="DL907"/>
      <c r="DM907"/>
      <c r="DN907"/>
      <c r="DO907"/>
      <c r="DP907"/>
      <c r="DQ907"/>
      <c r="DR907"/>
      <c r="DS907"/>
      <c r="DT907"/>
      <c r="DU907"/>
      <c r="DV907"/>
      <c r="DW907"/>
      <c r="DX907"/>
      <c r="DY907"/>
      <c r="DZ907"/>
      <c r="EA907"/>
      <c r="EB907"/>
      <c r="EC907"/>
      <c r="ED907"/>
      <c r="EE907"/>
      <c r="EF907"/>
      <c r="EG907"/>
      <c r="EH907"/>
      <c r="EI907"/>
      <c r="EJ907"/>
      <c r="EK907"/>
      <c r="EL907"/>
      <c r="EM907"/>
      <c r="EN907"/>
      <c r="EO907"/>
      <c r="EP907"/>
      <c r="EQ907"/>
      <c r="ER907"/>
      <c r="ES907"/>
      <c r="ET907"/>
      <c r="EU907"/>
      <c r="EV907"/>
      <c r="EW907"/>
      <c r="EX907"/>
      <c r="EY907"/>
      <c r="EZ907"/>
      <c r="FA907"/>
    </row>
    <row r="908" spans="1:157" ht="11.25" customHeight="1" x14ac:dyDescent="0.25">
      <c r="A908" s="39" t="s">
        <v>2056</v>
      </c>
      <c r="B908" s="13">
        <v>360800001</v>
      </c>
      <c r="C908" s="13" t="s">
        <v>210</v>
      </c>
      <c r="D908" s="13">
        <v>32050002924</v>
      </c>
      <c r="E908" s="40" t="s">
        <v>2081</v>
      </c>
      <c r="F908" s="31">
        <v>337</v>
      </c>
      <c r="G908" s="31">
        <v>3</v>
      </c>
      <c r="H908" s="31">
        <v>1</v>
      </c>
      <c r="I908" s="31">
        <v>0</v>
      </c>
      <c r="J908" s="32">
        <f t="shared" si="118"/>
        <v>2</v>
      </c>
      <c r="K908" s="33">
        <f t="shared" si="119"/>
        <v>10.11</v>
      </c>
      <c r="L908" s="33">
        <f t="shared" si="120"/>
        <v>10.11</v>
      </c>
      <c r="M908" s="33">
        <f t="shared" si="121"/>
        <v>10.11</v>
      </c>
      <c r="N908" s="34">
        <f t="shared" si="122"/>
        <v>10.11</v>
      </c>
      <c r="O908" s="222">
        <f t="shared" si="116"/>
        <v>40.44</v>
      </c>
      <c r="P908" s="224">
        <f t="shared" si="117"/>
        <v>40.44</v>
      </c>
      <c r="Q908" s="8"/>
      <c r="R908" s="78">
        <f t="shared" si="115"/>
        <v>40.44</v>
      </c>
      <c r="S908" s="79"/>
      <c r="T908"/>
      <c r="U908"/>
      <c r="V908"/>
      <c r="W908"/>
      <c r="X908"/>
      <c r="Y908"/>
      <c r="Z908"/>
      <c r="AA908"/>
      <c r="AB908"/>
      <c r="AC908"/>
      <c r="AD908"/>
      <c r="AE908"/>
      <c r="AF908"/>
      <c r="AG908"/>
      <c r="AH908"/>
      <c r="AI908"/>
      <c r="AJ908"/>
      <c r="AK908"/>
      <c r="AL908"/>
      <c r="AM908"/>
      <c r="AN908"/>
      <c r="AO908"/>
      <c r="AP908"/>
      <c r="AQ908"/>
      <c r="AR908"/>
      <c r="AS908"/>
      <c r="AT908"/>
      <c r="AU908"/>
      <c r="AV908"/>
      <c r="AW908"/>
      <c r="AX908"/>
      <c r="AY908"/>
      <c r="AZ908"/>
      <c r="BA908"/>
      <c r="BB908"/>
      <c r="BC908"/>
      <c r="BD908"/>
      <c r="BE908"/>
      <c r="BF908"/>
      <c r="BG908"/>
      <c r="BH908"/>
      <c r="BI908"/>
      <c r="BJ908"/>
      <c r="BK908"/>
      <c r="BL908"/>
      <c r="BM908"/>
      <c r="BN908"/>
      <c r="BO908"/>
      <c r="BP908"/>
      <c r="BQ908"/>
      <c r="BR908"/>
      <c r="BS908"/>
      <c r="BT908"/>
      <c r="BU908"/>
      <c r="BV908"/>
      <c r="BW908"/>
      <c r="BX908"/>
      <c r="BY908"/>
      <c r="BZ908"/>
      <c r="CA908"/>
      <c r="CB908"/>
      <c r="CC908"/>
      <c r="CD908"/>
      <c r="CE908"/>
      <c r="CF908"/>
      <c r="CG908"/>
      <c r="CH908"/>
      <c r="CI908"/>
      <c r="CJ908"/>
      <c r="CK908"/>
      <c r="CL908"/>
      <c r="CM908"/>
      <c r="CN908"/>
      <c r="CO908"/>
      <c r="CP908"/>
      <c r="CQ908"/>
      <c r="CR908"/>
      <c r="CS908"/>
      <c r="CT908"/>
      <c r="CU908"/>
      <c r="CV908"/>
      <c r="CW908"/>
      <c r="CX908"/>
      <c r="CY908"/>
      <c r="CZ908"/>
      <c r="DA908"/>
      <c r="DB908"/>
      <c r="DC908"/>
      <c r="DD908"/>
      <c r="DE908"/>
      <c r="DF908"/>
      <c r="DG908"/>
      <c r="DH908"/>
      <c r="DI908"/>
      <c r="DJ908"/>
      <c r="DK908"/>
      <c r="DL908"/>
      <c r="DM908"/>
      <c r="DN908"/>
      <c r="DO908"/>
      <c r="DP908"/>
      <c r="DQ908"/>
      <c r="DR908"/>
      <c r="DS908"/>
      <c r="DT908"/>
      <c r="DU908"/>
      <c r="DV908"/>
      <c r="DW908"/>
      <c r="DX908"/>
      <c r="DY908"/>
      <c r="DZ908"/>
      <c r="EA908"/>
      <c r="EB908"/>
      <c r="EC908"/>
      <c r="ED908"/>
      <c r="EE908"/>
      <c r="EF908"/>
      <c r="EG908"/>
      <c r="EH908"/>
      <c r="EI908"/>
      <c r="EJ908"/>
      <c r="EK908"/>
      <c r="EL908"/>
      <c r="EM908"/>
      <c r="EN908"/>
      <c r="EO908"/>
      <c r="EP908"/>
      <c r="EQ908"/>
      <c r="ER908"/>
      <c r="ES908"/>
      <c r="ET908"/>
      <c r="EU908"/>
      <c r="EV908"/>
      <c r="EW908"/>
      <c r="EX908"/>
      <c r="EY908"/>
      <c r="EZ908"/>
      <c r="FA908"/>
    </row>
    <row r="909" spans="1:157" ht="11.25" customHeight="1" x14ac:dyDescent="0.25">
      <c r="A909" s="39" t="s">
        <v>2056</v>
      </c>
      <c r="B909" s="13">
        <v>360800002</v>
      </c>
      <c r="C909" s="13" t="s">
        <v>1147</v>
      </c>
      <c r="D909" s="13">
        <v>22780006338</v>
      </c>
      <c r="E909" s="40" t="s">
        <v>2082</v>
      </c>
      <c r="F909" s="31">
        <v>363</v>
      </c>
      <c r="G909" s="31">
        <v>4</v>
      </c>
      <c r="H909" s="31">
        <v>1</v>
      </c>
      <c r="I909" s="31">
        <v>0</v>
      </c>
      <c r="J909" s="32">
        <f t="shared" si="118"/>
        <v>3</v>
      </c>
      <c r="K909" s="33">
        <f t="shared" si="119"/>
        <v>10.889999999999999</v>
      </c>
      <c r="L909" s="33">
        <f t="shared" si="120"/>
        <v>10.889999999999999</v>
      </c>
      <c r="M909" s="33">
        <f t="shared" si="121"/>
        <v>10.889999999999999</v>
      </c>
      <c r="N909" s="34">
        <f t="shared" si="122"/>
        <v>10.889999999999999</v>
      </c>
      <c r="O909" s="222">
        <f t="shared" si="116"/>
        <v>43.56</v>
      </c>
      <c r="P909" s="224">
        <f t="shared" si="117"/>
        <v>43.56</v>
      </c>
      <c r="Q909" s="8"/>
      <c r="R909" s="78">
        <f t="shared" si="115"/>
        <v>43.56</v>
      </c>
      <c r="S909" s="79"/>
      <c r="T909"/>
      <c r="U909"/>
      <c r="V909"/>
      <c r="W909"/>
      <c r="X909"/>
      <c r="Y909"/>
      <c r="Z909"/>
      <c r="AA909"/>
      <c r="AB909"/>
      <c r="AC909"/>
      <c r="AD909"/>
      <c r="AE909"/>
      <c r="AF909"/>
      <c r="AG909"/>
      <c r="AH909"/>
      <c r="AI909"/>
      <c r="AJ909"/>
      <c r="AK909"/>
      <c r="AL909"/>
      <c r="AM909"/>
      <c r="AN909"/>
      <c r="AO909"/>
      <c r="AP909"/>
      <c r="AQ909"/>
      <c r="AR909"/>
      <c r="AS909"/>
      <c r="AT909"/>
      <c r="AU909"/>
      <c r="AV909"/>
      <c r="AW909"/>
      <c r="AX909"/>
      <c r="AY909"/>
      <c r="AZ909"/>
      <c r="BA909"/>
      <c r="BB909"/>
      <c r="BC909"/>
      <c r="BD909"/>
      <c r="BE909"/>
      <c r="BF909"/>
      <c r="BG909"/>
      <c r="BH909"/>
      <c r="BI909"/>
      <c r="BJ909"/>
      <c r="BK909"/>
      <c r="BL909"/>
      <c r="BM909"/>
      <c r="BN909"/>
      <c r="BO909"/>
      <c r="BP909"/>
      <c r="BQ909"/>
      <c r="BR909"/>
      <c r="BS909"/>
      <c r="BT909"/>
      <c r="BU909"/>
      <c r="BV909"/>
      <c r="BW909"/>
      <c r="BX909"/>
      <c r="BY909"/>
      <c r="BZ909"/>
      <c r="CA909"/>
      <c r="CB909"/>
      <c r="CC909"/>
      <c r="CD909"/>
      <c r="CE909"/>
      <c r="CF909"/>
      <c r="CG909"/>
      <c r="CH909"/>
      <c r="CI909"/>
      <c r="CJ909"/>
      <c r="CK909"/>
      <c r="CL909"/>
      <c r="CM909"/>
      <c r="CN909"/>
      <c r="CO909"/>
      <c r="CP909"/>
      <c r="CQ909"/>
      <c r="CR909"/>
      <c r="CS909"/>
      <c r="CT909"/>
      <c r="CU909"/>
      <c r="CV909"/>
      <c r="CW909"/>
      <c r="CX909"/>
      <c r="CY909"/>
      <c r="CZ909"/>
      <c r="DA909"/>
      <c r="DB909"/>
      <c r="DC909"/>
      <c r="DD909"/>
      <c r="DE909"/>
      <c r="DF909"/>
      <c r="DG909"/>
      <c r="DH909"/>
      <c r="DI909"/>
      <c r="DJ909"/>
      <c r="DK909"/>
      <c r="DL909"/>
      <c r="DM909"/>
      <c r="DN909"/>
      <c r="DO909"/>
      <c r="DP909"/>
      <c r="DQ909"/>
      <c r="DR909"/>
      <c r="DS909"/>
      <c r="DT909"/>
      <c r="DU909"/>
      <c r="DV909"/>
      <c r="DW909"/>
      <c r="DX909"/>
      <c r="DY909"/>
      <c r="DZ909"/>
      <c r="EA909"/>
      <c r="EB909"/>
      <c r="EC909"/>
      <c r="ED909"/>
      <c r="EE909"/>
      <c r="EF909"/>
      <c r="EG909"/>
      <c r="EH909"/>
      <c r="EI909"/>
      <c r="EJ909"/>
      <c r="EK909"/>
      <c r="EL909"/>
      <c r="EM909"/>
      <c r="EN909"/>
      <c r="EO909"/>
      <c r="EP909"/>
      <c r="EQ909"/>
      <c r="ER909"/>
      <c r="ES909"/>
      <c r="ET909"/>
      <c r="EU909"/>
      <c r="EV909"/>
      <c r="EW909"/>
      <c r="EX909"/>
      <c r="EY909"/>
      <c r="EZ909"/>
      <c r="FA909"/>
    </row>
    <row r="910" spans="1:157" ht="11.25" customHeight="1" x14ac:dyDescent="0.25">
      <c r="A910" s="39" t="s">
        <v>2056</v>
      </c>
      <c r="B910" s="13">
        <v>380200001</v>
      </c>
      <c r="C910" s="13" t="s">
        <v>211</v>
      </c>
      <c r="D910" s="13">
        <v>81040003081</v>
      </c>
      <c r="E910" s="40" t="s">
        <v>2083</v>
      </c>
      <c r="F910" s="31">
        <v>1181</v>
      </c>
      <c r="G910" s="31">
        <v>7</v>
      </c>
      <c r="H910" s="31">
        <v>1</v>
      </c>
      <c r="I910" s="31">
        <v>2</v>
      </c>
      <c r="J910" s="32">
        <f t="shared" si="118"/>
        <v>4</v>
      </c>
      <c r="K910" s="33">
        <f t="shared" si="119"/>
        <v>35.43</v>
      </c>
      <c r="L910" s="33">
        <f t="shared" si="120"/>
        <v>35.43</v>
      </c>
      <c r="M910" s="33">
        <f t="shared" si="121"/>
        <v>35.43</v>
      </c>
      <c r="N910" s="34">
        <f t="shared" si="122"/>
        <v>35.43</v>
      </c>
      <c r="O910" s="222">
        <f t="shared" si="116"/>
        <v>141.72</v>
      </c>
      <c r="P910" s="224">
        <f t="shared" si="117"/>
        <v>141.72</v>
      </c>
      <c r="Q910" s="8"/>
      <c r="R910" s="78">
        <f t="shared" si="115"/>
        <v>141.72</v>
      </c>
      <c r="S910" s="79"/>
      <c r="T910"/>
      <c r="U910"/>
      <c r="V910"/>
      <c r="W910"/>
      <c r="X910"/>
      <c r="Y910"/>
      <c r="Z910"/>
      <c r="AA910"/>
      <c r="AB910"/>
      <c r="AC910"/>
      <c r="AD910"/>
      <c r="AE910"/>
      <c r="AF910"/>
      <c r="AG910"/>
      <c r="AH910"/>
      <c r="AI910"/>
      <c r="AJ910"/>
      <c r="AK910"/>
      <c r="AL910"/>
      <c r="AM910"/>
      <c r="AN910"/>
      <c r="AO910"/>
      <c r="AP910"/>
      <c r="AQ910"/>
      <c r="AR910"/>
      <c r="AS910"/>
      <c r="AT910"/>
      <c r="AU910"/>
      <c r="AV910"/>
      <c r="AW910"/>
      <c r="AX910"/>
      <c r="AY910"/>
      <c r="AZ910"/>
      <c r="BA910"/>
      <c r="BB910"/>
      <c r="BC910"/>
      <c r="BD910"/>
      <c r="BE910"/>
      <c r="BF910"/>
      <c r="BG910"/>
      <c r="BH910"/>
      <c r="BI910"/>
      <c r="BJ910"/>
      <c r="BK910"/>
      <c r="BL910"/>
      <c r="BM910"/>
      <c r="BN910"/>
      <c r="BO910"/>
      <c r="BP910"/>
      <c r="BQ910"/>
      <c r="BR910"/>
      <c r="BS910"/>
      <c r="BT910"/>
      <c r="BU910"/>
      <c r="BV910"/>
      <c r="BW910"/>
      <c r="BX910"/>
      <c r="BY910"/>
      <c r="BZ910"/>
      <c r="CA910"/>
      <c r="CB910"/>
      <c r="CC910"/>
      <c r="CD910"/>
      <c r="CE910"/>
      <c r="CF910"/>
      <c r="CG910"/>
      <c r="CH910"/>
      <c r="CI910"/>
      <c r="CJ910"/>
      <c r="CK910"/>
      <c r="CL910"/>
      <c r="CM910"/>
      <c r="CN910"/>
      <c r="CO910"/>
      <c r="CP910"/>
      <c r="CQ910"/>
      <c r="CR910"/>
      <c r="CS910"/>
      <c r="CT910"/>
      <c r="CU910"/>
      <c r="CV910"/>
      <c r="CW910"/>
      <c r="CX910"/>
      <c r="CY910"/>
      <c r="CZ910"/>
      <c r="DA910"/>
      <c r="DB910"/>
      <c r="DC910"/>
      <c r="DD910"/>
      <c r="DE910"/>
      <c r="DF910"/>
      <c r="DG910"/>
      <c r="DH910"/>
      <c r="DI910"/>
      <c r="DJ910"/>
      <c r="DK910"/>
      <c r="DL910"/>
      <c r="DM910"/>
      <c r="DN910"/>
      <c r="DO910"/>
      <c r="DP910"/>
      <c r="DQ910"/>
      <c r="DR910"/>
      <c r="DS910"/>
      <c r="DT910"/>
      <c r="DU910"/>
      <c r="DV910"/>
      <c r="DW910"/>
      <c r="DX910"/>
      <c r="DY910"/>
      <c r="DZ910"/>
      <c r="EA910"/>
      <c r="EB910"/>
      <c r="EC910"/>
      <c r="ED910"/>
      <c r="EE910"/>
      <c r="EF910"/>
      <c r="EG910"/>
      <c r="EH910"/>
      <c r="EI910"/>
      <c r="EJ910"/>
      <c r="EK910"/>
      <c r="EL910"/>
      <c r="EM910"/>
      <c r="EN910"/>
      <c r="EO910"/>
      <c r="EP910"/>
      <c r="EQ910"/>
      <c r="ER910"/>
      <c r="ES910"/>
      <c r="ET910"/>
      <c r="EU910"/>
      <c r="EV910"/>
      <c r="EW910"/>
      <c r="EX910"/>
      <c r="EY910"/>
      <c r="EZ910"/>
      <c r="FA910"/>
    </row>
    <row r="911" spans="1:157" ht="11.25" customHeight="1" x14ac:dyDescent="0.25">
      <c r="A911" s="39" t="s">
        <v>2056</v>
      </c>
      <c r="B911" s="13">
        <v>380200003</v>
      </c>
      <c r="C911" s="13" t="s">
        <v>945</v>
      </c>
      <c r="D911" s="13">
        <v>32230010296</v>
      </c>
      <c r="E911" s="40" t="s">
        <v>2084</v>
      </c>
      <c r="F911" s="31">
        <v>396</v>
      </c>
      <c r="G911" s="31">
        <v>2</v>
      </c>
      <c r="H911" s="31">
        <v>1</v>
      </c>
      <c r="I911" s="31">
        <v>0</v>
      </c>
      <c r="J911" s="32">
        <f t="shared" si="118"/>
        <v>1</v>
      </c>
      <c r="K911" s="33">
        <f t="shared" si="119"/>
        <v>11.879999999999999</v>
      </c>
      <c r="L911" s="33">
        <f t="shared" si="120"/>
        <v>11.879999999999999</v>
      </c>
      <c r="M911" s="33">
        <f t="shared" si="121"/>
        <v>11.879999999999999</v>
      </c>
      <c r="N911" s="34">
        <f t="shared" si="122"/>
        <v>11.879999999999999</v>
      </c>
      <c r="O911" s="222">
        <f t="shared" si="116"/>
        <v>47.52</v>
      </c>
      <c r="P911" s="224">
        <f t="shared" si="117"/>
        <v>47.52</v>
      </c>
      <c r="Q911" s="8"/>
      <c r="R911" s="78">
        <f t="shared" si="115"/>
        <v>47.52</v>
      </c>
      <c r="S911" s="79"/>
      <c r="T911"/>
      <c r="U911"/>
      <c r="V911"/>
      <c r="W911"/>
      <c r="X911"/>
      <c r="Y911"/>
      <c r="Z911"/>
      <c r="AA911"/>
      <c r="AB911"/>
      <c r="AC911"/>
      <c r="AD911"/>
      <c r="AE911"/>
      <c r="AF911"/>
      <c r="AG911"/>
      <c r="AH911"/>
      <c r="AI911"/>
      <c r="AJ911"/>
      <c r="AK911"/>
      <c r="AL911"/>
      <c r="AM911"/>
      <c r="AN911"/>
      <c r="AO911"/>
      <c r="AP911"/>
      <c r="AQ911"/>
      <c r="AR911"/>
      <c r="AS911"/>
      <c r="AT911"/>
      <c r="AU911"/>
      <c r="AV911"/>
      <c r="AW911"/>
      <c r="AX911"/>
      <c r="AY911"/>
      <c r="AZ911"/>
      <c r="BA911"/>
      <c r="BB911"/>
      <c r="BC911"/>
      <c r="BD911"/>
      <c r="BE911"/>
      <c r="BF911"/>
      <c r="BG911"/>
      <c r="BH911"/>
      <c r="BI911"/>
      <c r="BJ911"/>
      <c r="BK911"/>
      <c r="BL911"/>
      <c r="BM911"/>
      <c r="BN911"/>
      <c r="BO911"/>
      <c r="BP911"/>
      <c r="BQ911"/>
      <c r="BR911"/>
      <c r="BS911"/>
      <c r="BT911"/>
      <c r="BU911"/>
      <c r="BV911"/>
      <c r="BW911"/>
      <c r="BX911"/>
      <c r="BY911"/>
      <c r="BZ911"/>
      <c r="CA911"/>
      <c r="CB911"/>
      <c r="CC911"/>
      <c r="CD911"/>
      <c r="CE911"/>
      <c r="CF911"/>
      <c r="CG911"/>
      <c r="CH911"/>
      <c r="CI911"/>
      <c r="CJ911"/>
      <c r="CK911"/>
      <c r="CL911"/>
      <c r="CM911"/>
      <c r="CN911"/>
      <c r="CO911"/>
      <c r="CP911"/>
      <c r="CQ911"/>
      <c r="CR911"/>
      <c r="CS911"/>
      <c r="CT911"/>
      <c r="CU911"/>
      <c r="CV911"/>
      <c r="CW911"/>
      <c r="CX911"/>
      <c r="CY911"/>
      <c r="CZ911"/>
      <c r="DA911"/>
      <c r="DB911"/>
      <c r="DC911"/>
      <c r="DD911"/>
      <c r="DE911"/>
      <c r="DF911"/>
      <c r="DG911"/>
      <c r="DH911"/>
      <c r="DI911"/>
      <c r="DJ911"/>
      <c r="DK911"/>
      <c r="DL911"/>
      <c r="DM911"/>
      <c r="DN911"/>
      <c r="DO911"/>
      <c r="DP911"/>
      <c r="DQ911"/>
      <c r="DR911"/>
      <c r="DS911"/>
      <c r="DT911"/>
      <c r="DU911"/>
      <c r="DV911"/>
      <c r="DW911"/>
      <c r="DX911"/>
      <c r="DY911"/>
      <c r="DZ911"/>
      <c r="EA911"/>
      <c r="EB911"/>
      <c r="EC911"/>
      <c r="ED911"/>
      <c r="EE911"/>
      <c r="EF911"/>
      <c r="EG911"/>
      <c r="EH911"/>
      <c r="EI911"/>
      <c r="EJ911"/>
      <c r="EK911"/>
      <c r="EL911"/>
      <c r="EM911"/>
      <c r="EN911"/>
      <c r="EO911"/>
      <c r="EP911"/>
      <c r="EQ911"/>
      <c r="ER911"/>
      <c r="ES911"/>
      <c r="ET911"/>
      <c r="EU911"/>
      <c r="EV911"/>
      <c r="EW911"/>
      <c r="EX911"/>
      <c r="EY911"/>
      <c r="EZ911"/>
      <c r="FA911"/>
    </row>
    <row r="912" spans="1:157" ht="11.25" customHeight="1" x14ac:dyDescent="0.25">
      <c r="A912" s="39" t="s">
        <v>2056</v>
      </c>
      <c r="B912" s="13">
        <v>380200005</v>
      </c>
      <c r="C912" s="13" t="s">
        <v>946</v>
      </c>
      <c r="D912" s="13">
        <v>73900040181</v>
      </c>
      <c r="E912" s="40" t="s">
        <v>2085</v>
      </c>
      <c r="F912" s="31">
        <v>318</v>
      </c>
      <c r="G912" s="31">
        <v>3</v>
      </c>
      <c r="H912" s="31">
        <v>1</v>
      </c>
      <c r="I912" s="31">
        <v>1</v>
      </c>
      <c r="J912" s="32">
        <f t="shared" si="118"/>
        <v>1</v>
      </c>
      <c r="K912" s="33">
        <f t="shared" si="119"/>
        <v>9.5399999999999991</v>
      </c>
      <c r="L912" s="33">
        <f t="shared" si="120"/>
        <v>9.5399999999999991</v>
      </c>
      <c r="M912" s="33">
        <f t="shared" si="121"/>
        <v>9.5399999999999991</v>
      </c>
      <c r="N912" s="34">
        <f t="shared" si="122"/>
        <v>9.5399999999999991</v>
      </c>
      <c r="O912" s="222">
        <f t="shared" si="116"/>
        <v>38.159999999999997</v>
      </c>
      <c r="P912" s="224">
        <f t="shared" si="117"/>
        <v>38.159999999999997</v>
      </c>
      <c r="Q912" s="8"/>
      <c r="R912" s="78">
        <f t="shared" si="115"/>
        <v>38.159999999999997</v>
      </c>
      <c r="S912" s="79"/>
      <c r="T912"/>
      <c r="U912"/>
      <c r="V912"/>
      <c r="W912"/>
      <c r="X912"/>
      <c r="Y912"/>
      <c r="Z912"/>
      <c r="AA912"/>
      <c r="AB912"/>
      <c r="AC912"/>
      <c r="AD912"/>
      <c r="AE912"/>
      <c r="AF912"/>
      <c r="AG912"/>
      <c r="AH912"/>
      <c r="AI912"/>
      <c r="AJ912"/>
      <c r="AK912"/>
      <c r="AL912"/>
      <c r="AM912"/>
      <c r="AN912"/>
      <c r="AO912"/>
      <c r="AP912"/>
      <c r="AQ912"/>
      <c r="AR912"/>
      <c r="AS912"/>
      <c r="AT912"/>
      <c r="AU912"/>
      <c r="AV912"/>
      <c r="AW912"/>
      <c r="AX912"/>
      <c r="AY912"/>
      <c r="AZ912"/>
      <c r="BA912"/>
      <c r="BB912"/>
      <c r="BC912"/>
      <c r="BD912"/>
      <c r="BE912"/>
      <c r="BF912"/>
      <c r="BG912"/>
      <c r="BH912"/>
      <c r="BI912"/>
      <c r="BJ912"/>
      <c r="BK912"/>
      <c r="BL912"/>
      <c r="BM912"/>
      <c r="BN912"/>
      <c r="BO912"/>
      <c r="BP912"/>
      <c r="BQ912"/>
      <c r="BR912"/>
      <c r="BS912"/>
      <c r="BT912"/>
      <c r="BU912"/>
      <c r="BV912"/>
      <c r="BW912"/>
      <c r="BX912"/>
      <c r="BY912"/>
      <c r="BZ912"/>
      <c r="CA912"/>
      <c r="CB912"/>
      <c r="CC912"/>
      <c r="CD912"/>
      <c r="CE912"/>
      <c r="CF912"/>
      <c r="CG912"/>
      <c r="CH912"/>
      <c r="CI912"/>
      <c r="CJ912"/>
      <c r="CK912"/>
      <c r="CL912"/>
      <c r="CM912"/>
      <c r="CN912"/>
      <c r="CO912"/>
      <c r="CP912"/>
      <c r="CQ912"/>
      <c r="CR912"/>
      <c r="CS912"/>
      <c r="CT912"/>
      <c r="CU912"/>
      <c r="CV912"/>
      <c r="CW912"/>
      <c r="CX912"/>
      <c r="CY912"/>
      <c r="CZ912"/>
      <c r="DA912"/>
      <c r="DB912"/>
      <c r="DC912"/>
      <c r="DD912"/>
      <c r="DE912"/>
      <c r="DF912"/>
      <c r="DG912"/>
      <c r="DH912"/>
      <c r="DI912"/>
      <c r="DJ912"/>
      <c r="DK912"/>
      <c r="DL912"/>
      <c r="DM912"/>
      <c r="DN912"/>
      <c r="DO912"/>
      <c r="DP912"/>
      <c r="DQ912"/>
      <c r="DR912"/>
      <c r="DS912"/>
      <c r="DT912"/>
      <c r="DU912"/>
      <c r="DV912"/>
      <c r="DW912"/>
      <c r="DX912"/>
      <c r="DY912"/>
      <c r="DZ912"/>
      <c r="EA912"/>
      <c r="EB912"/>
      <c r="EC912"/>
      <c r="ED912"/>
      <c r="EE912"/>
      <c r="EF912"/>
      <c r="EG912"/>
      <c r="EH912"/>
      <c r="EI912"/>
      <c r="EJ912"/>
      <c r="EK912"/>
      <c r="EL912"/>
      <c r="EM912"/>
      <c r="EN912"/>
      <c r="EO912"/>
      <c r="EP912"/>
      <c r="EQ912"/>
      <c r="ER912"/>
      <c r="ES912"/>
      <c r="ET912"/>
      <c r="EU912"/>
      <c r="EV912"/>
      <c r="EW912"/>
      <c r="EX912"/>
      <c r="EY912"/>
      <c r="EZ912"/>
      <c r="FA912"/>
    </row>
    <row r="913" spans="1:157" ht="11.25" customHeight="1" x14ac:dyDescent="0.25">
      <c r="A913" s="39" t="s">
        <v>2056</v>
      </c>
      <c r="B913" s="13">
        <v>380200008</v>
      </c>
      <c r="C913" s="13" t="s">
        <v>212</v>
      </c>
      <c r="D913" s="13">
        <v>51220008100</v>
      </c>
      <c r="E913" s="40" t="s">
        <v>2086</v>
      </c>
      <c r="F913" s="31">
        <v>847</v>
      </c>
      <c r="G913" s="31">
        <v>4</v>
      </c>
      <c r="H913" s="31">
        <v>1</v>
      </c>
      <c r="I913" s="31">
        <v>0</v>
      </c>
      <c r="J913" s="32">
        <f t="shared" si="118"/>
        <v>3</v>
      </c>
      <c r="K913" s="33">
        <f t="shared" si="119"/>
        <v>25.41</v>
      </c>
      <c r="L913" s="33">
        <f t="shared" si="120"/>
        <v>25.41</v>
      </c>
      <c r="M913" s="33">
        <f t="shared" si="121"/>
        <v>25.41</v>
      </c>
      <c r="N913" s="34">
        <f t="shared" si="122"/>
        <v>25.41</v>
      </c>
      <c r="O913" s="222">
        <f t="shared" si="116"/>
        <v>101.64</v>
      </c>
      <c r="P913" s="224">
        <f t="shared" si="117"/>
        <v>101.64</v>
      </c>
      <c r="Q913" s="8"/>
      <c r="R913" s="78">
        <f t="shared" si="115"/>
        <v>101.64</v>
      </c>
      <c r="S913" s="79"/>
      <c r="T913"/>
      <c r="U913"/>
      <c r="V913"/>
      <c r="W913"/>
      <c r="X913"/>
      <c r="Y913"/>
      <c r="Z913"/>
      <c r="AA913"/>
      <c r="AB913"/>
      <c r="AC913"/>
      <c r="AD913"/>
      <c r="AE913"/>
      <c r="AF913"/>
      <c r="AG913"/>
      <c r="AH913"/>
      <c r="AI913"/>
      <c r="AJ913"/>
      <c r="AK913"/>
      <c r="AL913"/>
      <c r="AM913"/>
      <c r="AN913"/>
      <c r="AO913"/>
      <c r="AP913"/>
      <c r="AQ913"/>
      <c r="AR913"/>
      <c r="AS913"/>
      <c r="AT913"/>
      <c r="AU913"/>
      <c r="AV913"/>
      <c r="AW913"/>
      <c r="AX913"/>
      <c r="AY913"/>
      <c r="AZ913"/>
      <c r="BA913"/>
      <c r="BB913"/>
      <c r="BC913"/>
      <c r="BD913"/>
      <c r="BE913"/>
      <c r="BF913"/>
      <c r="BG913"/>
      <c r="BH913"/>
      <c r="BI913"/>
      <c r="BJ913"/>
      <c r="BK913"/>
      <c r="BL913"/>
      <c r="BM913"/>
      <c r="BN913"/>
      <c r="BO913"/>
      <c r="BP913"/>
      <c r="BQ913"/>
      <c r="BR913"/>
      <c r="BS913"/>
      <c r="BT913"/>
      <c r="BU913"/>
      <c r="BV913"/>
      <c r="BW913"/>
      <c r="BX913"/>
      <c r="BY913"/>
      <c r="BZ913"/>
      <c r="CA913"/>
      <c r="CB913"/>
      <c r="CC913"/>
      <c r="CD913"/>
      <c r="CE913"/>
      <c r="CF913"/>
      <c r="CG913"/>
      <c r="CH913"/>
      <c r="CI913"/>
      <c r="CJ913"/>
      <c r="CK913"/>
      <c r="CL913"/>
      <c r="CM913"/>
      <c r="CN913"/>
      <c r="CO913"/>
      <c r="CP913"/>
      <c r="CQ913"/>
      <c r="CR913"/>
      <c r="CS913"/>
      <c r="CT913"/>
      <c r="CU913"/>
      <c r="CV913"/>
      <c r="CW913"/>
      <c r="CX913"/>
      <c r="CY913"/>
      <c r="CZ913"/>
      <c r="DA913"/>
      <c r="DB913"/>
      <c r="DC913"/>
      <c r="DD913"/>
      <c r="DE913"/>
      <c r="DF913"/>
      <c r="DG913"/>
      <c r="DH913"/>
      <c r="DI913"/>
      <c r="DJ913"/>
      <c r="DK913"/>
      <c r="DL913"/>
      <c r="DM913"/>
      <c r="DN913"/>
      <c r="DO913"/>
      <c r="DP913"/>
      <c r="DQ913"/>
      <c r="DR913"/>
      <c r="DS913"/>
      <c r="DT913"/>
      <c r="DU913"/>
      <c r="DV913"/>
      <c r="DW913"/>
      <c r="DX913"/>
      <c r="DY913"/>
      <c r="DZ913"/>
      <c r="EA913"/>
      <c r="EB913"/>
      <c r="EC913"/>
      <c r="ED913"/>
      <c r="EE913"/>
      <c r="EF913"/>
      <c r="EG913"/>
      <c r="EH913"/>
      <c r="EI913"/>
      <c r="EJ913"/>
      <c r="EK913"/>
      <c r="EL913"/>
      <c r="EM913"/>
      <c r="EN913"/>
      <c r="EO913"/>
      <c r="EP913"/>
      <c r="EQ913"/>
      <c r="ER913"/>
      <c r="ES913"/>
      <c r="ET913"/>
      <c r="EU913"/>
      <c r="EV913"/>
      <c r="EW913"/>
      <c r="EX913"/>
      <c r="EY913"/>
      <c r="EZ913"/>
      <c r="FA913"/>
    </row>
    <row r="914" spans="1:157" ht="11.25" customHeight="1" x14ac:dyDescent="0.25">
      <c r="A914" s="39" t="s">
        <v>2056</v>
      </c>
      <c r="B914" s="13">
        <v>380200009</v>
      </c>
      <c r="C914" s="13" t="s">
        <v>947</v>
      </c>
      <c r="D914" s="13">
        <v>74010001677</v>
      </c>
      <c r="E914" s="40" t="s">
        <v>2087</v>
      </c>
      <c r="F914" s="31">
        <v>354</v>
      </c>
      <c r="G914" s="31">
        <v>2</v>
      </c>
      <c r="H914" s="31">
        <v>1</v>
      </c>
      <c r="I914" s="31">
        <v>0</v>
      </c>
      <c r="J914" s="32">
        <f t="shared" si="118"/>
        <v>1</v>
      </c>
      <c r="K914" s="33">
        <f t="shared" si="119"/>
        <v>10.62</v>
      </c>
      <c r="L914" s="33">
        <f t="shared" si="120"/>
        <v>10.62</v>
      </c>
      <c r="M914" s="33">
        <f t="shared" si="121"/>
        <v>10.62</v>
      </c>
      <c r="N914" s="34">
        <f t="shared" si="122"/>
        <v>10.62</v>
      </c>
      <c r="O914" s="222">
        <f t="shared" si="116"/>
        <v>42.48</v>
      </c>
      <c r="P914" s="224">
        <f t="shared" si="117"/>
        <v>42.48</v>
      </c>
      <c r="Q914" s="8"/>
      <c r="R914" s="78">
        <f t="shared" si="115"/>
        <v>42.48</v>
      </c>
      <c r="S914" s="79"/>
      <c r="T914"/>
      <c r="U914"/>
      <c r="V914"/>
      <c r="W914"/>
      <c r="X914"/>
      <c r="Y914"/>
      <c r="Z914"/>
      <c r="AA914"/>
      <c r="AB914"/>
      <c r="AC914"/>
      <c r="AD914"/>
      <c r="AE914"/>
      <c r="AF914"/>
      <c r="AG914"/>
      <c r="AH914"/>
      <c r="AI914"/>
      <c r="AJ914"/>
      <c r="AK914"/>
      <c r="AL914"/>
      <c r="AM914"/>
      <c r="AN914"/>
      <c r="AO914"/>
      <c r="AP914"/>
      <c r="AQ914"/>
      <c r="AR914"/>
      <c r="AS914"/>
      <c r="AT914"/>
      <c r="AU914"/>
      <c r="AV914"/>
      <c r="AW914"/>
      <c r="AX914"/>
      <c r="AY914"/>
      <c r="AZ914"/>
      <c r="BA914"/>
      <c r="BB914"/>
      <c r="BC914"/>
      <c r="BD914"/>
      <c r="BE914"/>
      <c r="BF914"/>
      <c r="BG914"/>
      <c r="BH914"/>
      <c r="BI914"/>
      <c r="BJ914"/>
      <c r="BK914"/>
      <c r="BL914"/>
      <c r="BM914"/>
      <c r="BN914"/>
      <c r="BO914"/>
      <c r="BP914"/>
      <c r="BQ914"/>
      <c r="BR914"/>
      <c r="BS914"/>
      <c r="BT914"/>
      <c r="BU914"/>
      <c r="BV914"/>
      <c r="BW914"/>
      <c r="BX914"/>
      <c r="BY914"/>
      <c r="BZ914"/>
      <c r="CA914"/>
      <c r="CB914"/>
      <c r="CC914"/>
      <c r="CD914"/>
      <c r="CE914"/>
      <c r="CF914"/>
      <c r="CG914"/>
      <c r="CH914"/>
      <c r="CI914"/>
      <c r="CJ914"/>
      <c r="CK914"/>
      <c r="CL914"/>
      <c r="CM914"/>
      <c r="CN914"/>
      <c r="CO914"/>
      <c r="CP914"/>
      <c r="CQ914"/>
      <c r="CR914"/>
      <c r="CS914"/>
      <c r="CT914"/>
      <c r="CU914"/>
      <c r="CV914"/>
      <c r="CW914"/>
      <c r="CX914"/>
      <c r="CY914"/>
      <c r="CZ914"/>
      <c r="DA914"/>
      <c r="DB914"/>
      <c r="DC914"/>
      <c r="DD914"/>
      <c r="DE914"/>
      <c r="DF914"/>
      <c r="DG914"/>
      <c r="DH914"/>
      <c r="DI914"/>
      <c r="DJ914"/>
      <c r="DK914"/>
      <c r="DL914"/>
      <c r="DM914"/>
      <c r="DN914"/>
      <c r="DO914"/>
      <c r="DP914"/>
      <c r="DQ914"/>
      <c r="DR914"/>
      <c r="DS914"/>
      <c r="DT914"/>
      <c r="DU914"/>
      <c r="DV914"/>
      <c r="DW914"/>
      <c r="DX914"/>
      <c r="DY914"/>
      <c r="DZ914"/>
      <c r="EA914"/>
      <c r="EB914"/>
      <c r="EC914"/>
      <c r="ED914"/>
      <c r="EE914"/>
      <c r="EF914"/>
      <c r="EG914"/>
      <c r="EH914"/>
      <c r="EI914"/>
      <c r="EJ914"/>
      <c r="EK914"/>
      <c r="EL914"/>
      <c r="EM914"/>
      <c r="EN914"/>
      <c r="EO914"/>
      <c r="EP914"/>
      <c r="EQ914"/>
      <c r="ER914"/>
      <c r="ES914"/>
      <c r="ET914"/>
      <c r="EU914"/>
      <c r="EV914"/>
      <c r="EW914"/>
      <c r="EX914"/>
      <c r="EY914"/>
      <c r="EZ914"/>
      <c r="FA914"/>
    </row>
    <row r="915" spans="1:157" ht="11.25" customHeight="1" x14ac:dyDescent="0.25">
      <c r="A915" s="39" t="s">
        <v>2056</v>
      </c>
      <c r="B915" s="13">
        <v>380200010</v>
      </c>
      <c r="C915" s="13" t="s">
        <v>948</v>
      </c>
      <c r="D915" s="13">
        <v>29210005267</v>
      </c>
      <c r="E915" s="40" t="s">
        <v>2088</v>
      </c>
      <c r="F915" s="31">
        <v>397</v>
      </c>
      <c r="G915" s="31">
        <v>2</v>
      </c>
      <c r="H915" s="31">
        <v>1</v>
      </c>
      <c r="I915" s="31">
        <v>0</v>
      </c>
      <c r="J915" s="32">
        <f t="shared" si="118"/>
        <v>1</v>
      </c>
      <c r="K915" s="33">
        <f t="shared" si="119"/>
        <v>11.91</v>
      </c>
      <c r="L915" s="33">
        <f t="shared" si="120"/>
        <v>11.91</v>
      </c>
      <c r="M915" s="33">
        <f t="shared" si="121"/>
        <v>11.91</v>
      </c>
      <c r="N915" s="34">
        <f t="shared" si="122"/>
        <v>11.91</v>
      </c>
      <c r="O915" s="222">
        <f t="shared" si="116"/>
        <v>47.64</v>
      </c>
      <c r="P915" s="224">
        <f t="shared" si="117"/>
        <v>47.64</v>
      </c>
      <c r="Q915" s="8"/>
      <c r="R915" s="78">
        <f t="shared" si="115"/>
        <v>47.64</v>
      </c>
      <c r="S915" s="79"/>
      <c r="T915"/>
      <c r="U915"/>
      <c r="V915"/>
      <c r="W915"/>
      <c r="X915"/>
      <c r="Y915"/>
      <c r="Z915"/>
      <c r="AA915"/>
      <c r="AB915"/>
      <c r="AC915"/>
      <c r="AD915"/>
      <c r="AE915"/>
      <c r="AF915"/>
      <c r="AG915"/>
      <c r="AH915"/>
      <c r="AI915"/>
      <c r="AJ915"/>
      <c r="AK915"/>
      <c r="AL915"/>
      <c r="AM915"/>
      <c r="AN915"/>
      <c r="AO915"/>
      <c r="AP915"/>
      <c r="AQ915"/>
      <c r="AR915"/>
      <c r="AS915"/>
      <c r="AT915"/>
      <c r="AU915"/>
      <c r="AV915"/>
      <c r="AW915"/>
      <c r="AX915"/>
      <c r="AY915"/>
      <c r="AZ915"/>
      <c r="BA915"/>
      <c r="BB915"/>
      <c r="BC915"/>
      <c r="BD915"/>
      <c r="BE915"/>
      <c r="BF915"/>
      <c r="BG915"/>
      <c r="BH915"/>
      <c r="BI915"/>
      <c r="BJ915"/>
      <c r="BK915"/>
      <c r="BL915"/>
      <c r="BM915"/>
      <c r="BN915"/>
      <c r="BO915"/>
      <c r="BP915"/>
      <c r="BQ915"/>
      <c r="BR915"/>
      <c r="BS915"/>
      <c r="BT915"/>
      <c r="BU915"/>
      <c r="BV915"/>
      <c r="BW915"/>
      <c r="BX915"/>
      <c r="BY915"/>
      <c r="BZ915"/>
      <c r="CA915"/>
      <c r="CB915"/>
      <c r="CC915"/>
      <c r="CD915"/>
      <c r="CE915"/>
      <c r="CF915"/>
      <c r="CG915"/>
      <c r="CH915"/>
      <c r="CI915"/>
      <c r="CJ915"/>
      <c r="CK915"/>
      <c r="CL915"/>
      <c r="CM915"/>
      <c r="CN915"/>
      <c r="CO915"/>
      <c r="CP915"/>
      <c r="CQ915"/>
      <c r="CR915"/>
      <c r="CS915"/>
      <c r="CT915"/>
      <c r="CU915"/>
      <c r="CV915"/>
      <c r="CW915"/>
      <c r="CX915"/>
      <c r="CY915"/>
      <c r="CZ915"/>
      <c r="DA915"/>
      <c r="DB915"/>
      <c r="DC915"/>
      <c r="DD915"/>
      <c r="DE915"/>
      <c r="DF915"/>
      <c r="DG915"/>
      <c r="DH915"/>
      <c r="DI915"/>
      <c r="DJ915"/>
      <c r="DK915"/>
      <c r="DL915"/>
      <c r="DM915"/>
      <c r="DN915"/>
      <c r="DO915"/>
      <c r="DP915"/>
      <c r="DQ915"/>
      <c r="DR915"/>
      <c r="DS915"/>
      <c r="DT915"/>
      <c r="DU915"/>
      <c r="DV915"/>
      <c r="DW915"/>
      <c r="DX915"/>
      <c r="DY915"/>
      <c r="DZ915"/>
      <c r="EA915"/>
      <c r="EB915"/>
      <c r="EC915"/>
      <c r="ED915"/>
      <c r="EE915"/>
      <c r="EF915"/>
      <c r="EG915"/>
      <c r="EH915"/>
      <c r="EI915"/>
      <c r="EJ915"/>
      <c r="EK915"/>
      <c r="EL915"/>
      <c r="EM915"/>
      <c r="EN915"/>
      <c r="EO915"/>
      <c r="EP915"/>
      <c r="EQ915"/>
      <c r="ER915"/>
      <c r="ES915"/>
      <c r="ET915"/>
      <c r="EU915"/>
      <c r="EV915"/>
      <c r="EW915"/>
      <c r="EX915"/>
      <c r="EY915"/>
      <c r="EZ915"/>
      <c r="FA915"/>
    </row>
    <row r="916" spans="1:157" ht="11.25" customHeight="1" x14ac:dyDescent="0.25">
      <c r="A916" s="39" t="s">
        <v>2056</v>
      </c>
      <c r="B916" s="13">
        <v>380200016</v>
      </c>
      <c r="C916" s="13" t="s">
        <v>949</v>
      </c>
      <c r="D916" s="13">
        <v>97330002086</v>
      </c>
      <c r="E916" s="40" t="s">
        <v>2089</v>
      </c>
      <c r="F916" s="31">
        <v>207</v>
      </c>
      <c r="G916" s="31">
        <v>2</v>
      </c>
      <c r="H916" s="31">
        <v>1</v>
      </c>
      <c r="I916" s="31">
        <v>0</v>
      </c>
      <c r="J916" s="32">
        <f t="shared" si="118"/>
        <v>1</v>
      </c>
      <c r="K916" s="33">
        <f t="shared" si="119"/>
        <v>6.21</v>
      </c>
      <c r="L916" s="33">
        <f t="shared" si="120"/>
        <v>6.21</v>
      </c>
      <c r="M916" s="33">
        <f t="shared" si="121"/>
        <v>6.21</v>
      </c>
      <c r="N916" s="34">
        <f t="shared" si="122"/>
        <v>6.21</v>
      </c>
      <c r="O916" s="222">
        <f t="shared" si="116"/>
        <v>24.84</v>
      </c>
      <c r="P916" s="224">
        <f t="shared" si="117"/>
        <v>24.84</v>
      </c>
      <c r="Q916" s="8"/>
      <c r="R916" s="78">
        <f t="shared" si="115"/>
        <v>24.84</v>
      </c>
      <c r="S916" s="79"/>
      <c r="T916"/>
      <c r="U916"/>
      <c r="V916"/>
      <c r="W916"/>
      <c r="X916"/>
      <c r="Y916"/>
      <c r="Z916"/>
      <c r="AA916"/>
      <c r="AB916"/>
      <c r="AC916"/>
      <c r="AD916"/>
      <c r="AE916"/>
      <c r="AF916"/>
      <c r="AG916"/>
      <c r="AH916"/>
      <c r="AI916"/>
      <c r="AJ916"/>
      <c r="AK916"/>
      <c r="AL916"/>
      <c r="AM916"/>
      <c r="AN916"/>
      <c r="AO916"/>
      <c r="AP916"/>
      <c r="AQ916"/>
      <c r="AR916"/>
      <c r="AS916"/>
      <c r="AT916"/>
      <c r="AU916"/>
      <c r="AV916"/>
      <c r="AW916"/>
      <c r="AX916"/>
      <c r="AY916"/>
      <c r="AZ916"/>
      <c r="BA916"/>
      <c r="BB916"/>
      <c r="BC916"/>
      <c r="BD916"/>
      <c r="BE916"/>
      <c r="BF916"/>
      <c r="BG916"/>
      <c r="BH916"/>
      <c r="BI916"/>
      <c r="BJ916"/>
      <c r="BK916"/>
      <c r="BL916"/>
      <c r="BM916"/>
      <c r="BN916"/>
      <c r="BO916"/>
      <c r="BP916"/>
      <c r="BQ916"/>
      <c r="BR916"/>
      <c r="BS916"/>
      <c r="BT916"/>
      <c r="BU916"/>
      <c r="BV916"/>
      <c r="BW916"/>
      <c r="BX916"/>
      <c r="BY916"/>
      <c r="BZ916"/>
      <c r="CA916"/>
      <c r="CB916"/>
      <c r="CC916"/>
      <c r="CD916"/>
      <c r="CE916"/>
      <c r="CF916"/>
      <c r="CG916"/>
      <c r="CH916"/>
      <c r="CI916"/>
      <c r="CJ916"/>
      <c r="CK916"/>
      <c r="CL916"/>
      <c r="CM916"/>
      <c r="CN916"/>
      <c r="CO916"/>
      <c r="CP916"/>
      <c r="CQ916"/>
      <c r="CR916"/>
      <c r="CS916"/>
      <c r="CT916"/>
      <c r="CU916"/>
      <c r="CV916"/>
      <c r="CW916"/>
      <c r="CX916"/>
      <c r="CY916"/>
      <c r="CZ916"/>
      <c r="DA916"/>
      <c r="DB916"/>
      <c r="DC916"/>
      <c r="DD916"/>
      <c r="DE916"/>
      <c r="DF916"/>
      <c r="DG916"/>
      <c r="DH916"/>
      <c r="DI916"/>
      <c r="DJ916"/>
      <c r="DK916"/>
      <c r="DL916"/>
      <c r="DM916"/>
      <c r="DN916"/>
      <c r="DO916"/>
      <c r="DP916"/>
      <c r="DQ916"/>
      <c r="DR916"/>
      <c r="DS916"/>
      <c r="DT916"/>
      <c r="DU916"/>
      <c r="DV916"/>
      <c r="DW916"/>
      <c r="DX916"/>
      <c r="DY916"/>
      <c r="DZ916"/>
      <c r="EA916"/>
      <c r="EB916"/>
      <c r="EC916"/>
      <c r="ED916"/>
      <c r="EE916"/>
      <c r="EF916"/>
      <c r="EG916"/>
      <c r="EH916"/>
      <c r="EI916"/>
      <c r="EJ916"/>
      <c r="EK916"/>
      <c r="EL916"/>
      <c r="EM916"/>
      <c r="EN916"/>
      <c r="EO916"/>
      <c r="EP916"/>
      <c r="EQ916"/>
      <c r="ER916"/>
      <c r="ES916"/>
      <c r="ET916"/>
      <c r="EU916"/>
      <c r="EV916"/>
      <c r="EW916"/>
      <c r="EX916"/>
      <c r="EY916"/>
      <c r="EZ916"/>
      <c r="FA916"/>
    </row>
    <row r="917" spans="1:157" ht="11.25" customHeight="1" x14ac:dyDescent="0.25">
      <c r="A917" s="39" t="s">
        <v>2056</v>
      </c>
      <c r="B917" s="13">
        <v>380200018</v>
      </c>
      <c r="C917" s="13" t="s">
        <v>311</v>
      </c>
      <c r="D917" s="13">
        <v>64930003201</v>
      </c>
      <c r="E917" s="40" t="s">
        <v>2090</v>
      </c>
      <c r="F917" s="31">
        <v>104</v>
      </c>
      <c r="G917" s="31">
        <v>2</v>
      </c>
      <c r="H917" s="31">
        <v>1</v>
      </c>
      <c r="I917" s="31">
        <v>0</v>
      </c>
      <c r="J917" s="32">
        <f t="shared" si="118"/>
        <v>1</v>
      </c>
      <c r="K917" s="33">
        <f t="shared" si="119"/>
        <v>3.12</v>
      </c>
      <c r="L917" s="33">
        <f t="shared" si="120"/>
        <v>3.12</v>
      </c>
      <c r="M917" s="33">
        <f t="shared" si="121"/>
        <v>3.12</v>
      </c>
      <c r="N917" s="34">
        <f t="shared" si="122"/>
        <v>3.12</v>
      </c>
      <c r="O917" s="222">
        <f t="shared" si="116"/>
        <v>12.48</v>
      </c>
      <c r="P917" s="224">
        <f t="shared" si="117"/>
        <v>12.48</v>
      </c>
      <c r="Q917" s="8"/>
      <c r="R917" s="78">
        <f t="shared" si="115"/>
        <v>12.48</v>
      </c>
      <c r="S917" s="79"/>
      <c r="T917"/>
      <c r="U917"/>
      <c r="V917"/>
      <c r="W917"/>
      <c r="X917"/>
      <c r="Y917"/>
      <c r="Z917"/>
      <c r="AA917"/>
      <c r="AB917"/>
      <c r="AC917"/>
      <c r="AD917"/>
      <c r="AE917"/>
      <c r="AF917"/>
      <c r="AG917"/>
      <c r="AH917"/>
      <c r="AI917"/>
      <c r="AJ917"/>
      <c r="AK917"/>
      <c r="AL917"/>
      <c r="AM917"/>
      <c r="AN917"/>
      <c r="AO917"/>
      <c r="AP917"/>
      <c r="AQ917"/>
      <c r="AR917"/>
      <c r="AS917"/>
      <c r="AT917"/>
      <c r="AU917"/>
      <c r="AV917"/>
      <c r="AW917"/>
      <c r="AX917"/>
      <c r="AY917"/>
      <c r="AZ917"/>
      <c r="BA917"/>
      <c r="BB917"/>
      <c r="BC917"/>
      <c r="BD917"/>
      <c r="BE917"/>
      <c r="BF917"/>
      <c r="BG917"/>
      <c r="BH917"/>
      <c r="BI917"/>
      <c r="BJ917"/>
      <c r="BK917"/>
      <c r="BL917"/>
      <c r="BM917"/>
      <c r="BN917"/>
      <c r="BO917"/>
      <c r="BP917"/>
      <c r="BQ917"/>
      <c r="BR917"/>
      <c r="BS917"/>
      <c r="BT917"/>
      <c r="BU917"/>
      <c r="BV917"/>
      <c r="BW917"/>
      <c r="BX917"/>
      <c r="BY917"/>
      <c r="BZ917"/>
      <c r="CA917"/>
      <c r="CB917"/>
      <c r="CC917"/>
      <c r="CD917"/>
      <c r="CE917"/>
      <c r="CF917"/>
      <c r="CG917"/>
      <c r="CH917"/>
      <c r="CI917"/>
      <c r="CJ917"/>
      <c r="CK917"/>
      <c r="CL917"/>
      <c r="CM917"/>
      <c r="CN917"/>
      <c r="CO917"/>
      <c r="CP917"/>
      <c r="CQ917"/>
      <c r="CR917"/>
      <c r="CS917"/>
      <c r="CT917"/>
      <c r="CU917"/>
      <c r="CV917"/>
      <c r="CW917"/>
      <c r="CX917"/>
      <c r="CY917"/>
      <c r="CZ917"/>
      <c r="DA917"/>
      <c r="DB917"/>
      <c r="DC917"/>
      <c r="DD917"/>
      <c r="DE917"/>
      <c r="DF917"/>
      <c r="DG917"/>
      <c r="DH917"/>
      <c r="DI917"/>
      <c r="DJ917"/>
      <c r="DK917"/>
      <c r="DL917"/>
      <c r="DM917"/>
      <c r="DN917"/>
      <c r="DO917"/>
      <c r="DP917"/>
      <c r="DQ917"/>
      <c r="DR917"/>
      <c r="DS917"/>
      <c r="DT917"/>
      <c r="DU917"/>
      <c r="DV917"/>
      <c r="DW917"/>
      <c r="DX917"/>
      <c r="DY917"/>
      <c r="DZ917"/>
      <c r="EA917"/>
      <c r="EB917"/>
      <c r="EC917"/>
      <c r="ED917"/>
      <c r="EE917"/>
      <c r="EF917"/>
      <c r="EG917"/>
      <c r="EH917"/>
      <c r="EI917"/>
      <c r="EJ917"/>
      <c r="EK917"/>
      <c r="EL917"/>
      <c r="EM917"/>
      <c r="EN917"/>
      <c r="EO917"/>
      <c r="EP917"/>
      <c r="EQ917"/>
      <c r="ER917"/>
      <c r="ES917"/>
      <c r="ET917"/>
      <c r="EU917"/>
      <c r="EV917"/>
      <c r="EW917"/>
      <c r="EX917"/>
      <c r="EY917"/>
      <c r="EZ917"/>
      <c r="FA917"/>
    </row>
    <row r="918" spans="1:157" ht="11.25" customHeight="1" x14ac:dyDescent="0.25">
      <c r="A918" s="39" t="s">
        <v>2056</v>
      </c>
      <c r="B918" s="13">
        <v>380200020</v>
      </c>
      <c r="C918" s="13" t="s">
        <v>950</v>
      </c>
      <c r="D918" s="13">
        <v>85390010685</v>
      </c>
      <c r="E918" s="40" t="s">
        <v>2091</v>
      </c>
      <c r="F918" s="31">
        <v>136</v>
      </c>
      <c r="G918" s="31">
        <v>2</v>
      </c>
      <c r="H918" s="31">
        <v>1</v>
      </c>
      <c r="I918" s="31">
        <v>0</v>
      </c>
      <c r="J918" s="32">
        <f t="shared" si="118"/>
        <v>1</v>
      </c>
      <c r="K918" s="33">
        <f t="shared" si="119"/>
        <v>4.08</v>
      </c>
      <c r="L918" s="33">
        <f t="shared" si="120"/>
        <v>4.08</v>
      </c>
      <c r="M918" s="33">
        <f t="shared" si="121"/>
        <v>4.08</v>
      </c>
      <c r="N918" s="34">
        <f t="shared" si="122"/>
        <v>4.08</v>
      </c>
      <c r="O918" s="222">
        <f t="shared" si="116"/>
        <v>16.32</v>
      </c>
      <c r="P918" s="224">
        <f t="shared" si="117"/>
        <v>16.32</v>
      </c>
      <c r="Q918" s="8"/>
      <c r="R918" s="78">
        <f t="shared" si="115"/>
        <v>16.32</v>
      </c>
      <c r="S918" s="79"/>
      <c r="T918"/>
      <c r="U918"/>
      <c r="V918"/>
      <c r="W918"/>
      <c r="X918"/>
      <c r="Y918"/>
      <c r="Z918"/>
      <c r="AA918"/>
      <c r="AB918"/>
      <c r="AC918"/>
      <c r="AD918"/>
      <c r="AE918"/>
      <c r="AF918"/>
      <c r="AG918"/>
      <c r="AH918"/>
      <c r="AI918"/>
      <c r="AJ918"/>
      <c r="AK918"/>
      <c r="AL918"/>
      <c r="AM918"/>
      <c r="AN918"/>
      <c r="AO918"/>
      <c r="AP918"/>
      <c r="AQ918"/>
      <c r="AR918"/>
      <c r="AS918"/>
      <c r="AT918"/>
      <c r="AU918"/>
      <c r="AV918"/>
      <c r="AW918"/>
      <c r="AX918"/>
      <c r="AY918"/>
      <c r="AZ918"/>
      <c r="BA918"/>
      <c r="BB918"/>
      <c r="BC918"/>
      <c r="BD918"/>
      <c r="BE918"/>
      <c r="BF918"/>
      <c r="BG918"/>
      <c r="BH918"/>
      <c r="BI918"/>
      <c r="BJ918"/>
      <c r="BK918"/>
      <c r="BL918"/>
      <c r="BM918"/>
      <c r="BN918"/>
      <c r="BO918"/>
      <c r="BP918"/>
      <c r="BQ918"/>
      <c r="BR918"/>
      <c r="BS918"/>
      <c r="BT918"/>
      <c r="BU918"/>
      <c r="BV918"/>
      <c r="BW918"/>
      <c r="BX918"/>
      <c r="BY918"/>
      <c r="BZ918"/>
      <c r="CA918"/>
      <c r="CB918"/>
      <c r="CC918"/>
      <c r="CD918"/>
      <c r="CE918"/>
      <c r="CF918"/>
      <c r="CG918"/>
      <c r="CH918"/>
      <c r="CI918"/>
      <c r="CJ918"/>
      <c r="CK918"/>
      <c r="CL918"/>
      <c r="CM918"/>
      <c r="CN918"/>
      <c r="CO918"/>
      <c r="CP918"/>
      <c r="CQ918"/>
      <c r="CR918"/>
      <c r="CS918"/>
      <c r="CT918"/>
      <c r="CU918"/>
      <c r="CV918"/>
      <c r="CW918"/>
      <c r="CX918"/>
      <c r="CY918"/>
      <c r="CZ918"/>
      <c r="DA918"/>
      <c r="DB918"/>
      <c r="DC918"/>
      <c r="DD918"/>
      <c r="DE918"/>
      <c r="DF918"/>
      <c r="DG918"/>
      <c r="DH918"/>
      <c r="DI918"/>
      <c r="DJ918"/>
      <c r="DK918"/>
      <c r="DL918"/>
      <c r="DM918"/>
      <c r="DN918"/>
      <c r="DO918"/>
      <c r="DP918"/>
      <c r="DQ918"/>
      <c r="DR918"/>
      <c r="DS918"/>
      <c r="DT918"/>
      <c r="DU918"/>
      <c r="DV918"/>
      <c r="DW918"/>
      <c r="DX918"/>
      <c r="DY918"/>
      <c r="DZ918"/>
      <c r="EA918"/>
      <c r="EB918"/>
      <c r="EC918"/>
      <c r="ED918"/>
      <c r="EE918"/>
      <c r="EF918"/>
      <c r="EG918"/>
      <c r="EH918"/>
      <c r="EI918"/>
      <c r="EJ918"/>
      <c r="EK918"/>
      <c r="EL918"/>
      <c r="EM918"/>
      <c r="EN918"/>
      <c r="EO918"/>
      <c r="EP918"/>
      <c r="EQ918"/>
      <c r="ER918"/>
      <c r="ES918"/>
      <c r="ET918"/>
      <c r="EU918"/>
      <c r="EV918"/>
      <c r="EW918"/>
      <c r="EX918"/>
      <c r="EY918"/>
      <c r="EZ918"/>
      <c r="FA918"/>
    </row>
    <row r="919" spans="1:157" ht="11.25" customHeight="1" x14ac:dyDescent="0.25">
      <c r="A919" s="39" t="s">
        <v>2056</v>
      </c>
      <c r="B919" s="13">
        <v>380200021</v>
      </c>
      <c r="C919" s="13" t="s">
        <v>951</v>
      </c>
      <c r="D919" s="13">
        <v>11640000907</v>
      </c>
      <c r="E919" s="40" t="s">
        <v>2092</v>
      </c>
      <c r="F919" s="31">
        <v>522</v>
      </c>
      <c r="G919" s="31">
        <v>4</v>
      </c>
      <c r="H919" s="31">
        <v>1</v>
      </c>
      <c r="I919" s="31">
        <v>0</v>
      </c>
      <c r="J919" s="32">
        <f t="shared" si="118"/>
        <v>3</v>
      </c>
      <c r="K919" s="33">
        <f t="shared" si="119"/>
        <v>15.66</v>
      </c>
      <c r="L919" s="33">
        <f t="shared" si="120"/>
        <v>15.66</v>
      </c>
      <c r="M919" s="33">
        <f t="shared" si="121"/>
        <v>15.66</v>
      </c>
      <c r="N919" s="34">
        <f t="shared" si="122"/>
        <v>15.66</v>
      </c>
      <c r="O919" s="222">
        <f t="shared" si="116"/>
        <v>62.64</v>
      </c>
      <c r="P919" s="224">
        <f t="shared" si="117"/>
        <v>62.64</v>
      </c>
      <c r="Q919" s="8"/>
      <c r="R919" s="78">
        <f t="shared" si="115"/>
        <v>62.64</v>
      </c>
      <c r="S919" s="79"/>
      <c r="T919"/>
      <c r="U919"/>
      <c r="V919"/>
      <c r="W919"/>
      <c r="X919"/>
      <c r="Y919"/>
      <c r="Z919"/>
      <c r="AA919"/>
      <c r="AB919"/>
      <c r="AC919"/>
      <c r="AD919"/>
      <c r="AE919"/>
      <c r="AF919"/>
      <c r="AG919"/>
      <c r="AH919"/>
      <c r="AI919"/>
      <c r="AJ919"/>
      <c r="AK919"/>
      <c r="AL919"/>
      <c r="AM919"/>
      <c r="AN919"/>
      <c r="AO919"/>
      <c r="AP919"/>
      <c r="AQ919"/>
      <c r="AR919"/>
      <c r="AS919"/>
      <c r="AT919"/>
      <c r="AU919"/>
      <c r="AV919"/>
      <c r="AW919"/>
      <c r="AX919"/>
      <c r="AY919"/>
      <c r="AZ919"/>
      <c r="BA919"/>
      <c r="BB919"/>
      <c r="BC919"/>
      <c r="BD919"/>
      <c r="BE919"/>
      <c r="BF919"/>
      <c r="BG919"/>
      <c r="BH919"/>
      <c r="BI919"/>
      <c r="BJ919"/>
      <c r="BK919"/>
      <c r="BL919"/>
      <c r="BM919"/>
      <c r="BN919"/>
      <c r="BO919"/>
      <c r="BP919"/>
      <c r="BQ919"/>
      <c r="BR919"/>
      <c r="BS919"/>
      <c r="BT919"/>
      <c r="BU919"/>
      <c r="BV919"/>
      <c r="BW919"/>
      <c r="BX919"/>
      <c r="BY919"/>
      <c r="BZ919"/>
      <c r="CA919"/>
      <c r="CB919"/>
      <c r="CC919"/>
      <c r="CD919"/>
      <c r="CE919"/>
      <c r="CF919"/>
      <c r="CG919"/>
      <c r="CH919"/>
      <c r="CI919"/>
      <c r="CJ919"/>
      <c r="CK919"/>
      <c r="CL919"/>
      <c r="CM919"/>
      <c r="CN919"/>
      <c r="CO919"/>
      <c r="CP919"/>
      <c r="CQ919"/>
      <c r="CR919"/>
      <c r="CS919"/>
      <c r="CT919"/>
      <c r="CU919"/>
      <c r="CV919"/>
      <c r="CW919"/>
      <c r="CX919"/>
      <c r="CY919"/>
      <c r="CZ919"/>
      <c r="DA919"/>
      <c r="DB919"/>
      <c r="DC919"/>
      <c r="DD919"/>
      <c r="DE919"/>
      <c r="DF919"/>
      <c r="DG919"/>
      <c r="DH919"/>
      <c r="DI919"/>
      <c r="DJ919"/>
      <c r="DK919"/>
      <c r="DL919"/>
      <c r="DM919"/>
      <c r="DN919"/>
      <c r="DO919"/>
      <c r="DP919"/>
      <c r="DQ919"/>
      <c r="DR919"/>
      <c r="DS919"/>
      <c r="DT919"/>
      <c r="DU919"/>
      <c r="DV919"/>
      <c r="DW919"/>
      <c r="DX919"/>
      <c r="DY919"/>
      <c r="DZ919"/>
      <c r="EA919"/>
      <c r="EB919"/>
      <c r="EC919"/>
      <c r="ED919"/>
      <c r="EE919"/>
      <c r="EF919"/>
      <c r="EG919"/>
      <c r="EH919"/>
      <c r="EI919"/>
      <c r="EJ919"/>
      <c r="EK919"/>
      <c r="EL919"/>
      <c r="EM919"/>
      <c r="EN919"/>
      <c r="EO919"/>
      <c r="EP919"/>
      <c r="EQ919"/>
      <c r="ER919"/>
      <c r="ES919"/>
      <c r="ET919"/>
      <c r="EU919"/>
      <c r="EV919"/>
      <c r="EW919"/>
      <c r="EX919"/>
      <c r="EY919"/>
      <c r="EZ919"/>
      <c r="FA919"/>
    </row>
    <row r="920" spans="1:157" ht="11.25" customHeight="1" x14ac:dyDescent="0.25">
      <c r="A920" s="39" t="s">
        <v>2056</v>
      </c>
      <c r="B920" s="13">
        <v>381600002</v>
      </c>
      <c r="C920" s="13" t="s">
        <v>952</v>
      </c>
      <c r="D920" s="13">
        <v>10260002470</v>
      </c>
      <c r="E920" s="40" t="s">
        <v>2093</v>
      </c>
      <c r="F920" s="31">
        <v>394</v>
      </c>
      <c r="G920" s="31">
        <v>3</v>
      </c>
      <c r="H920" s="31">
        <v>1</v>
      </c>
      <c r="I920" s="31">
        <v>0</v>
      </c>
      <c r="J920" s="32">
        <f t="shared" si="118"/>
        <v>2</v>
      </c>
      <c r="K920" s="33">
        <f t="shared" si="119"/>
        <v>11.82</v>
      </c>
      <c r="L920" s="33">
        <f t="shared" si="120"/>
        <v>11.82</v>
      </c>
      <c r="M920" s="33">
        <f t="shared" si="121"/>
        <v>11.82</v>
      </c>
      <c r="N920" s="34">
        <f t="shared" si="122"/>
        <v>11.82</v>
      </c>
      <c r="O920" s="222">
        <f t="shared" si="116"/>
        <v>47.28</v>
      </c>
      <c r="P920" s="224">
        <f t="shared" si="117"/>
        <v>47.28</v>
      </c>
      <c r="Q920" s="8"/>
      <c r="R920" s="78">
        <f t="shared" si="115"/>
        <v>47.28</v>
      </c>
      <c r="S920" s="79"/>
      <c r="T920"/>
      <c r="U920"/>
      <c r="V920"/>
      <c r="W920"/>
      <c r="X920"/>
      <c r="Y920"/>
      <c r="Z920"/>
      <c r="AA920"/>
      <c r="AB920"/>
      <c r="AC920"/>
      <c r="AD920"/>
      <c r="AE920"/>
      <c r="AF920"/>
      <c r="AG920"/>
      <c r="AH920"/>
      <c r="AI920"/>
      <c r="AJ920"/>
      <c r="AK920"/>
      <c r="AL920"/>
      <c r="AM920"/>
      <c r="AN920"/>
      <c r="AO920"/>
      <c r="AP920"/>
      <c r="AQ920"/>
      <c r="AR920"/>
      <c r="AS920"/>
      <c r="AT920"/>
      <c r="AU920"/>
      <c r="AV920"/>
      <c r="AW920"/>
      <c r="AX920"/>
      <c r="AY920"/>
      <c r="AZ920"/>
      <c r="BA920"/>
      <c r="BB920"/>
      <c r="BC920"/>
      <c r="BD920"/>
      <c r="BE920"/>
      <c r="BF920"/>
      <c r="BG920"/>
      <c r="BH920"/>
      <c r="BI920"/>
      <c r="BJ920"/>
      <c r="BK920"/>
      <c r="BL920"/>
      <c r="BM920"/>
      <c r="BN920"/>
      <c r="BO920"/>
      <c r="BP920"/>
      <c r="BQ920"/>
      <c r="BR920"/>
      <c r="BS920"/>
      <c r="BT920"/>
      <c r="BU920"/>
      <c r="BV920"/>
      <c r="BW920"/>
      <c r="BX920"/>
      <c r="BY920"/>
      <c r="BZ920"/>
      <c r="CA920"/>
      <c r="CB920"/>
      <c r="CC920"/>
      <c r="CD920"/>
      <c r="CE920"/>
      <c r="CF920"/>
      <c r="CG920"/>
      <c r="CH920"/>
      <c r="CI920"/>
      <c r="CJ920"/>
      <c r="CK920"/>
      <c r="CL920"/>
      <c r="CM920"/>
      <c r="CN920"/>
      <c r="CO920"/>
      <c r="CP920"/>
      <c r="CQ920"/>
      <c r="CR920"/>
      <c r="CS920"/>
      <c r="CT920"/>
      <c r="CU920"/>
      <c r="CV920"/>
      <c r="CW920"/>
      <c r="CX920"/>
      <c r="CY920"/>
      <c r="CZ920"/>
      <c r="DA920"/>
      <c r="DB920"/>
      <c r="DC920"/>
      <c r="DD920"/>
      <c r="DE920"/>
      <c r="DF920"/>
      <c r="DG920"/>
      <c r="DH920"/>
      <c r="DI920"/>
      <c r="DJ920"/>
      <c r="DK920"/>
      <c r="DL920"/>
      <c r="DM920"/>
      <c r="DN920"/>
      <c r="DO920"/>
      <c r="DP920"/>
      <c r="DQ920"/>
      <c r="DR920"/>
      <c r="DS920"/>
      <c r="DT920"/>
      <c r="DU920"/>
      <c r="DV920"/>
      <c r="DW920"/>
      <c r="DX920"/>
      <c r="DY920"/>
      <c r="DZ920"/>
      <c r="EA920"/>
      <c r="EB920"/>
      <c r="EC920"/>
      <c r="ED920"/>
      <c r="EE920"/>
      <c r="EF920"/>
      <c r="EG920"/>
      <c r="EH920"/>
      <c r="EI920"/>
      <c r="EJ920"/>
      <c r="EK920"/>
      <c r="EL920"/>
      <c r="EM920"/>
      <c r="EN920"/>
      <c r="EO920"/>
      <c r="EP920"/>
      <c r="EQ920"/>
      <c r="ER920"/>
      <c r="ES920"/>
      <c r="ET920"/>
      <c r="EU920"/>
      <c r="EV920"/>
      <c r="EW920"/>
      <c r="EX920"/>
      <c r="EY920"/>
      <c r="EZ920"/>
      <c r="FA920"/>
    </row>
    <row r="921" spans="1:157" ht="11.25" customHeight="1" x14ac:dyDescent="0.25">
      <c r="A921" s="39" t="s">
        <v>2056</v>
      </c>
      <c r="B921" s="13">
        <v>381600007</v>
      </c>
      <c r="C921" s="13" t="s">
        <v>953</v>
      </c>
      <c r="D921" s="13">
        <v>87040004043</v>
      </c>
      <c r="E921" s="40" t="s">
        <v>2094</v>
      </c>
      <c r="F921" s="31">
        <v>164</v>
      </c>
      <c r="G921" s="31">
        <v>2</v>
      </c>
      <c r="H921" s="31">
        <v>1</v>
      </c>
      <c r="I921" s="31">
        <v>0</v>
      </c>
      <c r="J921" s="32">
        <f t="shared" si="118"/>
        <v>1</v>
      </c>
      <c r="K921" s="33">
        <f t="shared" si="119"/>
        <v>4.92</v>
      </c>
      <c r="L921" s="33">
        <f t="shared" si="120"/>
        <v>4.92</v>
      </c>
      <c r="M921" s="33">
        <f t="shared" si="121"/>
        <v>4.92</v>
      </c>
      <c r="N921" s="34">
        <f t="shared" si="122"/>
        <v>4.92</v>
      </c>
      <c r="O921" s="222">
        <f t="shared" si="116"/>
        <v>19.68</v>
      </c>
      <c r="P921" s="224">
        <f t="shared" si="117"/>
        <v>19.68</v>
      </c>
      <c r="Q921" s="8"/>
      <c r="R921" s="78">
        <f t="shared" si="115"/>
        <v>19.68</v>
      </c>
      <c r="S921" s="79"/>
      <c r="T921"/>
      <c r="U921"/>
      <c r="V921"/>
      <c r="W921"/>
      <c r="X921"/>
      <c r="Y921"/>
      <c r="Z921"/>
      <c r="AA921"/>
      <c r="AB921"/>
      <c r="AC921"/>
      <c r="AD921"/>
      <c r="AE921"/>
      <c r="AF921"/>
      <c r="AG921"/>
      <c r="AH921"/>
      <c r="AI921"/>
      <c r="AJ921"/>
      <c r="AK921"/>
      <c r="AL921"/>
      <c r="AM921"/>
      <c r="AN921"/>
      <c r="AO921"/>
      <c r="AP921"/>
      <c r="AQ921"/>
      <c r="AR921"/>
      <c r="AS921"/>
      <c r="AT921"/>
      <c r="AU921"/>
      <c r="AV921"/>
      <c r="AW921"/>
      <c r="AX921"/>
      <c r="AY921"/>
      <c r="AZ921"/>
      <c r="BA921"/>
      <c r="BB921"/>
      <c r="BC921"/>
      <c r="BD921"/>
      <c r="BE921"/>
      <c r="BF921"/>
      <c r="BG921"/>
      <c r="BH921"/>
      <c r="BI921"/>
      <c r="BJ921"/>
      <c r="BK921"/>
      <c r="BL921"/>
      <c r="BM921"/>
      <c r="BN921"/>
      <c r="BO921"/>
      <c r="BP921"/>
      <c r="BQ921"/>
      <c r="BR921"/>
      <c r="BS921"/>
      <c r="BT921"/>
      <c r="BU921"/>
      <c r="BV921"/>
      <c r="BW921"/>
      <c r="BX921"/>
      <c r="BY921"/>
      <c r="BZ921"/>
      <c r="CA921"/>
      <c r="CB921"/>
      <c r="CC921"/>
      <c r="CD921"/>
      <c r="CE921"/>
      <c r="CF921"/>
      <c r="CG921"/>
      <c r="CH921"/>
      <c r="CI921"/>
      <c r="CJ921"/>
      <c r="CK921"/>
      <c r="CL921"/>
      <c r="CM921"/>
      <c r="CN921"/>
      <c r="CO921"/>
      <c r="CP921"/>
      <c r="CQ921"/>
      <c r="CR921"/>
      <c r="CS921"/>
      <c r="CT921"/>
      <c r="CU921"/>
      <c r="CV921"/>
      <c r="CW921"/>
      <c r="CX921"/>
      <c r="CY921"/>
      <c r="CZ921"/>
      <c r="DA921"/>
      <c r="DB921"/>
      <c r="DC921"/>
      <c r="DD921"/>
      <c r="DE921"/>
      <c r="DF921"/>
      <c r="DG921"/>
      <c r="DH921"/>
      <c r="DI921"/>
      <c r="DJ921"/>
      <c r="DK921"/>
      <c r="DL921"/>
      <c r="DM921"/>
      <c r="DN921"/>
      <c r="DO921"/>
      <c r="DP921"/>
      <c r="DQ921"/>
      <c r="DR921"/>
      <c r="DS921"/>
      <c r="DT921"/>
      <c r="DU921"/>
      <c r="DV921"/>
      <c r="DW921"/>
      <c r="DX921"/>
      <c r="DY921"/>
      <c r="DZ921"/>
      <c r="EA921"/>
      <c r="EB921"/>
      <c r="EC921"/>
      <c r="ED921"/>
      <c r="EE921"/>
      <c r="EF921"/>
      <c r="EG921"/>
      <c r="EH921"/>
      <c r="EI921"/>
      <c r="EJ921"/>
      <c r="EK921"/>
      <c r="EL921"/>
      <c r="EM921"/>
      <c r="EN921"/>
      <c r="EO921"/>
      <c r="EP921"/>
      <c r="EQ921"/>
      <c r="ER921"/>
      <c r="ES921"/>
      <c r="ET921"/>
      <c r="EU921"/>
      <c r="EV921"/>
      <c r="EW921"/>
      <c r="EX921"/>
      <c r="EY921"/>
      <c r="EZ921"/>
      <c r="FA921"/>
    </row>
    <row r="922" spans="1:157" ht="11.25" customHeight="1" x14ac:dyDescent="0.25">
      <c r="A922" s="39" t="s">
        <v>2056</v>
      </c>
      <c r="B922" s="13">
        <v>381600008</v>
      </c>
      <c r="C922" s="13" t="s">
        <v>954</v>
      </c>
      <c r="D922" s="13">
        <v>72760003647</v>
      </c>
      <c r="E922" s="40" t="s">
        <v>2095</v>
      </c>
      <c r="F922" s="31">
        <v>97</v>
      </c>
      <c r="G922" s="31">
        <v>2</v>
      </c>
      <c r="H922" s="31">
        <v>1</v>
      </c>
      <c r="I922" s="31">
        <v>0</v>
      </c>
      <c r="J922" s="32">
        <f t="shared" si="118"/>
        <v>1</v>
      </c>
      <c r="K922" s="33">
        <f t="shared" si="119"/>
        <v>2.9099999999999997</v>
      </c>
      <c r="L922" s="33">
        <f t="shared" si="120"/>
        <v>2.9099999999999997</v>
      </c>
      <c r="M922" s="33">
        <f t="shared" si="121"/>
        <v>2.9099999999999997</v>
      </c>
      <c r="N922" s="34">
        <f t="shared" si="122"/>
        <v>2.9099999999999997</v>
      </c>
      <c r="O922" s="222">
        <f t="shared" si="116"/>
        <v>11.64</v>
      </c>
      <c r="P922" s="224">
        <f t="shared" si="117"/>
        <v>11.64</v>
      </c>
      <c r="Q922" s="8"/>
      <c r="R922" s="78">
        <f t="shared" si="115"/>
        <v>11.64</v>
      </c>
      <c r="S922" s="79"/>
      <c r="T922"/>
      <c r="U922"/>
      <c r="V922"/>
      <c r="W922"/>
      <c r="X922"/>
      <c r="Y922"/>
      <c r="Z922"/>
      <c r="AA922"/>
      <c r="AB922"/>
      <c r="AC922"/>
      <c r="AD922"/>
      <c r="AE922"/>
      <c r="AF922"/>
      <c r="AG922"/>
      <c r="AH922"/>
      <c r="AI922"/>
      <c r="AJ922"/>
      <c r="AK922"/>
      <c r="AL922"/>
      <c r="AM922"/>
      <c r="AN922"/>
      <c r="AO922"/>
      <c r="AP922"/>
      <c r="AQ922"/>
      <c r="AR922"/>
      <c r="AS922"/>
      <c r="AT922"/>
      <c r="AU922"/>
      <c r="AV922"/>
      <c r="AW922"/>
      <c r="AX922"/>
      <c r="AY922"/>
      <c r="AZ922"/>
      <c r="BA922"/>
      <c r="BB922"/>
      <c r="BC922"/>
      <c r="BD922"/>
      <c r="BE922"/>
      <c r="BF922"/>
      <c r="BG922"/>
      <c r="BH922"/>
      <c r="BI922"/>
      <c r="BJ922"/>
      <c r="BK922"/>
      <c r="BL922"/>
      <c r="BM922"/>
      <c r="BN922"/>
      <c r="BO922"/>
      <c r="BP922"/>
      <c r="BQ922"/>
      <c r="BR922"/>
      <c r="BS922"/>
      <c r="BT922"/>
      <c r="BU922"/>
      <c r="BV922"/>
      <c r="BW922"/>
      <c r="BX922"/>
      <c r="BY922"/>
      <c r="BZ922"/>
      <c r="CA922"/>
      <c r="CB922"/>
      <c r="CC922"/>
      <c r="CD922"/>
      <c r="CE922"/>
      <c r="CF922"/>
      <c r="CG922"/>
      <c r="CH922"/>
      <c r="CI922"/>
      <c r="CJ922"/>
      <c r="CK922"/>
      <c r="CL922"/>
      <c r="CM922"/>
      <c r="CN922"/>
      <c r="CO922"/>
      <c r="CP922"/>
      <c r="CQ922"/>
      <c r="CR922"/>
      <c r="CS922"/>
      <c r="CT922"/>
      <c r="CU922"/>
      <c r="CV922"/>
      <c r="CW922"/>
      <c r="CX922"/>
      <c r="CY922"/>
      <c r="CZ922"/>
      <c r="DA922"/>
      <c r="DB922"/>
      <c r="DC922"/>
      <c r="DD922"/>
      <c r="DE922"/>
      <c r="DF922"/>
      <c r="DG922"/>
      <c r="DH922"/>
      <c r="DI922"/>
      <c r="DJ922"/>
      <c r="DK922"/>
      <c r="DL922"/>
      <c r="DM922"/>
      <c r="DN922"/>
      <c r="DO922"/>
      <c r="DP922"/>
      <c r="DQ922"/>
      <c r="DR922"/>
      <c r="DS922"/>
      <c r="DT922"/>
      <c r="DU922"/>
      <c r="DV922"/>
      <c r="DW922"/>
      <c r="DX922"/>
      <c r="DY922"/>
      <c r="DZ922"/>
      <c r="EA922"/>
      <c r="EB922"/>
      <c r="EC922"/>
      <c r="ED922"/>
      <c r="EE922"/>
      <c r="EF922"/>
      <c r="EG922"/>
      <c r="EH922"/>
      <c r="EI922"/>
      <c r="EJ922"/>
      <c r="EK922"/>
      <c r="EL922"/>
      <c r="EM922"/>
      <c r="EN922"/>
      <c r="EO922"/>
      <c r="EP922"/>
      <c r="EQ922"/>
      <c r="ER922"/>
      <c r="ES922"/>
      <c r="ET922"/>
      <c r="EU922"/>
      <c r="EV922"/>
      <c r="EW922"/>
      <c r="EX922"/>
      <c r="EY922"/>
      <c r="EZ922"/>
      <c r="FA922"/>
    </row>
    <row r="923" spans="1:157" ht="11.25" customHeight="1" x14ac:dyDescent="0.25">
      <c r="A923" s="39" t="s">
        <v>2056</v>
      </c>
      <c r="B923" s="13">
        <v>381600016</v>
      </c>
      <c r="C923" s="13" t="s">
        <v>2648</v>
      </c>
      <c r="D923" s="13">
        <v>41460047534</v>
      </c>
      <c r="E923" s="40" t="s">
        <v>2096</v>
      </c>
      <c r="F923" s="31">
        <v>618</v>
      </c>
      <c r="G923" s="31">
        <v>3</v>
      </c>
      <c r="H923" s="31">
        <v>1</v>
      </c>
      <c r="I923" s="31">
        <v>0</v>
      </c>
      <c r="J923" s="32">
        <f t="shared" si="118"/>
        <v>2</v>
      </c>
      <c r="K923" s="33">
        <f t="shared" si="119"/>
        <v>18.54</v>
      </c>
      <c r="L923" s="33">
        <f t="shared" si="120"/>
        <v>18.54</v>
      </c>
      <c r="M923" s="33">
        <f t="shared" si="121"/>
        <v>18.54</v>
      </c>
      <c r="N923" s="34">
        <f t="shared" si="122"/>
        <v>18.54</v>
      </c>
      <c r="O923" s="222">
        <f t="shared" si="116"/>
        <v>74.16</v>
      </c>
      <c r="P923" s="224">
        <f t="shared" si="117"/>
        <v>74.16</v>
      </c>
      <c r="Q923" s="8"/>
      <c r="R923" s="78">
        <f t="shared" si="115"/>
        <v>74.16</v>
      </c>
      <c r="S923" s="79"/>
      <c r="T923"/>
      <c r="U923"/>
      <c r="V923"/>
      <c r="W923"/>
      <c r="X923"/>
      <c r="Y923"/>
      <c r="Z923"/>
      <c r="AA923"/>
      <c r="AB923"/>
      <c r="AC923"/>
      <c r="AD923"/>
      <c r="AE923"/>
      <c r="AF923"/>
      <c r="AG923"/>
      <c r="AH923"/>
      <c r="AI923"/>
      <c r="AJ923"/>
      <c r="AK923"/>
      <c r="AL923"/>
      <c r="AM923"/>
      <c r="AN923"/>
      <c r="AO923"/>
      <c r="AP923"/>
      <c r="AQ923"/>
      <c r="AR923"/>
      <c r="AS923"/>
      <c r="AT923"/>
      <c r="AU923"/>
      <c r="AV923"/>
      <c r="AW923"/>
      <c r="AX923"/>
      <c r="AY923"/>
      <c r="AZ923"/>
      <c r="BA923"/>
      <c r="BB923"/>
      <c r="BC923"/>
      <c r="BD923"/>
      <c r="BE923"/>
      <c r="BF923"/>
      <c r="BG923"/>
      <c r="BH923"/>
      <c r="BI923"/>
      <c r="BJ923"/>
      <c r="BK923"/>
      <c r="BL923"/>
      <c r="BM923"/>
      <c r="BN923"/>
      <c r="BO923"/>
      <c r="BP923"/>
      <c r="BQ923"/>
      <c r="BR923"/>
      <c r="BS923"/>
      <c r="BT923"/>
      <c r="BU923"/>
      <c r="BV923"/>
      <c r="BW923"/>
      <c r="BX923"/>
      <c r="BY923"/>
      <c r="BZ923"/>
      <c r="CA923"/>
      <c r="CB923"/>
      <c r="CC923"/>
      <c r="CD923"/>
      <c r="CE923"/>
      <c r="CF923"/>
      <c r="CG923"/>
      <c r="CH923"/>
      <c r="CI923"/>
      <c r="CJ923"/>
      <c r="CK923"/>
      <c r="CL923"/>
      <c r="CM923"/>
      <c r="CN923"/>
      <c r="CO923"/>
      <c r="CP923"/>
      <c r="CQ923"/>
      <c r="CR923"/>
      <c r="CS923"/>
      <c r="CT923"/>
      <c r="CU923"/>
      <c r="CV923"/>
      <c r="CW923"/>
      <c r="CX923"/>
      <c r="CY923"/>
      <c r="CZ923"/>
      <c r="DA923"/>
      <c r="DB923"/>
      <c r="DC923"/>
      <c r="DD923"/>
      <c r="DE923"/>
      <c r="DF923"/>
      <c r="DG923"/>
      <c r="DH923"/>
      <c r="DI923"/>
      <c r="DJ923"/>
      <c r="DK923"/>
      <c r="DL923"/>
      <c r="DM923"/>
      <c r="DN923"/>
      <c r="DO923"/>
      <c r="DP923"/>
      <c r="DQ923"/>
      <c r="DR923"/>
      <c r="DS923"/>
      <c r="DT923"/>
      <c r="DU923"/>
      <c r="DV923"/>
      <c r="DW923"/>
      <c r="DX923"/>
      <c r="DY923"/>
      <c r="DZ923"/>
      <c r="EA923"/>
      <c r="EB923"/>
      <c r="EC923"/>
      <c r="ED923"/>
      <c r="EE923"/>
      <c r="EF923"/>
      <c r="EG923"/>
      <c r="EH923"/>
      <c r="EI923"/>
      <c r="EJ923"/>
      <c r="EK923"/>
      <c r="EL923"/>
      <c r="EM923"/>
      <c r="EN923"/>
      <c r="EO923"/>
      <c r="EP923"/>
      <c r="EQ923"/>
      <c r="ER923"/>
      <c r="ES923"/>
      <c r="ET923"/>
      <c r="EU923"/>
      <c r="EV923"/>
      <c r="EW923"/>
      <c r="EX923"/>
      <c r="EY923"/>
      <c r="EZ923"/>
      <c r="FA923"/>
    </row>
    <row r="924" spans="1:157" ht="11.25" customHeight="1" x14ac:dyDescent="0.25">
      <c r="A924" s="39" t="s">
        <v>2056</v>
      </c>
      <c r="B924" s="13">
        <v>387500001</v>
      </c>
      <c r="C924" s="13" t="s">
        <v>955</v>
      </c>
      <c r="D924" s="13">
        <v>40940035083</v>
      </c>
      <c r="E924" s="40" t="s">
        <v>2097</v>
      </c>
      <c r="F924" s="31">
        <v>287</v>
      </c>
      <c r="G924" s="31">
        <v>2</v>
      </c>
      <c r="H924" s="31">
        <v>1</v>
      </c>
      <c r="I924" s="31">
        <v>0</v>
      </c>
      <c r="J924" s="32">
        <f t="shared" si="118"/>
        <v>1</v>
      </c>
      <c r="K924" s="33">
        <f t="shared" si="119"/>
        <v>8.61</v>
      </c>
      <c r="L924" s="33">
        <f t="shared" si="120"/>
        <v>8.61</v>
      </c>
      <c r="M924" s="33">
        <f t="shared" si="121"/>
        <v>8.61</v>
      </c>
      <c r="N924" s="34">
        <f t="shared" si="122"/>
        <v>8.61</v>
      </c>
      <c r="O924" s="222">
        <f t="shared" si="116"/>
        <v>34.44</v>
      </c>
      <c r="P924" s="224">
        <f t="shared" si="117"/>
        <v>34.44</v>
      </c>
      <c r="Q924" s="8"/>
      <c r="R924" s="78">
        <f t="shared" si="115"/>
        <v>34.44</v>
      </c>
      <c r="S924" s="79"/>
      <c r="T924"/>
      <c r="U924"/>
      <c r="V924"/>
      <c r="W924"/>
      <c r="X924"/>
      <c r="Y924"/>
      <c r="Z924"/>
      <c r="AA924"/>
      <c r="AB924"/>
      <c r="AC924"/>
      <c r="AD924"/>
      <c r="AE924"/>
      <c r="AF924"/>
      <c r="AG924"/>
      <c r="AH924"/>
      <c r="AI924"/>
      <c r="AJ924"/>
      <c r="AK924"/>
      <c r="AL924"/>
      <c r="AM924"/>
      <c r="AN924"/>
      <c r="AO924"/>
      <c r="AP924"/>
      <c r="AQ924"/>
      <c r="AR924"/>
      <c r="AS924"/>
      <c r="AT924"/>
      <c r="AU924"/>
      <c r="AV924"/>
      <c r="AW924"/>
      <c r="AX924"/>
      <c r="AY924"/>
      <c r="AZ924"/>
      <c r="BA924"/>
      <c r="BB924"/>
      <c r="BC924"/>
      <c r="BD924"/>
      <c r="BE924"/>
      <c r="BF924"/>
      <c r="BG924"/>
      <c r="BH924"/>
      <c r="BI924"/>
      <c r="BJ924"/>
      <c r="BK924"/>
      <c r="BL924"/>
      <c r="BM924"/>
      <c r="BN924"/>
      <c r="BO924"/>
      <c r="BP924"/>
      <c r="BQ924"/>
      <c r="BR924"/>
      <c r="BS924"/>
      <c r="BT924"/>
      <c r="BU924"/>
      <c r="BV924"/>
      <c r="BW924"/>
      <c r="BX924"/>
      <c r="BY924"/>
      <c r="BZ924"/>
      <c r="CA924"/>
      <c r="CB924"/>
      <c r="CC924"/>
      <c r="CD924"/>
      <c r="CE924"/>
      <c r="CF924"/>
      <c r="CG924"/>
      <c r="CH924"/>
      <c r="CI924"/>
      <c r="CJ924"/>
      <c r="CK924"/>
      <c r="CL924"/>
      <c r="CM924"/>
      <c r="CN924"/>
      <c r="CO924"/>
      <c r="CP924"/>
      <c r="CQ924"/>
      <c r="CR924"/>
      <c r="CS924"/>
      <c r="CT924"/>
      <c r="CU924"/>
      <c r="CV924"/>
      <c r="CW924"/>
      <c r="CX924"/>
      <c r="CY924"/>
      <c r="CZ924"/>
      <c r="DA924"/>
      <c r="DB924"/>
      <c r="DC924"/>
      <c r="DD924"/>
      <c r="DE924"/>
      <c r="DF924"/>
      <c r="DG924"/>
      <c r="DH924"/>
      <c r="DI924"/>
      <c r="DJ924"/>
      <c r="DK924"/>
      <c r="DL924"/>
      <c r="DM924"/>
      <c r="DN924"/>
      <c r="DO924"/>
      <c r="DP924"/>
      <c r="DQ924"/>
      <c r="DR924"/>
      <c r="DS924"/>
      <c r="DT924"/>
      <c r="DU924"/>
      <c r="DV924"/>
      <c r="DW924"/>
      <c r="DX924"/>
      <c r="DY924"/>
      <c r="DZ924"/>
      <c r="EA924"/>
      <c r="EB924"/>
      <c r="EC924"/>
      <c r="ED924"/>
      <c r="EE924"/>
      <c r="EF924"/>
      <c r="EG924"/>
      <c r="EH924"/>
      <c r="EI924"/>
      <c r="EJ924"/>
      <c r="EK924"/>
      <c r="EL924"/>
      <c r="EM924"/>
      <c r="EN924"/>
      <c r="EO924"/>
      <c r="EP924"/>
      <c r="EQ924"/>
      <c r="ER924"/>
      <c r="ES924"/>
      <c r="ET924"/>
      <c r="EU924"/>
      <c r="EV924"/>
      <c r="EW924"/>
      <c r="EX924"/>
      <c r="EY924"/>
      <c r="EZ924"/>
      <c r="FA924"/>
    </row>
    <row r="925" spans="1:157" ht="11.25" customHeight="1" x14ac:dyDescent="0.25">
      <c r="A925" s="39" t="s">
        <v>2056</v>
      </c>
      <c r="B925" s="13">
        <v>420200003</v>
      </c>
      <c r="C925" s="13" t="s">
        <v>956</v>
      </c>
      <c r="D925" s="13">
        <v>28310009213</v>
      </c>
      <c r="E925" s="40" t="s">
        <v>2098</v>
      </c>
      <c r="F925" s="31">
        <v>174</v>
      </c>
      <c r="G925" s="31">
        <v>2</v>
      </c>
      <c r="H925" s="31">
        <v>1</v>
      </c>
      <c r="I925" s="31">
        <v>0</v>
      </c>
      <c r="J925" s="32">
        <f t="shared" si="118"/>
        <v>1</v>
      </c>
      <c r="K925" s="33">
        <f t="shared" si="119"/>
        <v>5.22</v>
      </c>
      <c r="L925" s="33">
        <f t="shared" si="120"/>
        <v>5.22</v>
      </c>
      <c r="M925" s="33">
        <f t="shared" si="121"/>
        <v>5.22</v>
      </c>
      <c r="N925" s="34">
        <f t="shared" si="122"/>
        <v>5.22</v>
      </c>
      <c r="O925" s="222">
        <f t="shared" si="116"/>
        <v>20.88</v>
      </c>
      <c r="P925" s="224">
        <f t="shared" si="117"/>
        <v>20.88</v>
      </c>
      <c r="Q925" s="8"/>
      <c r="R925" s="78">
        <f t="shared" si="115"/>
        <v>20.88</v>
      </c>
      <c r="S925" s="79"/>
      <c r="T925"/>
      <c r="U925"/>
      <c r="V925"/>
      <c r="W925"/>
      <c r="X925"/>
      <c r="Y925"/>
      <c r="Z925"/>
      <c r="AA925"/>
      <c r="AB925"/>
      <c r="AC925"/>
      <c r="AD925"/>
      <c r="AE925"/>
      <c r="AF925"/>
      <c r="AG925"/>
      <c r="AH925"/>
      <c r="AI925"/>
      <c r="AJ925"/>
      <c r="AK925"/>
      <c r="AL925"/>
      <c r="AM925"/>
      <c r="AN925"/>
      <c r="AO925"/>
      <c r="AP925"/>
      <c r="AQ925"/>
      <c r="AR925"/>
      <c r="AS925"/>
      <c r="AT925"/>
      <c r="AU925"/>
      <c r="AV925"/>
      <c r="AW925"/>
      <c r="AX925"/>
      <c r="AY925"/>
      <c r="AZ925"/>
      <c r="BA925"/>
      <c r="BB925"/>
      <c r="BC925"/>
      <c r="BD925"/>
      <c r="BE925"/>
      <c r="BF925"/>
      <c r="BG925"/>
      <c r="BH925"/>
      <c r="BI925"/>
      <c r="BJ925"/>
      <c r="BK925"/>
      <c r="BL925"/>
      <c r="BM925"/>
      <c r="BN925"/>
      <c r="BO925"/>
      <c r="BP925"/>
      <c r="BQ925"/>
      <c r="BR925"/>
      <c r="BS925"/>
      <c r="BT925"/>
      <c r="BU925"/>
      <c r="BV925"/>
      <c r="BW925"/>
      <c r="BX925"/>
      <c r="BY925"/>
      <c r="BZ925"/>
      <c r="CA925"/>
      <c r="CB925"/>
      <c r="CC925"/>
      <c r="CD925"/>
      <c r="CE925"/>
      <c r="CF925"/>
      <c r="CG925"/>
      <c r="CH925"/>
      <c r="CI925"/>
      <c r="CJ925"/>
      <c r="CK925"/>
      <c r="CL925"/>
      <c r="CM925"/>
      <c r="CN925"/>
      <c r="CO925"/>
      <c r="CP925"/>
      <c r="CQ925"/>
      <c r="CR925"/>
      <c r="CS925"/>
      <c r="CT925"/>
      <c r="CU925"/>
      <c r="CV925"/>
      <c r="CW925"/>
      <c r="CX925"/>
      <c r="CY925"/>
      <c r="CZ925"/>
      <c r="DA925"/>
      <c r="DB925"/>
      <c r="DC925"/>
      <c r="DD925"/>
      <c r="DE925"/>
      <c r="DF925"/>
      <c r="DG925"/>
      <c r="DH925"/>
      <c r="DI925"/>
      <c r="DJ925"/>
      <c r="DK925"/>
      <c r="DL925"/>
      <c r="DM925"/>
      <c r="DN925"/>
      <c r="DO925"/>
      <c r="DP925"/>
      <c r="DQ925"/>
      <c r="DR925"/>
      <c r="DS925"/>
      <c r="DT925"/>
      <c r="DU925"/>
      <c r="DV925"/>
      <c r="DW925"/>
      <c r="DX925"/>
      <c r="DY925"/>
      <c r="DZ925"/>
      <c r="EA925"/>
      <c r="EB925"/>
      <c r="EC925"/>
      <c r="ED925"/>
      <c r="EE925"/>
      <c r="EF925"/>
      <c r="EG925"/>
      <c r="EH925"/>
      <c r="EI925"/>
      <c r="EJ925"/>
      <c r="EK925"/>
      <c r="EL925"/>
      <c r="EM925"/>
      <c r="EN925"/>
      <c r="EO925"/>
      <c r="EP925"/>
      <c r="EQ925"/>
      <c r="ER925"/>
      <c r="ES925"/>
      <c r="ET925"/>
      <c r="EU925"/>
      <c r="EV925"/>
      <c r="EW925"/>
      <c r="EX925"/>
      <c r="EY925"/>
      <c r="EZ925"/>
      <c r="FA925"/>
    </row>
    <row r="926" spans="1:157" ht="11.25" customHeight="1" x14ac:dyDescent="0.25">
      <c r="A926" s="39" t="s">
        <v>2056</v>
      </c>
      <c r="B926" s="13">
        <v>420200004</v>
      </c>
      <c r="C926" s="13" t="s">
        <v>122</v>
      </c>
      <c r="D926" s="13">
        <v>21180000696</v>
      </c>
      <c r="E926" s="40" t="s">
        <v>2099</v>
      </c>
      <c r="F926" s="31">
        <v>379</v>
      </c>
      <c r="G926" s="31">
        <v>3</v>
      </c>
      <c r="H926" s="31">
        <v>1</v>
      </c>
      <c r="I926" s="31">
        <v>0</v>
      </c>
      <c r="J926" s="32">
        <f t="shared" si="118"/>
        <v>2</v>
      </c>
      <c r="K926" s="33">
        <f t="shared" si="119"/>
        <v>11.37</v>
      </c>
      <c r="L926" s="33">
        <f t="shared" si="120"/>
        <v>11.37</v>
      </c>
      <c r="M926" s="33">
        <f t="shared" si="121"/>
        <v>11.37</v>
      </c>
      <c r="N926" s="34">
        <f t="shared" si="122"/>
        <v>11.37</v>
      </c>
      <c r="O926" s="222">
        <f t="shared" si="116"/>
        <v>45.48</v>
      </c>
      <c r="P926" s="224">
        <f t="shared" si="117"/>
        <v>45.48</v>
      </c>
      <c r="Q926" s="8"/>
      <c r="R926" s="78">
        <f t="shared" si="115"/>
        <v>45.48</v>
      </c>
      <c r="S926" s="79"/>
      <c r="T926"/>
      <c r="U926"/>
      <c r="V926"/>
      <c r="W926"/>
      <c r="X926"/>
      <c r="Y926"/>
      <c r="Z926"/>
      <c r="AA926"/>
      <c r="AB926"/>
      <c r="AC926"/>
      <c r="AD926"/>
      <c r="AE926"/>
      <c r="AF926"/>
      <c r="AG926"/>
      <c r="AH926"/>
      <c r="AI926"/>
      <c r="AJ926"/>
      <c r="AK926"/>
      <c r="AL926"/>
      <c r="AM926"/>
      <c r="AN926"/>
      <c r="AO926"/>
      <c r="AP926"/>
      <c r="AQ926"/>
      <c r="AR926"/>
      <c r="AS926"/>
      <c r="AT926"/>
      <c r="AU926"/>
      <c r="AV926"/>
      <c r="AW926"/>
      <c r="AX926"/>
      <c r="AY926"/>
      <c r="AZ926"/>
      <c r="BA926"/>
      <c r="BB926"/>
      <c r="BC926"/>
      <c r="BD926"/>
      <c r="BE926"/>
      <c r="BF926"/>
      <c r="BG926"/>
      <c r="BH926"/>
      <c r="BI926"/>
      <c r="BJ926"/>
      <c r="BK926"/>
      <c r="BL926"/>
      <c r="BM926"/>
      <c r="BN926"/>
      <c r="BO926"/>
      <c r="BP926"/>
      <c r="BQ926"/>
      <c r="BR926"/>
      <c r="BS926"/>
      <c r="BT926"/>
      <c r="BU926"/>
      <c r="BV926"/>
      <c r="BW926"/>
      <c r="BX926"/>
      <c r="BY926"/>
      <c r="BZ926"/>
      <c r="CA926"/>
      <c r="CB926"/>
      <c r="CC926"/>
      <c r="CD926"/>
      <c r="CE926"/>
      <c r="CF926"/>
      <c r="CG926"/>
      <c r="CH926"/>
      <c r="CI926"/>
      <c r="CJ926"/>
      <c r="CK926"/>
      <c r="CL926"/>
      <c r="CM926"/>
      <c r="CN926"/>
      <c r="CO926"/>
      <c r="CP926"/>
      <c r="CQ926"/>
      <c r="CR926"/>
      <c r="CS926"/>
      <c r="CT926"/>
      <c r="CU926"/>
      <c r="CV926"/>
      <c r="CW926"/>
      <c r="CX926"/>
      <c r="CY926"/>
      <c r="CZ926"/>
      <c r="DA926"/>
      <c r="DB926"/>
      <c r="DC926"/>
      <c r="DD926"/>
      <c r="DE926"/>
      <c r="DF926"/>
      <c r="DG926"/>
      <c r="DH926"/>
      <c r="DI926"/>
      <c r="DJ926"/>
      <c r="DK926"/>
      <c r="DL926"/>
      <c r="DM926"/>
      <c r="DN926"/>
      <c r="DO926"/>
      <c r="DP926"/>
      <c r="DQ926"/>
      <c r="DR926"/>
      <c r="DS926"/>
      <c r="DT926"/>
      <c r="DU926"/>
      <c r="DV926"/>
      <c r="DW926"/>
      <c r="DX926"/>
      <c r="DY926"/>
      <c r="DZ926"/>
      <c r="EA926"/>
      <c r="EB926"/>
      <c r="EC926"/>
      <c r="ED926"/>
      <c r="EE926"/>
      <c r="EF926"/>
      <c r="EG926"/>
      <c r="EH926"/>
      <c r="EI926"/>
      <c r="EJ926"/>
      <c r="EK926"/>
      <c r="EL926"/>
      <c r="EM926"/>
      <c r="EN926"/>
      <c r="EO926"/>
      <c r="EP926"/>
      <c r="EQ926"/>
      <c r="ER926"/>
      <c r="ES926"/>
      <c r="ET926"/>
      <c r="EU926"/>
      <c r="EV926"/>
      <c r="EW926"/>
      <c r="EX926"/>
      <c r="EY926"/>
      <c r="EZ926"/>
      <c r="FA926"/>
    </row>
    <row r="927" spans="1:157" ht="11.25" customHeight="1" x14ac:dyDescent="0.25">
      <c r="A927" s="39" t="s">
        <v>2056</v>
      </c>
      <c r="B927" s="13">
        <v>420200008</v>
      </c>
      <c r="C927" s="13" t="s">
        <v>957</v>
      </c>
      <c r="D927" s="13">
        <v>41020004616</v>
      </c>
      <c r="E927" s="40" t="s">
        <v>2100</v>
      </c>
      <c r="F927" s="31">
        <v>608</v>
      </c>
      <c r="G927" s="31">
        <v>4</v>
      </c>
      <c r="H927" s="31">
        <v>1</v>
      </c>
      <c r="I927" s="31">
        <v>1</v>
      </c>
      <c r="J927" s="32">
        <f t="shared" si="118"/>
        <v>2</v>
      </c>
      <c r="K927" s="33">
        <f t="shared" si="119"/>
        <v>18.239999999999998</v>
      </c>
      <c r="L927" s="33">
        <f t="shared" si="120"/>
        <v>18.239999999999998</v>
      </c>
      <c r="M927" s="33">
        <f t="shared" si="121"/>
        <v>18.239999999999998</v>
      </c>
      <c r="N927" s="34">
        <f t="shared" si="122"/>
        <v>18.239999999999998</v>
      </c>
      <c r="O927" s="222">
        <f t="shared" si="116"/>
        <v>72.959999999999994</v>
      </c>
      <c r="P927" s="224">
        <f t="shared" si="117"/>
        <v>72.959999999999994</v>
      </c>
      <c r="Q927" s="8"/>
      <c r="R927" s="78">
        <f t="shared" si="115"/>
        <v>72.959999999999994</v>
      </c>
      <c r="S927" s="79"/>
      <c r="T927"/>
      <c r="U927"/>
      <c r="V927"/>
      <c r="W927"/>
      <c r="X927"/>
      <c r="Y927"/>
      <c r="Z927"/>
      <c r="AA927"/>
      <c r="AB927"/>
      <c r="AC927"/>
      <c r="AD927"/>
      <c r="AE927"/>
      <c r="AF927"/>
      <c r="AG927"/>
      <c r="AH927"/>
      <c r="AI927"/>
      <c r="AJ927"/>
      <c r="AK927"/>
      <c r="AL927"/>
      <c r="AM927"/>
      <c r="AN927"/>
      <c r="AO927"/>
      <c r="AP927"/>
      <c r="AQ927"/>
      <c r="AR927"/>
      <c r="AS927"/>
      <c r="AT927"/>
      <c r="AU927"/>
      <c r="AV927"/>
      <c r="AW927"/>
      <c r="AX927"/>
      <c r="AY927"/>
      <c r="AZ927"/>
      <c r="BA927"/>
      <c r="BB927"/>
      <c r="BC927"/>
      <c r="BD927"/>
      <c r="BE927"/>
      <c r="BF927"/>
      <c r="BG927"/>
      <c r="BH927"/>
      <c r="BI927"/>
      <c r="BJ927"/>
      <c r="BK927"/>
      <c r="BL927"/>
      <c r="BM927"/>
      <c r="BN927"/>
      <c r="BO927"/>
      <c r="BP927"/>
      <c r="BQ927"/>
      <c r="BR927"/>
      <c r="BS927"/>
      <c r="BT927"/>
      <c r="BU927"/>
      <c r="BV927"/>
      <c r="BW927"/>
      <c r="BX927"/>
      <c r="BY927"/>
      <c r="BZ927"/>
      <c r="CA927"/>
      <c r="CB927"/>
      <c r="CC927"/>
      <c r="CD927"/>
      <c r="CE927"/>
      <c r="CF927"/>
      <c r="CG927"/>
      <c r="CH927"/>
      <c r="CI927"/>
      <c r="CJ927"/>
      <c r="CK927"/>
      <c r="CL927"/>
      <c r="CM927"/>
      <c r="CN927"/>
      <c r="CO927"/>
      <c r="CP927"/>
      <c r="CQ927"/>
      <c r="CR927"/>
      <c r="CS927"/>
      <c r="CT927"/>
      <c r="CU927"/>
      <c r="CV927"/>
      <c r="CW927"/>
      <c r="CX927"/>
      <c r="CY927"/>
      <c r="CZ927"/>
      <c r="DA927"/>
      <c r="DB927"/>
      <c r="DC927"/>
      <c r="DD927"/>
      <c r="DE927"/>
      <c r="DF927"/>
      <c r="DG927"/>
      <c r="DH927"/>
      <c r="DI927"/>
      <c r="DJ927"/>
      <c r="DK927"/>
      <c r="DL927"/>
      <c r="DM927"/>
      <c r="DN927"/>
      <c r="DO927"/>
      <c r="DP927"/>
      <c r="DQ927"/>
      <c r="DR927"/>
      <c r="DS927"/>
      <c r="DT927"/>
      <c r="DU927"/>
      <c r="DV927"/>
      <c r="DW927"/>
      <c r="DX927"/>
      <c r="DY927"/>
      <c r="DZ927"/>
      <c r="EA927"/>
      <c r="EB927"/>
      <c r="EC927"/>
      <c r="ED927"/>
      <c r="EE927"/>
      <c r="EF927"/>
      <c r="EG927"/>
      <c r="EH927"/>
      <c r="EI927"/>
      <c r="EJ927"/>
      <c r="EK927"/>
      <c r="EL927"/>
      <c r="EM927"/>
      <c r="EN927"/>
      <c r="EO927"/>
      <c r="EP927"/>
      <c r="EQ927"/>
      <c r="ER927"/>
      <c r="ES927"/>
      <c r="ET927"/>
      <c r="EU927"/>
      <c r="EV927"/>
      <c r="EW927"/>
      <c r="EX927"/>
      <c r="EY927"/>
      <c r="EZ927"/>
      <c r="FA927"/>
    </row>
    <row r="928" spans="1:157" ht="11.25" customHeight="1" x14ac:dyDescent="0.25">
      <c r="A928" s="39" t="s">
        <v>2056</v>
      </c>
      <c r="B928" s="13">
        <v>420200010</v>
      </c>
      <c r="C928" s="13" t="s">
        <v>958</v>
      </c>
      <c r="D928" s="13">
        <v>10500008488</v>
      </c>
      <c r="E928" s="40" t="s">
        <v>2101</v>
      </c>
      <c r="F928" s="31">
        <v>780</v>
      </c>
      <c r="G928" s="31">
        <v>4</v>
      </c>
      <c r="H928" s="31">
        <v>1</v>
      </c>
      <c r="I928" s="31">
        <v>0</v>
      </c>
      <c r="J928" s="32">
        <f t="shared" si="118"/>
        <v>3</v>
      </c>
      <c r="K928" s="33">
        <f t="shared" si="119"/>
        <v>23.4</v>
      </c>
      <c r="L928" s="33">
        <f t="shared" si="120"/>
        <v>23.4</v>
      </c>
      <c r="M928" s="33">
        <f t="shared" si="121"/>
        <v>23.4</v>
      </c>
      <c r="N928" s="34">
        <f t="shared" si="122"/>
        <v>23.4</v>
      </c>
      <c r="O928" s="222">
        <f t="shared" si="116"/>
        <v>93.6</v>
      </c>
      <c r="P928" s="224">
        <f t="shared" si="117"/>
        <v>93.6</v>
      </c>
      <c r="Q928" s="8"/>
      <c r="R928" s="78">
        <f t="shared" si="115"/>
        <v>93.6</v>
      </c>
      <c r="S928" s="79"/>
      <c r="T928"/>
      <c r="U928"/>
      <c r="V928"/>
      <c r="W928"/>
      <c r="X928"/>
      <c r="Y928"/>
      <c r="Z928"/>
      <c r="AA928"/>
      <c r="AB928"/>
      <c r="AC928"/>
      <c r="AD928"/>
      <c r="AE928"/>
      <c r="AF928"/>
      <c r="AG928"/>
      <c r="AH928"/>
      <c r="AI928"/>
      <c r="AJ928"/>
      <c r="AK928"/>
      <c r="AL928"/>
      <c r="AM928"/>
      <c r="AN928"/>
      <c r="AO928"/>
      <c r="AP928"/>
      <c r="AQ928"/>
      <c r="AR928"/>
      <c r="AS928"/>
      <c r="AT928"/>
      <c r="AU928"/>
      <c r="AV928"/>
      <c r="AW928"/>
      <c r="AX928"/>
      <c r="AY928"/>
      <c r="AZ928"/>
      <c r="BA928"/>
      <c r="BB928"/>
      <c r="BC928"/>
      <c r="BD928"/>
      <c r="BE928"/>
      <c r="BF928"/>
      <c r="BG928"/>
      <c r="BH928"/>
      <c r="BI928"/>
      <c r="BJ928"/>
      <c r="BK928"/>
      <c r="BL928"/>
      <c r="BM928"/>
      <c r="BN928"/>
      <c r="BO928"/>
      <c r="BP928"/>
      <c r="BQ928"/>
      <c r="BR928"/>
      <c r="BS928"/>
      <c r="BT928"/>
      <c r="BU928"/>
      <c r="BV928"/>
      <c r="BW928"/>
      <c r="BX928"/>
      <c r="BY928"/>
      <c r="BZ928"/>
      <c r="CA928"/>
      <c r="CB928"/>
      <c r="CC928"/>
      <c r="CD928"/>
      <c r="CE928"/>
      <c r="CF928"/>
      <c r="CG928"/>
      <c r="CH928"/>
      <c r="CI928"/>
      <c r="CJ928"/>
      <c r="CK928"/>
      <c r="CL928"/>
      <c r="CM928"/>
      <c r="CN928"/>
      <c r="CO928"/>
      <c r="CP928"/>
      <c r="CQ928"/>
      <c r="CR928"/>
      <c r="CS928"/>
      <c r="CT928"/>
      <c r="CU928"/>
      <c r="CV928"/>
      <c r="CW928"/>
      <c r="CX928"/>
      <c r="CY928"/>
      <c r="CZ928"/>
      <c r="DA928"/>
      <c r="DB928"/>
      <c r="DC928"/>
      <c r="DD928"/>
      <c r="DE928"/>
      <c r="DF928"/>
      <c r="DG928"/>
      <c r="DH928"/>
      <c r="DI928"/>
      <c r="DJ928"/>
      <c r="DK928"/>
      <c r="DL928"/>
      <c r="DM928"/>
      <c r="DN928"/>
      <c r="DO928"/>
      <c r="DP928"/>
      <c r="DQ928"/>
      <c r="DR928"/>
      <c r="DS928"/>
      <c r="DT928"/>
      <c r="DU928"/>
      <c r="DV928"/>
      <c r="DW928"/>
      <c r="DX928"/>
      <c r="DY928"/>
      <c r="DZ928"/>
      <c r="EA928"/>
      <c r="EB928"/>
      <c r="EC928"/>
      <c r="ED928"/>
      <c r="EE928"/>
      <c r="EF928"/>
      <c r="EG928"/>
      <c r="EH928"/>
      <c r="EI928"/>
      <c r="EJ928"/>
      <c r="EK928"/>
      <c r="EL928"/>
      <c r="EM928"/>
      <c r="EN928"/>
      <c r="EO928"/>
      <c r="EP928"/>
      <c r="EQ928"/>
      <c r="ER928"/>
      <c r="ES928"/>
      <c r="ET928"/>
      <c r="EU928"/>
      <c r="EV928"/>
      <c r="EW928"/>
      <c r="EX928"/>
      <c r="EY928"/>
      <c r="EZ928"/>
      <c r="FA928"/>
    </row>
    <row r="929" spans="1:157" ht="11.25" customHeight="1" x14ac:dyDescent="0.25">
      <c r="A929" s="39" t="s">
        <v>2056</v>
      </c>
      <c r="B929" s="13">
        <v>420200011</v>
      </c>
      <c r="C929" s="13" t="s">
        <v>959</v>
      </c>
      <c r="D929" s="13">
        <v>55560000193</v>
      </c>
      <c r="E929" s="40" t="s">
        <v>2102</v>
      </c>
      <c r="F929" s="31">
        <v>495</v>
      </c>
      <c r="G929" s="31">
        <v>3</v>
      </c>
      <c r="H929" s="31">
        <v>1</v>
      </c>
      <c r="I929" s="31">
        <v>0</v>
      </c>
      <c r="J929" s="32">
        <f t="shared" si="118"/>
        <v>2</v>
      </c>
      <c r="K929" s="33">
        <f t="shared" si="119"/>
        <v>14.85</v>
      </c>
      <c r="L929" s="33">
        <f t="shared" si="120"/>
        <v>14.85</v>
      </c>
      <c r="M929" s="33">
        <f t="shared" si="121"/>
        <v>14.85</v>
      </c>
      <c r="N929" s="34">
        <f t="shared" si="122"/>
        <v>14.85</v>
      </c>
      <c r="O929" s="222">
        <f t="shared" si="116"/>
        <v>59.4</v>
      </c>
      <c r="P929" s="224">
        <f t="shared" si="117"/>
        <v>59.4</v>
      </c>
      <c r="Q929" s="8"/>
      <c r="R929" s="78">
        <f t="shared" si="115"/>
        <v>59.4</v>
      </c>
      <c r="S929" s="79"/>
      <c r="T929"/>
      <c r="U929"/>
      <c r="V929"/>
      <c r="W929"/>
      <c r="X929"/>
      <c r="Y929"/>
      <c r="Z929"/>
      <c r="AA929"/>
      <c r="AB929"/>
      <c r="AC929"/>
      <c r="AD929"/>
      <c r="AE929"/>
      <c r="AF929"/>
      <c r="AG929"/>
      <c r="AH929"/>
      <c r="AI929"/>
      <c r="AJ929"/>
      <c r="AK929"/>
      <c r="AL929"/>
      <c r="AM929"/>
      <c r="AN929"/>
      <c r="AO929"/>
      <c r="AP929"/>
      <c r="AQ929"/>
      <c r="AR929"/>
      <c r="AS929"/>
      <c r="AT929"/>
      <c r="AU929"/>
      <c r="AV929"/>
      <c r="AW929"/>
      <c r="AX929"/>
      <c r="AY929"/>
      <c r="AZ929"/>
      <c r="BA929"/>
      <c r="BB929"/>
      <c r="BC929"/>
      <c r="BD929"/>
      <c r="BE929"/>
      <c r="BF929"/>
      <c r="BG929"/>
      <c r="BH929"/>
      <c r="BI929"/>
      <c r="BJ929"/>
      <c r="BK929"/>
      <c r="BL929"/>
      <c r="BM929"/>
      <c r="BN929"/>
      <c r="BO929"/>
      <c r="BP929"/>
      <c r="BQ929"/>
      <c r="BR929"/>
      <c r="BS929"/>
      <c r="BT929"/>
      <c r="BU929"/>
      <c r="BV929"/>
      <c r="BW929"/>
      <c r="BX929"/>
      <c r="BY929"/>
      <c r="BZ929"/>
      <c r="CA929"/>
      <c r="CB929"/>
      <c r="CC929"/>
      <c r="CD929"/>
      <c r="CE929"/>
      <c r="CF929"/>
      <c r="CG929"/>
      <c r="CH929"/>
      <c r="CI929"/>
      <c r="CJ929"/>
      <c r="CK929"/>
      <c r="CL929"/>
      <c r="CM929"/>
      <c r="CN929"/>
      <c r="CO929"/>
      <c r="CP929"/>
      <c r="CQ929"/>
      <c r="CR929"/>
      <c r="CS929"/>
      <c r="CT929"/>
      <c r="CU929"/>
      <c r="CV929"/>
      <c r="CW929"/>
      <c r="CX929"/>
      <c r="CY929"/>
      <c r="CZ929"/>
      <c r="DA929"/>
      <c r="DB929"/>
      <c r="DC929"/>
      <c r="DD929"/>
      <c r="DE929"/>
      <c r="DF929"/>
      <c r="DG929"/>
      <c r="DH929"/>
      <c r="DI929"/>
      <c r="DJ929"/>
      <c r="DK929"/>
      <c r="DL929"/>
      <c r="DM929"/>
      <c r="DN929"/>
      <c r="DO929"/>
      <c r="DP929"/>
      <c r="DQ929"/>
      <c r="DR929"/>
      <c r="DS929"/>
      <c r="DT929"/>
      <c r="DU929"/>
      <c r="DV929"/>
      <c r="DW929"/>
      <c r="DX929"/>
      <c r="DY929"/>
      <c r="DZ929"/>
      <c r="EA929"/>
      <c r="EB929"/>
      <c r="EC929"/>
      <c r="ED929"/>
      <c r="EE929"/>
      <c r="EF929"/>
      <c r="EG929"/>
      <c r="EH929"/>
      <c r="EI929"/>
      <c r="EJ929"/>
      <c r="EK929"/>
      <c r="EL929"/>
      <c r="EM929"/>
      <c r="EN929"/>
      <c r="EO929"/>
      <c r="EP929"/>
      <c r="EQ929"/>
      <c r="ER929"/>
      <c r="ES929"/>
      <c r="ET929"/>
      <c r="EU929"/>
      <c r="EV929"/>
      <c r="EW929"/>
      <c r="EX929"/>
      <c r="EY929"/>
      <c r="EZ929"/>
      <c r="FA929"/>
    </row>
    <row r="930" spans="1:157" ht="11.25" customHeight="1" x14ac:dyDescent="0.25">
      <c r="A930" s="39" t="s">
        <v>2056</v>
      </c>
      <c r="B930" s="13">
        <v>420200012</v>
      </c>
      <c r="C930" s="13" t="s">
        <v>960</v>
      </c>
      <c r="D930" s="13">
        <v>84220007285</v>
      </c>
      <c r="E930" s="40" t="s">
        <v>2103</v>
      </c>
      <c r="F930" s="31">
        <v>278</v>
      </c>
      <c r="G930" s="31">
        <v>3</v>
      </c>
      <c r="H930" s="31">
        <v>1</v>
      </c>
      <c r="I930" s="31">
        <v>1</v>
      </c>
      <c r="J930" s="32">
        <f t="shared" si="118"/>
        <v>1</v>
      </c>
      <c r="K930" s="33">
        <f t="shared" si="119"/>
        <v>8.34</v>
      </c>
      <c r="L930" s="33">
        <f t="shared" si="120"/>
        <v>8.34</v>
      </c>
      <c r="M930" s="33">
        <f t="shared" si="121"/>
        <v>8.34</v>
      </c>
      <c r="N930" s="34">
        <f t="shared" si="122"/>
        <v>8.34</v>
      </c>
      <c r="O930" s="222">
        <f t="shared" si="116"/>
        <v>33.36</v>
      </c>
      <c r="P930" s="225">
        <f>ROUND((O930/21*7),2)</f>
        <v>11.12</v>
      </c>
      <c r="Q930" s="8" t="s">
        <v>3804</v>
      </c>
      <c r="R930" s="78">
        <f t="shared" si="115"/>
        <v>11.12</v>
      </c>
      <c r="S930" s="79"/>
      <c r="T930"/>
      <c r="U930"/>
      <c r="V930"/>
      <c r="W930"/>
      <c r="X930"/>
      <c r="Y930"/>
      <c r="Z930"/>
      <c r="AA930"/>
      <c r="AB930"/>
      <c r="AC930"/>
      <c r="AD930"/>
      <c r="AE930"/>
      <c r="AF930"/>
      <c r="AG930"/>
      <c r="AH930"/>
      <c r="AI930"/>
      <c r="AJ930"/>
      <c r="AK930"/>
      <c r="AL930"/>
      <c r="AM930"/>
      <c r="AN930"/>
      <c r="AO930"/>
      <c r="AP930"/>
      <c r="AQ930"/>
      <c r="AR930"/>
      <c r="AS930"/>
      <c r="AT930"/>
      <c r="AU930"/>
      <c r="AV930"/>
      <c r="AW930"/>
      <c r="AX930"/>
      <c r="AY930"/>
      <c r="AZ930"/>
      <c r="BA930"/>
      <c r="BB930"/>
      <c r="BC930"/>
      <c r="BD930"/>
      <c r="BE930"/>
      <c r="BF930"/>
      <c r="BG930"/>
      <c r="BH930"/>
      <c r="BI930"/>
      <c r="BJ930"/>
      <c r="BK930"/>
      <c r="BL930"/>
      <c r="BM930"/>
      <c r="BN930"/>
      <c r="BO930"/>
      <c r="BP930"/>
      <c r="BQ930"/>
      <c r="BR930"/>
      <c r="BS930"/>
      <c r="BT930"/>
      <c r="BU930"/>
      <c r="BV930"/>
      <c r="BW930"/>
      <c r="BX930"/>
      <c r="BY930"/>
      <c r="BZ930"/>
      <c r="CA930"/>
      <c r="CB930"/>
      <c r="CC930"/>
      <c r="CD930"/>
      <c r="CE930"/>
      <c r="CF930"/>
      <c r="CG930"/>
      <c r="CH930"/>
      <c r="CI930"/>
      <c r="CJ930"/>
      <c r="CK930"/>
      <c r="CL930"/>
      <c r="CM930"/>
      <c r="CN930"/>
      <c r="CO930"/>
      <c r="CP930"/>
      <c r="CQ930"/>
      <c r="CR930"/>
      <c r="CS930"/>
      <c r="CT930"/>
      <c r="CU930"/>
      <c r="CV930"/>
      <c r="CW930"/>
      <c r="CX930"/>
      <c r="CY930"/>
      <c r="CZ930"/>
      <c r="DA930"/>
      <c r="DB930"/>
      <c r="DC930"/>
      <c r="DD930"/>
      <c r="DE930"/>
      <c r="DF930"/>
      <c r="DG930"/>
      <c r="DH930"/>
      <c r="DI930"/>
      <c r="DJ930"/>
      <c r="DK930"/>
      <c r="DL930"/>
      <c r="DM930"/>
      <c r="DN930"/>
      <c r="DO930"/>
      <c r="DP930"/>
      <c r="DQ930"/>
      <c r="DR930"/>
      <c r="DS930"/>
      <c r="DT930"/>
      <c r="DU930"/>
      <c r="DV930"/>
      <c r="DW930"/>
      <c r="DX930"/>
      <c r="DY930"/>
      <c r="DZ930"/>
      <c r="EA930"/>
      <c r="EB930"/>
      <c r="EC930"/>
      <c r="ED930"/>
      <c r="EE930"/>
      <c r="EF930"/>
      <c r="EG930"/>
      <c r="EH930"/>
      <c r="EI930"/>
      <c r="EJ930"/>
      <c r="EK930"/>
      <c r="EL930"/>
      <c r="EM930"/>
      <c r="EN930"/>
      <c r="EO930"/>
      <c r="EP930"/>
      <c r="EQ930"/>
      <c r="ER930"/>
      <c r="ES930"/>
      <c r="ET930"/>
      <c r="EU930"/>
      <c r="EV930"/>
      <c r="EW930"/>
      <c r="EX930"/>
      <c r="EY930"/>
      <c r="EZ930"/>
      <c r="FA930"/>
    </row>
    <row r="931" spans="1:157" ht="11.25" customHeight="1" x14ac:dyDescent="0.25">
      <c r="A931" s="39" t="s">
        <v>2056</v>
      </c>
      <c r="B931" s="13">
        <v>420200015</v>
      </c>
      <c r="C931" s="13" t="s">
        <v>961</v>
      </c>
      <c r="D931" s="13">
        <v>37380007036</v>
      </c>
      <c r="E931" s="40" t="s">
        <v>2104</v>
      </c>
      <c r="F931" s="31">
        <v>596</v>
      </c>
      <c r="G931" s="31">
        <v>3</v>
      </c>
      <c r="H931" s="31">
        <v>1</v>
      </c>
      <c r="I931" s="31">
        <v>0</v>
      </c>
      <c r="J931" s="32">
        <f t="shared" si="118"/>
        <v>2</v>
      </c>
      <c r="K931" s="33">
        <f t="shared" si="119"/>
        <v>17.88</v>
      </c>
      <c r="L931" s="33">
        <f t="shared" si="120"/>
        <v>17.88</v>
      </c>
      <c r="M931" s="33">
        <f t="shared" si="121"/>
        <v>17.88</v>
      </c>
      <c r="N931" s="34">
        <f t="shared" si="122"/>
        <v>17.88</v>
      </c>
      <c r="O931" s="222">
        <f t="shared" si="116"/>
        <v>71.52</v>
      </c>
      <c r="P931" s="224">
        <f t="shared" ref="P931:P994" si="123">ROUND((O931),2)</f>
        <v>71.52</v>
      </c>
      <c r="Q931" s="8"/>
      <c r="R931" s="78">
        <f t="shared" si="115"/>
        <v>71.52</v>
      </c>
      <c r="S931" s="79"/>
      <c r="T931"/>
      <c r="U931"/>
      <c r="V931"/>
      <c r="W931"/>
      <c r="X931"/>
      <c r="Y931"/>
      <c r="Z931"/>
      <c r="AA931"/>
      <c r="AB931"/>
      <c r="AC931"/>
      <c r="AD931"/>
      <c r="AE931"/>
      <c r="AF931"/>
      <c r="AG931"/>
      <c r="AH931"/>
      <c r="AI931"/>
      <c r="AJ931"/>
      <c r="AK931"/>
      <c r="AL931"/>
      <c r="AM931"/>
      <c r="AN931"/>
      <c r="AO931"/>
      <c r="AP931"/>
      <c r="AQ931"/>
      <c r="AR931"/>
      <c r="AS931"/>
      <c r="AT931"/>
      <c r="AU931"/>
      <c r="AV931"/>
      <c r="AW931"/>
      <c r="AX931"/>
      <c r="AY931"/>
      <c r="AZ931"/>
      <c r="BA931"/>
      <c r="BB931"/>
      <c r="BC931"/>
      <c r="BD931"/>
      <c r="BE931"/>
      <c r="BF931"/>
      <c r="BG931"/>
      <c r="BH931"/>
      <c r="BI931"/>
      <c r="BJ931"/>
      <c r="BK931"/>
      <c r="BL931"/>
      <c r="BM931"/>
      <c r="BN931"/>
      <c r="BO931"/>
      <c r="BP931"/>
      <c r="BQ931"/>
      <c r="BR931"/>
      <c r="BS931"/>
      <c r="BT931"/>
      <c r="BU931"/>
      <c r="BV931"/>
      <c r="BW931"/>
      <c r="BX931"/>
      <c r="BY931"/>
      <c r="BZ931"/>
      <c r="CA931"/>
      <c r="CB931"/>
      <c r="CC931"/>
      <c r="CD931"/>
      <c r="CE931"/>
      <c r="CF931"/>
      <c r="CG931"/>
      <c r="CH931"/>
      <c r="CI931"/>
      <c r="CJ931"/>
      <c r="CK931"/>
      <c r="CL931"/>
      <c r="CM931"/>
      <c r="CN931"/>
      <c r="CO931"/>
      <c r="CP931"/>
      <c r="CQ931"/>
      <c r="CR931"/>
      <c r="CS931"/>
      <c r="CT931"/>
      <c r="CU931"/>
      <c r="CV931"/>
      <c r="CW931"/>
      <c r="CX931"/>
      <c r="CY931"/>
      <c r="CZ931"/>
      <c r="DA931"/>
      <c r="DB931"/>
      <c r="DC931"/>
      <c r="DD931"/>
      <c r="DE931"/>
      <c r="DF931"/>
      <c r="DG931"/>
      <c r="DH931"/>
      <c r="DI931"/>
      <c r="DJ931"/>
      <c r="DK931"/>
      <c r="DL931"/>
      <c r="DM931"/>
      <c r="DN931"/>
      <c r="DO931"/>
      <c r="DP931"/>
      <c r="DQ931"/>
      <c r="DR931"/>
      <c r="DS931"/>
      <c r="DT931"/>
      <c r="DU931"/>
      <c r="DV931"/>
      <c r="DW931"/>
      <c r="DX931"/>
      <c r="DY931"/>
      <c r="DZ931"/>
      <c r="EA931"/>
      <c r="EB931"/>
      <c r="EC931"/>
      <c r="ED931"/>
      <c r="EE931"/>
      <c r="EF931"/>
      <c r="EG931"/>
      <c r="EH931"/>
      <c r="EI931"/>
      <c r="EJ931"/>
      <c r="EK931"/>
      <c r="EL931"/>
      <c r="EM931"/>
      <c r="EN931"/>
      <c r="EO931"/>
      <c r="EP931"/>
      <c r="EQ931"/>
      <c r="ER931"/>
      <c r="ES931"/>
      <c r="ET931"/>
      <c r="EU931"/>
      <c r="EV931"/>
      <c r="EW931"/>
      <c r="EX931"/>
      <c r="EY931"/>
      <c r="EZ931"/>
      <c r="FA931"/>
    </row>
    <row r="932" spans="1:157" ht="11.25" customHeight="1" x14ac:dyDescent="0.25">
      <c r="A932" s="39" t="s">
        <v>2056</v>
      </c>
      <c r="B932" s="13">
        <v>420200016</v>
      </c>
      <c r="C932" s="13" t="s">
        <v>962</v>
      </c>
      <c r="D932" s="13">
        <v>79760009967</v>
      </c>
      <c r="E932" s="40" t="s">
        <v>2105</v>
      </c>
      <c r="F932" s="31">
        <v>602</v>
      </c>
      <c r="G932" s="31">
        <v>2</v>
      </c>
      <c r="H932" s="31">
        <v>1</v>
      </c>
      <c r="I932" s="31">
        <v>0</v>
      </c>
      <c r="J932" s="32">
        <f t="shared" si="118"/>
        <v>1</v>
      </c>
      <c r="K932" s="33">
        <f t="shared" si="119"/>
        <v>18.059999999999999</v>
      </c>
      <c r="L932" s="33">
        <f t="shared" si="120"/>
        <v>18.059999999999999</v>
      </c>
      <c r="M932" s="33">
        <f t="shared" si="121"/>
        <v>18.059999999999999</v>
      </c>
      <c r="N932" s="34">
        <f t="shared" si="122"/>
        <v>18.059999999999999</v>
      </c>
      <c r="O932" s="222">
        <f t="shared" si="116"/>
        <v>72.239999999999995</v>
      </c>
      <c r="P932" s="224">
        <f t="shared" si="123"/>
        <v>72.239999999999995</v>
      </c>
      <c r="Q932" s="8"/>
      <c r="R932" s="78">
        <f t="shared" si="115"/>
        <v>72.239999999999995</v>
      </c>
      <c r="S932" s="79"/>
      <c r="T932"/>
      <c r="U932"/>
      <c r="V932"/>
      <c r="W932"/>
      <c r="X932"/>
      <c r="Y932"/>
      <c r="Z932"/>
      <c r="AA932"/>
      <c r="AB932"/>
      <c r="AC932"/>
      <c r="AD932"/>
      <c r="AE932"/>
      <c r="AF932"/>
      <c r="AG932"/>
      <c r="AH932"/>
      <c r="AI932"/>
      <c r="AJ932"/>
      <c r="AK932"/>
      <c r="AL932"/>
      <c r="AM932"/>
      <c r="AN932"/>
      <c r="AO932"/>
      <c r="AP932"/>
      <c r="AQ932"/>
      <c r="AR932"/>
      <c r="AS932"/>
      <c r="AT932"/>
      <c r="AU932"/>
      <c r="AV932"/>
      <c r="AW932"/>
      <c r="AX932"/>
      <c r="AY932"/>
      <c r="AZ932"/>
      <c r="BA932"/>
      <c r="BB932"/>
      <c r="BC932"/>
      <c r="BD932"/>
      <c r="BE932"/>
      <c r="BF932"/>
      <c r="BG932"/>
      <c r="BH932"/>
      <c r="BI932"/>
      <c r="BJ932"/>
      <c r="BK932"/>
      <c r="BL932"/>
      <c r="BM932"/>
      <c r="BN932"/>
      <c r="BO932"/>
      <c r="BP932"/>
      <c r="BQ932"/>
      <c r="BR932"/>
      <c r="BS932"/>
      <c r="BT932"/>
      <c r="BU932"/>
      <c r="BV932"/>
      <c r="BW932"/>
      <c r="BX932"/>
      <c r="BY932"/>
      <c r="BZ932"/>
      <c r="CA932"/>
      <c r="CB932"/>
      <c r="CC932"/>
      <c r="CD932"/>
      <c r="CE932"/>
      <c r="CF932"/>
      <c r="CG932"/>
      <c r="CH932"/>
      <c r="CI932"/>
      <c r="CJ932"/>
      <c r="CK932"/>
      <c r="CL932"/>
      <c r="CM932"/>
      <c r="CN932"/>
      <c r="CO932"/>
      <c r="CP932"/>
      <c r="CQ932"/>
      <c r="CR932"/>
      <c r="CS932"/>
      <c r="CT932"/>
      <c r="CU932"/>
      <c r="CV932"/>
      <c r="CW932"/>
      <c r="CX932"/>
      <c r="CY932"/>
      <c r="CZ932"/>
      <c r="DA932"/>
      <c r="DB932"/>
      <c r="DC932"/>
      <c r="DD932"/>
      <c r="DE932"/>
      <c r="DF932"/>
      <c r="DG932"/>
      <c r="DH932"/>
      <c r="DI932"/>
      <c r="DJ932"/>
      <c r="DK932"/>
      <c r="DL932"/>
      <c r="DM932"/>
      <c r="DN932"/>
      <c r="DO932"/>
      <c r="DP932"/>
      <c r="DQ932"/>
      <c r="DR932"/>
      <c r="DS932"/>
      <c r="DT932"/>
      <c r="DU932"/>
      <c r="DV932"/>
      <c r="DW932"/>
      <c r="DX932"/>
      <c r="DY932"/>
      <c r="DZ932"/>
      <c r="EA932"/>
      <c r="EB932"/>
      <c r="EC932"/>
      <c r="ED932"/>
      <c r="EE932"/>
      <c r="EF932"/>
      <c r="EG932"/>
      <c r="EH932"/>
      <c r="EI932"/>
      <c r="EJ932"/>
      <c r="EK932"/>
      <c r="EL932"/>
      <c r="EM932"/>
      <c r="EN932"/>
      <c r="EO932"/>
      <c r="EP932"/>
      <c r="EQ932"/>
      <c r="ER932"/>
      <c r="ES932"/>
      <c r="ET932"/>
      <c r="EU932"/>
      <c r="EV932"/>
      <c r="EW932"/>
      <c r="EX932"/>
      <c r="EY932"/>
      <c r="EZ932"/>
      <c r="FA932"/>
    </row>
    <row r="933" spans="1:157" ht="11.25" customHeight="1" x14ac:dyDescent="0.25">
      <c r="A933" s="39" t="s">
        <v>2056</v>
      </c>
      <c r="B933" s="13">
        <v>420200017</v>
      </c>
      <c r="C933" s="13" t="s">
        <v>963</v>
      </c>
      <c r="D933" s="13">
        <v>99720006793</v>
      </c>
      <c r="E933" s="40" t="s">
        <v>2106</v>
      </c>
      <c r="F933" s="31">
        <v>463</v>
      </c>
      <c r="G933" s="31">
        <v>2</v>
      </c>
      <c r="H933" s="31">
        <v>1</v>
      </c>
      <c r="I933" s="31">
        <v>0</v>
      </c>
      <c r="J933" s="32">
        <f t="shared" si="118"/>
        <v>1</v>
      </c>
      <c r="K933" s="33">
        <f t="shared" si="119"/>
        <v>13.889999999999999</v>
      </c>
      <c r="L933" s="33">
        <f t="shared" si="120"/>
        <v>13.889999999999999</v>
      </c>
      <c r="M933" s="33">
        <f t="shared" si="121"/>
        <v>13.889999999999999</v>
      </c>
      <c r="N933" s="34">
        <f t="shared" si="122"/>
        <v>13.889999999999999</v>
      </c>
      <c r="O933" s="222">
        <f t="shared" si="116"/>
        <v>55.56</v>
      </c>
      <c r="P933" s="224">
        <f t="shared" si="123"/>
        <v>55.56</v>
      </c>
      <c r="Q933" s="8"/>
      <c r="R933" s="78">
        <f t="shared" si="115"/>
        <v>55.56</v>
      </c>
      <c r="S933" s="79"/>
      <c r="T933"/>
      <c r="U933"/>
      <c r="V933"/>
      <c r="W933"/>
      <c r="X933"/>
      <c r="Y933"/>
      <c r="Z933"/>
      <c r="AA933"/>
      <c r="AB933"/>
      <c r="AC933"/>
      <c r="AD933"/>
      <c r="AE933"/>
      <c r="AF933"/>
      <c r="AG933"/>
      <c r="AH933"/>
      <c r="AI933"/>
      <c r="AJ933"/>
      <c r="AK933"/>
      <c r="AL933"/>
      <c r="AM933"/>
      <c r="AN933"/>
      <c r="AO933"/>
      <c r="AP933"/>
      <c r="AQ933"/>
      <c r="AR933"/>
      <c r="AS933"/>
      <c r="AT933"/>
      <c r="AU933"/>
      <c r="AV933"/>
      <c r="AW933"/>
      <c r="AX933"/>
      <c r="AY933"/>
      <c r="AZ933"/>
      <c r="BA933"/>
      <c r="BB933"/>
      <c r="BC933"/>
      <c r="BD933"/>
      <c r="BE933"/>
      <c r="BF933"/>
      <c r="BG933"/>
      <c r="BH933"/>
      <c r="BI933"/>
      <c r="BJ933"/>
      <c r="BK933"/>
      <c r="BL933"/>
      <c r="BM933"/>
      <c r="BN933"/>
      <c r="BO933"/>
      <c r="BP933"/>
      <c r="BQ933"/>
      <c r="BR933"/>
      <c r="BS933"/>
      <c r="BT933"/>
      <c r="BU933"/>
      <c r="BV933"/>
      <c r="BW933"/>
      <c r="BX933"/>
      <c r="BY933"/>
      <c r="BZ933"/>
      <c r="CA933"/>
      <c r="CB933"/>
      <c r="CC933"/>
      <c r="CD933"/>
      <c r="CE933"/>
      <c r="CF933"/>
      <c r="CG933"/>
      <c r="CH933"/>
      <c r="CI933"/>
      <c r="CJ933"/>
      <c r="CK933"/>
      <c r="CL933"/>
      <c r="CM933"/>
      <c r="CN933"/>
      <c r="CO933"/>
      <c r="CP933"/>
      <c r="CQ933"/>
      <c r="CR933"/>
      <c r="CS933"/>
      <c r="CT933"/>
      <c r="CU933"/>
      <c r="CV933"/>
      <c r="CW933"/>
      <c r="CX933"/>
      <c r="CY933"/>
      <c r="CZ933"/>
      <c r="DA933"/>
      <c r="DB933"/>
      <c r="DC933"/>
      <c r="DD933"/>
      <c r="DE933"/>
      <c r="DF933"/>
      <c r="DG933"/>
      <c r="DH933"/>
      <c r="DI933"/>
      <c r="DJ933"/>
      <c r="DK933"/>
      <c r="DL933"/>
      <c r="DM933"/>
      <c r="DN933"/>
      <c r="DO933"/>
      <c r="DP933"/>
      <c r="DQ933"/>
      <c r="DR933"/>
      <c r="DS933"/>
      <c r="DT933"/>
      <c r="DU933"/>
      <c r="DV933"/>
      <c r="DW933"/>
      <c r="DX933"/>
      <c r="DY933"/>
      <c r="DZ933"/>
      <c r="EA933"/>
      <c r="EB933"/>
      <c r="EC933"/>
      <c r="ED933"/>
      <c r="EE933"/>
      <c r="EF933"/>
      <c r="EG933"/>
      <c r="EH933"/>
      <c r="EI933"/>
      <c r="EJ933"/>
      <c r="EK933"/>
      <c r="EL933"/>
      <c r="EM933"/>
      <c r="EN933"/>
      <c r="EO933"/>
      <c r="EP933"/>
      <c r="EQ933"/>
      <c r="ER933"/>
      <c r="ES933"/>
      <c r="ET933"/>
      <c r="EU933"/>
      <c r="EV933"/>
      <c r="EW933"/>
      <c r="EX933"/>
      <c r="EY933"/>
      <c r="EZ933"/>
      <c r="FA933"/>
    </row>
    <row r="934" spans="1:157" ht="11.25" customHeight="1" x14ac:dyDescent="0.25">
      <c r="A934" s="39" t="s">
        <v>2056</v>
      </c>
      <c r="B934" s="13">
        <v>420200064</v>
      </c>
      <c r="C934" s="13" t="s">
        <v>2107</v>
      </c>
      <c r="D934" s="13">
        <v>10350008394</v>
      </c>
      <c r="E934" s="40" t="s">
        <v>2108</v>
      </c>
      <c r="F934" s="31">
        <v>2026</v>
      </c>
      <c r="G934" s="31">
        <v>5</v>
      </c>
      <c r="H934" s="31">
        <v>1</v>
      </c>
      <c r="I934" s="31">
        <v>0</v>
      </c>
      <c r="J934" s="32">
        <f t="shared" si="118"/>
        <v>4</v>
      </c>
      <c r="K934" s="33">
        <f t="shared" si="119"/>
        <v>60.78</v>
      </c>
      <c r="L934" s="33">
        <f t="shared" si="120"/>
        <v>60.78</v>
      </c>
      <c r="M934" s="33">
        <f t="shared" si="121"/>
        <v>60.78</v>
      </c>
      <c r="N934" s="34">
        <f t="shared" si="122"/>
        <v>60.78</v>
      </c>
      <c r="O934" s="222">
        <f t="shared" si="116"/>
        <v>243.12</v>
      </c>
      <c r="P934" s="224">
        <f t="shared" si="123"/>
        <v>243.12</v>
      </c>
      <c r="Q934" s="8"/>
      <c r="R934" s="78">
        <f t="shared" si="115"/>
        <v>243.12</v>
      </c>
      <c r="S934" s="79"/>
      <c r="T934"/>
      <c r="U934"/>
      <c r="V934"/>
      <c r="W934"/>
      <c r="X934"/>
      <c r="Y934"/>
      <c r="Z934"/>
      <c r="AA934"/>
      <c r="AB934"/>
      <c r="AC934"/>
      <c r="AD934"/>
      <c r="AE934"/>
      <c r="AF934"/>
      <c r="AG934"/>
      <c r="AH934"/>
      <c r="AI934"/>
      <c r="AJ934"/>
      <c r="AK934"/>
      <c r="AL934"/>
      <c r="AM934"/>
      <c r="AN934"/>
      <c r="AO934"/>
      <c r="AP934"/>
      <c r="AQ934"/>
      <c r="AR934"/>
      <c r="AS934"/>
      <c r="AT934"/>
      <c r="AU934"/>
      <c r="AV934"/>
      <c r="AW934"/>
      <c r="AX934"/>
      <c r="AY934"/>
      <c r="AZ934"/>
      <c r="BA934"/>
      <c r="BB934"/>
      <c r="BC934"/>
      <c r="BD934"/>
      <c r="BE934"/>
      <c r="BF934"/>
      <c r="BG934"/>
      <c r="BH934"/>
      <c r="BI934"/>
      <c r="BJ934"/>
      <c r="BK934"/>
      <c r="BL934"/>
      <c r="BM934"/>
      <c r="BN934"/>
      <c r="BO934"/>
      <c r="BP934"/>
      <c r="BQ934"/>
      <c r="BR934"/>
      <c r="BS934"/>
      <c r="BT934"/>
      <c r="BU934"/>
      <c r="BV934"/>
      <c r="BW934"/>
      <c r="BX934"/>
      <c r="BY934"/>
      <c r="BZ934"/>
      <c r="CA934"/>
      <c r="CB934"/>
      <c r="CC934"/>
      <c r="CD934"/>
      <c r="CE934"/>
      <c r="CF934"/>
      <c r="CG934"/>
      <c r="CH934"/>
      <c r="CI934"/>
      <c r="CJ934"/>
      <c r="CK934"/>
      <c r="CL934"/>
      <c r="CM934"/>
      <c r="CN934"/>
      <c r="CO934"/>
      <c r="CP934"/>
      <c r="CQ934"/>
      <c r="CR934"/>
      <c r="CS934"/>
      <c r="CT934"/>
      <c r="CU934"/>
      <c r="CV934"/>
      <c r="CW934"/>
      <c r="CX934"/>
      <c r="CY934"/>
      <c r="CZ934"/>
      <c r="DA934"/>
      <c r="DB934"/>
      <c r="DC934"/>
      <c r="DD934"/>
      <c r="DE934"/>
      <c r="DF934"/>
      <c r="DG934"/>
      <c r="DH934"/>
      <c r="DI934"/>
      <c r="DJ934"/>
      <c r="DK934"/>
      <c r="DL934"/>
      <c r="DM934"/>
      <c r="DN934"/>
      <c r="DO934"/>
      <c r="DP934"/>
      <c r="DQ934"/>
      <c r="DR934"/>
      <c r="DS934"/>
      <c r="DT934"/>
      <c r="DU934"/>
      <c r="DV934"/>
      <c r="DW934"/>
      <c r="DX934"/>
      <c r="DY934"/>
      <c r="DZ934"/>
      <c r="EA934"/>
      <c r="EB934"/>
      <c r="EC934"/>
      <c r="ED934"/>
      <c r="EE934"/>
      <c r="EF934"/>
      <c r="EG934"/>
      <c r="EH934"/>
      <c r="EI934"/>
      <c r="EJ934"/>
      <c r="EK934"/>
      <c r="EL934"/>
      <c r="EM934"/>
      <c r="EN934"/>
      <c r="EO934"/>
      <c r="EP934"/>
      <c r="EQ934"/>
      <c r="ER934"/>
      <c r="ES934"/>
      <c r="ET934"/>
      <c r="EU934"/>
      <c r="EV934"/>
      <c r="EW934"/>
      <c r="EX934"/>
      <c r="EY934"/>
      <c r="EZ934"/>
      <c r="FA934"/>
    </row>
    <row r="935" spans="1:157" ht="11.25" customHeight="1" x14ac:dyDescent="0.25">
      <c r="A935" s="39" t="s">
        <v>2056</v>
      </c>
      <c r="B935" s="13">
        <v>420200077</v>
      </c>
      <c r="C935" s="13" t="s">
        <v>964</v>
      </c>
      <c r="D935" s="13">
        <v>73930009212</v>
      </c>
      <c r="E935" s="40" t="s">
        <v>2109</v>
      </c>
      <c r="F935" s="31">
        <v>325</v>
      </c>
      <c r="G935" s="31">
        <v>2</v>
      </c>
      <c r="H935" s="31">
        <v>1</v>
      </c>
      <c r="I935" s="31">
        <v>0</v>
      </c>
      <c r="J935" s="32">
        <f t="shared" si="118"/>
        <v>1</v>
      </c>
      <c r="K935" s="33">
        <f t="shared" si="119"/>
        <v>9.75</v>
      </c>
      <c r="L935" s="33">
        <f t="shared" si="120"/>
        <v>9.75</v>
      </c>
      <c r="M935" s="33">
        <f t="shared" si="121"/>
        <v>9.75</v>
      </c>
      <c r="N935" s="34">
        <f t="shared" si="122"/>
        <v>9.75</v>
      </c>
      <c r="O935" s="222">
        <f t="shared" si="116"/>
        <v>39</v>
      </c>
      <c r="P935" s="224">
        <f t="shared" si="123"/>
        <v>39</v>
      </c>
      <c r="Q935" s="8"/>
      <c r="R935" s="78">
        <f t="shared" si="115"/>
        <v>39</v>
      </c>
      <c r="S935" s="79"/>
      <c r="T935"/>
      <c r="U935"/>
      <c r="V935"/>
      <c r="W935"/>
      <c r="X935"/>
      <c r="Y935"/>
      <c r="Z935"/>
      <c r="AA935"/>
      <c r="AB935"/>
      <c r="AC935"/>
      <c r="AD935"/>
      <c r="AE935"/>
      <c r="AF935"/>
      <c r="AG935"/>
      <c r="AH935"/>
      <c r="AI935"/>
      <c r="AJ935"/>
      <c r="AK935"/>
      <c r="AL935"/>
      <c r="AM935"/>
      <c r="AN935"/>
      <c r="AO935"/>
      <c r="AP935"/>
      <c r="AQ935"/>
      <c r="AR935"/>
      <c r="AS935"/>
      <c r="AT935"/>
      <c r="AU935"/>
      <c r="AV935"/>
      <c r="AW935"/>
      <c r="AX935"/>
      <c r="AY935"/>
      <c r="AZ935"/>
      <c r="BA935"/>
      <c r="BB935"/>
      <c r="BC935"/>
      <c r="BD935"/>
      <c r="BE935"/>
      <c r="BF935"/>
      <c r="BG935"/>
      <c r="BH935"/>
      <c r="BI935"/>
      <c r="BJ935"/>
      <c r="BK935"/>
      <c r="BL935"/>
      <c r="BM935"/>
      <c r="BN935"/>
      <c r="BO935"/>
      <c r="BP935"/>
      <c r="BQ935"/>
      <c r="BR935"/>
      <c r="BS935"/>
      <c r="BT935"/>
      <c r="BU935"/>
      <c r="BV935"/>
      <c r="BW935"/>
      <c r="BX935"/>
      <c r="BY935"/>
      <c r="BZ935"/>
      <c r="CA935"/>
      <c r="CB935"/>
      <c r="CC935"/>
      <c r="CD935"/>
      <c r="CE935"/>
      <c r="CF935"/>
      <c r="CG935"/>
      <c r="CH935"/>
      <c r="CI935"/>
      <c r="CJ935"/>
      <c r="CK935"/>
      <c r="CL935"/>
      <c r="CM935"/>
      <c r="CN935"/>
      <c r="CO935"/>
      <c r="CP935"/>
      <c r="CQ935"/>
      <c r="CR935"/>
      <c r="CS935"/>
      <c r="CT935"/>
      <c r="CU935"/>
      <c r="CV935"/>
      <c r="CW935"/>
      <c r="CX935"/>
      <c r="CY935"/>
      <c r="CZ935"/>
      <c r="DA935"/>
      <c r="DB935"/>
      <c r="DC935"/>
      <c r="DD935"/>
      <c r="DE935"/>
      <c r="DF935"/>
      <c r="DG935"/>
      <c r="DH935"/>
      <c r="DI935"/>
      <c r="DJ935"/>
      <c r="DK935"/>
      <c r="DL935"/>
      <c r="DM935"/>
      <c r="DN935"/>
      <c r="DO935"/>
      <c r="DP935"/>
      <c r="DQ935"/>
      <c r="DR935"/>
      <c r="DS935"/>
      <c r="DT935"/>
      <c r="DU935"/>
      <c r="DV935"/>
      <c r="DW935"/>
      <c r="DX935"/>
      <c r="DY935"/>
      <c r="DZ935"/>
      <c r="EA935"/>
      <c r="EB935"/>
      <c r="EC935"/>
      <c r="ED935"/>
      <c r="EE935"/>
      <c r="EF935"/>
      <c r="EG935"/>
      <c r="EH935"/>
      <c r="EI935"/>
      <c r="EJ935"/>
      <c r="EK935"/>
      <c r="EL935"/>
      <c r="EM935"/>
      <c r="EN935"/>
      <c r="EO935"/>
      <c r="EP935"/>
      <c r="EQ935"/>
      <c r="ER935"/>
      <c r="ES935"/>
      <c r="ET935"/>
      <c r="EU935"/>
      <c r="EV935"/>
      <c r="EW935"/>
      <c r="EX935"/>
      <c r="EY935"/>
      <c r="EZ935"/>
      <c r="FA935"/>
    </row>
    <row r="936" spans="1:157" ht="11.25" customHeight="1" x14ac:dyDescent="0.25">
      <c r="A936" s="39" t="s">
        <v>2056</v>
      </c>
      <c r="B936" s="13">
        <v>420200084</v>
      </c>
      <c r="C936" s="13" t="s">
        <v>3005</v>
      </c>
      <c r="D936" s="13">
        <v>36090051340</v>
      </c>
      <c r="E936" s="40" t="s">
        <v>2110</v>
      </c>
      <c r="F936" s="31">
        <v>504</v>
      </c>
      <c r="G936" s="31">
        <v>3</v>
      </c>
      <c r="H936" s="31">
        <v>1</v>
      </c>
      <c r="I936" s="31">
        <v>0</v>
      </c>
      <c r="J936" s="32">
        <f t="shared" si="118"/>
        <v>2</v>
      </c>
      <c r="K936" s="33">
        <f t="shared" si="119"/>
        <v>15.12</v>
      </c>
      <c r="L936" s="33">
        <f t="shared" si="120"/>
        <v>15.12</v>
      </c>
      <c r="M936" s="33">
        <f t="shared" si="121"/>
        <v>15.12</v>
      </c>
      <c r="N936" s="34">
        <f t="shared" si="122"/>
        <v>15.12</v>
      </c>
      <c r="O936" s="222">
        <f t="shared" si="116"/>
        <v>60.48</v>
      </c>
      <c r="P936" s="224">
        <f t="shared" si="123"/>
        <v>60.48</v>
      </c>
      <c r="Q936" s="8"/>
      <c r="R936" s="78">
        <f t="shared" ref="R936:R999" si="124">P936</f>
        <v>60.48</v>
      </c>
      <c r="S936" s="79"/>
      <c r="T936"/>
      <c r="U936"/>
      <c r="V936"/>
      <c r="W936"/>
      <c r="X936"/>
      <c r="Y936"/>
      <c r="Z936"/>
      <c r="AA936"/>
      <c r="AB936"/>
      <c r="AC936"/>
      <c r="AD936"/>
      <c r="AE936"/>
      <c r="AF936"/>
      <c r="AG936"/>
      <c r="AH936"/>
      <c r="AI936"/>
      <c r="AJ936"/>
      <c r="AK936"/>
      <c r="AL936"/>
      <c r="AM936"/>
      <c r="AN936"/>
      <c r="AO936"/>
      <c r="AP936"/>
      <c r="AQ936"/>
      <c r="AR936"/>
      <c r="AS936"/>
      <c r="AT936"/>
      <c r="AU936"/>
      <c r="AV936"/>
      <c r="AW936"/>
      <c r="AX936"/>
      <c r="AY936"/>
      <c r="AZ936"/>
      <c r="BA936"/>
      <c r="BB936"/>
      <c r="BC936"/>
      <c r="BD936"/>
      <c r="BE936"/>
      <c r="BF936"/>
      <c r="BG936"/>
      <c r="BH936"/>
      <c r="BI936"/>
      <c r="BJ936"/>
      <c r="BK936"/>
      <c r="BL936"/>
      <c r="BM936"/>
      <c r="BN936"/>
      <c r="BO936"/>
      <c r="BP936"/>
      <c r="BQ936"/>
      <c r="BR936"/>
      <c r="BS936"/>
      <c r="BT936"/>
      <c r="BU936"/>
      <c r="BV936"/>
      <c r="BW936"/>
      <c r="BX936"/>
      <c r="BY936"/>
      <c r="BZ936"/>
      <c r="CA936"/>
      <c r="CB936"/>
      <c r="CC936"/>
      <c r="CD936"/>
      <c r="CE936"/>
      <c r="CF936"/>
      <c r="CG936"/>
      <c r="CH936"/>
      <c r="CI936"/>
      <c r="CJ936"/>
      <c r="CK936"/>
      <c r="CL936"/>
      <c r="CM936"/>
      <c r="CN936"/>
      <c r="CO936"/>
      <c r="CP936"/>
      <c r="CQ936"/>
      <c r="CR936"/>
      <c r="CS936"/>
      <c r="CT936"/>
      <c r="CU936"/>
      <c r="CV936"/>
      <c r="CW936"/>
      <c r="CX936"/>
      <c r="CY936"/>
      <c r="CZ936"/>
      <c r="DA936"/>
      <c r="DB936"/>
      <c r="DC936"/>
      <c r="DD936"/>
      <c r="DE936"/>
      <c r="DF936"/>
      <c r="DG936"/>
      <c r="DH936"/>
      <c r="DI936"/>
      <c r="DJ936"/>
      <c r="DK936"/>
      <c r="DL936"/>
      <c r="DM936"/>
      <c r="DN936"/>
      <c r="DO936"/>
      <c r="DP936"/>
      <c r="DQ936"/>
      <c r="DR936"/>
      <c r="DS936"/>
      <c r="DT936"/>
      <c r="DU936"/>
      <c r="DV936"/>
      <c r="DW936"/>
      <c r="DX936"/>
      <c r="DY936"/>
      <c r="DZ936"/>
      <c r="EA936"/>
      <c r="EB936"/>
      <c r="EC936"/>
      <c r="ED936"/>
      <c r="EE936"/>
      <c r="EF936"/>
      <c r="EG936"/>
      <c r="EH936"/>
      <c r="EI936"/>
      <c r="EJ936"/>
      <c r="EK936"/>
      <c r="EL936"/>
      <c r="EM936"/>
      <c r="EN936"/>
      <c r="EO936"/>
      <c r="EP936"/>
      <c r="EQ936"/>
      <c r="ER936"/>
      <c r="ES936"/>
      <c r="ET936"/>
      <c r="EU936"/>
      <c r="EV936"/>
      <c r="EW936"/>
      <c r="EX936"/>
      <c r="EY936"/>
      <c r="EZ936"/>
      <c r="FA936"/>
    </row>
    <row r="937" spans="1:157" ht="11.25" customHeight="1" x14ac:dyDescent="0.25">
      <c r="A937" s="39" t="s">
        <v>2056</v>
      </c>
      <c r="B937" s="13">
        <v>421200002</v>
      </c>
      <c r="C937" s="13" t="s">
        <v>213</v>
      </c>
      <c r="D937" s="13">
        <v>10300004728</v>
      </c>
      <c r="E937" s="40" t="s">
        <v>2111</v>
      </c>
      <c r="F937" s="31">
        <v>958</v>
      </c>
      <c r="G937" s="31">
        <v>6</v>
      </c>
      <c r="H937" s="31">
        <v>2</v>
      </c>
      <c r="I937" s="31">
        <v>0</v>
      </c>
      <c r="J937" s="32">
        <f t="shared" si="118"/>
        <v>4</v>
      </c>
      <c r="K937" s="33">
        <f t="shared" si="119"/>
        <v>28.74</v>
      </c>
      <c r="L937" s="33">
        <f t="shared" si="120"/>
        <v>28.74</v>
      </c>
      <c r="M937" s="33">
        <f t="shared" si="121"/>
        <v>28.74</v>
      </c>
      <c r="N937" s="34">
        <f t="shared" si="122"/>
        <v>28.74</v>
      </c>
      <c r="O937" s="222">
        <f t="shared" si="116"/>
        <v>114.96</v>
      </c>
      <c r="P937" s="224">
        <f t="shared" si="123"/>
        <v>114.96</v>
      </c>
      <c r="Q937" s="8"/>
      <c r="R937" s="78">
        <f t="shared" si="124"/>
        <v>114.96</v>
      </c>
      <c r="S937" s="79"/>
      <c r="T937"/>
      <c r="U937"/>
      <c r="V937"/>
      <c r="W937"/>
      <c r="X937"/>
      <c r="Y937"/>
      <c r="Z937"/>
      <c r="AA937"/>
      <c r="AB937"/>
      <c r="AC937"/>
      <c r="AD937"/>
      <c r="AE937"/>
      <c r="AF937"/>
      <c r="AG937"/>
      <c r="AH937"/>
      <c r="AI937"/>
      <c r="AJ937"/>
      <c r="AK937"/>
      <c r="AL937"/>
      <c r="AM937"/>
      <c r="AN937"/>
      <c r="AO937"/>
      <c r="AP937"/>
      <c r="AQ937"/>
      <c r="AR937"/>
      <c r="AS937"/>
      <c r="AT937"/>
      <c r="AU937"/>
      <c r="AV937"/>
      <c r="AW937"/>
      <c r="AX937"/>
      <c r="AY937"/>
      <c r="AZ937"/>
      <c r="BA937"/>
      <c r="BB937"/>
      <c r="BC937"/>
      <c r="BD937"/>
      <c r="BE937"/>
      <c r="BF937"/>
      <c r="BG937"/>
      <c r="BH937"/>
      <c r="BI937"/>
      <c r="BJ937"/>
      <c r="BK937"/>
      <c r="BL937"/>
      <c r="BM937"/>
      <c r="BN937"/>
      <c r="BO937"/>
      <c r="BP937"/>
      <c r="BQ937"/>
      <c r="BR937"/>
      <c r="BS937"/>
      <c r="BT937"/>
      <c r="BU937"/>
      <c r="BV937"/>
      <c r="BW937"/>
      <c r="BX937"/>
      <c r="BY937"/>
      <c r="BZ937"/>
      <c r="CA937"/>
      <c r="CB937"/>
      <c r="CC937"/>
      <c r="CD937"/>
      <c r="CE937"/>
      <c r="CF937"/>
      <c r="CG937"/>
      <c r="CH937"/>
      <c r="CI937"/>
      <c r="CJ937"/>
      <c r="CK937"/>
      <c r="CL937"/>
      <c r="CM937"/>
      <c r="CN937"/>
      <c r="CO937"/>
      <c r="CP937"/>
      <c r="CQ937"/>
      <c r="CR937"/>
      <c r="CS937"/>
      <c r="CT937"/>
      <c r="CU937"/>
      <c r="CV937"/>
      <c r="CW937"/>
      <c r="CX937"/>
      <c r="CY937"/>
      <c r="CZ937"/>
      <c r="DA937"/>
      <c r="DB937"/>
      <c r="DC937"/>
      <c r="DD937"/>
      <c r="DE937"/>
      <c r="DF937"/>
      <c r="DG937"/>
      <c r="DH937"/>
      <c r="DI937"/>
      <c r="DJ937"/>
      <c r="DK937"/>
      <c r="DL937"/>
      <c r="DM937"/>
      <c r="DN937"/>
      <c r="DO937"/>
      <c r="DP937"/>
      <c r="DQ937"/>
      <c r="DR937"/>
      <c r="DS937"/>
      <c r="DT937"/>
      <c r="DU937"/>
      <c r="DV937"/>
      <c r="DW937"/>
      <c r="DX937"/>
      <c r="DY937"/>
      <c r="DZ937"/>
      <c r="EA937"/>
      <c r="EB937"/>
      <c r="EC937"/>
      <c r="ED937"/>
      <c r="EE937"/>
      <c r="EF937"/>
      <c r="EG937"/>
      <c r="EH937"/>
      <c r="EI937"/>
      <c r="EJ937"/>
      <c r="EK937"/>
      <c r="EL937"/>
      <c r="EM937"/>
      <c r="EN937"/>
      <c r="EO937"/>
      <c r="EP937"/>
      <c r="EQ937"/>
      <c r="ER937"/>
      <c r="ES937"/>
      <c r="ET937"/>
      <c r="EU937"/>
      <c r="EV937"/>
      <c r="EW937"/>
      <c r="EX937"/>
      <c r="EY937"/>
      <c r="EZ937"/>
      <c r="FA937"/>
    </row>
    <row r="938" spans="1:157" ht="11.25" customHeight="1" x14ac:dyDescent="0.25">
      <c r="A938" s="39" t="s">
        <v>2056</v>
      </c>
      <c r="B938" s="13">
        <v>424700007</v>
      </c>
      <c r="C938" s="13" t="s">
        <v>965</v>
      </c>
      <c r="D938" s="13">
        <v>81980008095</v>
      </c>
      <c r="E938" s="40" t="s">
        <v>2112</v>
      </c>
      <c r="F938" s="31">
        <v>215</v>
      </c>
      <c r="G938" s="31">
        <v>3</v>
      </c>
      <c r="H938" s="31">
        <v>1</v>
      </c>
      <c r="I938" s="31">
        <v>0</v>
      </c>
      <c r="J938" s="32">
        <f t="shared" si="118"/>
        <v>2</v>
      </c>
      <c r="K938" s="33">
        <f t="shared" si="119"/>
        <v>6.45</v>
      </c>
      <c r="L938" s="33">
        <f t="shared" si="120"/>
        <v>6.45</v>
      </c>
      <c r="M938" s="33">
        <f t="shared" si="121"/>
        <v>6.45</v>
      </c>
      <c r="N938" s="34">
        <f t="shared" si="122"/>
        <v>6.45</v>
      </c>
      <c r="O938" s="222">
        <f t="shared" si="116"/>
        <v>25.8</v>
      </c>
      <c r="P938" s="224">
        <f t="shared" si="123"/>
        <v>25.8</v>
      </c>
      <c r="Q938" s="8"/>
      <c r="R938" s="78">
        <f t="shared" si="124"/>
        <v>25.8</v>
      </c>
      <c r="S938" s="79"/>
      <c r="T938"/>
      <c r="U938"/>
      <c r="V938"/>
      <c r="W938"/>
      <c r="X938"/>
      <c r="Y938"/>
      <c r="Z938"/>
      <c r="AA938"/>
      <c r="AB938"/>
      <c r="AC938"/>
      <c r="AD938"/>
      <c r="AE938"/>
      <c r="AF938"/>
      <c r="AG938"/>
      <c r="AH938"/>
      <c r="AI938"/>
      <c r="AJ938"/>
      <c r="AK938"/>
      <c r="AL938"/>
      <c r="AM938"/>
      <c r="AN938"/>
      <c r="AO938"/>
      <c r="AP938"/>
      <c r="AQ938"/>
      <c r="AR938"/>
      <c r="AS938"/>
      <c r="AT938"/>
      <c r="AU938"/>
      <c r="AV938"/>
      <c r="AW938"/>
      <c r="AX938"/>
      <c r="AY938"/>
      <c r="AZ938"/>
      <c r="BA938"/>
      <c r="BB938"/>
      <c r="BC938"/>
      <c r="BD938"/>
      <c r="BE938"/>
      <c r="BF938"/>
      <c r="BG938"/>
      <c r="BH938"/>
      <c r="BI938"/>
      <c r="BJ938"/>
      <c r="BK938"/>
      <c r="BL938"/>
      <c r="BM938"/>
      <c r="BN938"/>
      <c r="BO938"/>
      <c r="BP938"/>
      <c r="BQ938"/>
      <c r="BR938"/>
      <c r="BS938"/>
      <c r="BT938"/>
      <c r="BU938"/>
      <c r="BV938"/>
      <c r="BW938"/>
      <c r="BX938"/>
      <c r="BY938"/>
      <c r="BZ938"/>
      <c r="CA938"/>
      <c r="CB938"/>
      <c r="CC938"/>
      <c r="CD938"/>
      <c r="CE938"/>
      <c r="CF938"/>
      <c r="CG938"/>
      <c r="CH938"/>
      <c r="CI938"/>
      <c r="CJ938"/>
      <c r="CK938"/>
      <c r="CL938"/>
      <c r="CM938"/>
      <c r="CN938"/>
      <c r="CO938"/>
      <c r="CP938"/>
      <c r="CQ938"/>
      <c r="CR938"/>
      <c r="CS938"/>
      <c r="CT938"/>
      <c r="CU938"/>
      <c r="CV938"/>
      <c r="CW938"/>
      <c r="CX938"/>
      <c r="CY938"/>
      <c r="CZ938"/>
      <c r="DA938"/>
      <c r="DB938"/>
      <c r="DC938"/>
      <c r="DD938"/>
      <c r="DE938"/>
      <c r="DF938"/>
      <c r="DG938"/>
      <c r="DH938"/>
      <c r="DI938"/>
      <c r="DJ938"/>
      <c r="DK938"/>
      <c r="DL938"/>
      <c r="DM938"/>
      <c r="DN938"/>
      <c r="DO938"/>
      <c r="DP938"/>
      <c r="DQ938"/>
      <c r="DR938"/>
      <c r="DS938"/>
      <c r="DT938"/>
      <c r="DU938"/>
      <c r="DV938"/>
      <c r="DW938"/>
      <c r="DX938"/>
      <c r="DY938"/>
      <c r="DZ938"/>
      <c r="EA938"/>
      <c r="EB938"/>
      <c r="EC938"/>
      <c r="ED938"/>
      <c r="EE938"/>
      <c r="EF938"/>
      <c r="EG938"/>
      <c r="EH938"/>
      <c r="EI938"/>
      <c r="EJ938"/>
      <c r="EK938"/>
      <c r="EL938"/>
      <c r="EM938"/>
      <c r="EN938"/>
      <c r="EO938"/>
      <c r="EP938"/>
      <c r="EQ938"/>
      <c r="ER938"/>
      <c r="ES938"/>
      <c r="ET938"/>
      <c r="EU938"/>
      <c r="EV938"/>
      <c r="EW938"/>
      <c r="EX938"/>
      <c r="EY938"/>
      <c r="EZ938"/>
      <c r="FA938"/>
    </row>
    <row r="939" spans="1:157" ht="11.25" customHeight="1" x14ac:dyDescent="0.25">
      <c r="A939" s="39" t="s">
        <v>2056</v>
      </c>
      <c r="B939" s="13">
        <v>424700008</v>
      </c>
      <c r="C939" s="13" t="s">
        <v>966</v>
      </c>
      <c r="D939" s="13">
        <v>89550006129</v>
      </c>
      <c r="E939" s="40" t="s">
        <v>2113</v>
      </c>
      <c r="F939" s="31">
        <v>40</v>
      </c>
      <c r="G939" s="31">
        <v>5</v>
      </c>
      <c r="H939" s="31">
        <v>1</v>
      </c>
      <c r="I939" s="31">
        <v>0</v>
      </c>
      <c r="J939" s="32">
        <f t="shared" si="118"/>
        <v>4</v>
      </c>
      <c r="K939" s="33">
        <f t="shared" si="119"/>
        <v>1.2</v>
      </c>
      <c r="L939" s="33">
        <f t="shared" si="120"/>
        <v>1.2</v>
      </c>
      <c r="M939" s="33">
        <f t="shared" si="121"/>
        <v>1.2</v>
      </c>
      <c r="N939" s="34">
        <f t="shared" si="122"/>
        <v>1.2</v>
      </c>
      <c r="O939" s="222">
        <f t="shared" si="116"/>
        <v>4.8</v>
      </c>
      <c r="P939" s="224">
        <f t="shared" si="123"/>
        <v>4.8</v>
      </c>
      <c r="Q939" s="8"/>
      <c r="R939" s="78">
        <f t="shared" si="124"/>
        <v>4.8</v>
      </c>
      <c r="S939" s="79"/>
      <c r="T939"/>
      <c r="U939"/>
      <c r="V939"/>
      <c r="W939"/>
      <c r="X939"/>
      <c r="Y939"/>
      <c r="Z939"/>
      <c r="AA939"/>
      <c r="AB939"/>
      <c r="AC939"/>
      <c r="AD939"/>
      <c r="AE939"/>
      <c r="AF939"/>
      <c r="AG939"/>
      <c r="AH939"/>
      <c r="AI939"/>
      <c r="AJ939"/>
      <c r="AK939"/>
      <c r="AL939"/>
      <c r="AM939"/>
      <c r="AN939"/>
      <c r="AO939"/>
      <c r="AP939"/>
      <c r="AQ939"/>
      <c r="AR939"/>
      <c r="AS939"/>
      <c r="AT939"/>
      <c r="AU939"/>
      <c r="AV939"/>
      <c r="AW939"/>
      <c r="AX939"/>
      <c r="AY939"/>
      <c r="AZ939"/>
      <c r="BA939"/>
      <c r="BB939"/>
      <c r="BC939"/>
      <c r="BD939"/>
      <c r="BE939"/>
      <c r="BF939"/>
      <c r="BG939"/>
      <c r="BH939"/>
      <c r="BI939"/>
      <c r="BJ939"/>
      <c r="BK939"/>
      <c r="BL939"/>
      <c r="BM939"/>
      <c r="BN939"/>
      <c r="BO939"/>
      <c r="BP939"/>
      <c r="BQ939"/>
      <c r="BR939"/>
      <c r="BS939"/>
      <c r="BT939"/>
      <c r="BU939"/>
      <c r="BV939"/>
      <c r="BW939"/>
      <c r="BX939"/>
      <c r="BY939"/>
      <c r="BZ939"/>
      <c r="CA939"/>
      <c r="CB939"/>
      <c r="CC939"/>
      <c r="CD939"/>
      <c r="CE939"/>
      <c r="CF939"/>
      <c r="CG939"/>
      <c r="CH939"/>
      <c r="CI939"/>
      <c r="CJ939"/>
      <c r="CK939"/>
      <c r="CL939"/>
      <c r="CM939"/>
      <c r="CN939"/>
      <c r="CO939"/>
      <c r="CP939"/>
      <c r="CQ939"/>
      <c r="CR939"/>
      <c r="CS939"/>
      <c r="CT939"/>
      <c r="CU939"/>
      <c r="CV939"/>
      <c r="CW939"/>
      <c r="CX939"/>
      <c r="CY939"/>
      <c r="CZ939"/>
      <c r="DA939"/>
      <c r="DB939"/>
      <c r="DC939"/>
      <c r="DD939"/>
      <c r="DE939"/>
      <c r="DF939"/>
      <c r="DG939"/>
      <c r="DH939"/>
      <c r="DI939"/>
      <c r="DJ939"/>
      <c r="DK939"/>
      <c r="DL939"/>
      <c r="DM939"/>
      <c r="DN939"/>
      <c r="DO939"/>
      <c r="DP939"/>
      <c r="DQ939"/>
      <c r="DR939"/>
      <c r="DS939"/>
      <c r="DT939"/>
      <c r="DU939"/>
      <c r="DV939"/>
      <c r="DW939"/>
      <c r="DX939"/>
      <c r="DY939"/>
      <c r="DZ939"/>
      <c r="EA939"/>
      <c r="EB939"/>
      <c r="EC939"/>
      <c r="ED939"/>
      <c r="EE939"/>
      <c r="EF939"/>
      <c r="EG939"/>
      <c r="EH939"/>
      <c r="EI939"/>
      <c r="EJ939"/>
      <c r="EK939"/>
      <c r="EL939"/>
      <c r="EM939"/>
      <c r="EN939"/>
      <c r="EO939"/>
      <c r="EP939"/>
      <c r="EQ939"/>
      <c r="ER939"/>
      <c r="ES939"/>
      <c r="ET939"/>
      <c r="EU939"/>
      <c r="EV939"/>
      <c r="EW939"/>
      <c r="EX939"/>
      <c r="EY939"/>
      <c r="EZ939"/>
      <c r="FA939"/>
    </row>
    <row r="940" spans="1:157" ht="11.25" customHeight="1" x14ac:dyDescent="0.25">
      <c r="A940" s="39" t="s">
        <v>2056</v>
      </c>
      <c r="B940" s="13">
        <v>427300003</v>
      </c>
      <c r="C940" s="13" t="s">
        <v>967</v>
      </c>
      <c r="D940" s="13">
        <v>93170009369</v>
      </c>
      <c r="E940" s="40" t="s">
        <v>2114</v>
      </c>
      <c r="F940" s="31">
        <v>340</v>
      </c>
      <c r="G940" s="31">
        <v>3</v>
      </c>
      <c r="H940" s="31">
        <v>1</v>
      </c>
      <c r="I940" s="31">
        <v>0</v>
      </c>
      <c r="J940" s="32">
        <f t="shared" si="118"/>
        <v>2</v>
      </c>
      <c r="K940" s="33">
        <f t="shared" si="119"/>
        <v>10.199999999999999</v>
      </c>
      <c r="L940" s="33">
        <f t="shared" si="120"/>
        <v>10.199999999999999</v>
      </c>
      <c r="M940" s="33">
        <f t="shared" si="121"/>
        <v>10.199999999999999</v>
      </c>
      <c r="N940" s="34">
        <f t="shared" si="122"/>
        <v>10.199999999999999</v>
      </c>
      <c r="O940" s="222">
        <f t="shared" si="116"/>
        <v>40.799999999999997</v>
      </c>
      <c r="P940" s="224">
        <f t="shared" si="123"/>
        <v>40.799999999999997</v>
      </c>
      <c r="Q940" s="8"/>
      <c r="R940" s="78">
        <f t="shared" si="124"/>
        <v>40.799999999999997</v>
      </c>
      <c r="S940" s="79"/>
      <c r="T940"/>
      <c r="U940"/>
      <c r="V940"/>
      <c r="W940"/>
      <c r="X940"/>
      <c r="Y940"/>
      <c r="Z940"/>
      <c r="AA940"/>
      <c r="AB940"/>
      <c r="AC940"/>
      <c r="AD940"/>
      <c r="AE940"/>
      <c r="AF940"/>
      <c r="AG940"/>
      <c r="AH940"/>
      <c r="AI940"/>
      <c r="AJ940"/>
      <c r="AK940"/>
      <c r="AL940"/>
      <c r="AM940"/>
      <c r="AN940"/>
      <c r="AO940"/>
      <c r="AP940"/>
      <c r="AQ940"/>
      <c r="AR940"/>
      <c r="AS940"/>
      <c r="AT940"/>
      <c r="AU940"/>
      <c r="AV940"/>
      <c r="AW940"/>
      <c r="AX940"/>
      <c r="AY940"/>
      <c r="AZ940"/>
      <c r="BA940"/>
      <c r="BB940"/>
      <c r="BC940"/>
      <c r="BD940"/>
      <c r="BE940"/>
      <c r="BF940"/>
      <c r="BG940"/>
      <c r="BH940"/>
      <c r="BI940"/>
      <c r="BJ940"/>
      <c r="BK940"/>
      <c r="BL940"/>
      <c r="BM940"/>
      <c r="BN940"/>
      <c r="BO940"/>
      <c r="BP940"/>
      <c r="BQ940"/>
      <c r="BR940"/>
      <c r="BS940"/>
      <c r="BT940"/>
      <c r="BU940"/>
      <c r="BV940"/>
      <c r="BW940"/>
      <c r="BX940"/>
      <c r="BY940"/>
      <c r="BZ940"/>
      <c r="CA940"/>
      <c r="CB940"/>
      <c r="CC940"/>
      <c r="CD940"/>
      <c r="CE940"/>
      <c r="CF940"/>
      <c r="CG940"/>
      <c r="CH940"/>
      <c r="CI940"/>
      <c r="CJ940"/>
      <c r="CK940"/>
      <c r="CL940"/>
      <c r="CM940"/>
      <c r="CN940"/>
      <c r="CO940"/>
      <c r="CP940"/>
      <c r="CQ940"/>
      <c r="CR940"/>
      <c r="CS940"/>
      <c r="CT940"/>
      <c r="CU940"/>
      <c r="CV940"/>
      <c r="CW940"/>
      <c r="CX940"/>
      <c r="CY940"/>
      <c r="CZ940"/>
      <c r="DA940"/>
      <c r="DB940"/>
      <c r="DC940"/>
      <c r="DD940"/>
      <c r="DE940"/>
      <c r="DF940"/>
      <c r="DG940"/>
      <c r="DH940"/>
      <c r="DI940"/>
      <c r="DJ940"/>
      <c r="DK940"/>
      <c r="DL940"/>
      <c r="DM940"/>
      <c r="DN940"/>
      <c r="DO940"/>
      <c r="DP940"/>
      <c r="DQ940"/>
      <c r="DR940"/>
      <c r="DS940"/>
      <c r="DT940"/>
      <c r="DU940"/>
      <c r="DV940"/>
      <c r="DW940"/>
      <c r="DX940"/>
      <c r="DY940"/>
      <c r="DZ940"/>
      <c r="EA940"/>
      <c r="EB940"/>
      <c r="EC940"/>
      <c r="ED940"/>
      <c r="EE940"/>
      <c r="EF940"/>
      <c r="EG940"/>
      <c r="EH940"/>
      <c r="EI940"/>
      <c r="EJ940"/>
      <c r="EK940"/>
      <c r="EL940"/>
      <c r="EM940"/>
      <c r="EN940"/>
      <c r="EO940"/>
      <c r="EP940"/>
      <c r="EQ940"/>
      <c r="ER940"/>
      <c r="ES940"/>
      <c r="ET940"/>
      <c r="EU940"/>
      <c r="EV940"/>
      <c r="EW940"/>
      <c r="EX940"/>
      <c r="EY940"/>
      <c r="EZ940"/>
      <c r="FA940"/>
    </row>
    <row r="941" spans="1:157" ht="11.25" customHeight="1" x14ac:dyDescent="0.25">
      <c r="A941" s="39" t="s">
        <v>2056</v>
      </c>
      <c r="B941" s="13">
        <v>427300004</v>
      </c>
      <c r="C941" s="13" t="s">
        <v>968</v>
      </c>
      <c r="D941" s="13">
        <v>83900003437</v>
      </c>
      <c r="E941" s="40" t="s">
        <v>2115</v>
      </c>
      <c r="F941" s="31">
        <v>292</v>
      </c>
      <c r="G941" s="31">
        <v>3</v>
      </c>
      <c r="H941" s="31">
        <v>1</v>
      </c>
      <c r="I941" s="31">
        <v>0</v>
      </c>
      <c r="J941" s="32">
        <f t="shared" si="118"/>
        <v>2</v>
      </c>
      <c r="K941" s="33">
        <f t="shared" si="119"/>
        <v>8.76</v>
      </c>
      <c r="L941" s="33">
        <f t="shared" si="120"/>
        <v>8.76</v>
      </c>
      <c r="M941" s="33">
        <f t="shared" si="121"/>
        <v>8.76</v>
      </c>
      <c r="N941" s="34">
        <f t="shared" si="122"/>
        <v>8.76</v>
      </c>
      <c r="O941" s="222">
        <f t="shared" si="116"/>
        <v>35.04</v>
      </c>
      <c r="P941" s="224">
        <f t="shared" si="123"/>
        <v>35.04</v>
      </c>
      <c r="Q941" s="8"/>
      <c r="R941" s="78">
        <f t="shared" si="124"/>
        <v>35.04</v>
      </c>
      <c r="S941" s="79"/>
      <c r="T941"/>
      <c r="U941"/>
      <c r="V941"/>
      <c r="W941"/>
      <c r="X941"/>
      <c r="Y941"/>
      <c r="Z941"/>
      <c r="AA941"/>
      <c r="AB941"/>
      <c r="AC941"/>
      <c r="AD941"/>
      <c r="AE941"/>
      <c r="AF941"/>
      <c r="AG941"/>
      <c r="AH941"/>
      <c r="AI941"/>
      <c r="AJ941"/>
      <c r="AK941"/>
      <c r="AL941"/>
      <c r="AM941"/>
      <c r="AN941"/>
      <c r="AO941"/>
      <c r="AP941"/>
      <c r="AQ941"/>
      <c r="AR941"/>
      <c r="AS941"/>
      <c r="AT941"/>
      <c r="AU941"/>
      <c r="AV941"/>
      <c r="AW941"/>
      <c r="AX941"/>
      <c r="AY941"/>
      <c r="AZ941"/>
      <c r="BA941"/>
      <c r="BB941"/>
      <c r="BC941"/>
      <c r="BD941"/>
      <c r="BE941"/>
      <c r="BF941"/>
      <c r="BG941"/>
      <c r="BH941"/>
      <c r="BI941"/>
      <c r="BJ941"/>
      <c r="BK941"/>
      <c r="BL941"/>
      <c r="BM941"/>
      <c r="BN941"/>
      <c r="BO941"/>
      <c r="BP941"/>
      <c r="BQ941"/>
      <c r="BR941"/>
      <c r="BS941"/>
      <c r="BT941"/>
      <c r="BU941"/>
      <c r="BV941"/>
      <c r="BW941"/>
      <c r="BX941"/>
      <c r="BY941"/>
      <c r="BZ941"/>
      <c r="CA941"/>
      <c r="CB941"/>
      <c r="CC941"/>
      <c r="CD941"/>
      <c r="CE941"/>
      <c r="CF941"/>
      <c r="CG941"/>
      <c r="CH941"/>
      <c r="CI941"/>
      <c r="CJ941"/>
      <c r="CK941"/>
      <c r="CL941"/>
      <c r="CM941"/>
      <c r="CN941"/>
      <c r="CO941"/>
      <c r="CP941"/>
      <c r="CQ941"/>
      <c r="CR941"/>
      <c r="CS941"/>
      <c r="CT941"/>
      <c r="CU941"/>
      <c r="CV941"/>
      <c r="CW941"/>
      <c r="CX941"/>
      <c r="CY941"/>
      <c r="CZ941"/>
      <c r="DA941"/>
      <c r="DB941"/>
      <c r="DC941"/>
      <c r="DD941"/>
      <c r="DE941"/>
      <c r="DF941"/>
      <c r="DG941"/>
      <c r="DH941"/>
      <c r="DI941"/>
      <c r="DJ941"/>
      <c r="DK941"/>
      <c r="DL941"/>
      <c r="DM941"/>
      <c r="DN941"/>
      <c r="DO941"/>
      <c r="DP941"/>
      <c r="DQ941"/>
      <c r="DR941"/>
      <c r="DS941"/>
      <c r="DT941"/>
      <c r="DU941"/>
      <c r="DV941"/>
      <c r="DW941"/>
      <c r="DX941"/>
      <c r="DY941"/>
      <c r="DZ941"/>
      <c r="EA941"/>
      <c r="EB941"/>
      <c r="EC941"/>
      <c r="ED941"/>
      <c r="EE941"/>
      <c r="EF941"/>
      <c r="EG941"/>
      <c r="EH941"/>
      <c r="EI941"/>
      <c r="EJ941"/>
      <c r="EK941"/>
      <c r="EL941"/>
      <c r="EM941"/>
      <c r="EN941"/>
      <c r="EO941"/>
      <c r="EP941"/>
      <c r="EQ941"/>
      <c r="ER941"/>
      <c r="ES941"/>
      <c r="ET941"/>
      <c r="EU941"/>
      <c r="EV941"/>
      <c r="EW941"/>
      <c r="EX941"/>
      <c r="EY941"/>
      <c r="EZ941"/>
      <c r="FA941"/>
    </row>
    <row r="942" spans="1:157" ht="11.25" customHeight="1" x14ac:dyDescent="0.25">
      <c r="A942" s="39" t="s">
        <v>2056</v>
      </c>
      <c r="B942" s="13">
        <v>427300005</v>
      </c>
      <c r="C942" s="13" t="s">
        <v>123</v>
      </c>
      <c r="D942" s="13">
        <v>63140005605</v>
      </c>
      <c r="E942" s="40" t="s">
        <v>2116</v>
      </c>
      <c r="F942" s="31">
        <v>391</v>
      </c>
      <c r="G942" s="31">
        <v>2</v>
      </c>
      <c r="H942" s="31">
        <v>1</v>
      </c>
      <c r="I942" s="31">
        <v>0</v>
      </c>
      <c r="J942" s="32">
        <f t="shared" si="118"/>
        <v>1</v>
      </c>
      <c r="K942" s="33">
        <f t="shared" si="119"/>
        <v>11.73</v>
      </c>
      <c r="L942" s="33">
        <f t="shared" si="120"/>
        <v>11.73</v>
      </c>
      <c r="M942" s="33">
        <f t="shared" si="121"/>
        <v>11.73</v>
      </c>
      <c r="N942" s="34">
        <f t="shared" si="122"/>
        <v>11.73</v>
      </c>
      <c r="O942" s="222">
        <f t="shared" si="116"/>
        <v>46.92</v>
      </c>
      <c r="P942" s="224">
        <f t="shared" si="123"/>
        <v>46.92</v>
      </c>
      <c r="Q942" s="8"/>
      <c r="R942" s="78">
        <f t="shared" si="124"/>
        <v>46.92</v>
      </c>
      <c r="S942" s="79"/>
      <c r="T942"/>
      <c r="U942"/>
      <c r="V942"/>
      <c r="W942"/>
      <c r="X942"/>
      <c r="Y942"/>
      <c r="Z942"/>
      <c r="AA942"/>
      <c r="AB942"/>
      <c r="AC942"/>
      <c r="AD942"/>
      <c r="AE942"/>
      <c r="AF942"/>
      <c r="AG942"/>
      <c r="AH942"/>
      <c r="AI942"/>
      <c r="AJ942"/>
      <c r="AK942"/>
      <c r="AL942"/>
      <c r="AM942"/>
      <c r="AN942"/>
      <c r="AO942"/>
      <c r="AP942"/>
      <c r="AQ942"/>
      <c r="AR942"/>
      <c r="AS942"/>
      <c r="AT942"/>
      <c r="AU942"/>
      <c r="AV942"/>
      <c r="AW942"/>
      <c r="AX942"/>
      <c r="AY942"/>
      <c r="AZ942"/>
      <c r="BA942"/>
      <c r="BB942"/>
      <c r="BC942"/>
      <c r="BD942"/>
      <c r="BE942"/>
      <c r="BF942"/>
      <c r="BG942"/>
      <c r="BH942"/>
      <c r="BI942"/>
      <c r="BJ942"/>
      <c r="BK942"/>
      <c r="BL942"/>
      <c r="BM942"/>
      <c r="BN942"/>
      <c r="BO942"/>
      <c r="BP942"/>
      <c r="BQ942"/>
      <c r="BR942"/>
      <c r="BS942"/>
      <c r="BT942"/>
      <c r="BU942"/>
      <c r="BV942"/>
      <c r="BW942"/>
      <c r="BX942"/>
      <c r="BY942"/>
      <c r="BZ942"/>
      <c r="CA942"/>
      <c r="CB942"/>
      <c r="CC942"/>
      <c r="CD942"/>
      <c r="CE942"/>
      <c r="CF942"/>
      <c r="CG942"/>
      <c r="CH942"/>
      <c r="CI942"/>
      <c r="CJ942"/>
      <c r="CK942"/>
      <c r="CL942"/>
      <c r="CM942"/>
      <c r="CN942"/>
      <c r="CO942"/>
      <c r="CP942"/>
      <c r="CQ942"/>
      <c r="CR942"/>
      <c r="CS942"/>
      <c r="CT942"/>
      <c r="CU942"/>
      <c r="CV942"/>
      <c r="CW942"/>
      <c r="CX942"/>
      <c r="CY942"/>
      <c r="CZ942"/>
      <c r="DA942"/>
      <c r="DB942"/>
      <c r="DC942"/>
      <c r="DD942"/>
      <c r="DE942"/>
      <c r="DF942"/>
      <c r="DG942"/>
      <c r="DH942"/>
      <c r="DI942"/>
      <c r="DJ942"/>
      <c r="DK942"/>
      <c r="DL942"/>
      <c r="DM942"/>
      <c r="DN942"/>
      <c r="DO942"/>
      <c r="DP942"/>
      <c r="DQ942"/>
      <c r="DR942"/>
      <c r="DS942"/>
      <c r="DT942"/>
      <c r="DU942"/>
      <c r="DV942"/>
      <c r="DW942"/>
      <c r="DX942"/>
      <c r="DY942"/>
      <c r="DZ942"/>
      <c r="EA942"/>
      <c r="EB942"/>
      <c r="EC942"/>
      <c r="ED942"/>
      <c r="EE942"/>
      <c r="EF942"/>
      <c r="EG942"/>
      <c r="EH942"/>
      <c r="EI942"/>
      <c r="EJ942"/>
      <c r="EK942"/>
      <c r="EL942"/>
      <c r="EM942"/>
      <c r="EN942"/>
      <c r="EO942"/>
      <c r="EP942"/>
      <c r="EQ942"/>
      <c r="ER942"/>
      <c r="ES942"/>
      <c r="ET942"/>
      <c r="EU942"/>
      <c r="EV942"/>
      <c r="EW942"/>
      <c r="EX942"/>
      <c r="EY942"/>
      <c r="EZ942"/>
      <c r="FA942"/>
    </row>
    <row r="943" spans="1:157" ht="11.25" customHeight="1" x14ac:dyDescent="0.25">
      <c r="A943" s="39" t="s">
        <v>2056</v>
      </c>
      <c r="B943" s="13">
        <v>427300006</v>
      </c>
      <c r="C943" s="13" t="s">
        <v>969</v>
      </c>
      <c r="D943" s="13">
        <v>53880000313</v>
      </c>
      <c r="E943" s="40" t="s">
        <v>2117</v>
      </c>
      <c r="F943" s="31">
        <v>409</v>
      </c>
      <c r="G943" s="31">
        <v>3</v>
      </c>
      <c r="H943" s="31">
        <v>1</v>
      </c>
      <c r="I943" s="31">
        <v>0</v>
      </c>
      <c r="J943" s="32">
        <f t="shared" si="118"/>
        <v>2</v>
      </c>
      <c r="K943" s="33">
        <f t="shared" si="119"/>
        <v>12.27</v>
      </c>
      <c r="L943" s="33">
        <f t="shared" si="120"/>
        <v>12.27</v>
      </c>
      <c r="M943" s="33">
        <f t="shared" si="121"/>
        <v>12.27</v>
      </c>
      <c r="N943" s="34">
        <f t="shared" si="122"/>
        <v>12.27</v>
      </c>
      <c r="O943" s="222">
        <f t="shared" si="116"/>
        <v>49.08</v>
      </c>
      <c r="P943" s="224">
        <f t="shared" si="123"/>
        <v>49.08</v>
      </c>
      <c r="Q943" s="8"/>
      <c r="R943" s="78">
        <f t="shared" si="124"/>
        <v>49.08</v>
      </c>
      <c r="S943" s="79"/>
      <c r="T943"/>
      <c r="U943"/>
      <c r="V943"/>
      <c r="W943"/>
      <c r="X943"/>
      <c r="Y943"/>
      <c r="Z943"/>
      <c r="AA943"/>
      <c r="AB943"/>
      <c r="AC943"/>
      <c r="AD943"/>
      <c r="AE943"/>
      <c r="AF943"/>
      <c r="AG943"/>
      <c r="AH943"/>
      <c r="AI943"/>
      <c r="AJ943"/>
      <c r="AK943"/>
      <c r="AL943"/>
      <c r="AM943"/>
      <c r="AN943"/>
      <c r="AO943"/>
      <c r="AP943"/>
      <c r="AQ943"/>
      <c r="AR943"/>
      <c r="AS943"/>
      <c r="AT943"/>
      <c r="AU943"/>
      <c r="AV943"/>
      <c r="AW943"/>
      <c r="AX943"/>
      <c r="AY943"/>
      <c r="AZ943"/>
      <c r="BA943"/>
      <c r="BB943"/>
      <c r="BC943"/>
      <c r="BD943"/>
      <c r="BE943"/>
      <c r="BF943"/>
      <c r="BG943"/>
      <c r="BH943"/>
      <c r="BI943"/>
      <c r="BJ943"/>
      <c r="BK943"/>
      <c r="BL943"/>
      <c r="BM943"/>
      <c r="BN943"/>
      <c r="BO943"/>
      <c r="BP943"/>
      <c r="BQ943"/>
      <c r="BR943"/>
      <c r="BS943"/>
      <c r="BT943"/>
      <c r="BU943"/>
      <c r="BV943"/>
      <c r="BW943"/>
      <c r="BX943"/>
      <c r="BY943"/>
      <c r="BZ943"/>
      <c r="CA943"/>
      <c r="CB943"/>
      <c r="CC943"/>
      <c r="CD943"/>
      <c r="CE943"/>
      <c r="CF943"/>
      <c r="CG943"/>
      <c r="CH943"/>
      <c r="CI943"/>
      <c r="CJ943"/>
      <c r="CK943"/>
      <c r="CL943"/>
      <c r="CM943"/>
      <c r="CN943"/>
      <c r="CO943"/>
      <c r="CP943"/>
      <c r="CQ943"/>
      <c r="CR943"/>
      <c r="CS943"/>
      <c r="CT943"/>
      <c r="CU943"/>
      <c r="CV943"/>
      <c r="CW943"/>
      <c r="CX943"/>
      <c r="CY943"/>
      <c r="CZ943"/>
      <c r="DA943"/>
      <c r="DB943"/>
      <c r="DC943"/>
      <c r="DD943"/>
      <c r="DE943"/>
      <c r="DF943"/>
      <c r="DG943"/>
      <c r="DH943"/>
      <c r="DI943"/>
      <c r="DJ943"/>
      <c r="DK943"/>
      <c r="DL943"/>
      <c r="DM943"/>
      <c r="DN943"/>
      <c r="DO943"/>
      <c r="DP943"/>
      <c r="DQ943"/>
      <c r="DR943"/>
      <c r="DS943"/>
      <c r="DT943"/>
      <c r="DU943"/>
      <c r="DV943"/>
      <c r="DW943"/>
      <c r="DX943"/>
      <c r="DY943"/>
      <c r="DZ943"/>
      <c r="EA943"/>
      <c r="EB943"/>
      <c r="EC943"/>
      <c r="ED943"/>
      <c r="EE943"/>
      <c r="EF943"/>
      <c r="EG943"/>
      <c r="EH943"/>
      <c r="EI943"/>
      <c r="EJ943"/>
      <c r="EK943"/>
      <c r="EL943"/>
      <c r="EM943"/>
      <c r="EN943"/>
      <c r="EO943"/>
      <c r="EP943"/>
      <c r="EQ943"/>
      <c r="ER943"/>
      <c r="ES943"/>
      <c r="ET943"/>
      <c r="EU943"/>
      <c r="EV943"/>
      <c r="EW943"/>
      <c r="EX943"/>
      <c r="EY943"/>
      <c r="EZ943"/>
      <c r="FA943"/>
    </row>
    <row r="944" spans="1:157" ht="11.25" customHeight="1" x14ac:dyDescent="0.25">
      <c r="A944" s="39" t="s">
        <v>2056</v>
      </c>
      <c r="B944" s="13">
        <v>427300007</v>
      </c>
      <c r="C944" s="13" t="s">
        <v>970</v>
      </c>
      <c r="D944" s="13">
        <v>99770010840</v>
      </c>
      <c r="E944" s="40" t="s">
        <v>2118</v>
      </c>
      <c r="F944" s="31">
        <v>270</v>
      </c>
      <c r="G944" s="31">
        <v>4</v>
      </c>
      <c r="H944" s="31">
        <v>1</v>
      </c>
      <c r="I944" s="31">
        <v>0</v>
      </c>
      <c r="J944" s="32">
        <f t="shared" si="118"/>
        <v>3</v>
      </c>
      <c r="K944" s="33">
        <f t="shared" si="119"/>
        <v>8.1</v>
      </c>
      <c r="L944" s="33">
        <f t="shared" si="120"/>
        <v>8.1</v>
      </c>
      <c r="M944" s="33">
        <f t="shared" si="121"/>
        <v>8.1</v>
      </c>
      <c r="N944" s="34">
        <f t="shared" si="122"/>
        <v>8.1</v>
      </c>
      <c r="O944" s="222">
        <f t="shared" si="116"/>
        <v>32.4</v>
      </c>
      <c r="P944" s="224">
        <f t="shared" si="123"/>
        <v>32.4</v>
      </c>
      <c r="Q944" s="8"/>
      <c r="R944" s="78">
        <f t="shared" si="124"/>
        <v>32.4</v>
      </c>
      <c r="S944" s="79"/>
      <c r="T944"/>
      <c r="U944"/>
      <c r="V944"/>
      <c r="W944"/>
      <c r="X944"/>
      <c r="Y944"/>
      <c r="Z944"/>
      <c r="AA944"/>
      <c r="AB944"/>
      <c r="AC944"/>
      <c r="AD944"/>
      <c r="AE944"/>
      <c r="AF944"/>
      <c r="AG944"/>
      <c r="AH944"/>
      <c r="AI944"/>
      <c r="AJ944"/>
      <c r="AK944"/>
      <c r="AL944"/>
      <c r="AM944"/>
      <c r="AN944"/>
      <c r="AO944"/>
      <c r="AP944"/>
      <c r="AQ944"/>
      <c r="AR944"/>
      <c r="AS944"/>
      <c r="AT944"/>
      <c r="AU944"/>
      <c r="AV944"/>
      <c r="AW944"/>
      <c r="AX944"/>
      <c r="AY944"/>
      <c r="AZ944"/>
      <c r="BA944"/>
      <c r="BB944"/>
      <c r="BC944"/>
      <c r="BD944"/>
      <c r="BE944"/>
      <c r="BF944"/>
      <c r="BG944"/>
      <c r="BH944"/>
      <c r="BI944"/>
      <c r="BJ944"/>
      <c r="BK944"/>
      <c r="BL944"/>
      <c r="BM944"/>
      <c r="BN944"/>
      <c r="BO944"/>
      <c r="BP944"/>
      <c r="BQ944"/>
      <c r="BR944"/>
      <c r="BS944"/>
      <c r="BT944"/>
      <c r="BU944"/>
      <c r="BV944"/>
      <c r="BW944"/>
      <c r="BX944"/>
      <c r="BY944"/>
      <c r="BZ944"/>
      <c r="CA944"/>
      <c r="CB944"/>
      <c r="CC944"/>
      <c r="CD944"/>
      <c r="CE944"/>
      <c r="CF944"/>
      <c r="CG944"/>
      <c r="CH944"/>
      <c r="CI944"/>
      <c r="CJ944"/>
      <c r="CK944"/>
      <c r="CL944"/>
      <c r="CM944"/>
      <c r="CN944"/>
      <c r="CO944"/>
      <c r="CP944"/>
      <c r="CQ944"/>
      <c r="CR944"/>
      <c r="CS944"/>
      <c r="CT944"/>
      <c r="CU944"/>
      <c r="CV944"/>
      <c r="CW944"/>
      <c r="CX944"/>
      <c r="CY944"/>
      <c r="CZ944"/>
      <c r="DA944"/>
      <c r="DB944"/>
      <c r="DC944"/>
      <c r="DD944"/>
      <c r="DE944"/>
      <c r="DF944"/>
      <c r="DG944"/>
      <c r="DH944"/>
      <c r="DI944"/>
      <c r="DJ944"/>
      <c r="DK944"/>
      <c r="DL944"/>
      <c r="DM944"/>
      <c r="DN944"/>
      <c r="DO944"/>
      <c r="DP944"/>
      <c r="DQ944"/>
      <c r="DR944"/>
      <c r="DS944"/>
      <c r="DT944"/>
      <c r="DU944"/>
      <c r="DV944"/>
      <c r="DW944"/>
      <c r="DX944"/>
      <c r="DY944"/>
      <c r="DZ944"/>
      <c r="EA944"/>
      <c r="EB944"/>
      <c r="EC944"/>
      <c r="ED944"/>
      <c r="EE944"/>
      <c r="EF944"/>
      <c r="EG944"/>
      <c r="EH944"/>
      <c r="EI944"/>
      <c r="EJ944"/>
      <c r="EK944"/>
      <c r="EL944"/>
      <c r="EM944"/>
      <c r="EN944"/>
      <c r="EO944"/>
      <c r="EP944"/>
      <c r="EQ944"/>
      <c r="ER944"/>
      <c r="ES944"/>
      <c r="ET944"/>
      <c r="EU944"/>
      <c r="EV944"/>
      <c r="EW944"/>
      <c r="EX944"/>
      <c r="EY944"/>
      <c r="EZ944"/>
      <c r="FA944"/>
    </row>
    <row r="945" spans="1:157" ht="11.25" customHeight="1" x14ac:dyDescent="0.25">
      <c r="A945" s="39" t="s">
        <v>2056</v>
      </c>
      <c r="B945" s="13">
        <v>427500004</v>
      </c>
      <c r="C945" s="13" t="s">
        <v>971</v>
      </c>
      <c r="D945" s="13">
        <v>18180003203</v>
      </c>
      <c r="E945" s="40" t="s">
        <v>2119</v>
      </c>
      <c r="F945" s="31">
        <v>457</v>
      </c>
      <c r="G945" s="31">
        <v>4</v>
      </c>
      <c r="H945" s="31">
        <v>1</v>
      </c>
      <c r="I945" s="31">
        <v>0</v>
      </c>
      <c r="J945" s="32">
        <f t="shared" si="118"/>
        <v>3</v>
      </c>
      <c r="K945" s="33">
        <f t="shared" si="119"/>
        <v>13.709999999999999</v>
      </c>
      <c r="L945" s="33">
        <f t="shared" si="120"/>
        <v>13.709999999999999</v>
      </c>
      <c r="M945" s="33">
        <f t="shared" si="121"/>
        <v>13.709999999999999</v>
      </c>
      <c r="N945" s="34">
        <f t="shared" si="122"/>
        <v>13.709999999999999</v>
      </c>
      <c r="O945" s="222">
        <f t="shared" si="116"/>
        <v>54.84</v>
      </c>
      <c r="P945" s="224">
        <f t="shared" si="123"/>
        <v>54.84</v>
      </c>
      <c r="Q945" s="8"/>
      <c r="R945" s="78">
        <f t="shared" si="124"/>
        <v>54.84</v>
      </c>
      <c r="S945" s="79"/>
      <c r="T945"/>
      <c r="U945"/>
      <c r="V945"/>
      <c r="W945"/>
      <c r="X945"/>
      <c r="Y945"/>
      <c r="Z945"/>
      <c r="AA945"/>
      <c r="AB945"/>
      <c r="AC945"/>
      <c r="AD945"/>
      <c r="AE945"/>
      <c r="AF945"/>
      <c r="AG945"/>
      <c r="AH945"/>
      <c r="AI945"/>
      <c r="AJ945"/>
      <c r="AK945"/>
      <c r="AL945"/>
      <c r="AM945"/>
      <c r="AN945"/>
      <c r="AO945"/>
      <c r="AP945"/>
      <c r="AQ945"/>
      <c r="AR945"/>
      <c r="AS945"/>
      <c r="AT945"/>
      <c r="AU945"/>
      <c r="AV945"/>
      <c r="AW945"/>
      <c r="AX945"/>
      <c r="AY945"/>
      <c r="AZ945"/>
      <c r="BA945"/>
      <c r="BB945"/>
      <c r="BC945"/>
      <c r="BD945"/>
      <c r="BE945"/>
      <c r="BF945"/>
      <c r="BG945"/>
      <c r="BH945"/>
      <c r="BI945"/>
      <c r="BJ945"/>
      <c r="BK945"/>
      <c r="BL945"/>
      <c r="BM945"/>
      <c r="BN945"/>
      <c r="BO945"/>
      <c r="BP945"/>
      <c r="BQ945"/>
      <c r="BR945"/>
      <c r="BS945"/>
      <c r="BT945"/>
      <c r="BU945"/>
      <c r="BV945"/>
      <c r="BW945"/>
      <c r="BX945"/>
      <c r="BY945"/>
      <c r="BZ945"/>
      <c r="CA945"/>
      <c r="CB945"/>
      <c r="CC945"/>
      <c r="CD945"/>
      <c r="CE945"/>
      <c r="CF945"/>
      <c r="CG945"/>
      <c r="CH945"/>
      <c r="CI945"/>
      <c r="CJ945"/>
      <c r="CK945"/>
      <c r="CL945"/>
      <c r="CM945"/>
      <c r="CN945"/>
      <c r="CO945"/>
      <c r="CP945"/>
      <c r="CQ945"/>
      <c r="CR945"/>
      <c r="CS945"/>
      <c r="CT945"/>
      <c r="CU945"/>
      <c r="CV945"/>
      <c r="CW945"/>
      <c r="CX945"/>
      <c r="CY945"/>
      <c r="CZ945"/>
      <c r="DA945"/>
      <c r="DB945"/>
      <c r="DC945"/>
      <c r="DD945"/>
      <c r="DE945"/>
      <c r="DF945"/>
      <c r="DG945"/>
      <c r="DH945"/>
      <c r="DI945"/>
      <c r="DJ945"/>
      <c r="DK945"/>
      <c r="DL945"/>
      <c r="DM945"/>
      <c r="DN945"/>
      <c r="DO945"/>
      <c r="DP945"/>
      <c r="DQ945"/>
      <c r="DR945"/>
      <c r="DS945"/>
      <c r="DT945"/>
      <c r="DU945"/>
      <c r="DV945"/>
      <c r="DW945"/>
      <c r="DX945"/>
      <c r="DY945"/>
      <c r="DZ945"/>
      <c r="EA945"/>
      <c r="EB945"/>
      <c r="EC945"/>
      <c r="ED945"/>
      <c r="EE945"/>
      <c r="EF945"/>
      <c r="EG945"/>
      <c r="EH945"/>
      <c r="EI945"/>
      <c r="EJ945"/>
      <c r="EK945"/>
      <c r="EL945"/>
      <c r="EM945"/>
      <c r="EN945"/>
      <c r="EO945"/>
      <c r="EP945"/>
      <c r="EQ945"/>
      <c r="ER945"/>
      <c r="ES945"/>
      <c r="ET945"/>
      <c r="EU945"/>
      <c r="EV945"/>
      <c r="EW945"/>
      <c r="EX945"/>
      <c r="EY945"/>
      <c r="EZ945"/>
      <c r="FA945"/>
    </row>
    <row r="946" spans="1:157" ht="11.25" customHeight="1" x14ac:dyDescent="0.25">
      <c r="A946" s="39" t="s">
        <v>2056</v>
      </c>
      <c r="B946" s="13">
        <v>427500009</v>
      </c>
      <c r="C946" s="13" t="s">
        <v>972</v>
      </c>
      <c r="D946" s="13">
        <v>73220017337</v>
      </c>
      <c r="E946" s="40" t="s">
        <v>2684</v>
      </c>
      <c r="F946" s="31">
        <v>109</v>
      </c>
      <c r="G946" s="31">
        <v>3</v>
      </c>
      <c r="H946" s="31">
        <v>1</v>
      </c>
      <c r="I946" s="31">
        <v>0</v>
      </c>
      <c r="J946" s="32">
        <f t="shared" si="118"/>
        <v>2</v>
      </c>
      <c r="K946" s="33">
        <f t="shared" si="119"/>
        <v>3.27</v>
      </c>
      <c r="L946" s="33">
        <f t="shared" si="120"/>
        <v>3.27</v>
      </c>
      <c r="M946" s="33">
        <f t="shared" si="121"/>
        <v>3.27</v>
      </c>
      <c r="N946" s="34">
        <f t="shared" si="122"/>
        <v>3.27</v>
      </c>
      <c r="O946" s="222">
        <f t="shared" si="116"/>
        <v>13.08</v>
      </c>
      <c r="P946" s="224">
        <f t="shared" si="123"/>
        <v>13.08</v>
      </c>
      <c r="Q946" s="8"/>
      <c r="R946" s="78">
        <f t="shared" si="124"/>
        <v>13.08</v>
      </c>
      <c r="S946" s="79"/>
      <c r="T946"/>
      <c r="U946"/>
      <c r="V946"/>
      <c r="W946"/>
      <c r="X946"/>
      <c r="Y946"/>
      <c r="Z946"/>
      <c r="AA946"/>
      <c r="AB946"/>
      <c r="AC946"/>
      <c r="AD946"/>
      <c r="AE946"/>
      <c r="AF946"/>
      <c r="AG946"/>
      <c r="AH946"/>
      <c r="AI946"/>
      <c r="AJ946"/>
      <c r="AK946"/>
      <c r="AL946"/>
      <c r="AM946"/>
      <c r="AN946"/>
      <c r="AO946"/>
      <c r="AP946"/>
      <c r="AQ946"/>
      <c r="AR946"/>
      <c r="AS946"/>
      <c r="AT946"/>
      <c r="AU946"/>
      <c r="AV946"/>
      <c r="AW946"/>
      <c r="AX946"/>
      <c r="AY946"/>
      <c r="AZ946"/>
      <c r="BA946"/>
      <c r="BB946"/>
      <c r="BC946"/>
      <c r="BD946"/>
      <c r="BE946"/>
      <c r="BF946"/>
      <c r="BG946"/>
      <c r="BH946"/>
      <c r="BI946"/>
      <c r="BJ946"/>
      <c r="BK946"/>
      <c r="BL946"/>
      <c r="BM946"/>
      <c r="BN946"/>
      <c r="BO946"/>
      <c r="BP946"/>
      <c r="BQ946"/>
      <c r="BR946"/>
      <c r="BS946"/>
      <c r="BT946"/>
      <c r="BU946"/>
      <c r="BV946"/>
      <c r="BW946"/>
      <c r="BX946"/>
      <c r="BY946"/>
      <c r="BZ946"/>
      <c r="CA946"/>
      <c r="CB946"/>
      <c r="CC946"/>
      <c r="CD946"/>
      <c r="CE946"/>
      <c r="CF946"/>
      <c r="CG946"/>
      <c r="CH946"/>
      <c r="CI946"/>
      <c r="CJ946"/>
      <c r="CK946"/>
      <c r="CL946"/>
      <c r="CM946"/>
      <c r="CN946"/>
      <c r="CO946"/>
      <c r="CP946"/>
      <c r="CQ946"/>
      <c r="CR946"/>
      <c r="CS946"/>
      <c r="CT946"/>
      <c r="CU946"/>
      <c r="CV946"/>
      <c r="CW946"/>
      <c r="CX946"/>
      <c r="CY946"/>
      <c r="CZ946"/>
      <c r="DA946"/>
      <c r="DB946"/>
      <c r="DC946"/>
      <c r="DD946"/>
      <c r="DE946"/>
      <c r="DF946"/>
      <c r="DG946"/>
      <c r="DH946"/>
      <c r="DI946"/>
      <c r="DJ946"/>
      <c r="DK946"/>
      <c r="DL946"/>
      <c r="DM946"/>
      <c r="DN946"/>
      <c r="DO946"/>
      <c r="DP946"/>
      <c r="DQ946"/>
      <c r="DR946"/>
      <c r="DS946"/>
      <c r="DT946"/>
      <c r="DU946"/>
      <c r="DV946"/>
      <c r="DW946"/>
      <c r="DX946"/>
      <c r="DY946"/>
      <c r="DZ946"/>
      <c r="EA946"/>
      <c r="EB946"/>
      <c r="EC946"/>
      <c r="ED946"/>
      <c r="EE946"/>
      <c r="EF946"/>
      <c r="EG946"/>
      <c r="EH946"/>
      <c r="EI946"/>
      <c r="EJ946"/>
      <c r="EK946"/>
      <c r="EL946"/>
      <c r="EM946"/>
      <c r="EN946"/>
      <c r="EO946"/>
      <c r="EP946"/>
      <c r="EQ946"/>
      <c r="ER946"/>
      <c r="ES946"/>
      <c r="ET946"/>
      <c r="EU946"/>
      <c r="EV946"/>
      <c r="EW946"/>
      <c r="EX946"/>
      <c r="EY946"/>
      <c r="EZ946"/>
      <c r="FA946"/>
    </row>
    <row r="947" spans="1:157" ht="11.25" customHeight="1" x14ac:dyDescent="0.25">
      <c r="A947" s="39" t="s">
        <v>2056</v>
      </c>
      <c r="B947" s="13">
        <v>427700001</v>
      </c>
      <c r="C947" s="13" t="s">
        <v>973</v>
      </c>
      <c r="D947" s="13">
        <v>33980008154</v>
      </c>
      <c r="E947" s="40" t="s">
        <v>2120</v>
      </c>
      <c r="F947" s="31">
        <v>745</v>
      </c>
      <c r="G947" s="31">
        <v>4</v>
      </c>
      <c r="H947" s="31">
        <v>1</v>
      </c>
      <c r="I947" s="31">
        <v>0</v>
      </c>
      <c r="J947" s="32">
        <f t="shared" si="118"/>
        <v>3</v>
      </c>
      <c r="K947" s="33">
        <f t="shared" si="119"/>
        <v>22.349999999999998</v>
      </c>
      <c r="L947" s="33">
        <f t="shared" si="120"/>
        <v>22.349999999999998</v>
      </c>
      <c r="M947" s="33">
        <f t="shared" si="121"/>
        <v>22.349999999999998</v>
      </c>
      <c r="N947" s="34">
        <f t="shared" si="122"/>
        <v>22.349999999999998</v>
      </c>
      <c r="O947" s="222">
        <f t="shared" si="116"/>
        <v>89.4</v>
      </c>
      <c r="P947" s="224">
        <f t="shared" si="123"/>
        <v>89.4</v>
      </c>
      <c r="Q947" s="8"/>
      <c r="R947" s="78">
        <f t="shared" si="124"/>
        <v>89.4</v>
      </c>
      <c r="S947" s="79"/>
      <c r="T947"/>
      <c r="U947"/>
      <c r="V947"/>
      <c r="W947"/>
      <c r="X947"/>
      <c r="Y947"/>
      <c r="Z947"/>
      <c r="AA947"/>
      <c r="AB947"/>
      <c r="AC947"/>
      <c r="AD947"/>
      <c r="AE947"/>
      <c r="AF947"/>
      <c r="AG947"/>
      <c r="AH947"/>
      <c r="AI947"/>
      <c r="AJ947"/>
      <c r="AK947"/>
      <c r="AL947"/>
      <c r="AM947"/>
      <c r="AN947"/>
      <c r="AO947"/>
      <c r="AP947"/>
      <c r="AQ947"/>
      <c r="AR947"/>
      <c r="AS947"/>
      <c r="AT947"/>
      <c r="AU947"/>
      <c r="AV947"/>
      <c r="AW947"/>
      <c r="AX947"/>
      <c r="AY947"/>
      <c r="AZ947"/>
      <c r="BA947"/>
      <c r="BB947"/>
      <c r="BC947"/>
      <c r="BD947"/>
      <c r="BE947"/>
      <c r="BF947"/>
      <c r="BG947"/>
      <c r="BH947"/>
      <c r="BI947"/>
      <c r="BJ947"/>
      <c r="BK947"/>
      <c r="BL947"/>
      <c r="BM947"/>
      <c r="BN947"/>
      <c r="BO947"/>
      <c r="BP947"/>
      <c r="BQ947"/>
      <c r="BR947"/>
      <c r="BS947"/>
      <c r="BT947"/>
      <c r="BU947"/>
      <c r="BV947"/>
      <c r="BW947"/>
      <c r="BX947"/>
      <c r="BY947"/>
      <c r="BZ947"/>
      <c r="CA947"/>
      <c r="CB947"/>
      <c r="CC947"/>
      <c r="CD947"/>
      <c r="CE947"/>
      <c r="CF947"/>
      <c r="CG947"/>
      <c r="CH947"/>
      <c r="CI947"/>
      <c r="CJ947"/>
      <c r="CK947"/>
      <c r="CL947"/>
      <c r="CM947"/>
      <c r="CN947"/>
      <c r="CO947"/>
      <c r="CP947"/>
      <c r="CQ947"/>
      <c r="CR947"/>
      <c r="CS947"/>
      <c r="CT947"/>
      <c r="CU947"/>
      <c r="CV947"/>
      <c r="CW947"/>
      <c r="CX947"/>
      <c r="CY947"/>
      <c r="CZ947"/>
      <c r="DA947"/>
      <c r="DB947"/>
      <c r="DC947"/>
      <c r="DD947"/>
      <c r="DE947"/>
      <c r="DF947"/>
      <c r="DG947"/>
      <c r="DH947"/>
      <c r="DI947"/>
      <c r="DJ947"/>
      <c r="DK947"/>
      <c r="DL947"/>
      <c r="DM947"/>
      <c r="DN947"/>
      <c r="DO947"/>
      <c r="DP947"/>
      <c r="DQ947"/>
      <c r="DR947"/>
      <c r="DS947"/>
      <c r="DT947"/>
      <c r="DU947"/>
      <c r="DV947"/>
      <c r="DW947"/>
      <c r="DX947"/>
      <c r="DY947"/>
      <c r="DZ947"/>
      <c r="EA947"/>
      <c r="EB947"/>
      <c r="EC947"/>
      <c r="ED947"/>
      <c r="EE947"/>
      <c r="EF947"/>
      <c r="EG947"/>
      <c r="EH947"/>
      <c r="EI947"/>
      <c r="EJ947"/>
      <c r="EK947"/>
      <c r="EL947"/>
      <c r="EM947"/>
      <c r="EN947"/>
      <c r="EO947"/>
      <c r="EP947"/>
      <c r="EQ947"/>
      <c r="ER947"/>
      <c r="ES947"/>
      <c r="ET947"/>
      <c r="EU947"/>
      <c r="EV947"/>
      <c r="EW947"/>
      <c r="EX947"/>
      <c r="EY947"/>
      <c r="EZ947"/>
      <c r="FA947"/>
    </row>
    <row r="948" spans="1:157" ht="11.25" customHeight="1" x14ac:dyDescent="0.25">
      <c r="A948" s="39" t="s">
        <v>2056</v>
      </c>
      <c r="B948" s="13">
        <v>427700003</v>
      </c>
      <c r="C948" s="13" t="s">
        <v>974</v>
      </c>
      <c r="D948" s="13">
        <v>10100001711</v>
      </c>
      <c r="E948" s="40" t="s">
        <v>2121</v>
      </c>
      <c r="F948" s="31">
        <v>223</v>
      </c>
      <c r="G948" s="31">
        <v>2</v>
      </c>
      <c r="H948" s="31">
        <v>1</v>
      </c>
      <c r="I948" s="31">
        <v>0</v>
      </c>
      <c r="J948" s="32">
        <f t="shared" si="118"/>
        <v>1</v>
      </c>
      <c r="K948" s="33">
        <f t="shared" si="119"/>
        <v>6.6899999999999995</v>
      </c>
      <c r="L948" s="33">
        <f t="shared" si="120"/>
        <v>6.6899999999999995</v>
      </c>
      <c r="M948" s="33">
        <f t="shared" si="121"/>
        <v>6.6899999999999995</v>
      </c>
      <c r="N948" s="34">
        <f t="shared" si="122"/>
        <v>6.6899999999999995</v>
      </c>
      <c r="O948" s="222">
        <f t="shared" si="116"/>
        <v>26.76</v>
      </c>
      <c r="P948" s="224">
        <f t="shared" si="123"/>
        <v>26.76</v>
      </c>
      <c r="Q948" s="8"/>
      <c r="R948" s="78">
        <f t="shared" si="124"/>
        <v>26.76</v>
      </c>
      <c r="S948" s="79"/>
      <c r="T948"/>
      <c r="U948"/>
      <c r="V948"/>
      <c r="W948"/>
      <c r="X948"/>
      <c r="Y948"/>
      <c r="Z948"/>
      <c r="AA948"/>
      <c r="AB948"/>
      <c r="AC948"/>
      <c r="AD948"/>
      <c r="AE948"/>
      <c r="AF948"/>
      <c r="AG948"/>
      <c r="AH948"/>
      <c r="AI948"/>
      <c r="AJ948"/>
      <c r="AK948"/>
      <c r="AL948"/>
      <c r="AM948"/>
      <c r="AN948"/>
      <c r="AO948"/>
      <c r="AP948"/>
      <c r="AQ948"/>
      <c r="AR948"/>
      <c r="AS948"/>
      <c r="AT948"/>
      <c r="AU948"/>
      <c r="AV948"/>
      <c r="AW948"/>
      <c r="AX948"/>
      <c r="AY948"/>
      <c r="AZ948"/>
      <c r="BA948"/>
      <c r="BB948"/>
      <c r="BC948"/>
      <c r="BD948"/>
      <c r="BE948"/>
      <c r="BF948"/>
      <c r="BG948"/>
      <c r="BH948"/>
      <c r="BI948"/>
      <c r="BJ948"/>
      <c r="BK948"/>
      <c r="BL948"/>
      <c r="BM948"/>
      <c r="BN948"/>
      <c r="BO948"/>
      <c r="BP948"/>
      <c r="BQ948"/>
      <c r="BR948"/>
      <c r="BS948"/>
      <c r="BT948"/>
      <c r="BU948"/>
      <c r="BV948"/>
      <c r="BW948"/>
      <c r="BX948"/>
      <c r="BY948"/>
      <c r="BZ948"/>
      <c r="CA948"/>
      <c r="CB948"/>
      <c r="CC948"/>
      <c r="CD948"/>
      <c r="CE948"/>
      <c r="CF948"/>
      <c r="CG948"/>
      <c r="CH948"/>
      <c r="CI948"/>
      <c r="CJ948"/>
      <c r="CK948"/>
      <c r="CL948"/>
      <c r="CM948"/>
      <c r="CN948"/>
      <c r="CO948"/>
      <c r="CP948"/>
      <c r="CQ948"/>
      <c r="CR948"/>
      <c r="CS948"/>
      <c r="CT948"/>
      <c r="CU948"/>
      <c r="CV948"/>
      <c r="CW948"/>
      <c r="CX948"/>
      <c r="CY948"/>
      <c r="CZ948"/>
      <c r="DA948"/>
      <c r="DB948"/>
      <c r="DC948"/>
      <c r="DD948"/>
      <c r="DE948"/>
      <c r="DF948"/>
      <c r="DG948"/>
      <c r="DH948"/>
      <c r="DI948"/>
      <c r="DJ948"/>
      <c r="DK948"/>
      <c r="DL948"/>
      <c r="DM948"/>
      <c r="DN948"/>
      <c r="DO948"/>
      <c r="DP948"/>
      <c r="DQ948"/>
      <c r="DR948"/>
      <c r="DS948"/>
      <c r="DT948"/>
      <c r="DU948"/>
      <c r="DV948"/>
      <c r="DW948"/>
      <c r="DX948"/>
      <c r="DY948"/>
      <c r="DZ948"/>
      <c r="EA948"/>
      <c r="EB948"/>
      <c r="EC948"/>
      <c r="ED948"/>
      <c r="EE948"/>
      <c r="EF948"/>
      <c r="EG948"/>
      <c r="EH948"/>
      <c r="EI948"/>
      <c r="EJ948"/>
      <c r="EK948"/>
      <c r="EL948"/>
      <c r="EM948"/>
      <c r="EN948"/>
      <c r="EO948"/>
      <c r="EP948"/>
      <c r="EQ948"/>
      <c r="ER948"/>
      <c r="ES948"/>
      <c r="ET948"/>
      <c r="EU948"/>
      <c r="EV948"/>
      <c r="EW948"/>
      <c r="EX948"/>
      <c r="EY948"/>
      <c r="EZ948"/>
      <c r="FA948"/>
    </row>
    <row r="949" spans="1:157" ht="11.25" customHeight="1" x14ac:dyDescent="0.25">
      <c r="A949" s="39" t="s">
        <v>2056</v>
      </c>
      <c r="B949" s="13">
        <v>427700007</v>
      </c>
      <c r="C949" s="13" t="s">
        <v>975</v>
      </c>
      <c r="D949" s="13">
        <v>62610006561</v>
      </c>
      <c r="E949" s="40" t="s">
        <v>2122</v>
      </c>
      <c r="F949" s="31">
        <v>239</v>
      </c>
      <c r="G949" s="31">
        <v>2</v>
      </c>
      <c r="H949" s="31">
        <v>1</v>
      </c>
      <c r="I949" s="31">
        <v>0</v>
      </c>
      <c r="J949" s="32">
        <f t="shared" si="118"/>
        <v>1</v>
      </c>
      <c r="K949" s="33">
        <f t="shared" si="119"/>
        <v>7.17</v>
      </c>
      <c r="L949" s="33">
        <f t="shared" si="120"/>
        <v>7.17</v>
      </c>
      <c r="M949" s="33">
        <f t="shared" si="121"/>
        <v>7.17</v>
      </c>
      <c r="N949" s="34">
        <f t="shared" si="122"/>
        <v>7.17</v>
      </c>
      <c r="O949" s="222">
        <f t="shared" si="116"/>
        <v>28.68</v>
      </c>
      <c r="P949" s="224">
        <f t="shared" si="123"/>
        <v>28.68</v>
      </c>
      <c r="Q949" s="8"/>
      <c r="R949" s="78">
        <f t="shared" si="124"/>
        <v>28.68</v>
      </c>
      <c r="S949" s="79"/>
      <c r="T949"/>
      <c r="U949"/>
      <c r="V949"/>
      <c r="W949"/>
      <c r="X949"/>
      <c r="Y949"/>
      <c r="Z949"/>
      <c r="AA949"/>
      <c r="AB949"/>
      <c r="AC949"/>
      <c r="AD949"/>
      <c r="AE949"/>
      <c r="AF949"/>
      <c r="AG949"/>
      <c r="AH949"/>
      <c r="AI949"/>
      <c r="AJ949"/>
      <c r="AK949"/>
      <c r="AL949"/>
      <c r="AM949"/>
      <c r="AN949"/>
      <c r="AO949"/>
      <c r="AP949"/>
      <c r="AQ949"/>
      <c r="AR949"/>
      <c r="AS949"/>
      <c r="AT949"/>
      <c r="AU949"/>
      <c r="AV949"/>
      <c r="AW949"/>
      <c r="AX949"/>
      <c r="AY949"/>
      <c r="AZ949"/>
      <c r="BA949"/>
      <c r="BB949"/>
      <c r="BC949"/>
      <c r="BD949"/>
      <c r="BE949"/>
      <c r="BF949"/>
      <c r="BG949"/>
      <c r="BH949"/>
      <c r="BI949"/>
      <c r="BJ949"/>
      <c r="BK949"/>
      <c r="BL949"/>
      <c r="BM949"/>
      <c r="BN949"/>
      <c r="BO949"/>
      <c r="BP949"/>
      <c r="BQ949"/>
      <c r="BR949"/>
      <c r="BS949"/>
      <c r="BT949"/>
      <c r="BU949"/>
      <c r="BV949"/>
      <c r="BW949"/>
      <c r="BX949"/>
      <c r="BY949"/>
      <c r="BZ949"/>
      <c r="CA949"/>
      <c r="CB949"/>
      <c r="CC949"/>
      <c r="CD949"/>
      <c r="CE949"/>
      <c r="CF949"/>
      <c r="CG949"/>
      <c r="CH949"/>
      <c r="CI949"/>
      <c r="CJ949"/>
      <c r="CK949"/>
      <c r="CL949"/>
      <c r="CM949"/>
      <c r="CN949"/>
      <c r="CO949"/>
      <c r="CP949"/>
      <c r="CQ949"/>
      <c r="CR949"/>
      <c r="CS949"/>
      <c r="CT949"/>
      <c r="CU949"/>
      <c r="CV949"/>
      <c r="CW949"/>
      <c r="CX949"/>
      <c r="CY949"/>
      <c r="CZ949"/>
      <c r="DA949"/>
      <c r="DB949"/>
      <c r="DC949"/>
      <c r="DD949"/>
      <c r="DE949"/>
      <c r="DF949"/>
      <c r="DG949"/>
      <c r="DH949"/>
      <c r="DI949"/>
      <c r="DJ949"/>
      <c r="DK949"/>
      <c r="DL949"/>
      <c r="DM949"/>
      <c r="DN949"/>
      <c r="DO949"/>
      <c r="DP949"/>
      <c r="DQ949"/>
      <c r="DR949"/>
      <c r="DS949"/>
      <c r="DT949"/>
      <c r="DU949"/>
      <c r="DV949"/>
      <c r="DW949"/>
      <c r="DX949"/>
      <c r="DY949"/>
      <c r="DZ949"/>
      <c r="EA949"/>
      <c r="EB949"/>
      <c r="EC949"/>
      <c r="ED949"/>
      <c r="EE949"/>
      <c r="EF949"/>
      <c r="EG949"/>
      <c r="EH949"/>
      <c r="EI949"/>
      <c r="EJ949"/>
      <c r="EK949"/>
      <c r="EL949"/>
      <c r="EM949"/>
      <c r="EN949"/>
      <c r="EO949"/>
      <c r="EP949"/>
      <c r="EQ949"/>
      <c r="ER949"/>
      <c r="ES949"/>
      <c r="ET949"/>
      <c r="EU949"/>
      <c r="EV949"/>
      <c r="EW949"/>
      <c r="EX949"/>
      <c r="EY949"/>
      <c r="EZ949"/>
      <c r="FA949"/>
    </row>
    <row r="950" spans="1:157" ht="11.25" customHeight="1" x14ac:dyDescent="0.25">
      <c r="A950" s="39" t="s">
        <v>2056</v>
      </c>
      <c r="B950" s="13">
        <v>429300006</v>
      </c>
      <c r="C950" s="13" t="s">
        <v>976</v>
      </c>
      <c r="D950" s="13">
        <v>26340008240</v>
      </c>
      <c r="E950" s="40" t="s">
        <v>2123</v>
      </c>
      <c r="F950" s="31">
        <v>636</v>
      </c>
      <c r="G950" s="31">
        <v>3</v>
      </c>
      <c r="H950" s="31">
        <v>1</v>
      </c>
      <c r="I950" s="31">
        <v>0</v>
      </c>
      <c r="J950" s="32">
        <f t="shared" si="118"/>
        <v>2</v>
      </c>
      <c r="K950" s="33">
        <f t="shared" si="119"/>
        <v>19.079999999999998</v>
      </c>
      <c r="L950" s="33">
        <f t="shared" si="120"/>
        <v>19.079999999999998</v>
      </c>
      <c r="M950" s="33">
        <f t="shared" si="121"/>
        <v>19.079999999999998</v>
      </c>
      <c r="N950" s="34">
        <f t="shared" si="122"/>
        <v>19.079999999999998</v>
      </c>
      <c r="O950" s="222">
        <f t="shared" si="116"/>
        <v>76.319999999999993</v>
      </c>
      <c r="P950" s="224">
        <f t="shared" si="123"/>
        <v>76.319999999999993</v>
      </c>
      <c r="Q950" s="8"/>
      <c r="R950" s="78">
        <f t="shared" si="124"/>
        <v>76.319999999999993</v>
      </c>
      <c r="S950" s="79"/>
      <c r="T950"/>
      <c r="U950"/>
      <c r="V950"/>
      <c r="W950"/>
      <c r="X950"/>
      <c r="Y950"/>
      <c r="Z950"/>
      <c r="AA950"/>
      <c r="AB950"/>
      <c r="AC950"/>
      <c r="AD950"/>
      <c r="AE950"/>
      <c r="AF950"/>
      <c r="AG950"/>
      <c r="AH950"/>
      <c r="AI950"/>
      <c r="AJ950"/>
      <c r="AK950"/>
      <c r="AL950"/>
      <c r="AM950"/>
      <c r="AN950"/>
      <c r="AO950"/>
      <c r="AP950"/>
      <c r="AQ950"/>
      <c r="AR950"/>
      <c r="AS950"/>
      <c r="AT950"/>
      <c r="AU950"/>
      <c r="AV950"/>
      <c r="AW950"/>
      <c r="AX950"/>
      <c r="AY950"/>
      <c r="AZ950"/>
      <c r="BA950"/>
      <c r="BB950"/>
      <c r="BC950"/>
      <c r="BD950"/>
      <c r="BE950"/>
      <c r="BF950"/>
      <c r="BG950"/>
      <c r="BH950"/>
      <c r="BI950"/>
      <c r="BJ950"/>
      <c r="BK950"/>
      <c r="BL950"/>
      <c r="BM950"/>
      <c r="BN950"/>
      <c r="BO950"/>
      <c r="BP950"/>
      <c r="BQ950"/>
      <c r="BR950"/>
      <c r="BS950"/>
      <c r="BT950"/>
      <c r="BU950"/>
      <c r="BV950"/>
      <c r="BW950"/>
      <c r="BX950"/>
      <c r="BY950"/>
      <c r="BZ950"/>
      <c r="CA950"/>
      <c r="CB950"/>
      <c r="CC950"/>
      <c r="CD950"/>
      <c r="CE950"/>
      <c r="CF950"/>
      <c r="CG950"/>
      <c r="CH950"/>
      <c r="CI950"/>
      <c r="CJ950"/>
      <c r="CK950"/>
      <c r="CL950"/>
      <c r="CM950"/>
      <c r="CN950"/>
      <c r="CO950"/>
      <c r="CP950"/>
      <c r="CQ950"/>
      <c r="CR950"/>
      <c r="CS950"/>
      <c r="CT950"/>
      <c r="CU950"/>
      <c r="CV950"/>
      <c r="CW950"/>
      <c r="CX950"/>
      <c r="CY950"/>
      <c r="CZ950"/>
      <c r="DA950"/>
      <c r="DB950"/>
      <c r="DC950"/>
      <c r="DD950"/>
      <c r="DE950"/>
      <c r="DF950"/>
      <c r="DG950"/>
      <c r="DH950"/>
      <c r="DI950"/>
      <c r="DJ950"/>
      <c r="DK950"/>
      <c r="DL950"/>
      <c r="DM950"/>
      <c r="DN950"/>
      <c r="DO950"/>
      <c r="DP950"/>
      <c r="DQ950"/>
      <c r="DR950"/>
      <c r="DS950"/>
      <c r="DT950"/>
      <c r="DU950"/>
      <c r="DV950"/>
      <c r="DW950"/>
      <c r="DX950"/>
      <c r="DY950"/>
      <c r="DZ950"/>
      <c r="EA950"/>
      <c r="EB950"/>
      <c r="EC950"/>
      <c r="ED950"/>
      <c r="EE950"/>
      <c r="EF950"/>
      <c r="EG950"/>
      <c r="EH950"/>
      <c r="EI950"/>
      <c r="EJ950"/>
      <c r="EK950"/>
      <c r="EL950"/>
      <c r="EM950"/>
      <c r="EN950"/>
      <c r="EO950"/>
      <c r="EP950"/>
      <c r="EQ950"/>
      <c r="ER950"/>
      <c r="ES950"/>
      <c r="ET950"/>
      <c r="EU950"/>
      <c r="EV950"/>
      <c r="EW950"/>
      <c r="EX950"/>
      <c r="EY950"/>
      <c r="EZ950"/>
      <c r="FA950"/>
    </row>
    <row r="951" spans="1:157" ht="11.25" customHeight="1" x14ac:dyDescent="0.25">
      <c r="A951" s="39" t="s">
        <v>2056</v>
      </c>
      <c r="B951" s="13">
        <v>500200009</v>
      </c>
      <c r="C951" s="13" t="s">
        <v>977</v>
      </c>
      <c r="D951" s="13">
        <v>79120009291</v>
      </c>
      <c r="E951" s="40" t="s">
        <v>2124</v>
      </c>
      <c r="F951" s="31">
        <v>220</v>
      </c>
      <c r="G951" s="31">
        <v>2</v>
      </c>
      <c r="H951" s="31">
        <v>1</v>
      </c>
      <c r="I951" s="31">
        <v>0</v>
      </c>
      <c r="J951" s="32">
        <f t="shared" si="118"/>
        <v>1</v>
      </c>
      <c r="K951" s="33">
        <f t="shared" si="119"/>
        <v>6.6</v>
      </c>
      <c r="L951" s="33">
        <f t="shared" si="120"/>
        <v>6.6</v>
      </c>
      <c r="M951" s="33">
        <f t="shared" si="121"/>
        <v>6.6</v>
      </c>
      <c r="N951" s="34">
        <f t="shared" si="122"/>
        <v>6.6</v>
      </c>
      <c r="O951" s="222">
        <f t="shared" si="116"/>
        <v>26.4</v>
      </c>
      <c r="P951" s="224">
        <f t="shared" si="123"/>
        <v>26.4</v>
      </c>
      <c r="Q951" s="8"/>
      <c r="R951" s="78">
        <f t="shared" si="124"/>
        <v>26.4</v>
      </c>
      <c r="S951" s="79"/>
      <c r="T951"/>
      <c r="U951"/>
      <c r="V951"/>
      <c r="W951"/>
      <c r="X951"/>
      <c r="Y951"/>
      <c r="Z951"/>
      <c r="AA951"/>
      <c r="AB951"/>
      <c r="AC951"/>
      <c r="AD951"/>
      <c r="AE951"/>
      <c r="AF951"/>
      <c r="AG951"/>
      <c r="AH951"/>
      <c r="AI951"/>
      <c r="AJ951"/>
      <c r="AK951"/>
      <c r="AL951"/>
      <c r="AM951"/>
      <c r="AN951"/>
      <c r="AO951"/>
      <c r="AP951"/>
      <c r="AQ951"/>
      <c r="AR951"/>
      <c r="AS951"/>
      <c r="AT951"/>
      <c r="AU951"/>
      <c r="AV951"/>
      <c r="AW951"/>
      <c r="AX951"/>
      <c r="AY951"/>
      <c r="AZ951"/>
      <c r="BA951"/>
      <c r="BB951"/>
      <c r="BC951"/>
      <c r="BD951"/>
      <c r="BE951"/>
      <c r="BF951"/>
      <c r="BG951"/>
      <c r="BH951"/>
      <c r="BI951"/>
      <c r="BJ951"/>
      <c r="BK951"/>
      <c r="BL951"/>
      <c r="BM951"/>
      <c r="BN951"/>
      <c r="BO951"/>
      <c r="BP951"/>
      <c r="BQ951"/>
      <c r="BR951"/>
      <c r="BS951"/>
      <c r="BT951"/>
      <c r="BU951"/>
      <c r="BV951"/>
      <c r="BW951"/>
      <c r="BX951"/>
      <c r="BY951"/>
      <c r="BZ951"/>
      <c r="CA951"/>
      <c r="CB951"/>
      <c r="CC951"/>
      <c r="CD951"/>
      <c r="CE951"/>
      <c r="CF951"/>
      <c r="CG951"/>
      <c r="CH951"/>
      <c r="CI951"/>
      <c r="CJ951"/>
      <c r="CK951"/>
      <c r="CL951"/>
      <c r="CM951"/>
      <c r="CN951"/>
      <c r="CO951"/>
      <c r="CP951"/>
      <c r="CQ951"/>
      <c r="CR951"/>
      <c r="CS951"/>
      <c r="CT951"/>
      <c r="CU951"/>
      <c r="CV951"/>
      <c r="CW951"/>
      <c r="CX951"/>
      <c r="CY951"/>
      <c r="CZ951"/>
      <c r="DA951"/>
      <c r="DB951"/>
      <c r="DC951"/>
      <c r="DD951"/>
      <c r="DE951"/>
      <c r="DF951"/>
      <c r="DG951"/>
      <c r="DH951"/>
      <c r="DI951"/>
      <c r="DJ951"/>
      <c r="DK951"/>
      <c r="DL951"/>
      <c r="DM951"/>
      <c r="DN951"/>
      <c r="DO951"/>
      <c r="DP951"/>
      <c r="DQ951"/>
      <c r="DR951"/>
      <c r="DS951"/>
      <c r="DT951"/>
      <c r="DU951"/>
      <c r="DV951"/>
      <c r="DW951"/>
      <c r="DX951"/>
      <c r="DY951"/>
      <c r="DZ951"/>
      <c r="EA951"/>
      <c r="EB951"/>
      <c r="EC951"/>
      <c r="ED951"/>
      <c r="EE951"/>
      <c r="EF951"/>
      <c r="EG951"/>
      <c r="EH951"/>
      <c r="EI951"/>
      <c r="EJ951"/>
      <c r="EK951"/>
      <c r="EL951"/>
      <c r="EM951"/>
      <c r="EN951"/>
      <c r="EO951"/>
      <c r="EP951"/>
      <c r="EQ951"/>
      <c r="ER951"/>
      <c r="ES951"/>
      <c r="ET951"/>
      <c r="EU951"/>
      <c r="EV951"/>
      <c r="EW951"/>
      <c r="EX951"/>
      <c r="EY951"/>
      <c r="EZ951"/>
      <c r="FA951"/>
    </row>
    <row r="952" spans="1:157" ht="11.25" customHeight="1" x14ac:dyDescent="0.25">
      <c r="A952" s="39" t="s">
        <v>2056</v>
      </c>
      <c r="B952" s="13">
        <v>500200019</v>
      </c>
      <c r="C952" s="13" t="s">
        <v>124</v>
      </c>
      <c r="D952" s="13">
        <v>50650006366</v>
      </c>
      <c r="E952" s="40" t="s">
        <v>2125</v>
      </c>
      <c r="F952" s="31">
        <v>507</v>
      </c>
      <c r="G952" s="31">
        <v>5</v>
      </c>
      <c r="H952" s="31">
        <v>2</v>
      </c>
      <c r="I952" s="31">
        <v>0</v>
      </c>
      <c r="J952" s="32">
        <f t="shared" si="118"/>
        <v>3</v>
      </c>
      <c r="K952" s="33">
        <f t="shared" si="119"/>
        <v>15.209999999999999</v>
      </c>
      <c r="L952" s="33">
        <f t="shared" si="120"/>
        <v>15.209999999999999</v>
      </c>
      <c r="M952" s="33">
        <f t="shared" si="121"/>
        <v>15.209999999999999</v>
      </c>
      <c r="N952" s="34">
        <f t="shared" si="122"/>
        <v>15.209999999999999</v>
      </c>
      <c r="O952" s="222">
        <f t="shared" si="116"/>
        <v>60.84</v>
      </c>
      <c r="P952" s="224">
        <f t="shared" si="123"/>
        <v>60.84</v>
      </c>
      <c r="Q952" s="8"/>
      <c r="R952" s="78">
        <f t="shared" si="124"/>
        <v>60.84</v>
      </c>
      <c r="S952" s="79"/>
      <c r="T952"/>
      <c r="U952"/>
      <c r="V952"/>
      <c r="W952"/>
      <c r="X952"/>
      <c r="Y952"/>
      <c r="Z952"/>
      <c r="AA952"/>
      <c r="AB952"/>
      <c r="AC952"/>
      <c r="AD952"/>
      <c r="AE952"/>
      <c r="AF952"/>
      <c r="AG952"/>
      <c r="AH952"/>
      <c r="AI952"/>
      <c r="AJ952"/>
      <c r="AK952"/>
      <c r="AL952"/>
      <c r="AM952"/>
      <c r="AN952"/>
      <c r="AO952"/>
      <c r="AP952"/>
      <c r="AQ952"/>
      <c r="AR952"/>
      <c r="AS952"/>
      <c r="AT952"/>
      <c r="AU952"/>
      <c r="AV952"/>
      <c r="AW952"/>
      <c r="AX952"/>
      <c r="AY952"/>
      <c r="AZ952"/>
      <c r="BA952"/>
      <c r="BB952"/>
      <c r="BC952"/>
      <c r="BD952"/>
      <c r="BE952"/>
      <c r="BF952"/>
      <c r="BG952"/>
      <c r="BH952"/>
      <c r="BI952"/>
      <c r="BJ952"/>
      <c r="BK952"/>
      <c r="BL952"/>
      <c r="BM952"/>
      <c r="BN952"/>
      <c r="BO952"/>
      <c r="BP952"/>
      <c r="BQ952"/>
      <c r="BR952"/>
      <c r="BS952"/>
      <c r="BT952"/>
      <c r="BU952"/>
      <c r="BV952"/>
      <c r="BW952"/>
      <c r="BX952"/>
      <c r="BY952"/>
      <c r="BZ952"/>
      <c r="CA952"/>
      <c r="CB952"/>
      <c r="CC952"/>
      <c r="CD952"/>
      <c r="CE952"/>
      <c r="CF952"/>
      <c r="CG952"/>
      <c r="CH952"/>
      <c r="CI952"/>
      <c r="CJ952"/>
      <c r="CK952"/>
      <c r="CL952"/>
      <c r="CM952"/>
      <c r="CN952"/>
      <c r="CO952"/>
      <c r="CP952"/>
      <c r="CQ952"/>
      <c r="CR952"/>
      <c r="CS952"/>
      <c r="CT952"/>
      <c r="CU952"/>
      <c r="CV952"/>
      <c r="CW952"/>
      <c r="CX952"/>
      <c r="CY952"/>
      <c r="CZ952"/>
      <c r="DA952"/>
      <c r="DB952"/>
      <c r="DC952"/>
      <c r="DD952"/>
      <c r="DE952"/>
      <c r="DF952"/>
      <c r="DG952"/>
      <c r="DH952"/>
      <c r="DI952"/>
      <c r="DJ952"/>
      <c r="DK952"/>
      <c r="DL952"/>
      <c r="DM952"/>
      <c r="DN952"/>
      <c r="DO952"/>
      <c r="DP952"/>
      <c r="DQ952"/>
      <c r="DR952"/>
      <c r="DS952"/>
      <c r="DT952"/>
      <c r="DU952"/>
      <c r="DV952"/>
      <c r="DW952"/>
      <c r="DX952"/>
      <c r="DY952"/>
      <c r="DZ952"/>
      <c r="EA952"/>
      <c r="EB952"/>
      <c r="EC952"/>
      <c r="ED952"/>
      <c r="EE952"/>
      <c r="EF952"/>
      <c r="EG952"/>
      <c r="EH952"/>
      <c r="EI952"/>
      <c r="EJ952"/>
      <c r="EK952"/>
      <c r="EL952"/>
      <c r="EM952"/>
      <c r="EN952"/>
      <c r="EO952"/>
      <c r="EP952"/>
      <c r="EQ952"/>
      <c r="ER952"/>
      <c r="ES952"/>
      <c r="ET952"/>
      <c r="EU952"/>
      <c r="EV952"/>
      <c r="EW952"/>
      <c r="EX952"/>
      <c r="EY952"/>
      <c r="EZ952"/>
      <c r="FA952"/>
    </row>
    <row r="953" spans="1:157" ht="11.25" customHeight="1" x14ac:dyDescent="0.25">
      <c r="A953" s="39" t="s">
        <v>2056</v>
      </c>
      <c r="B953" s="13">
        <v>500200022</v>
      </c>
      <c r="C953" s="13" t="s">
        <v>978</v>
      </c>
      <c r="D953" s="13">
        <v>41430007550</v>
      </c>
      <c r="E953" s="40" t="s">
        <v>2126</v>
      </c>
      <c r="F953" s="31">
        <v>260</v>
      </c>
      <c r="G953" s="31">
        <v>2</v>
      </c>
      <c r="H953" s="31">
        <v>1</v>
      </c>
      <c r="I953" s="31">
        <v>0</v>
      </c>
      <c r="J953" s="32">
        <f t="shared" si="118"/>
        <v>1</v>
      </c>
      <c r="K953" s="33">
        <f t="shared" si="119"/>
        <v>7.8</v>
      </c>
      <c r="L953" s="33">
        <f t="shared" si="120"/>
        <v>7.8</v>
      </c>
      <c r="M953" s="33">
        <f t="shared" si="121"/>
        <v>7.8</v>
      </c>
      <c r="N953" s="34">
        <f t="shared" si="122"/>
        <v>7.8</v>
      </c>
      <c r="O953" s="222">
        <f t="shared" si="116"/>
        <v>31.2</v>
      </c>
      <c r="P953" s="224">
        <f t="shared" si="123"/>
        <v>31.2</v>
      </c>
      <c r="Q953" s="8"/>
      <c r="R953" s="78">
        <f t="shared" si="124"/>
        <v>31.2</v>
      </c>
      <c r="S953" s="79"/>
      <c r="T953"/>
      <c r="U953"/>
      <c r="V953"/>
      <c r="W953"/>
      <c r="X953"/>
      <c r="Y953"/>
      <c r="Z953"/>
      <c r="AA953"/>
      <c r="AB953"/>
      <c r="AC953"/>
      <c r="AD953"/>
      <c r="AE953"/>
      <c r="AF953"/>
      <c r="AG953"/>
      <c r="AH953"/>
      <c r="AI953"/>
      <c r="AJ953"/>
      <c r="AK953"/>
      <c r="AL953"/>
      <c r="AM953"/>
      <c r="AN953"/>
      <c r="AO953"/>
      <c r="AP953"/>
      <c r="AQ953"/>
      <c r="AR953"/>
      <c r="AS953"/>
      <c r="AT953"/>
      <c r="AU953"/>
      <c r="AV953"/>
      <c r="AW953"/>
      <c r="AX953"/>
      <c r="AY953"/>
      <c r="AZ953"/>
      <c r="BA953"/>
      <c r="BB953"/>
      <c r="BC953"/>
      <c r="BD953"/>
      <c r="BE953"/>
      <c r="BF953"/>
      <c r="BG953"/>
      <c r="BH953"/>
      <c r="BI953"/>
      <c r="BJ953"/>
      <c r="BK953"/>
      <c r="BL953"/>
      <c r="BM953"/>
      <c r="BN953"/>
      <c r="BO953"/>
      <c r="BP953"/>
      <c r="BQ953"/>
      <c r="BR953"/>
      <c r="BS953"/>
      <c r="BT953"/>
      <c r="BU953"/>
      <c r="BV953"/>
      <c r="BW953"/>
      <c r="BX953"/>
      <c r="BY953"/>
      <c r="BZ953"/>
      <c r="CA953"/>
      <c r="CB953"/>
      <c r="CC953"/>
      <c r="CD953"/>
      <c r="CE953"/>
      <c r="CF953"/>
      <c r="CG953"/>
      <c r="CH953"/>
      <c r="CI953"/>
      <c r="CJ953"/>
      <c r="CK953"/>
      <c r="CL953"/>
      <c r="CM953"/>
      <c r="CN953"/>
      <c r="CO953"/>
      <c r="CP953"/>
      <c r="CQ953"/>
      <c r="CR953"/>
      <c r="CS953"/>
      <c r="CT953"/>
      <c r="CU953"/>
      <c r="CV953"/>
      <c r="CW953"/>
      <c r="CX953"/>
      <c r="CY953"/>
      <c r="CZ953"/>
      <c r="DA953"/>
      <c r="DB953"/>
      <c r="DC953"/>
      <c r="DD953"/>
      <c r="DE953"/>
      <c r="DF953"/>
      <c r="DG953"/>
      <c r="DH953"/>
      <c r="DI953"/>
      <c r="DJ953"/>
      <c r="DK953"/>
      <c r="DL953"/>
      <c r="DM953"/>
      <c r="DN953"/>
      <c r="DO953"/>
      <c r="DP953"/>
      <c r="DQ953"/>
      <c r="DR953"/>
      <c r="DS953"/>
      <c r="DT953"/>
      <c r="DU953"/>
      <c r="DV953"/>
      <c r="DW953"/>
      <c r="DX953"/>
      <c r="DY953"/>
      <c r="DZ953"/>
      <c r="EA953"/>
      <c r="EB953"/>
      <c r="EC953"/>
      <c r="ED953"/>
      <c r="EE953"/>
      <c r="EF953"/>
      <c r="EG953"/>
      <c r="EH953"/>
      <c r="EI953"/>
      <c r="EJ953"/>
      <c r="EK953"/>
      <c r="EL953"/>
      <c r="EM953"/>
      <c r="EN953"/>
      <c r="EO953"/>
      <c r="EP953"/>
      <c r="EQ953"/>
      <c r="ER953"/>
      <c r="ES953"/>
      <c r="ET953"/>
      <c r="EU953"/>
      <c r="EV953"/>
      <c r="EW953"/>
      <c r="EX953"/>
      <c r="EY953"/>
      <c r="EZ953"/>
      <c r="FA953"/>
    </row>
    <row r="954" spans="1:157" ht="11.25" customHeight="1" x14ac:dyDescent="0.25">
      <c r="A954" s="39" t="s">
        <v>2056</v>
      </c>
      <c r="B954" s="13">
        <v>500200028</v>
      </c>
      <c r="C954" s="13" t="s">
        <v>979</v>
      </c>
      <c r="D954" s="13">
        <v>98040011244</v>
      </c>
      <c r="E954" s="40" t="s">
        <v>2127</v>
      </c>
      <c r="F954" s="31">
        <v>392</v>
      </c>
      <c r="G954" s="31">
        <v>3</v>
      </c>
      <c r="H954" s="31">
        <v>1</v>
      </c>
      <c r="I954" s="31">
        <v>0</v>
      </c>
      <c r="J954" s="32">
        <f t="shared" si="118"/>
        <v>2</v>
      </c>
      <c r="K954" s="33">
        <f t="shared" si="119"/>
        <v>11.76</v>
      </c>
      <c r="L954" s="33">
        <f t="shared" si="120"/>
        <v>11.76</v>
      </c>
      <c r="M954" s="33">
        <f t="shared" si="121"/>
        <v>11.76</v>
      </c>
      <c r="N954" s="34">
        <f t="shared" si="122"/>
        <v>11.76</v>
      </c>
      <c r="O954" s="222">
        <f t="shared" si="116"/>
        <v>47.04</v>
      </c>
      <c r="P954" s="224">
        <f t="shared" si="123"/>
        <v>47.04</v>
      </c>
      <c r="Q954" s="8"/>
      <c r="R954" s="78">
        <f t="shared" si="124"/>
        <v>47.04</v>
      </c>
      <c r="S954" s="79"/>
      <c r="T954"/>
      <c r="U954"/>
      <c r="V954"/>
      <c r="W954"/>
      <c r="X954"/>
      <c r="Y954"/>
      <c r="Z954"/>
      <c r="AA954"/>
      <c r="AB954"/>
      <c r="AC954"/>
      <c r="AD954"/>
      <c r="AE954"/>
      <c r="AF954"/>
      <c r="AG954"/>
      <c r="AH954"/>
      <c r="AI954"/>
      <c r="AJ954"/>
      <c r="AK954"/>
      <c r="AL954"/>
      <c r="AM954"/>
      <c r="AN954"/>
      <c r="AO954"/>
      <c r="AP954"/>
      <c r="AQ954"/>
      <c r="AR954"/>
      <c r="AS954"/>
      <c r="AT954"/>
      <c r="AU954"/>
      <c r="AV954"/>
      <c r="AW954"/>
      <c r="AX954"/>
      <c r="AY954"/>
      <c r="AZ954"/>
      <c r="BA954"/>
      <c r="BB954"/>
      <c r="BC954"/>
      <c r="BD954"/>
      <c r="BE954"/>
      <c r="BF954"/>
      <c r="BG954"/>
      <c r="BH954"/>
      <c r="BI954"/>
      <c r="BJ954"/>
      <c r="BK954"/>
      <c r="BL954"/>
      <c r="BM954"/>
      <c r="BN954"/>
      <c r="BO954"/>
      <c r="BP954"/>
      <c r="BQ954"/>
      <c r="BR954"/>
      <c r="BS954"/>
      <c r="BT954"/>
      <c r="BU954"/>
      <c r="BV954"/>
      <c r="BW954"/>
      <c r="BX954"/>
      <c r="BY954"/>
      <c r="BZ954"/>
      <c r="CA954"/>
      <c r="CB954"/>
      <c r="CC954"/>
      <c r="CD954"/>
      <c r="CE954"/>
      <c r="CF954"/>
      <c r="CG954"/>
      <c r="CH954"/>
      <c r="CI954"/>
      <c r="CJ954"/>
      <c r="CK954"/>
      <c r="CL954"/>
      <c r="CM954"/>
      <c r="CN954"/>
      <c r="CO954"/>
      <c r="CP954"/>
      <c r="CQ954"/>
      <c r="CR954"/>
      <c r="CS954"/>
      <c r="CT954"/>
      <c r="CU954"/>
      <c r="CV954"/>
      <c r="CW954"/>
      <c r="CX954"/>
      <c r="CY954"/>
      <c r="CZ954"/>
      <c r="DA954"/>
      <c r="DB954"/>
      <c r="DC954"/>
      <c r="DD954"/>
      <c r="DE954"/>
      <c r="DF954"/>
      <c r="DG954"/>
      <c r="DH954"/>
      <c r="DI954"/>
      <c r="DJ954"/>
      <c r="DK954"/>
      <c r="DL954"/>
      <c r="DM954"/>
      <c r="DN954"/>
      <c r="DO954"/>
      <c r="DP954"/>
      <c r="DQ954"/>
      <c r="DR954"/>
      <c r="DS954"/>
      <c r="DT954"/>
      <c r="DU954"/>
      <c r="DV954"/>
      <c r="DW954"/>
      <c r="DX954"/>
      <c r="DY954"/>
      <c r="DZ954"/>
      <c r="EA954"/>
      <c r="EB954"/>
      <c r="EC954"/>
      <c r="ED954"/>
      <c r="EE954"/>
      <c r="EF954"/>
      <c r="EG954"/>
      <c r="EH954"/>
      <c r="EI954"/>
      <c r="EJ954"/>
      <c r="EK954"/>
      <c r="EL954"/>
      <c r="EM954"/>
      <c r="EN954"/>
      <c r="EO954"/>
      <c r="EP954"/>
      <c r="EQ954"/>
      <c r="ER954"/>
      <c r="ES954"/>
      <c r="ET954"/>
      <c r="EU954"/>
      <c r="EV954"/>
      <c r="EW954"/>
      <c r="EX954"/>
      <c r="EY954"/>
      <c r="EZ954"/>
      <c r="FA954"/>
    </row>
    <row r="955" spans="1:157" ht="11.25" customHeight="1" x14ac:dyDescent="0.25">
      <c r="A955" s="39" t="s">
        <v>2056</v>
      </c>
      <c r="B955" s="13">
        <v>500200029</v>
      </c>
      <c r="C955" s="13" t="s">
        <v>980</v>
      </c>
      <c r="D955" s="13">
        <v>47730004107</v>
      </c>
      <c r="E955" s="40" t="s">
        <v>2128</v>
      </c>
      <c r="F955" s="31">
        <v>278</v>
      </c>
      <c r="G955" s="31">
        <v>2</v>
      </c>
      <c r="H955" s="31">
        <v>1</v>
      </c>
      <c r="I955" s="31">
        <v>0</v>
      </c>
      <c r="J955" s="32">
        <f t="shared" si="118"/>
        <v>1</v>
      </c>
      <c r="K955" s="33">
        <f t="shared" si="119"/>
        <v>8.34</v>
      </c>
      <c r="L955" s="33">
        <f t="shared" si="120"/>
        <v>8.34</v>
      </c>
      <c r="M955" s="33">
        <f t="shared" si="121"/>
        <v>8.34</v>
      </c>
      <c r="N955" s="34">
        <f t="shared" si="122"/>
        <v>8.34</v>
      </c>
      <c r="O955" s="222">
        <f t="shared" si="116"/>
        <v>33.36</v>
      </c>
      <c r="P955" s="224">
        <f t="shared" si="123"/>
        <v>33.36</v>
      </c>
      <c r="Q955" s="8"/>
      <c r="R955" s="78">
        <f t="shared" si="124"/>
        <v>33.36</v>
      </c>
      <c r="S955" s="79"/>
      <c r="T955"/>
      <c r="U955"/>
      <c r="V955"/>
      <c r="W955"/>
      <c r="X955"/>
      <c r="Y955"/>
      <c r="Z955"/>
      <c r="AA955"/>
      <c r="AB955"/>
      <c r="AC955"/>
      <c r="AD955"/>
      <c r="AE955"/>
      <c r="AF955"/>
      <c r="AG955"/>
      <c r="AH955"/>
      <c r="AI955"/>
      <c r="AJ955"/>
      <c r="AK955"/>
      <c r="AL955"/>
      <c r="AM955"/>
      <c r="AN955"/>
      <c r="AO955"/>
      <c r="AP955"/>
      <c r="AQ955"/>
      <c r="AR955"/>
      <c r="AS955"/>
      <c r="AT955"/>
      <c r="AU955"/>
      <c r="AV955"/>
      <c r="AW955"/>
      <c r="AX955"/>
      <c r="AY955"/>
      <c r="AZ955"/>
      <c r="BA955"/>
      <c r="BB955"/>
      <c r="BC955"/>
      <c r="BD955"/>
      <c r="BE955"/>
      <c r="BF955"/>
      <c r="BG955"/>
      <c r="BH955"/>
      <c r="BI955"/>
      <c r="BJ955"/>
      <c r="BK955"/>
      <c r="BL955"/>
      <c r="BM955"/>
      <c r="BN955"/>
      <c r="BO955"/>
      <c r="BP955"/>
      <c r="BQ955"/>
      <c r="BR955"/>
      <c r="BS955"/>
      <c r="BT955"/>
      <c r="BU955"/>
      <c r="BV955"/>
      <c r="BW955"/>
      <c r="BX955"/>
      <c r="BY955"/>
      <c r="BZ955"/>
      <c r="CA955"/>
      <c r="CB955"/>
      <c r="CC955"/>
      <c r="CD955"/>
      <c r="CE955"/>
      <c r="CF955"/>
      <c r="CG955"/>
      <c r="CH955"/>
      <c r="CI955"/>
      <c r="CJ955"/>
      <c r="CK955"/>
      <c r="CL955"/>
      <c r="CM955"/>
      <c r="CN955"/>
      <c r="CO955"/>
      <c r="CP955"/>
      <c r="CQ955"/>
      <c r="CR955"/>
      <c r="CS955"/>
      <c r="CT955"/>
      <c r="CU955"/>
      <c r="CV955"/>
      <c r="CW955"/>
      <c r="CX955"/>
      <c r="CY955"/>
      <c r="CZ955"/>
      <c r="DA955"/>
      <c r="DB955"/>
      <c r="DC955"/>
      <c r="DD955"/>
      <c r="DE955"/>
      <c r="DF955"/>
      <c r="DG955"/>
      <c r="DH955"/>
      <c r="DI955"/>
      <c r="DJ955"/>
      <c r="DK955"/>
      <c r="DL955"/>
      <c r="DM955"/>
      <c r="DN955"/>
      <c r="DO955"/>
      <c r="DP955"/>
      <c r="DQ955"/>
      <c r="DR955"/>
      <c r="DS955"/>
      <c r="DT955"/>
      <c r="DU955"/>
      <c r="DV955"/>
      <c r="DW955"/>
      <c r="DX955"/>
      <c r="DY955"/>
      <c r="DZ955"/>
      <c r="EA955"/>
      <c r="EB955"/>
      <c r="EC955"/>
      <c r="ED955"/>
      <c r="EE955"/>
      <c r="EF955"/>
      <c r="EG955"/>
      <c r="EH955"/>
      <c r="EI955"/>
      <c r="EJ955"/>
      <c r="EK955"/>
      <c r="EL955"/>
      <c r="EM955"/>
      <c r="EN955"/>
      <c r="EO955"/>
      <c r="EP955"/>
      <c r="EQ955"/>
      <c r="ER955"/>
      <c r="ES955"/>
      <c r="ET955"/>
      <c r="EU955"/>
      <c r="EV955"/>
      <c r="EW955"/>
      <c r="EX955"/>
      <c r="EY955"/>
      <c r="EZ955"/>
      <c r="FA955"/>
    </row>
    <row r="956" spans="1:157" ht="11.25" customHeight="1" x14ac:dyDescent="0.25">
      <c r="A956" s="39" t="s">
        <v>2056</v>
      </c>
      <c r="B956" s="13">
        <v>500200038</v>
      </c>
      <c r="C956" s="13" t="s">
        <v>981</v>
      </c>
      <c r="D956" s="13">
        <v>10250005536</v>
      </c>
      <c r="E956" s="40" t="s">
        <v>2129</v>
      </c>
      <c r="F956" s="31">
        <v>416</v>
      </c>
      <c r="G956" s="31">
        <v>3</v>
      </c>
      <c r="H956" s="31">
        <v>1</v>
      </c>
      <c r="I956" s="31">
        <v>0</v>
      </c>
      <c r="J956" s="32">
        <f t="shared" si="118"/>
        <v>2</v>
      </c>
      <c r="K956" s="33">
        <f t="shared" si="119"/>
        <v>12.48</v>
      </c>
      <c r="L956" s="33">
        <f t="shared" si="120"/>
        <v>12.48</v>
      </c>
      <c r="M956" s="33">
        <f t="shared" si="121"/>
        <v>12.48</v>
      </c>
      <c r="N956" s="34">
        <f t="shared" si="122"/>
        <v>12.48</v>
      </c>
      <c r="O956" s="222">
        <f t="shared" si="116"/>
        <v>49.92</v>
      </c>
      <c r="P956" s="224">
        <f t="shared" si="123"/>
        <v>49.92</v>
      </c>
      <c r="Q956" s="8"/>
      <c r="R956" s="78">
        <f t="shared" si="124"/>
        <v>49.92</v>
      </c>
      <c r="S956" s="79"/>
      <c r="T956"/>
      <c r="U956"/>
      <c r="V956"/>
      <c r="W956"/>
      <c r="X956"/>
      <c r="Y956"/>
      <c r="Z956"/>
      <c r="AA956"/>
      <c r="AB956"/>
      <c r="AC956"/>
      <c r="AD956"/>
      <c r="AE956"/>
      <c r="AF956"/>
      <c r="AG956"/>
      <c r="AH956"/>
      <c r="AI956"/>
      <c r="AJ956"/>
      <c r="AK956"/>
      <c r="AL956"/>
      <c r="AM956"/>
      <c r="AN956"/>
      <c r="AO956"/>
      <c r="AP956"/>
      <c r="AQ956"/>
      <c r="AR956"/>
      <c r="AS956"/>
      <c r="AT956"/>
      <c r="AU956"/>
      <c r="AV956"/>
      <c r="AW956"/>
      <c r="AX956"/>
      <c r="AY956"/>
      <c r="AZ956"/>
      <c r="BA956"/>
      <c r="BB956"/>
      <c r="BC956"/>
      <c r="BD956"/>
      <c r="BE956"/>
      <c r="BF956"/>
      <c r="BG956"/>
      <c r="BH956"/>
      <c r="BI956"/>
      <c r="BJ956"/>
      <c r="BK956"/>
      <c r="BL956"/>
      <c r="BM956"/>
      <c r="BN956"/>
      <c r="BO956"/>
      <c r="BP956"/>
      <c r="BQ956"/>
      <c r="BR956"/>
      <c r="BS956"/>
      <c r="BT956"/>
      <c r="BU956"/>
      <c r="BV956"/>
      <c r="BW956"/>
      <c r="BX956"/>
      <c r="BY956"/>
      <c r="BZ956"/>
      <c r="CA956"/>
      <c r="CB956"/>
      <c r="CC956"/>
      <c r="CD956"/>
      <c r="CE956"/>
      <c r="CF956"/>
      <c r="CG956"/>
      <c r="CH956"/>
      <c r="CI956"/>
      <c r="CJ956"/>
      <c r="CK956"/>
      <c r="CL956"/>
      <c r="CM956"/>
      <c r="CN956"/>
      <c r="CO956"/>
      <c r="CP956"/>
      <c r="CQ956"/>
      <c r="CR956"/>
      <c r="CS956"/>
      <c r="CT956"/>
      <c r="CU956"/>
      <c r="CV956"/>
      <c r="CW956"/>
      <c r="CX956"/>
      <c r="CY956"/>
      <c r="CZ956"/>
      <c r="DA956"/>
      <c r="DB956"/>
      <c r="DC956"/>
      <c r="DD956"/>
      <c r="DE956"/>
      <c r="DF956"/>
      <c r="DG956"/>
      <c r="DH956"/>
      <c r="DI956"/>
      <c r="DJ956"/>
      <c r="DK956"/>
      <c r="DL956"/>
      <c r="DM956"/>
      <c r="DN956"/>
      <c r="DO956"/>
      <c r="DP956"/>
      <c r="DQ956"/>
      <c r="DR956"/>
      <c r="DS956"/>
      <c r="DT956"/>
      <c r="DU956"/>
      <c r="DV956"/>
      <c r="DW956"/>
      <c r="DX956"/>
      <c r="DY956"/>
      <c r="DZ956"/>
      <c r="EA956"/>
      <c r="EB956"/>
      <c r="EC956"/>
      <c r="ED956"/>
      <c r="EE956"/>
      <c r="EF956"/>
      <c r="EG956"/>
      <c r="EH956"/>
      <c r="EI956"/>
      <c r="EJ956"/>
      <c r="EK956"/>
      <c r="EL956"/>
      <c r="EM956"/>
      <c r="EN956"/>
      <c r="EO956"/>
      <c r="EP956"/>
      <c r="EQ956"/>
      <c r="ER956"/>
      <c r="ES956"/>
      <c r="ET956"/>
      <c r="EU956"/>
      <c r="EV956"/>
      <c r="EW956"/>
      <c r="EX956"/>
      <c r="EY956"/>
      <c r="EZ956"/>
      <c r="FA956"/>
    </row>
    <row r="957" spans="1:157" ht="11.25" customHeight="1" x14ac:dyDescent="0.25">
      <c r="A957" s="39" t="s">
        <v>2056</v>
      </c>
      <c r="B957" s="13">
        <v>500200039</v>
      </c>
      <c r="C957" s="13" t="s">
        <v>982</v>
      </c>
      <c r="D957" s="13">
        <v>54550004201</v>
      </c>
      <c r="E957" s="40" t="s">
        <v>2130</v>
      </c>
      <c r="F957" s="31">
        <v>278</v>
      </c>
      <c r="G957" s="31">
        <v>3</v>
      </c>
      <c r="H957" s="31">
        <v>1</v>
      </c>
      <c r="I957" s="31">
        <v>0</v>
      </c>
      <c r="J957" s="32">
        <f t="shared" si="118"/>
        <v>2</v>
      </c>
      <c r="K957" s="33">
        <f t="shared" si="119"/>
        <v>8.34</v>
      </c>
      <c r="L957" s="33">
        <f t="shared" si="120"/>
        <v>8.34</v>
      </c>
      <c r="M957" s="33">
        <f t="shared" si="121"/>
        <v>8.34</v>
      </c>
      <c r="N957" s="34">
        <f t="shared" si="122"/>
        <v>8.34</v>
      </c>
      <c r="O957" s="222">
        <f t="shared" si="116"/>
        <v>33.36</v>
      </c>
      <c r="P957" s="224">
        <f t="shared" si="123"/>
        <v>33.36</v>
      </c>
      <c r="Q957" s="8"/>
      <c r="R957" s="78">
        <f t="shared" si="124"/>
        <v>33.36</v>
      </c>
      <c r="S957" s="79"/>
      <c r="T957"/>
      <c r="U957"/>
      <c r="V957"/>
      <c r="W957"/>
      <c r="X957"/>
      <c r="Y957"/>
      <c r="Z957"/>
      <c r="AA957"/>
      <c r="AB957"/>
      <c r="AC957"/>
      <c r="AD957"/>
      <c r="AE957"/>
      <c r="AF957"/>
      <c r="AG957"/>
      <c r="AH957"/>
      <c r="AI957"/>
      <c r="AJ957"/>
      <c r="AK957"/>
      <c r="AL957"/>
      <c r="AM957"/>
      <c r="AN957"/>
      <c r="AO957"/>
      <c r="AP957"/>
      <c r="AQ957"/>
      <c r="AR957"/>
      <c r="AS957"/>
      <c r="AT957"/>
      <c r="AU957"/>
      <c r="AV957"/>
      <c r="AW957"/>
      <c r="AX957"/>
      <c r="AY957"/>
      <c r="AZ957"/>
      <c r="BA957"/>
      <c r="BB957"/>
      <c r="BC957"/>
      <c r="BD957"/>
      <c r="BE957"/>
      <c r="BF957"/>
      <c r="BG957"/>
      <c r="BH957"/>
      <c r="BI957"/>
      <c r="BJ957"/>
      <c r="BK957"/>
      <c r="BL957"/>
      <c r="BM957"/>
      <c r="BN957"/>
      <c r="BO957"/>
      <c r="BP957"/>
      <c r="BQ957"/>
      <c r="BR957"/>
      <c r="BS957"/>
      <c r="BT957"/>
      <c r="BU957"/>
      <c r="BV957"/>
      <c r="BW957"/>
      <c r="BX957"/>
      <c r="BY957"/>
      <c r="BZ957"/>
      <c r="CA957"/>
      <c r="CB957"/>
      <c r="CC957"/>
      <c r="CD957"/>
      <c r="CE957"/>
      <c r="CF957"/>
      <c r="CG957"/>
      <c r="CH957"/>
      <c r="CI957"/>
      <c r="CJ957"/>
      <c r="CK957"/>
      <c r="CL957"/>
      <c r="CM957"/>
      <c r="CN957"/>
      <c r="CO957"/>
      <c r="CP957"/>
      <c r="CQ957"/>
      <c r="CR957"/>
      <c r="CS957"/>
      <c r="CT957"/>
      <c r="CU957"/>
      <c r="CV957"/>
      <c r="CW957"/>
      <c r="CX957"/>
      <c r="CY957"/>
      <c r="CZ957"/>
      <c r="DA957"/>
      <c r="DB957"/>
      <c r="DC957"/>
      <c r="DD957"/>
      <c r="DE957"/>
      <c r="DF957"/>
      <c r="DG957"/>
      <c r="DH957"/>
      <c r="DI957"/>
      <c r="DJ957"/>
      <c r="DK957"/>
      <c r="DL957"/>
      <c r="DM957"/>
      <c r="DN957"/>
      <c r="DO957"/>
      <c r="DP957"/>
      <c r="DQ957"/>
      <c r="DR957"/>
      <c r="DS957"/>
      <c r="DT957"/>
      <c r="DU957"/>
      <c r="DV957"/>
      <c r="DW957"/>
      <c r="DX957"/>
      <c r="DY957"/>
      <c r="DZ957"/>
      <c r="EA957"/>
      <c r="EB957"/>
      <c r="EC957"/>
      <c r="ED957"/>
      <c r="EE957"/>
      <c r="EF957"/>
      <c r="EG957"/>
      <c r="EH957"/>
      <c r="EI957"/>
      <c r="EJ957"/>
      <c r="EK957"/>
      <c r="EL957"/>
      <c r="EM957"/>
      <c r="EN957"/>
      <c r="EO957"/>
      <c r="EP957"/>
      <c r="EQ957"/>
      <c r="ER957"/>
      <c r="ES957"/>
      <c r="ET957"/>
      <c r="EU957"/>
      <c r="EV957"/>
      <c r="EW957"/>
      <c r="EX957"/>
      <c r="EY957"/>
      <c r="EZ957"/>
      <c r="FA957"/>
    </row>
    <row r="958" spans="1:157" ht="11.25" customHeight="1" x14ac:dyDescent="0.25">
      <c r="A958" s="39" t="s">
        <v>2056</v>
      </c>
      <c r="B958" s="13">
        <v>500200040</v>
      </c>
      <c r="C958" s="13" t="s">
        <v>983</v>
      </c>
      <c r="D958" s="13">
        <v>56940005996</v>
      </c>
      <c r="E958" s="40" t="s">
        <v>2131</v>
      </c>
      <c r="F958" s="31">
        <v>589</v>
      </c>
      <c r="G958" s="31">
        <v>5</v>
      </c>
      <c r="H958" s="31">
        <v>1</v>
      </c>
      <c r="I958" s="31">
        <v>1</v>
      </c>
      <c r="J958" s="32">
        <f t="shared" si="118"/>
        <v>3</v>
      </c>
      <c r="K958" s="33">
        <f t="shared" si="119"/>
        <v>17.669999999999998</v>
      </c>
      <c r="L958" s="33">
        <f t="shared" si="120"/>
        <v>17.669999999999998</v>
      </c>
      <c r="M958" s="33">
        <f t="shared" si="121"/>
        <v>17.669999999999998</v>
      </c>
      <c r="N958" s="34">
        <f t="shared" si="122"/>
        <v>17.669999999999998</v>
      </c>
      <c r="O958" s="222">
        <f t="shared" si="116"/>
        <v>70.680000000000007</v>
      </c>
      <c r="P958" s="224">
        <f t="shared" si="123"/>
        <v>70.680000000000007</v>
      </c>
      <c r="Q958" s="8"/>
      <c r="R958" s="78">
        <f t="shared" si="124"/>
        <v>70.680000000000007</v>
      </c>
      <c r="S958" s="79"/>
      <c r="T958"/>
      <c r="U958"/>
      <c r="V958"/>
      <c r="W958"/>
      <c r="X958"/>
      <c r="Y958"/>
      <c r="Z958"/>
      <c r="AA958"/>
      <c r="AB958"/>
      <c r="AC958"/>
      <c r="AD958"/>
      <c r="AE958"/>
      <c r="AF958"/>
      <c r="AG958"/>
      <c r="AH958"/>
      <c r="AI958"/>
      <c r="AJ958"/>
      <c r="AK958"/>
      <c r="AL958"/>
      <c r="AM958"/>
      <c r="AN958"/>
      <c r="AO958"/>
      <c r="AP958"/>
      <c r="AQ958"/>
      <c r="AR958"/>
      <c r="AS958"/>
      <c r="AT958"/>
      <c r="AU958"/>
      <c r="AV958"/>
      <c r="AW958"/>
      <c r="AX958"/>
      <c r="AY958"/>
      <c r="AZ958"/>
      <c r="BA958"/>
      <c r="BB958"/>
      <c r="BC958"/>
      <c r="BD958"/>
      <c r="BE958"/>
      <c r="BF958"/>
      <c r="BG958"/>
      <c r="BH958"/>
      <c r="BI958"/>
      <c r="BJ958"/>
      <c r="BK958"/>
      <c r="BL958"/>
      <c r="BM958"/>
      <c r="BN958"/>
      <c r="BO958"/>
      <c r="BP958"/>
      <c r="BQ958"/>
      <c r="BR958"/>
      <c r="BS958"/>
      <c r="BT958"/>
      <c r="BU958"/>
      <c r="BV958"/>
      <c r="BW958"/>
      <c r="BX958"/>
      <c r="BY958"/>
      <c r="BZ958"/>
      <c r="CA958"/>
      <c r="CB958"/>
      <c r="CC958"/>
      <c r="CD958"/>
      <c r="CE958"/>
      <c r="CF958"/>
      <c r="CG958"/>
      <c r="CH958"/>
      <c r="CI958"/>
      <c r="CJ958"/>
      <c r="CK958"/>
      <c r="CL958"/>
      <c r="CM958"/>
      <c r="CN958"/>
      <c r="CO958"/>
      <c r="CP958"/>
      <c r="CQ958"/>
      <c r="CR958"/>
      <c r="CS958"/>
      <c r="CT958"/>
      <c r="CU958"/>
      <c r="CV958"/>
      <c r="CW958"/>
      <c r="CX958"/>
      <c r="CY958"/>
      <c r="CZ958"/>
      <c r="DA958"/>
      <c r="DB958"/>
      <c r="DC958"/>
      <c r="DD958"/>
      <c r="DE958"/>
      <c r="DF958"/>
      <c r="DG958"/>
      <c r="DH958"/>
      <c r="DI958"/>
      <c r="DJ958"/>
      <c r="DK958"/>
      <c r="DL958"/>
      <c r="DM958"/>
      <c r="DN958"/>
      <c r="DO958"/>
      <c r="DP958"/>
      <c r="DQ958"/>
      <c r="DR958"/>
      <c r="DS958"/>
      <c r="DT958"/>
      <c r="DU958"/>
      <c r="DV958"/>
      <c r="DW958"/>
      <c r="DX958"/>
      <c r="DY958"/>
      <c r="DZ958"/>
      <c r="EA958"/>
      <c r="EB958"/>
      <c r="EC958"/>
      <c r="ED958"/>
      <c r="EE958"/>
      <c r="EF958"/>
      <c r="EG958"/>
      <c r="EH958"/>
      <c r="EI958"/>
      <c r="EJ958"/>
      <c r="EK958"/>
      <c r="EL958"/>
      <c r="EM958"/>
      <c r="EN958"/>
      <c r="EO958"/>
      <c r="EP958"/>
      <c r="EQ958"/>
      <c r="ER958"/>
      <c r="ES958"/>
      <c r="ET958"/>
      <c r="EU958"/>
      <c r="EV958"/>
      <c r="EW958"/>
      <c r="EX958"/>
      <c r="EY958"/>
      <c r="EZ958"/>
      <c r="FA958"/>
    </row>
    <row r="959" spans="1:157" ht="11.25" customHeight="1" x14ac:dyDescent="0.25">
      <c r="A959" s="39" t="s">
        <v>2056</v>
      </c>
      <c r="B959" s="13">
        <v>500200046</v>
      </c>
      <c r="C959" s="13" t="s">
        <v>984</v>
      </c>
      <c r="D959" s="13">
        <v>40400009758</v>
      </c>
      <c r="E959" s="40" t="s">
        <v>2132</v>
      </c>
      <c r="F959" s="31">
        <v>407</v>
      </c>
      <c r="G959" s="31">
        <v>6</v>
      </c>
      <c r="H959" s="31">
        <v>1</v>
      </c>
      <c r="I959" s="31">
        <v>1</v>
      </c>
      <c r="J959" s="32">
        <f t="shared" si="118"/>
        <v>4</v>
      </c>
      <c r="K959" s="33">
        <f t="shared" si="119"/>
        <v>12.209999999999999</v>
      </c>
      <c r="L959" s="33">
        <f t="shared" si="120"/>
        <v>12.209999999999999</v>
      </c>
      <c r="M959" s="33">
        <f t="shared" si="121"/>
        <v>12.209999999999999</v>
      </c>
      <c r="N959" s="34">
        <f t="shared" si="122"/>
        <v>12.209999999999999</v>
      </c>
      <c r="O959" s="222">
        <f t="shared" si="116"/>
        <v>48.84</v>
      </c>
      <c r="P959" s="224">
        <f t="shared" si="123"/>
        <v>48.84</v>
      </c>
      <c r="Q959" s="8"/>
      <c r="R959" s="78">
        <f t="shared" si="124"/>
        <v>48.84</v>
      </c>
      <c r="S959" s="79"/>
      <c r="T959"/>
      <c r="U959"/>
      <c r="V959"/>
      <c r="W959"/>
      <c r="X959"/>
      <c r="Y959"/>
      <c r="Z959"/>
      <c r="AA959"/>
      <c r="AB959"/>
      <c r="AC959"/>
      <c r="AD959"/>
      <c r="AE959"/>
      <c r="AF959"/>
      <c r="AG959"/>
      <c r="AH959"/>
      <c r="AI959"/>
      <c r="AJ959"/>
      <c r="AK959"/>
      <c r="AL959"/>
      <c r="AM959"/>
      <c r="AN959"/>
      <c r="AO959"/>
      <c r="AP959"/>
      <c r="AQ959"/>
      <c r="AR959"/>
      <c r="AS959"/>
      <c r="AT959"/>
      <c r="AU959"/>
      <c r="AV959"/>
      <c r="AW959"/>
      <c r="AX959"/>
      <c r="AY959"/>
      <c r="AZ959"/>
      <c r="BA959"/>
      <c r="BB959"/>
      <c r="BC959"/>
      <c r="BD959"/>
      <c r="BE959"/>
      <c r="BF959"/>
      <c r="BG959"/>
      <c r="BH959"/>
      <c r="BI959"/>
      <c r="BJ959"/>
      <c r="BK959"/>
      <c r="BL959"/>
      <c r="BM959"/>
      <c r="BN959"/>
      <c r="BO959"/>
      <c r="BP959"/>
      <c r="BQ959"/>
      <c r="BR959"/>
      <c r="BS959"/>
      <c r="BT959"/>
      <c r="BU959"/>
      <c r="BV959"/>
      <c r="BW959"/>
      <c r="BX959"/>
      <c r="BY959"/>
      <c r="BZ959"/>
      <c r="CA959"/>
      <c r="CB959"/>
      <c r="CC959"/>
      <c r="CD959"/>
      <c r="CE959"/>
      <c r="CF959"/>
      <c r="CG959"/>
      <c r="CH959"/>
      <c r="CI959"/>
      <c r="CJ959"/>
      <c r="CK959"/>
      <c r="CL959"/>
      <c r="CM959"/>
      <c r="CN959"/>
      <c r="CO959"/>
      <c r="CP959"/>
      <c r="CQ959"/>
      <c r="CR959"/>
      <c r="CS959"/>
      <c r="CT959"/>
      <c r="CU959"/>
      <c r="CV959"/>
      <c r="CW959"/>
      <c r="CX959"/>
      <c r="CY959"/>
      <c r="CZ959"/>
      <c r="DA959"/>
      <c r="DB959"/>
      <c r="DC959"/>
      <c r="DD959"/>
      <c r="DE959"/>
      <c r="DF959"/>
      <c r="DG959"/>
      <c r="DH959"/>
      <c r="DI959"/>
      <c r="DJ959"/>
      <c r="DK959"/>
      <c r="DL959"/>
      <c r="DM959"/>
      <c r="DN959"/>
      <c r="DO959"/>
      <c r="DP959"/>
      <c r="DQ959"/>
      <c r="DR959"/>
      <c r="DS959"/>
      <c r="DT959"/>
      <c r="DU959"/>
      <c r="DV959"/>
      <c r="DW959"/>
      <c r="DX959"/>
      <c r="DY959"/>
      <c r="DZ959"/>
      <c r="EA959"/>
      <c r="EB959"/>
      <c r="EC959"/>
      <c r="ED959"/>
      <c r="EE959"/>
      <c r="EF959"/>
      <c r="EG959"/>
      <c r="EH959"/>
      <c r="EI959"/>
      <c r="EJ959"/>
      <c r="EK959"/>
      <c r="EL959"/>
      <c r="EM959"/>
      <c r="EN959"/>
      <c r="EO959"/>
      <c r="EP959"/>
      <c r="EQ959"/>
      <c r="ER959"/>
      <c r="ES959"/>
      <c r="ET959"/>
      <c r="EU959"/>
      <c r="EV959"/>
      <c r="EW959"/>
      <c r="EX959"/>
      <c r="EY959"/>
      <c r="EZ959"/>
      <c r="FA959"/>
    </row>
    <row r="960" spans="1:157" ht="11.25" customHeight="1" x14ac:dyDescent="0.25">
      <c r="A960" s="39" t="s">
        <v>2056</v>
      </c>
      <c r="B960" s="13">
        <v>500200052</v>
      </c>
      <c r="C960" s="13" t="s">
        <v>986</v>
      </c>
      <c r="D960" s="13">
        <v>40230046993</v>
      </c>
      <c r="E960" s="40" t="s">
        <v>2133</v>
      </c>
      <c r="F960" s="31">
        <v>480</v>
      </c>
      <c r="G960" s="31">
        <v>3</v>
      </c>
      <c r="H960" s="31">
        <v>1</v>
      </c>
      <c r="I960" s="31">
        <v>0</v>
      </c>
      <c r="J960" s="32">
        <f t="shared" si="118"/>
        <v>2</v>
      </c>
      <c r="K960" s="33">
        <f t="shared" si="119"/>
        <v>14.399999999999999</v>
      </c>
      <c r="L960" s="33">
        <f t="shared" si="120"/>
        <v>14.399999999999999</v>
      </c>
      <c r="M960" s="33">
        <f t="shared" si="121"/>
        <v>14.399999999999999</v>
      </c>
      <c r="N960" s="34">
        <f t="shared" si="122"/>
        <v>14.399999999999999</v>
      </c>
      <c r="O960" s="222">
        <f t="shared" si="116"/>
        <v>57.6</v>
      </c>
      <c r="P960" s="224">
        <f t="shared" si="123"/>
        <v>57.6</v>
      </c>
      <c r="Q960" s="8"/>
      <c r="R960" s="78">
        <f t="shared" si="124"/>
        <v>57.6</v>
      </c>
      <c r="S960" s="79"/>
      <c r="T960"/>
      <c r="U960"/>
      <c r="V960"/>
      <c r="W960"/>
      <c r="X960"/>
      <c r="Y960"/>
      <c r="Z960"/>
      <c r="AA960"/>
      <c r="AB960"/>
      <c r="AC960"/>
      <c r="AD960"/>
      <c r="AE960"/>
      <c r="AF960"/>
      <c r="AG960"/>
      <c r="AH960"/>
      <c r="AI960"/>
      <c r="AJ960"/>
      <c r="AK960"/>
      <c r="AL960"/>
      <c r="AM960"/>
      <c r="AN960"/>
      <c r="AO960"/>
      <c r="AP960"/>
      <c r="AQ960"/>
      <c r="AR960"/>
      <c r="AS960"/>
      <c r="AT960"/>
      <c r="AU960"/>
      <c r="AV960"/>
      <c r="AW960"/>
      <c r="AX960"/>
      <c r="AY960"/>
      <c r="AZ960"/>
      <c r="BA960"/>
      <c r="BB960"/>
      <c r="BC960"/>
      <c r="BD960"/>
      <c r="BE960"/>
      <c r="BF960"/>
      <c r="BG960"/>
      <c r="BH960"/>
      <c r="BI960"/>
      <c r="BJ960"/>
      <c r="BK960"/>
      <c r="BL960"/>
      <c r="BM960"/>
      <c r="BN960"/>
      <c r="BO960"/>
      <c r="BP960"/>
      <c r="BQ960"/>
      <c r="BR960"/>
      <c r="BS960"/>
      <c r="BT960"/>
      <c r="BU960"/>
      <c r="BV960"/>
      <c r="BW960"/>
      <c r="BX960"/>
      <c r="BY960"/>
      <c r="BZ960"/>
      <c r="CA960"/>
      <c r="CB960"/>
      <c r="CC960"/>
      <c r="CD960"/>
      <c r="CE960"/>
      <c r="CF960"/>
      <c r="CG960"/>
      <c r="CH960"/>
      <c r="CI960"/>
      <c r="CJ960"/>
      <c r="CK960"/>
      <c r="CL960"/>
      <c r="CM960"/>
      <c r="CN960"/>
      <c r="CO960"/>
      <c r="CP960"/>
      <c r="CQ960"/>
      <c r="CR960"/>
      <c r="CS960"/>
      <c r="CT960"/>
      <c r="CU960"/>
      <c r="CV960"/>
      <c r="CW960"/>
      <c r="CX960"/>
      <c r="CY960"/>
      <c r="CZ960"/>
      <c r="DA960"/>
      <c r="DB960"/>
      <c r="DC960"/>
      <c r="DD960"/>
      <c r="DE960"/>
      <c r="DF960"/>
      <c r="DG960"/>
      <c r="DH960"/>
      <c r="DI960"/>
      <c r="DJ960"/>
      <c r="DK960"/>
      <c r="DL960"/>
      <c r="DM960"/>
      <c r="DN960"/>
      <c r="DO960"/>
      <c r="DP960"/>
      <c r="DQ960"/>
      <c r="DR960"/>
      <c r="DS960"/>
      <c r="DT960"/>
      <c r="DU960"/>
      <c r="DV960"/>
      <c r="DW960"/>
      <c r="DX960"/>
      <c r="DY960"/>
      <c r="DZ960"/>
      <c r="EA960"/>
      <c r="EB960"/>
      <c r="EC960"/>
      <c r="ED960"/>
      <c r="EE960"/>
      <c r="EF960"/>
      <c r="EG960"/>
      <c r="EH960"/>
      <c r="EI960"/>
      <c r="EJ960"/>
      <c r="EK960"/>
      <c r="EL960"/>
      <c r="EM960"/>
      <c r="EN960"/>
      <c r="EO960"/>
      <c r="EP960"/>
      <c r="EQ960"/>
      <c r="ER960"/>
      <c r="ES960"/>
      <c r="ET960"/>
      <c r="EU960"/>
      <c r="EV960"/>
      <c r="EW960"/>
      <c r="EX960"/>
      <c r="EY960"/>
      <c r="EZ960"/>
      <c r="FA960"/>
    </row>
    <row r="961" spans="1:157" ht="11.25" customHeight="1" x14ac:dyDescent="0.25">
      <c r="A961" s="39" t="s">
        <v>2056</v>
      </c>
      <c r="B961" s="13">
        <v>500200062</v>
      </c>
      <c r="C961" s="13" t="s">
        <v>987</v>
      </c>
      <c r="D961" s="13">
        <v>66040004392</v>
      </c>
      <c r="E961" s="40" t="s">
        <v>2134</v>
      </c>
      <c r="F961" s="31">
        <v>320</v>
      </c>
      <c r="G961" s="31">
        <v>3</v>
      </c>
      <c r="H961" s="31">
        <v>1</v>
      </c>
      <c r="I961" s="31">
        <v>0</v>
      </c>
      <c r="J961" s="32">
        <f t="shared" si="118"/>
        <v>2</v>
      </c>
      <c r="K961" s="33">
        <f t="shared" si="119"/>
        <v>9.6</v>
      </c>
      <c r="L961" s="33">
        <f t="shared" si="120"/>
        <v>9.6</v>
      </c>
      <c r="M961" s="33">
        <f t="shared" si="121"/>
        <v>9.6</v>
      </c>
      <c r="N961" s="34">
        <f t="shared" si="122"/>
        <v>9.6</v>
      </c>
      <c r="O961" s="222">
        <f t="shared" si="116"/>
        <v>38.4</v>
      </c>
      <c r="P961" s="224">
        <f t="shared" si="123"/>
        <v>38.4</v>
      </c>
      <c r="Q961" s="8"/>
      <c r="R961" s="78">
        <f t="shared" si="124"/>
        <v>38.4</v>
      </c>
      <c r="S961" s="79"/>
      <c r="T961"/>
      <c r="U961"/>
      <c r="V961"/>
      <c r="W961"/>
      <c r="X961"/>
      <c r="Y961"/>
      <c r="Z961"/>
      <c r="AA961"/>
      <c r="AB961"/>
      <c r="AC961"/>
      <c r="AD961"/>
      <c r="AE961"/>
      <c r="AF961"/>
      <c r="AG961"/>
      <c r="AH961"/>
      <c r="AI961"/>
      <c r="AJ961"/>
      <c r="AK961"/>
      <c r="AL961"/>
      <c r="AM961"/>
      <c r="AN961"/>
      <c r="AO961"/>
      <c r="AP961"/>
      <c r="AQ961"/>
      <c r="AR961"/>
      <c r="AS961"/>
      <c r="AT961"/>
      <c r="AU961"/>
      <c r="AV961"/>
      <c r="AW961"/>
      <c r="AX961"/>
      <c r="AY961"/>
      <c r="AZ961"/>
      <c r="BA961"/>
      <c r="BB961"/>
      <c r="BC961"/>
      <c r="BD961"/>
      <c r="BE961"/>
      <c r="BF961"/>
      <c r="BG961"/>
      <c r="BH961"/>
      <c r="BI961"/>
      <c r="BJ961"/>
      <c r="BK961"/>
      <c r="BL961"/>
      <c r="BM961"/>
      <c r="BN961"/>
      <c r="BO961"/>
      <c r="BP961"/>
      <c r="BQ961"/>
      <c r="BR961"/>
      <c r="BS961"/>
      <c r="BT961"/>
      <c r="BU961"/>
      <c r="BV961"/>
      <c r="BW961"/>
      <c r="BX961"/>
      <c r="BY961"/>
      <c r="BZ961"/>
      <c r="CA961"/>
      <c r="CB961"/>
      <c r="CC961"/>
      <c r="CD961"/>
      <c r="CE961"/>
      <c r="CF961"/>
      <c r="CG961"/>
      <c r="CH961"/>
      <c r="CI961"/>
      <c r="CJ961"/>
      <c r="CK961"/>
      <c r="CL961"/>
      <c r="CM961"/>
      <c r="CN961"/>
      <c r="CO961"/>
      <c r="CP961"/>
      <c r="CQ961"/>
      <c r="CR961"/>
      <c r="CS961"/>
      <c r="CT961"/>
      <c r="CU961"/>
      <c r="CV961"/>
      <c r="CW961"/>
      <c r="CX961"/>
      <c r="CY961"/>
      <c r="CZ961"/>
      <c r="DA961"/>
      <c r="DB961"/>
      <c r="DC961"/>
      <c r="DD961"/>
      <c r="DE961"/>
      <c r="DF961"/>
      <c r="DG961"/>
      <c r="DH961"/>
      <c r="DI961"/>
      <c r="DJ961"/>
      <c r="DK961"/>
      <c r="DL961"/>
      <c r="DM961"/>
      <c r="DN961"/>
      <c r="DO961"/>
      <c r="DP961"/>
      <c r="DQ961"/>
      <c r="DR961"/>
      <c r="DS961"/>
      <c r="DT961"/>
      <c r="DU961"/>
      <c r="DV961"/>
      <c r="DW961"/>
      <c r="DX961"/>
      <c r="DY961"/>
      <c r="DZ961"/>
      <c r="EA961"/>
      <c r="EB961"/>
      <c r="EC961"/>
      <c r="ED961"/>
      <c r="EE961"/>
      <c r="EF961"/>
      <c r="EG961"/>
      <c r="EH961"/>
      <c r="EI961"/>
      <c r="EJ961"/>
      <c r="EK961"/>
      <c r="EL961"/>
      <c r="EM961"/>
      <c r="EN961"/>
      <c r="EO961"/>
      <c r="EP961"/>
      <c r="EQ961"/>
      <c r="ER961"/>
      <c r="ES961"/>
      <c r="ET961"/>
      <c r="EU961"/>
      <c r="EV961"/>
      <c r="EW961"/>
      <c r="EX961"/>
      <c r="EY961"/>
      <c r="EZ961"/>
      <c r="FA961"/>
    </row>
    <row r="962" spans="1:157" ht="11.25" customHeight="1" x14ac:dyDescent="0.25">
      <c r="A962" s="39" t="s">
        <v>2056</v>
      </c>
      <c r="B962" s="13">
        <v>660200015</v>
      </c>
      <c r="C962" s="13" t="s">
        <v>988</v>
      </c>
      <c r="D962" s="13">
        <v>10440001208</v>
      </c>
      <c r="E962" s="40" t="s">
        <v>2135</v>
      </c>
      <c r="F962" s="31">
        <v>389</v>
      </c>
      <c r="G962" s="31">
        <v>2</v>
      </c>
      <c r="H962" s="31">
        <v>1</v>
      </c>
      <c r="I962" s="31">
        <v>0</v>
      </c>
      <c r="J962" s="32">
        <f t="shared" si="118"/>
        <v>1</v>
      </c>
      <c r="K962" s="33">
        <f t="shared" si="119"/>
        <v>11.67</v>
      </c>
      <c r="L962" s="33">
        <f t="shared" si="120"/>
        <v>11.67</v>
      </c>
      <c r="M962" s="33">
        <f t="shared" si="121"/>
        <v>11.67</v>
      </c>
      <c r="N962" s="34">
        <f t="shared" si="122"/>
        <v>11.67</v>
      </c>
      <c r="O962" s="222">
        <f t="shared" si="116"/>
        <v>46.68</v>
      </c>
      <c r="P962" s="224">
        <f t="shared" si="123"/>
        <v>46.68</v>
      </c>
      <c r="Q962" s="8"/>
      <c r="R962" s="78">
        <f t="shared" si="124"/>
        <v>46.68</v>
      </c>
      <c r="S962" s="79"/>
      <c r="T962"/>
      <c r="U962"/>
      <c r="V962"/>
      <c r="W962"/>
      <c r="X962"/>
      <c r="Y962"/>
      <c r="Z962"/>
      <c r="AA962"/>
      <c r="AB962"/>
      <c r="AC962"/>
      <c r="AD962"/>
      <c r="AE962"/>
      <c r="AF962"/>
      <c r="AG962"/>
      <c r="AH962"/>
      <c r="AI962"/>
      <c r="AJ962"/>
      <c r="AK962"/>
      <c r="AL962"/>
      <c r="AM962"/>
      <c r="AN962"/>
      <c r="AO962"/>
      <c r="AP962"/>
      <c r="AQ962"/>
      <c r="AR962"/>
      <c r="AS962"/>
      <c r="AT962"/>
      <c r="AU962"/>
      <c r="AV962"/>
      <c r="AW962"/>
      <c r="AX962"/>
      <c r="AY962"/>
      <c r="AZ962"/>
      <c r="BA962"/>
      <c r="BB962"/>
      <c r="BC962"/>
      <c r="BD962"/>
      <c r="BE962"/>
      <c r="BF962"/>
      <c r="BG962"/>
      <c r="BH962"/>
      <c r="BI962"/>
      <c r="BJ962"/>
      <c r="BK962"/>
      <c r="BL962"/>
      <c r="BM962"/>
      <c r="BN962"/>
      <c r="BO962"/>
      <c r="BP962"/>
      <c r="BQ962"/>
      <c r="BR962"/>
      <c r="BS962"/>
      <c r="BT962"/>
      <c r="BU962"/>
      <c r="BV962"/>
      <c r="BW962"/>
      <c r="BX962"/>
      <c r="BY962"/>
      <c r="BZ962"/>
      <c r="CA962"/>
      <c r="CB962"/>
      <c r="CC962"/>
      <c r="CD962"/>
      <c r="CE962"/>
      <c r="CF962"/>
      <c r="CG962"/>
      <c r="CH962"/>
      <c r="CI962"/>
      <c r="CJ962"/>
      <c r="CK962"/>
      <c r="CL962"/>
      <c r="CM962"/>
      <c r="CN962"/>
      <c r="CO962"/>
      <c r="CP962"/>
      <c r="CQ962"/>
      <c r="CR962"/>
      <c r="CS962"/>
      <c r="CT962"/>
      <c r="CU962"/>
      <c r="CV962"/>
      <c r="CW962"/>
      <c r="CX962"/>
      <c r="CY962"/>
      <c r="CZ962"/>
      <c r="DA962"/>
      <c r="DB962"/>
      <c r="DC962"/>
      <c r="DD962"/>
      <c r="DE962"/>
      <c r="DF962"/>
      <c r="DG962"/>
      <c r="DH962"/>
      <c r="DI962"/>
      <c r="DJ962"/>
      <c r="DK962"/>
      <c r="DL962"/>
      <c r="DM962"/>
      <c r="DN962"/>
      <c r="DO962"/>
      <c r="DP962"/>
      <c r="DQ962"/>
      <c r="DR962"/>
      <c r="DS962"/>
      <c r="DT962"/>
      <c r="DU962"/>
      <c r="DV962"/>
      <c r="DW962"/>
      <c r="DX962"/>
      <c r="DY962"/>
      <c r="DZ962"/>
      <c r="EA962"/>
      <c r="EB962"/>
      <c r="EC962"/>
      <c r="ED962"/>
      <c r="EE962"/>
      <c r="EF962"/>
      <c r="EG962"/>
      <c r="EH962"/>
      <c r="EI962"/>
      <c r="EJ962"/>
      <c r="EK962"/>
      <c r="EL962"/>
      <c r="EM962"/>
      <c r="EN962"/>
      <c r="EO962"/>
      <c r="EP962"/>
      <c r="EQ962"/>
      <c r="ER962"/>
      <c r="ES962"/>
      <c r="ET962"/>
      <c r="EU962"/>
      <c r="EV962"/>
      <c r="EW962"/>
      <c r="EX962"/>
      <c r="EY962"/>
      <c r="EZ962"/>
      <c r="FA962"/>
    </row>
    <row r="963" spans="1:157" ht="11.25" customHeight="1" x14ac:dyDescent="0.25">
      <c r="A963" s="39" t="s">
        <v>2056</v>
      </c>
      <c r="B963" s="13">
        <v>660200017</v>
      </c>
      <c r="C963" s="13" t="s">
        <v>214</v>
      </c>
      <c r="D963" s="13">
        <v>15280009282</v>
      </c>
      <c r="E963" s="40" t="s">
        <v>2136</v>
      </c>
      <c r="F963" s="31">
        <v>707</v>
      </c>
      <c r="G963" s="31">
        <v>4</v>
      </c>
      <c r="H963" s="31">
        <v>1</v>
      </c>
      <c r="I963" s="31">
        <v>0</v>
      </c>
      <c r="J963" s="32">
        <f t="shared" si="118"/>
        <v>3</v>
      </c>
      <c r="K963" s="33">
        <f t="shared" si="119"/>
        <v>21.21</v>
      </c>
      <c r="L963" s="33">
        <f t="shared" si="120"/>
        <v>21.21</v>
      </c>
      <c r="M963" s="33">
        <f t="shared" si="121"/>
        <v>21.21</v>
      </c>
      <c r="N963" s="34">
        <f t="shared" si="122"/>
        <v>21.21</v>
      </c>
      <c r="O963" s="222">
        <f t="shared" si="116"/>
        <v>84.84</v>
      </c>
      <c r="P963" s="224">
        <f t="shared" si="123"/>
        <v>84.84</v>
      </c>
      <c r="Q963" s="8"/>
      <c r="R963" s="78">
        <f t="shared" si="124"/>
        <v>84.84</v>
      </c>
      <c r="S963" s="79"/>
      <c r="T963"/>
      <c r="U963"/>
      <c r="V963"/>
      <c r="W963"/>
      <c r="X963"/>
      <c r="Y963"/>
      <c r="Z963"/>
      <c r="AA963"/>
      <c r="AB963"/>
      <c r="AC963"/>
      <c r="AD963"/>
      <c r="AE963"/>
      <c r="AF963"/>
      <c r="AG963"/>
      <c r="AH963"/>
      <c r="AI963"/>
      <c r="AJ963"/>
      <c r="AK963"/>
      <c r="AL963"/>
      <c r="AM963"/>
      <c r="AN963"/>
      <c r="AO963"/>
      <c r="AP963"/>
      <c r="AQ963"/>
      <c r="AR963"/>
      <c r="AS963"/>
      <c r="AT963"/>
      <c r="AU963"/>
      <c r="AV963"/>
      <c r="AW963"/>
      <c r="AX963"/>
      <c r="AY963"/>
      <c r="AZ963"/>
      <c r="BA963"/>
      <c r="BB963"/>
      <c r="BC963"/>
      <c r="BD963"/>
      <c r="BE963"/>
      <c r="BF963"/>
      <c r="BG963"/>
      <c r="BH963"/>
      <c r="BI963"/>
      <c r="BJ963"/>
      <c r="BK963"/>
      <c r="BL963"/>
      <c r="BM963"/>
      <c r="BN963"/>
      <c r="BO963"/>
      <c r="BP963"/>
      <c r="BQ963"/>
      <c r="BR963"/>
      <c r="BS963"/>
      <c r="BT963"/>
      <c r="BU963"/>
      <c r="BV963"/>
      <c r="BW963"/>
      <c r="BX963"/>
      <c r="BY963"/>
      <c r="BZ963"/>
      <c r="CA963"/>
      <c r="CB963"/>
      <c r="CC963"/>
      <c r="CD963"/>
      <c r="CE963"/>
      <c r="CF963"/>
      <c r="CG963"/>
      <c r="CH963"/>
      <c r="CI963"/>
      <c r="CJ963"/>
      <c r="CK963"/>
      <c r="CL963"/>
      <c r="CM963"/>
      <c r="CN963"/>
      <c r="CO963"/>
      <c r="CP963"/>
      <c r="CQ963"/>
      <c r="CR963"/>
      <c r="CS963"/>
      <c r="CT963"/>
      <c r="CU963"/>
      <c r="CV963"/>
      <c r="CW963"/>
      <c r="CX963"/>
      <c r="CY963"/>
      <c r="CZ963"/>
      <c r="DA963"/>
      <c r="DB963"/>
      <c r="DC963"/>
      <c r="DD963"/>
      <c r="DE963"/>
      <c r="DF963"/>
      <c r="DG963"/>
      <c r="DH963"/>
      <c r="DI963"/>
      <c r="DJ963"/>
      <c r="DK963"/>
      <c r="DL963"/>
      <c r="DM963"/>
      <c r="DN963"/>
      <c r="DO963"/>
      <c r="DP963"/>
      <c r="DQ963"/>
      <c r="DR963"/>
      <c r="DS963"/>
      <c r="DT963"/>
      <c r="DU963"/>
      <c r="DV963"/>
      <c r="DW963"/>
      <c r="DX963"/>
      <c r="DY963"/>
      <c r="DZ963"/>
      <c r="EA963"/>
      <c r="EB963"/>
      <c r="EC963"/>
      <c r="ED963"/>
      <c r="EE963"/>
      <c r="EF963"/>
      <c r="EG963"/>
      <c r="EH963"/>
      <c r="EI963"/>
      <c r="EJ963"/>
      <c r="EK963"/>
      <c r="EL963"/>
      <c r="EM963"/>
      <c r="EN963"/>
      <c r="EO963"/>
      <c r="EP963"/>
      <c r="EQ963"/>
      <c r="ER963"/>
      <c r="ES963"/>
      <c r="ET963"/>
      <c r="EU963"/>
      <c r="EV963"/>
      <c r="EW963"/>
      <c r="EX963"/>
      <c r="EY963"/>
      <c r="EZ963"/>
      <c r="FA963"/>
    </row>
    <row r="964" spans="1:157" ht="11.25" customHeight="1" x14ac:dyDescent="0.25">
      <c r="A964" s="39" t="s">
        <v>2056</v>
      </c>
      <c r="B964" s="13">
        <v>660200031</v>
      </c>
      <c r="C964" s="13" t="s">
        <v>989</v>
      </c>
      <c r="D964" s="13">
        <v>99780009505</v>
      </c>
      <c r="E964" s="40" t="s">
        <v>2137</v>
      </c>
      <c r="F964" s="31">
        <v>1226</v>
      </c>
      <c r="G964" s="31">
        <v>3</v>
      </c>
      <c r="H964" s="31">
        <v>1</v>
      </c>
      <c r="I964" s="31">
        <v>0</v>
      </c>
      <c r="J964" s="32">
        <f t="shared" si="118"/>
        <v>2</v>
      </c>
      <c r="K964" s="33">
        <f t="shared" si="119"/>
        <v>36.78</v>
      </c>
      <c r="L964" s="33">
        <f t="shared" si="120"/>
        <v>36.78</v>
      </c>
      <c r="M964" s="33">
        <f t="shared" si="121"/>
        <v>36.78</v>
      </c>
      <c r="N964" s="34">
        <f t="shared" si="122"/>
        <v>36.78</v>
      </c>
      <c r="O964" s="222">
        <f t="shared" si="116"/>
        <v>147.12</v>
      </c>
      <c r="P964" s="224">
        <f t="shared" si="123"/>
        <v>147.12</v>
      </c>
      <c r="Q964" s="8"/>
      <c r="R964" s="78">
        <f t="shared" si="124"/>
        <v>147.12</v>
      </c>
      <c r="S964" s="79"/>
      <c r="T964"/>
      <c r="U964"/>
      <c r="V964"/>
      <c r="W964"/>
      <c r="X964"/>
      <c r="Y964"/>
      <c r="Z964"/>
      <c r="AA964"/>
      <c r="AB964"/>
      <c r="AC964"/>
      <c r="AD964"/>
      <c r="AE964"/>
      <c r="AF964"/>
      <c r="AG964"/>
      <c r="AH964"/>
      <c r="AI964"/>
      <c r="AJ964"/>
      <c r="AK964"/>
      <c r="AL964"/>
      <c r="AM964"/>
      <c r="AN964"/>
      <c r="AO964"/>
      <c r="AP964"/>
      <c r="AQ964"/>
      <c r="AR964"/>
      <c r="AS964"/>
      <c r="AT964"/>
      <c r="AU964"/>
      <c r="AV964"/>
      <c r="AW964"/>
      <c r="AX964"/>
      <c r="AY964"/>
      <c r="AZ964"/>
      <c r="BA964"/>
      <c r="BB964"/>
      <c r="BC964"/>
      <c r="BD964"/>
      <c r="BE964"/>
      <c r="BF964"/>
      <c r="BG964"/>
      <c r="BH964"/>
      <c r="BI964"/>
      <c r="BJ964"/>
      <c r="BK964"/>
      <c r="BL964"/>
      <c r="BM964"/>
      <c r="BN964"/>
      <c r="BO964"/>
      <c r="BP964"/>
      <c r="BQ964"/>
      <c r="BR964"/>
      <c r="BS964"/>
      <c r="BT964"/>
      <c r="BU964"/>
      <c r="BV964"/>
      <c r="BW964"/>
      <c r="BX964"/>
      <c r="BY964"/>
      <c r="BZ964"/>
      <c r="CA964"/>
      <c r="CB964"/>
      <c r="CC964"/>
      <c r="CD964"/>
      <c r="CE964"/>
      <c r="CF964"/>
      <c r="CG964"/>
      <c r="CH964"/>
      <c r="CI964"/>
      <c r="CJ964"/>
      <c r="CK964"/>
      <c r="CL964"/>
      <c r="CM964"/>
      <c r="CN964"/>
      <c r="CO964"/>
      <c r="CP964"/>
      <c r="CQ964"/>
      <c r="CR964"/>
      <c r="CS964"/>
      <c r="CT964"/>
      <c r="CU964"/>
      <c r="CV964"/>
      <c r="CW964"/>
      <c r="CX964"/>
      <c r="CY964"/>
      <c r="CZ964"/>
      <c r="DA964"/>
      <c r="DB964"/>
      <c r="DC964"/>
      <c r="DD964"/>
      <c r="DE964"/>
      <c r="DF964"/>
      <c r="DG964"/>
      <c r="DH964"/>
      <c r="DI964"/>
      <c r="DJ964"/>
      <c r="DK964"/>
      <c r="DL964"/>
      <c r="DM964"/>
      <c r="DN964"/>
      <c r="DO964"/>
      <c r="DP964"/>
      <c r="DQ964"/>
      <c r="DR964"/>
      <c r="DS964"/>
      <c r="DT964"/>
      <c r="DU964"/>
      <c r="DV964"/>
      <c r="DW964"/>
      <c r="DX964"/>
      <c r="DY964"/>
      <c r="DZ964"/>
      <c r="EA964"/>
      <c r="EB964"/>
      <c r="EC964"/>
      <c r="ED964"/>
      <c r="EE964"/>
      <c r="EF964"/>
      <c r="EG964"/>
      <c r="EH964"/>
      <c r="EI964"/>
      <c r="EJ964"/>
      <c r="EK964"/>
      <c r="EL964"/>
      <c r="EM964"/>
      <c r="EN964"/>
      <c r="EO964"/>
      <c r="EP964"/>
      <c r="EQ964"/>
      <c r="ER964"/>
      <c r="ES964"/>
      <c r="ET964"/>
      <c r="EU964"/>
      <c r="EV964"/>
      <c r="EW964"/>
      <c r="EX964"/>
      <c r="EY964"/>
      <c r="EZ964"/>
      <c r="FA964"/>
    </row>
    <row r="965" spans="1:157" ht="11.25" customHeight="1" x14ac:dyDescent="0.25">
      <c r="A965" s="39" t="s">
        <v>2056</v>
      </c>
      <c r="B965" s="13">
        <v>660200032</v>
      </c>
      <c r="C965" s="13" t="s">
        <v>314</v>
      </c>
      <c r="D965" s="13">
        <v>98310000585</v>
      </c>
      <c r="E965" s="40" t="s">
        <v>2138</v>
      </c>
      <c r="F965" s="31">
        <v>454</v>
      </c>
      <c r="G965" s="31">
        <v>3</v>
      </c>
      <c r="H965" s="31">
        <v>1</v>
      </c>
      <c r="I965" s="31">
        <v>0</v>
      </c>
      <c r="J965" s="32">
        <f t="shared" si="118"/>
        <v>2</v>
      </c>
      <c r="K965" s="33">
        <f t="shared" si="119"/>
        <v>13.62</v>
      </c>
      <c r="L965" s="33">
        <f t="shared" si="120"/>
        <v>13.62</v>
      </c>
      <c r="M965" s="33">
        <f t="shared" si="121"/>
        <v>13.62</v>
      </c>
      <c r="N965" s="34">
        <f t="shared" si="122"/>
        <v>13.62</v>
      </c>
      <c r="O965" s="222">
        <f t="shared" ref="O965:O1027" si="125">ROUND((SUM(K965:N965)),2)</f>
        <v>54.48</v>
      </c>
      <c r="P965" s="224">
        <f t="shared" si="123"/>
        <v>54.48</v>
      </c>
      <c r="Q965" s="8"/>
      <c r="R965" s="78">
        <f t="shared" si="124"/>
        <v>54.48</v>
      </c>
      <c r="S965" s="79"/>
      <c r="T965"/>
      <c r="U965"/>
      <c r="V965"/>
      <c r="W965"/>
      <c r="X965"/>
      <c r="Y965"/>
      <c r="Z965"/>
      <c r="AA965"/>
      <c r="AB965"/>
      <c r="AC965"/>
      <c r="AD965"/>
      <c r="AE965"/>
      <c r="AF965"/>
      <c r="AG965"/>
      <c r="AH965"/>
      <c r="AI965"/>
      <c r="AJ965"/>
      <c r="AK965"/>
      <c r="AL965"/>
      <c r="AM965"/>
      <c r="AN965"/>
      <c r="AO965"/>
      <c r="AP965"/>
      <c r="AQ965"/>
      <c r="AR965"/>
      <c r="AS965"/>
      <c r="AT965"/>
      <c r="AU965"/>
      <c r="AV965"/>
      <c r="AW965"/>
      <c r="AX965"/>
      <c r="AY965"/>
      <c r="AZ965"/>
      <c r="BA965"/>
      <c r="BB965"/>
      <c r="BC965"/>
      <c r="BD965"/>
      <c r="BE965"/>
      <c r="BF965"/>
      <c r="BG965"/>
      <c r="BH965"/>
      <c r="BI965"/>
      <c r="BJ965"/>
      <c r="BK965"/>
      <c r="BL965"/>
      <c r="BM965"/>
      <c r="BN965"/>
      <c r="BO965"/>
      <c r="BP965"/>
      <c r="BQ965"/>
      <c r="BR965"/>
      <c r="BS965"/>
      <c r="BT965"/>
      <c r="BU965"/>
      <c r="BV965"/>
      <c r="BW965"/>
      <c r="BX965"/>
      <c r="BY965"/>
      <c r="BZ965"/>
      <c r="CA965"/>
      <c r="CB965"/>
      <c r="CC965"/>
      <c r="CD965"/>
      <c r="CE965"/>
      <c r="CF965"/>
      <c r="CG965"/>
      <c r="CH965"/>
      <c r="CI965"/>
      <c r="CJ965"/>
      <c r="CK965"/>
      <c r="CL965"/>
      <c r="CM965"/>
      <c r="CN965"/>
      <c r="CO965"/>
      <c r="CP965"/>
      <c r="CQ965"/>
      <c r="CR965"/>
      <c r="CS965"/>
      <c r="CT965"/>
      <c r="CU965"/>
      <c r="CV965"/>
      <c r="CW965"/>
      <c r="CX965"/>
      <c r="CY965"/>
      <c r="CZ965"/>
      <c r="DA965"/>
      <c r="DB965"/>
      <c r="DC965"/>
      <c r="DD965"/>
      <c r="DE965"/>
      <c r="DF965"/>
      <c r="DG965"/>
      <c r="DH965"/>
      <c r="DI965"/>
      <c r="DJ965"/>
      <c r="DK965"/>
      <c r="DL965"/>
      <c r="DM965"/>
      <c r="DN965"/>
      <c r="DO965"/>
      <c r="DP965"/>
      <c r="DQ965"/>
      <c r="DR965"/>
      <c r="DS965"/>
      <c r="DT965"/>
      <c r="DU965"/>
      <c r="DV965"/>
      <c r="DW965"/>
      <c r="DX965"/>
      <c r="DY965"/>
      <c r="DZ965"/>
      <c r="EA965"/>
      <c r="EB965"/>
      <c r="EC965"/>
      <c r="ED965"/>
      <c r="EE965"/>
      <c r="EF965"/>
      <c r="EG965"/>
      <c r="EH965"/>
      <c r="EI965"/>
      <c r="EJ965"/>
      <c r="EK965"/>
      <c r="EL965"/>
      <c r="EM965"/>
      <c r="EN965"/>
      <c r="EO965"/>
      <c r="EP965"/>
      <c r="EQ965"/>
      <c r="ER965"/>
      <c r="ES965"/>
      <c r="ET965"/>
      <c r="EU965"/>
      <c r="EV965"/>
      <c r="EW965"/>
      <c r="EX965"/>
      <c r="EY965"/>
      <c r="EZ965"/>
      <c r="FA965"/>
    </row>
    <row r="966" spans="1:157" ht="11.25" customHeight="1" x14ac:dyDescent="0.25">
      <c r="A966" s="39" t="s">
        <v>2056</v>
      </c>
      <c r="B966" s="13">
        <v>660200033</v>
      </c>
      <c r="C966" s="13" t="s">
        <v>125</v>
      </c>
      <c r="D966" s="13">
        <v>42150000256</v>
      </c>
      <c r="E966" s="40" t="s">
        <v>2139</v>
      </c>
      <c r="F966" s="31">
        <v>364</v>
      </c>
      <c r="G966" s="31">
        <v>3</v>
      </c>
      <c r="H966" s="31">
        <v>1</v>
      </c>
      <c r="I966" s="31">
        <v>0</v>
      </c>
      <c r="J966" s="32">
        <f t="shared" si="118"/>
        <v>2</v>
      </c>
      <c r="K966" s="33">
        <f t="shared" si="119"/>
        <v>10.92</v>
      </c>
      <c r="L966" s="33">
        <f t="shared" si="120"/>
        <v>10.92</v>
      </c>
      <c r="M966" s="33">
        <f t="shared" si="121"/>
        <v>10.92</v>
      </c>
      <c r="N966" s="34">
        <f t="shared" si="122"/>
        <v>10.92</v>
      </c>
      <c r="O966" s="222">
        <f t="shared" si="125"/>
        <v>43.68</v>
      </c>
      <c r="P966" s="224">
        <f t="shared" si="123"/>
        <v>43.68</v>
      </c>
      <c r="Q966" s="8"/>
      <c r="R966" s="78">
        <f t="shared" si="124"/>
        <v>43.68</v>
      </c>
      <c r="S966" s="79"/>
      <c r="T966"/>
      <c r="U966"/>
      <c r="V966"/>
      <c r="W966"/>
      <c r="X966"/>
      <c r="Y966"/>
      <c r="Z966"/>
      <c r="AA966"/>
      <c r="AB966"/>
      <c r="AC966"/>
      <c r="AD966"/>
      <c r="AE966"/>
      <c r="AF966"/>
      <c r="AG966"/>
      <c r="AH966"/>
      <c r="AI966"/>
      <c r="AJ966"/>
      <c r="AK966"/>
      <c r="AL966"/>
      <c r="AM966"/>
      <c r="AN966"/>
      <c r="AO966"/>
      <c r="AP966"/>
      <c r="AQ966"/>
      <c r="AR966"/>
      <c r="AS966"/>
      <c r="AT966"/>
      <c r="AU966"/>
      <c r="AV966"/>
      <c r="AW966"/>
      <c r="AX966"/>
      <c r="AY966"/>
      <c r="AZ966"/>
      <c r="BA966"/>
      <c r="BB966"/>
      <c r="BC966"/>
      <c r="BD966"/>
      <c r="BE966"/>
      <c r="BF966"/>
      <c r="BG966"/>
      <c r="BH966"/>
      <c r="BI966"/>
      <c r="BJ966"/>
      <c r="BK966"/>
      <c r="BL966"/>
      <c r="BM966"/>
      <c r="BN966"/>
      <c r="BO966"/>
      <c r="BP966"/>
      <c r="BQ966"/>
      <c r="BR966"/>
      <c r="BS966"/>
      <c r="BT966"/>
      <c r="BU966"/>
      <c r="BV966"/>
      <c r="BW966"/>
      <c r="BX966"/>
      <c r="BY966"/>
      <c r="BZ966"/>
      <c r="CA966"/>
      <c r="CB966"/>
      <c r="CC966"/>
      <c r="CD966"/>
      <c r="CE966"/>
      <c r="CF966"/>
      <c r="CG966"/>
      <c r="CH966"/>
      <c r="CI966"/>
      <c r="CJ966"/>
      <c r="CK966"/>
      <c r="CL966"/>
      <c r="CM966"/>
      <c r="CN966"/>
      <c r="CO966"/>
      <c r="CP966"/>
      <c r="CQ966"/>
      <c r="CR966"/>
      <c r="CS966"/>
      <c r="CT966"/>
      <c r="CU966"/>
      <c r="CV966"/>
      <c r="CW966"/>
      <c r="CX966"/>
      <c r="CY966"/>
      <c r="CZ966"/>
      <c r="DA966"/>
      <c r="DB966"/>
      <c r="DC966"/>
      <c r="DD966"/>
      <c r="DE966"/>
      <c r="DF966"/>
      <c r="DG966"/>
      <c r="DH966"/>
      <c r="DI966"/>
      <c r="DJ966"/>
      <c r="DK966"/>
      <c r="DL966"/>
      <c r="DM966"/>
      <c r="DN966"/>
      <c r="DO966"/>
      <c r="DP966"/>
      <c r="DQ966"/>
      <c r="DR966"/>
      <c r="DS966"/>
      <c r="DT966"/>
      <c r="DU966"/>
      <c r="DV966"/>
      <c r="DW966"/>
      <c r="DX966"/>
      <c r="DY966"/>
      <c r="DZ966"/>
      <c r="EA966"/>
      <c r="EB966"/>
      <c r="EC966"/>
      <c r="ED966"/>
      <c r="EE966"/>
      <c r="EF966"/>
      <c r="EG966"/>
      <c r="EH966"/>
      <c r="EI966"/>
      <c r="EJ966"/>
      <c r="EK966"/>
      <c r="EL966"/>
      <c r="EM966"/>
      <c r="EN966"/>
      <c r="EO966"/>
      <c r="EP966"/>
      <c r="EQ966"/>
      <c r="ER966"/>
      <c r="ES966"/>
      <c r="ET966"/>
      <c r="EU966"/>
      <c r="EV966"/>
      <c r="EW966"/>
      <c r="EX966"/>
      <c r="EY966"/>
      <c r="EZ966"/>
      <c r="FA966"/>
    </row>
    <row r="967" spans="1:157" ht="11.25" customHeight="1" x14ac:dyDescent="0.25">
      <c r="A967" s="39" t="s">
        <v>2056</v>
      </c>
      <c r="B967" s="13">
        <v>660200034</v>
      </c>
      <c r="C967" s="13" t="s">
        <v>990</v>
      </c>
      <c r="D967" s="13">
        <v>82200008653</v>
      </c>
      <c r="E967" s="40" t="s">
        <v>2140</v>
      </c>
      <c r="F967" s="31">
        <v>707</v>
      </c>
      <c r="G967" s="31">
        <v>3</v>
      </c>
      <c r="H967" s="31">
        <v>1</v>
      </c>
      <c r="I967" s="31">
        <v>0</v>
      </c>
      <c r="J967" s="32">
        <f t="shared" si="118"/>
        <v>2</v>
      </c>
      <c r="K967" s="33">
        <f t="shared" si="119"/>
        <v>21.21</v>
      </c>
      <c r="L967" s="33">
        <f t="shared" si="120"/>
        <v>21.21</v>
      </c>
      <c r="M967" s="33">
        <f t="shared" si="121"/>
        <v>21.21</v>
      </c>
      <c r="N967" s="34">
        <f t="shared" si="122"/>
        <v>21.21</v>
      </c>
      <c r="O967" s="222">
        <f t="shared" si="125"/>
        <v>84.84</v>
      </c>
      <c r="P967" s="224">
        <f t="shared" si="123"/>
        <v>84.84</v>
      </c>
      <c r="Q967" s="8"/>
      <c r="R967" s="78">
        <f t="shared" si="124"/>
        <v>84.84</v>
      </c>
      <c r="S967" s="79"/>
      <c r="T967"/>
      <c r="U967"/>
      <c r="V967"/>
      <c r="W967"/>
      <c r="X967"/>
      <c r="Y967"/>
      <c r="Z967"/>
      <c r="AA967"/>
      <c r="AB967"/>
      <c r="AC967"/>
      <c r="AD967"/>
      <c r="AE967"/>
      <c r="AF967"/>
      <c r="AG967"/>
      <c r="AH967"/>
      <c r="AI967"/>
      <c r="AJ967"/>
      <c r="AK967"/>
      <c r="AL967"/>
      <c r="AM967"/>
      <c r="AN967"/>
      <c r="AO967"/>
      <c r="AP967"/>
      <c r="AQ967"/>
      <c r="AR967"/>
      <c r="AS967"/>
      <c r="AT967"/>
      <c r="AU967"/>
      <c r="AV967"/>
      <c r="AW967"/>
      <c r="AX967"/>
      <c r="AY967"/>
      <c r="AZ967"/>
      <c r="BA967"/>
      <c r="BB967"/>
      <c r="BC967"/>
      <c r="BD967"/>
      <c r="BE967"/>
      <c r="BF967"/>
      <c r="BG967"/>
      <c r="BH967"/>
      <c r="BI967"/>
      <c r="BJ967"/>
      <c r="BK967"/>
      <c r="BL967"/>
      <c r="BM967"/>
      <c r="BN967"/>
      <c r="BO967"/>
      <c r="BP967"/>
      <c r="BQ967"/>
      <c r="BR967"/>
      <c r="BS967"/>
      <c r="BT967"/>
      <c r="BU967"/>
      <c r="BV967"/>
      <c r="BW967"/>
      <c r="BX967"/>
      <c r="BY967"/>
      <c r="BZ967"/>
      <c r="CA967"/>
      <c r="CB967"/>
      <c r="CC967"/>
      <c r="CD967"/>
      <c r="CE967"/>
      <c r="CF967"/>
      <c r="CG967"/>
      <c r="CH967"/>
      <c r="CI967"/>
      <c r="CJ967"/>
      <c r="CK967"/>
      <c r="CL967"/>
      <c r="CM967"/>
      <c r="CN967"/>
      <c r="CO967"/>
      <c r="CP967"/>
      <c r="CQ967"/>
      <c r="CR967"/>
      <c r="CS967"/>
      <c r="CT967"/>
      <c r="CU967"/>
      <c r="CV967"/>
      <c r="CW967"/>
      <c r="CX967"/>
      <c r="CY967"/>
      <c r="CZ967"/>
      <c r="DA967"/>
      <c r="DB967"/>
      <c r="DC967"/>
      <c r="DD967"/>
      <c r="DE967"/>
      <c r="DF967"/>
      <c r="DG967"/>
      <c r="DH967"/>
      <c r="DI967"/>
      <c r="DJ967"/>
      <c r="DK967"/>
      <c r="DL967"/>
      <c r="DM967"/>
      <c r="DN967"/>
      <c r="DO967"/>
      <c r="DP967"/>
      <c r="DQ967"/>
      <c r="DR967"/>
      <c r="DS967"/>
      <c r="DT967"/>
      <c r="DU967"/>
      <c r="DV967"/>
      <c r="DW967"/>
      <c r="DX967"/>
      <c r="DY967"/>
      <c r="DZ967"/>
      <c r="EA967"/>
      <c r="EB967"/>
      <c r="EC967"/>
      <c r="ED967"/>
      <c r="EE967"/>
      <c r="EF967"/>
      <c r="EG967"/>
      <c r="EH967"/>
      <c r="EI967"/>
      <c r="EJ967"/>
      <c r="EK967"/>
      <c r="EL967"/>
      <c r="EM967"/>
      <c r="EN967"/>
      <c r="EO967"/>
      <c r="EP967"/>
      <c r="EQ967"/>
      <c r="ER967"/>
      <c r="ES967"/>
      <c r="ET967"/>
      <c r="EU967"/>
      <c r="EV967"/>
      <c r="EW967"/>
      <c r="EX967"/>
      <c r="EY967"/>
      <c r="EZ967"/>
      <c r="FA967"/>
    </row>
    <row r="968" spans="1:157" ht="11.25" customHeight="1" x14ac:dyDescent="0.25">
      <c r="A968" s="39" t="s">
        <v>2056</v>
      </c>
      <c r="B968" s="13">
        <v>660200036</v>
      </c>
      <c r="C968" s="13" t="s">
        <v>991</v>
      </c>
      <c r="D968" s="13">
        <v>39280000969</v>
      </c>
      <c r="E968" s="40" t="s">
        <v>2141</v>
      </c>
      <c r="F968" s="31">
        <v>421</v>
      </c>
      <c r="G968" s="31">
        <v>2</v>
      </c>
      <c r="H968" s="31">
        <v>1</v>
      </c>
      <c r="I968" s="31">
        <v>0</v>
      </c>
      <c r="J968" s="32">
        <f t="shared" si="118"/>
        <v>1</v>
      </c>
      <c r="K968" s="33">
        <f t="shared" si="119"/>
        <v>12.629999999999999</v>
      </c>
      <c r="L968" s="33">
        <f t="shared" si="120"/>
        <v>12.629999999999999</v>
      </c>
      <c r="M968" s="33">
        <f t="shared" si="121"/>
        <v>12.629999999999999</v>
      </c>
      <c r="N968" s="34">
        <f t="shared" si="122"/>
        <v>12.629999999999999</v>
      </c>
      <c r="O968" s="222">
        <f t="shared" si="125"/>
        <v>50.52</v>
      </c>
      <c r="P968" s="224">
        <f t="shared" si="123"/>
        <v>50.52</v>
      </c>
      <c r="Q968" s="8"/>
      <c r="R968" s="78">
        <f t="shared" si="124"/>
        <v>50.52</v>
      </c>
      <c r="S968" s="79"/>
      <c r="T968"/>
      <c r="U968"/>
      <c r="V968"/>
      <c r="W968"/>
      <c r="X968"/>
      <c r="Y968"/>
      <c r="Z968"/>
      <c r="AA968"/>
      <c r="AB968"/>
      <c r="AC968"/>
      <c r="AD968"/>
      <c r="AE968"/>
      <c r="AF968"/>
      <c r="AG968"/>
      <c r="AH968"/>
      <c r="AI968"/>
      <c r="AJ968"/>
      <c r="AK968"/>
      <c r="AL968"/>
      <c r="AM968"/>
      <c r="AN968"/>
      <c r="AO968"/>
      <c r="AP968"/>
      <c r="AQ968"/>
      <c r="AR968"/>
      <c r="AS968"/>
      <c r="AT968"/>
      <c r="AU968"/>
      <c r="AV968"/>
      <c r="AW968"/>
      <c r="AX968"/>
      <c r="AY968"/>
      <c r="AZ968"/>
      <c r="BA968"/>
      <c r="BB968"/>
      <c r="BC968"/>
      <c r="BD968"/>
      <c r="BE968"/>
      <c r="BF968"/>
      <c r="BG968"/>
      <c r="BH968"/>
      <c r="BI968"/>
      <c r="BJ968"/>
      <c r="BK968"/>
      <c r="BL968"/>
      <c r="BM968"/>
      <c r="BN968"/>
      <c r="BO968"/>
      <c r="BP968"/>
      <c r="BQ968"/>
      <c r="BR968"/>
      <c r="BS968"/>
      <c r="BT968"/>
      <c r="BU968"/>
      <c r="BV968"/>
      <c r="BW968"/>
      <c r="BX968"/>
      <c r="BY968"/>
      <c r="BZ968"/>
      <c r="CA968"/>
      <c r="CB968"/>
      <c r="CC968"/>
      <c r="CD968"/>
      <c r="CE968"/>
      <c r="CF968"/>
      <c r="CG968"/>
      <c r="CH968"/>
      <c r="CI968"/>
      <c r="CJ968"/>
      <c r="CK968"/>
      <c r="CL968"/>
      <c r="CM968"/>
      <c r="CN968"/>
      <c r="CO968"/>
      <c r="CP968"/>
      <c r="CQ968"/>
      <c r="CR968"/>
      <c r="CS968"/>
      <c r="CT968"/>
      <c r="CU968"/>
      <c r="CV968"/>
      <c r="CW968"/>
      <c r="CX968"/>
      <c r="CY968"/>
      <c r="CZ968"/>
      <c r="DA968"/>
      <c r="DB968"/>
      <c r="DC968"/>
      <c r="DD968"/>
      <c r="DE968"/>
      <c r="DF968"/>
      <c r="DG968"/>
      <c r="DH968"/>
      <c r="DI968"/>
      <c r="DJ968"/>
      <c r="DK968"/>
      <c r="DL968"/>
      <c r="DM968"/>
      <c r="DN968"/>
      <c r="DO968"/>
      <c r="DP968"/>
      <c r="DQ968"/>
      <c r="DR968"/>
      <c r="DS968"/>
      <c r="DT968"/>
      <c r="DU968"/>
      <c r="DV968"/>
      <c r="DW968"/>
      <c r="DX968"/>
      <c r="DY968"/>
      <c r="DZ968"/>
      <c r="EA968"/>
      <c r="EB968"/>
      <c r="EC968"/>
      <c r="ED968"/>
      <c r="EE968"/>
      <c r="EF968"/>
      <c r="EG968"/>
      <c r="EH968"/>
      <c r="EI968"/>
      <c r="EJ968"/>
      <c r="EK968"/>
      <c r="EL968"/>
      <c r="EM968"/>
      <c r="EN968"/>
      <c r="EO968"/>
      <c r="EP968"/>
      <c r="EQ968"/>
      <c r="ER968"/>
      <c r="ES968"/>
      <c r="ET968"/>
      <c r="EU968"/>
      <c r="EV968"/>
      <c r="EW968"/>
      <c r="EX968"/>
      <c r="EY968"/>
      <c r="EZ968"/>
      <c r="FA968"/>
    </row>
    <row r="969" spans="1:157" ht="11.25" customHeight="1" x14ac:dyDescent="0.25">
      <c r="A969" s="39" t="s">
        <v>2056</v>
      </c>
      <c r="B969" s="13">
        <v>660200038</v>
      </c>
      <c r="C969" s="13" t="s">
        <v>1148</v>
      </c>
      <c r="D969" s="13">
        <v>48310005073</v>
      </c>
      <c r="E969" s="40" t="s">
        <v>2142</v>
      </c>
      <c r="F969" s="31">
        <v>127</v>
      </c>
      <c r="G969" s="31">
        <v>3</v>
      </c>
      <c r="H969" s="31">
        <v>1</v>
      </c>
      <c r="I969" s="31">
        <v>0</v>
      </c>
      <c r="J969" s="32">
        <f t="shared" si="118"/>
        <v>2</v>
      </c>
      <c r="K969" s="33">
        <f t="shared" si="119"/>
        <v>3.81</v>
      </c>
      <c r="L969" s="33">
        <f t="shared" si="120"/>
        <v>3.81</v>
      </c>
      <c r="M969" s="33">
        <f t="shared" si="121"/>
        <v>3.81</v>
      </c>
      <c r="N969" s="34">
        <f t="shared" si="122"/>
        <v>3.81</v>
      </c>
      <c r="O969" s="222">
        <f t="shared" si="125"/>
        <v>15.24</v>
      </c>
      <c r="P969" s="224">
        <f t="shared" si="123"/>
        <v>15.24</v>
      </c>
      <c r="Q969" s="8"/>
      <c r="R969" s="78">
        <f t="shared" si="124"/>
        <v>15.24</v>
      </c>
      <c r="S969" s="79"/>
      <c r="T969"/>
      <c r="U969"/>
      <c r="V969"/>
      <c r="W969"/>
      <c r="X969"/>
      <c r="Y969"/>
      <c r="Z969"/>
      <c r="AA969"/>
      <c r="AB969"/>
      <c r="AC969"/>
      <c r="AD969"/>
      <c r="AE969"/>
      <c r="AF969"/>
      <c r="AG969"/>
      <c r="AH969"/>
      <c r="AI969"/>
      <c r="AJ969"/>
      <c r="AK969"/>
      <c r="AL969"/>
      <c r="AM969"/>
      <c r="AN969"/>
      <c r="AO969"/>
      <c r="AP969"/>
      <c r="AQ969"/>
      <c r="AR969"/>
      <c r="AS969"/>
      <c r="AT969"/>
      <c r="AU969"/>
      <c r="AV969"/>
      <c r="AW969"/>
      <c r="AX969"/>
      <c r="AY969"/>
      <c r="AZ969"/>
      <c r="BA969"/>
      <c r="BB969"/>
      <c r="BC969"/>
      <c r="BD969"/>
      <c r="BE969"/>
      <c r="BF969"/>
      <c r="BG969"/>
      <c r="BH969"/>
      <c r="BI969"/>
      <c r="BJ969"/>
      <c r="BK969"/>
      <c r="BL969"/>
      <c r="BM969"/>
      <c r="BN969"/>
      <c r="BO969"/>
      <c r="BP969"/>
      <c r="BQ969"/>
      <c r="BR969"/>
      <c r="BS969"/>
      <c r="BT969"/>
      <c r="BU969"/>
      <c r="BV969"/>
      <c r="BW969"/>
      <c r="BX969"/>
      <c r="BY969"/>
      <c r="BZ969"/>
      <c r="CA969"/>
      <c r="CB969"/>
      <c r="CC969"/>
      <c r="CD969"/>
      <c r="CE969"/>
      <c r="CF969"/>
      <c r="CG969"/>
      <c r="CH969"/>
      <c r="CI969"/>
      <c r="CJ969"/>
      <c r="CK969"/>
      <c r="CL969"/>
      <c r="CM969"/>
      <c r="CN969"/>
      <c r="CO969"/>
      <c r="CP969"/>
      <c r="CQ969"/>
      <c r="CR969"/>
      <c r="CS969"/>
      <c r="CT969"/>
      <c r="CU969"/>
      <c r="CV969"/>
      <c r="CW969"/>
      <c r="CX969"/>
      <c r="CY969"/>
      <c r="CZ969"/>
      <c r="DA969"/>
      <c r="DB969"/>
      <c r="DC969"/>
      <c r="DD969"/>
      <c r="DE969"/>
      <c r="DF969"/>
      <c r="DG969"/>
      <c r="DH969"/>
      <c r="DI969"/>
      <c r="DJ969"/>
      <c r="DK969"/>
      <c r="DL969"/>
      <c r="DM969"/>
      <c r="DN969"/>
      <c r="DO969"/>
      <c r="DP969"/>
      <c r="DQ969"/>
      <c r="DR969"/>
      <c r="DS969"/>
      <c r="DT969"/>
      <c r="DU969"/>
      <c r="DV969"/>
      <c r="DW969"/>
      <c r="DX969"/>
      <c r="DY969"/>
      <c r="DZ969"/>
      <c r="EA969"/>
      <c r="EB969"/>
      <c r="EC969"/>
      <c r="ED969"/>
      <c r="EE969"/>
      <c r="EF969"/>
      <c r="EG969"/>
      <c r="EH969"/>
      <c r="EI969"/>
      <c r="EJ969"/>
      <c r="EK969"/>
      <c r="EL969"/>
      <c r="EM969"/>
      <c r="EN969"/>
      <c r="EO969"/>
      <c r="EP969"/>
      <c r="EQ969"/>
      <c r="ER969"/>
      <c r="ES969"/>
      <c r="ET969"/>
      <c r="EU969"/>
      <c r="EV969"/>
      <c r="EW969"/>
      <c r="EX969"/>
      <c r="EY969"/>
      <c r="EZ969"/>
      <c r="FA969"/>
    </row>
    <row r="970" spans="1:157" ht="11.25" customHeight="1" x14ac:dyDescent="0.25">
      <c r="A970" s="39" t="s">
        <v>2056</v>
      </c>
      <c r="B970" s="13">
        <v>660200039</v>
      </c>
      <c r="C970" s="13" t="s">
        <v>992</v>
      </c>
      <c r="D970" s="13">
        <v>52480010642</v>
      </c>
      <c r="E970" s="40" t="s">
        <v>2143</v>
      </c>
      <c r="F970" s="31">
        <v>688</v>
      </c>
      <c r="G970" s="31">
        <v>3</v>
      </c>
      <c r="H970" s="31">
        <v>1</v>
      </c>
      <c r="I970" s="31">
        <v>0</v>
      </c>
      <c r="J970" s="32">
        <f t="shared" ref="J970:J1033" si="126">G970-H970-I970</f>
        <v>2</v>
      </c>
      <c r="K970" s="33">
        <f t="shared" ref="K970:K1033" si="127">F970*$K$5</f>
        <v>20.64</v>
      </c>
      <c r="L970" s="33">
        <f t="shared" ref="L970:L1033" si="128">F970*$L$5</f>
        <v>20.64</v>
      </c>
      <c r="M970" s="33">
        <f t="shared" ref="M970:M1033" si="129">F970*$M$5</f>
        <v>20.64</v>
      </c>
      <c r="N970" s="34">
        <f t="shared" ref="N970:N1033" si="130">F970*$N$5</f>
        <v>20.64</v>
      </c>
      <c r="O970" s="222">
        <f t="shared" si="125"/>
        <v>82.56</v>
      </c>
      <c r="P970" s="224">
        <f t="shared" si="123"/>
        <v>82.56</v>
      </c>
      <c r="Q970" s="8"/>
      <c r="R970" s="78">
        <f t="shared" si="124"/>
        <v>82.56</v>
      </c>
      <c r="S970" s="79"/>
      <c r="T970"/>
      <c r="U970"/>
      <c r="V970"/>
      <c r="W970"/>
      <c r="X970"/>
      <c r="Y970"/>
      <c r="Z970"/>
      <c r="AA970"/>
      <c r="AB970"/>
      <c r="AC970"/>
      <c r="AD970"/>
      <c r="AE970"/>
      <c r="AF970"/>
      <c r="AG970"/>
      <c r="AH970"/>
      <c r="AI970"/>
      <c r="AJ970"/>
      <c r="AK970"/>
      <c r="AL970"/>
      <c r="AM970"/>
      <c r="AN970"/>
      <c r="AO970"/>
      <c r="AP970"/>
      <c r="AQ970"/>
      <c r="AR970"/>
      <c r="AS970"/>
      <c r="AT970"/>
      <c r="AU970"/>
      <c r="AV970"/>
      <c r="AW970"/>
      <c r="AX970"/>
      <c r="AY970"/>
      <c r="AZ970"/>
      <c r="BA970"/>
      <c r="BB970"/>
      <c r="BC970"/>
      <c r="BD970"/>
      <c r="BE970"/>
      <c r="BF970"/>
      <c r="BG970"/>
      <c r="BH970"/>
      <c r="BI970"/>
      <c r="BJ970"/>
      <c r="BK970"/>
      <c r="BL970"/>
      <c r="BM970"/>
      <c r="BN970"/>
      <c r="BO970"/>
      <c r="BP970"/>
      <c r="BQ970"/>
      <c r="BR970"/>
      <c r="BS970"/>
      <c r="BT970"/>
      <c r="BU970"/>
      <c r="BV970"/>
      <c r="BW970"/>
      <c r="BX970"/>
      <c r="BY970"/>
      <c r="BZ970"/>
      <c r="CA970"/>
      <c r="CB970"/>
      <c r="CC970"/>
      <c r="CD970"/>
      <c r="CE970"/>
      <c r="CF970"/>
      <c r="CG970"/>
      <c r="CH970"/>
      <c r="CI970"/>
      <c r="CJ970"/>
      <c r="CK970"/>
      <c r="CL970"/>
      <c r="CM970"/>
      <c r="CN970"/>
      <c r="CO970"/>
      <c r="CP970"/>
      <c r="CQ970"/>
      <c r="CR970"/>
      <c r="CS970"/>
      <c r="CT970"/>
      <c r="CU970"/>
      <c r="CV970"/>
      <c r="CW970"/>
      <c r="CX970"/>
      <c r="CY970"/>
      <c r="CZ970"/>
      <c r="DA970"/>
      <c r="DB970"/>
      <c r="DC970"/>
      <c r="DD970"/>
      <c r="DE970"/>
      <c r="DF970"/>
      <c r="DG970"/>
      <c r="DH970"/>
      <c r="DI970"/>
      <c r="DJ970"/>
      <c r="DK970"/>
      <c r="DL970"/>
      <c r="DM970"/>
      <c r="DN970"/>
      <c r="DO970"/>
      <c r="DP970"/>
      <c r="DQ970"/>
      <c r="DR970"/>
      <c r="DS970"/>
      <c r="DT970"/>
      <c r="DU970"/>
      <c r="DV970"/>
      <c r="DW970"/>
      <c r="DX970"/>
      <c r="DY970"/>
      <c r="DZ970"/>
      <c r="EA970"/>
      <c r="EB970"/>
      <c r="EC970"/>
      <c r="ED970"/>
      <c r="EE970"/>
      <c r="EF970"/>
      <c r="EG970"/>
      <c r="EH970"/>
      <c r="EI970"/>
      <c r="EJ970"/>
      <c r="EK970"/>
      <c r="EL970"/>
      <c r="EM970"/>
      <c r="EN970"/>
      <c r="EO970"/>
      <c r="EP970"/>
      <c r="EQ970"/>
      <c r="ER970"/>
      <c r="ES970"/>
      <c r="ET970"/>
      <c r="EU970"/>
      <c r="EV970"/>
      <c r="EW970"/>
      <c r="EX970"/>
      <c r="EY970"/>
      <c r="EZ970"/>
      <c r="FA970"/>
    </row>
    <row r="971" spans="1:157" ht="11.25" customHeight="1" x14ac:dyDescent="0.25">
      <c r="A971" s="39" t="s">
        <v>2056</v>
      </c>
      <c r="B971" s="13">
        <v>660200040</v>
      </c>
      <c r="C971" s="13" t="s">
        <v>215</v>
      </c>
      <c r="D971" s="13">
        <v>38040006031</v>
      </c>
      <c r="E971" s="40" t="s">
        <v>2144</v>
      </c>
      <c r="F971" s="31">
        <v>270</v>
      </c>
      <c r="G971" s="31">
        <v>3</v>
      </c>
      <c r="H971" s="31">
        <v>1</v>
      </c>
      <c r="I971" s="31">
        <v>0</v>
      </c>
      <c r="J971" s="32">
        <f t="shared" si="126"/>
        <v>2</v>
      </c>
      <c r="K971" s="33">
        <f t="shared" si="127"/>
        <v>8.1</v>
      </c>
      <c r="L971" s="33">
        <f t="shared" si="128"/>
        <v>8.1</v>
      </c>
      <c r="M971" s="33">
        <f t="shared" si="129"/>
        <v>8.1</v>
      </c>
      <c r="N971" s="34">
        <f t="shared" si="130"/>
        <v>8.1</v>
      </c>
      <c r="O971" s="222">
        <f t="shared" si="125"/>
        <v>32.4</v>
      </c>
      <c r="P971" s="224">
        <f t="shared" si="123"/>
        <v>32.4</v>
      </c>
      <c r="Q971" s="8"/>
      <c r="R971" s="78">
        <f t="shared" si="124"/>
        <v>32.4</v>
      </c>
      <c r="S971" s="79"/>
      <c r="T971"/>
      <c r="U971"/>
      <c r="V971"/>
      <c r="W971"/>
      <c r="X971"/>
      <c r="Y971"/>
      <c r="Z971"/>
      <c r="AA971"/>
      <c r="AB971"/>
      <c r="AC971"/>
      <c r="AD971"/>
      <c r="AE971"/>
      <c r="AF971"/>
      <c r="AG971"/>
      <c r="AH971"/>
      <c r="AI971"/>
      <c r="AJ971"/>
      <c r="AK971"/>
      <c r="AL971"/>
      <c r="AM971"/>
      <c r="AN971"/>
      <c r="AO971"/>
      <c r="AP971"/>
      <c r="AQ971"/>
      <c r="AR971"/>
      <c r="AS971"/>
      <c r="AT971"/>
      <c r="AU971"/>
      <c r="AV971"/>
      <c r="AW971"/>
      <c r="AX971"/>
      <c r="AY971"/>
      <c r="AZ971"/>
      <c r="BA971"/>
      <c r="BB971"/>
      <c r="BC971"/>
      <c r="BD971"/>
      <c r="BE971"/>
      <c r="BF971"/>
      <c r="BG971"/>
      <c r="BH971"/>
      <c r="BI971"/>
      <c r="BJ971"/>
      <c r="BK971"/>
      <c r="BL971"/>
      <c r="BM971"/>
      <c r="BN971"/>
      <c r="BO971"/>
      <c r="BP971"/>
      <c r="BQ971"/>
      <c r="BR971"/>
      <c r="BS971"/>
      <c r="BT971"/>
      <c r="BU971"/>
      <c r="BV971"/>
      <c r="BW971"/>
      <c r="BX971"/>
      <c r="BY971"/>
      <c r="BZ971"/>
      <c r="CA971"/>
      <c r="CB971"/>
      <c r="CC971"/>
      <c r="CD971"/>
      <c r="CE971"/>
      <c r="CF971"/>
      <c r="CG971"/>
      <c r="CH971"/>
      <c r="CI971"/>
      <c r="CJ971"/>
      <c r="CK971"/>
      <c r="CL971"/>
      <c r="CM971"/>
      <c r="CN971"/>
      <c r="CO971"/>
      <c r="CP971"/>
      <c r="CQ971"/>
      <c r="CR971"/>
      <c r="CS971"/>
      <c r="CT971"/>
      <c r="CU971"/>
      <c r="CV971"/>
      <c r="CW971"/>
      <c r="CX971"/>
      <c r="CY971"/>
      <c r="CZ971"/>
      <c r="DA971"/>
      <c r="DB971"/>
      <c r="DC971"/>
      <c r="DD971"/>
      <c r="DE971"/>
      <c r="DF971"/>
      <c r="DG971"/>
      <c r="DH971"/>
      <c r="DI971"/>
      <c r="DJ971"/>
      <c r="DK971"/>
      <c r="DL971"/>
      <c r="DM971"/>
      <c r="DN971"/>
      <c r="DO971"/>
      <c r="DP971"/>
      <c r="DQ971"/>
      <c r="DR971"/>
      <c r="DS971"/>
      <c r="DT971"/>
      <c r="DU971"/>
      <c r="DV971"/>
      <c r="DW971"/>
      <c r="DX971"/>
      <c r="DY971"/>
      <c r="DZ971"/>
      <c r="EA971"/>
      <c r="EB971"/>
      <c r="EC971"/>
      <c r="ED971"/>
      <c r="EE971"/>
      <c r="EF971"/>
      <c r="EG971"/>
      <c r="EH971"/>
      <c r="EI971"/>
      <c r="EJ971"/>
      <c r="EK971"/>
      <c r="EL971"/>
      <c r="EM971"/>
      <c r="EN971"/>
      <c r="EO971"/>
      <c r="EP971"/>
      <c r="EQ971"/>
      <c r="ER971"/>
      <c r="ES971"/>
      <c r="ET971"/>
      <c r="EU971"/>
      <c r="EV971"/>
      <c r="EW971"/>
      <c r="EX971"/>
      <c r="EY971"/>
      <c r="EZ971"/>
      <c r="FA971"/>
    </row>
    <row r="972" spans="1:157" ht="11.25" customHeight="1" x14ac:dyDescent="0.25">
      <c r="A972" s="39" t="s">
        <v>2056</v>
      </c>
      <c r="B972" s="13">
        <v>660200045</v>
      </c>
      <c r="C972" s="13" t="s">
        <v>126</v>
      </c>
      <c r="D972" s="13">
        <v>65530041972</v>
      </c>
      <c r="E972" s="40" t="s">
        <v>2145</v>
      </c>
      <c r="F972" s="31">
        <v>479</v>
      </c>
      <c r="G972" s="31">
        <v>3</v>
      </c>
      <c r="H972" s="31">
        <v>1</v>
      </c>
      <c r="I972" s="31">
        <v>0</v>
      </c>
      <c r="J972" s="32">
        <f t="shared" si="126"/>
        <v>2</v>
      </c>
      <c r="K972" s="33">
        <f t="shared" si="127"/>
        <v>14.37</v>
      </c>
      <c r="L972" s="33">
        <f t="shared" si="128"/>
        <v>14.37</v>
      </c>
      <c r="M972" s="33">
        <f t="shared" si="129"/>
        <v>14.37</v>
      </c>
      <c r="N972" s="34">
        <f t="shared" si="130"/>
        <v>14.37</v>
      </c>
      <c r="O972" s="222">
        <f t="shared" si="125"/>
        <v>57.48</v>
      </c>
      <c r="P972" s="224">
        <f t="shared" si="123"/>
        <v>57.48</v>
      </c>
      <c r="Q972" s="8"/>
      <c r="R972" s="78">
        <f t="shared" si="124"/>
        <v>57.48</v>
      </c>
      <c r="S972" s="79"/>
      <c r="T972"/>
      <c r="U972"/>
      <c r="V972"/>
      <c r="W972"/>
      <c r="X972"/>
      <c r="Y972"/>
      <c r="Z972"/>
      <c r="AA972"/>
      <c r="AB972"/>
      <c r="AC972"/>
      <c r="AD972"/>
      <c r="AE972"/>
      <c r="AF972"/>
      <c r="AG972"/>
      <c r="AH972"/>
      <c r="AI972"/>
      <c r="AJ972"/>
      <c r="AK972"/>
      <c r="AL972"/>
      <c r="AM972"/>
      <c r="AN972"/>
      <c r="AO972"/>
      <c r="AP972"/>
      <c r="AQ972"/>
      <c r="AR972"/>
      <c r="AS972"/>
      <c r="AT972"/>
      <c r="AU972"/>
      <c r="AV972"/>
      <c r="AW972"/>
      <c r="AX972"/>
      <c r="AY972"/>
      <c r="AZ972"/>
      <c r="BA972"/>
      <c r="BB972"/>
      <c r="BC972"/>
      <c r="BD972"/>
      <c r="BE972"/>
      <c r="BF972"/>
      <c r="BG972"/>
      <c r="BH972"/>
      <c r="BI972"/>
      <c r="BJ972"/>
      <c r="BK972"/>
      <c r="BL972"/>
      <c r="BM972"/>
      <c r="BN972"/>
      <c r="BO972"/>
      <c r="BP972"/>
      <c r="BQ972"/>
      <c r="BR972"/>
      <c r="BS972"/>
      <c r="BT972"/>
      <c r="BU972"/>
      <c r="BV972"/>
      <c r="BW972"/>
      <c r="BX972"/>
      <c r="BY972"/>
      <c r="BZ972"/>
      <c r="CA972"/>
      <c r="CB972"/>
      <c r="CC972"/>
      <c r="CD972"/>
      <c r="CE972"/>
      <c r="CF972"/>
      <c r="CG972"/>
      <c r="CH972"/>
      <c r="CI972"/>
      <c r="CJ972"/>
      <c r="CK972"/>
      <c r="CL972"/>
      <c r="CM972"/>
      <c r="CN972"/>
      <c r="CO972"/>
      <c r="CP972"/>
      <c r="CQ972"/>
      <c r="CR972"/>
      <c r="CS972"/>
      <c r="CT972"/>
      <c r="CU972"/>
      <c r="CV972"/>
      <c r="CW972"/>
      <c r="CX972"/>
      <c r="CY972"/>
      <c r="CZ972"/>
      <c r="DA972"/>
      <c r="DB972"/>
      <c r="DC972"/>
      <c r="DD972"/>
      <c r="DE972"/>
      <c r="DF972"/>
      <c r="DG972"/>
      <c r="DH972"/>
      <c r="DI972"/>
      <c r="DJ972"/>
      <c r="DK972"/>
      <c r="DL972"/>
      <c r="DM972"/>
      <c r="DN972"/>
      <c r="DO972"/>
      <c r="DP972"/>
      <c r="DQ972"/>
      <c r="DR972"/>
      <c r="DS972"/>
      <c r="DT972"/>
      <c r="DU972"/>
      <c r="DV972"/>
      <c r="DW972"/>
      <c r="DX972"/>
      <c r="DY972"/>
      <c r="DZ972"/>
      <c r="EA972"/>
      <c r="EB972"/>
      <c r="EC972"/>
      <c r="ED972"/>
      <c r="EE972"/>
      <c r="EF972"/>
      <c r="EG972"/>
      <c r="EH972"/>
      <c r="EI972"/>
      <c r="EJ972"/>
      <c r="EK972"/>
      <c r="EL972"/>
      <c r="EM972"/>
      <c r="EN972"/>
      <c r="EO972"/>
      <c r="EP972"/>
      <c r="EQ972"/>
      <c r="ER972"/>
      <c r="ES972"/>
      <c r="ET972"/>
      <c r="EU972"/>
      <c r="EV972"/>
      <c r="EW972"/>
      <c r="EX972"/>
      <c r="EY972"/>
      <c r="EZ972"/>
      <c r="FA972"/>
    </row>
    <row r="973" spans="1:157" ht="11.25" customHeight="1" x14ac:dyDescent="0.25">
      <c r="A973" s="39" t="s">
        <v>2056</v>
      </c>
      <c r="B973" s="13">
        <v>661000004</v>
      </c>
      <c r="C973" s="13" t="s">
        <v>993</v>
      </c>
      <c r="D973" s="13">
        <v>12240007412</v>
      </c>
      <c r="E973" s="40" t="s">
        <v>2146</v>
      </c>
      <c r="F973" s="31">
        <v>254</v>
      </c>
      <c r="G973" s="31">
        <v>4</v>
      </c>
      <c r="H973" s="31">
        <v>1</v>
      </c>
      <c r="I973" s="31">
        <v>0</v>
      </c>
      <c r="J973" s="32">
        <f t="shared" si="126"/>
        <v>3</v>
      </c>
      <c r="K973" s="33">
        <f t="shared" si="127"/>
        <v>7.62</v>
      </c>
      <c r="L973" s="33">
        <f t="shared" si="128"/>
        <v>7.62</v>
      </c>
      <c r="M973" s="33">
        <f t="shared" si="129"/>
        <v>7.62</v>
      </c>
      <c r="N973" s="34">
        <f t="shared" si="130"/>
        <v>7.62</v>
      </c>
      <c r="O973" s="222">
        <f t="shared" si="125"/>
        <v>30.48</v>
      </c>
      <c r="P973" s="224">
        <f t="shared" si="123"/>
        <v>30.48</v>
      </c>
      <c r="Q973" s="8"/>
      <c r="R973" s="78">
        <f t="shared" si="124"/>
        <v>30.48</v>
      </c>
      <c r="S973" s="79"/>
      <c r="T973"/>
      <c r="U973"/>
      <c r="V973"/>
      <c r="W973"/>
      <c r="X973"/>
      <c r="Y973"/>
      <c r="Z973"/>
      <c r="AA973"/>
      <c r="AB973"/>
      <c r="AC973"/>
      <c r="AD973"/>
      <c r="AE973"/>
      <c r="AF973"/>
      <c r="AG973"/>
      <c r="AH973"/>
      <c r="AI973"/>
      <c r="AJ973"/>
      <c r="AK973"/>
      <c r="AL973"/>
      <c r="AM973"/>
      <c r="AN973"/>
      <c r="AO973"/>
      <c r="AP973"/>
      <c r="AQ973"/>
      <c r="AR973"/>
      <c r="AS973"/>
      <c r="AT973"/>
      <c r="AU973"/>
      <c r="AV973"/>
      <c r="AW973"/>
      <c r="AX973"/>
      <c r="AY973"/>
      <c r="AZ973"/>
      <c r="BA973"/>
      <c r="BB973"/>
      <c r="BC973"/>
      <c r="BD973"/>
      <c r="BE973"/>
      <c r="BF973"/>
      <c r="BG973"/>
      <c r="BH973"/>
      <c r="BI973"/>
      <c r="BJ973"/>
      <c r="BK973"/>
      <c r="BL973"/>
      <c r="BM973"/>
      <c r="BN973"/>
      <c r="BO973"/>
      <c r="BP973"/>
      <c r="BQ973"/>
      <c r="BR973"/>
      <c r="BS973"/>
      <c r="BT973"/>
      <c r="BU973"/>
      <c r="BV973"/>
      <c r="BW973"/>
      <c r="BX973"/>
      <c r="BY973"/>
      <c r="BZ973"/>
      <c r="CA973"/>
      <c r="CB973"/>
      <c r="CC973"/>
      <c r="CD973"/>
      <c r="CE973"/>
      <c r="CF973"/>
      <c r="CG973"/>
      <c r="CH973"/>
      <c r="CI973"/>
      <c r="CJ973"/>
      <c r="CK973"/>
      <c r="CL973"/>
      <c r="CM973"/>
      <c r="CN973"/>
      <c r="CO973"/>
      <c r="CP973"/>
      <c r="CQ973"/>
      <c r="CR973"/>
      <c r="CS973"/>
      <c r="CT973"/>
      <c r="CU973"/>
      <c r="CV973"/>
      <c r="CW973"/>
      <c r="CX973"/>
      <c r="CY973"/>
      <c r="CZ973"/>
      <c r="DA973"/>
      <c r="DB973"/>
      <c r="DC973"/>
      <c r="DD973"/>
      <c r="DE973"/>
      <c r="DF973"/>
      <c r="DG973"/>
      <c r="DH973"/>
      <c r="DI973"/>
      <c r="DJ973"/>
      <c r="DK973"/>
      <c r="DL973"/>
      <c r="DM973"/>
      <c r="DN973"/>
      <c r="DO973"/>
      <c r="DP973"/>
      <c r="DQ973"/>
      <c r="DR973"/>
      <c r="DS973"/>
      <c r="DT973"/>
      <c r="DU973"/>
      <c r="DV973"/>
      <c r="DW973"/>
      <c r="DX973"/>
      <c r="DY973"/>
      <c r="DZ973"/>
      <c r="EA973"/>
      <c r="EB973"/>
      <c r="EC973"/>
      <c r="ED973"/>
      <c r="EE973"/>
      <c r="EF973"/>
      <c r="EG973"/>
      <c r="EH973"/>
      <c r="EI973"/>
      <c r="EJ973"/>
      <c r="EK973"/>
      <c r="EL973"/>
      <c r="EM973"/>
      <c r="EN973"/>
      <c r="EO973"/>
      <c r="EP973"/>
      <c r="EQ973"/>
      <c r="ER973"/>
      <c r="ES973"/>
      <c r="ET973"/>
      <c r="EU973"/>
      <c r="EV973"/>
      <c r="EW973"/>
      <c r="EX973"/>
      <c r="EY973"/>
      <c r="EZ973"/>
      <c r="FA973"/>
    </row>
    <row r="974" spans="1:157" ht="11.25" customHeight="1" x14ac:dyDescent="0.25">
      <c r="A974" s="39" t="s">
        <v>2056</v>
      </c>
      <c r="B974" s="13">
        <v>661000005</v>
      </c>
      <c r="C974" s="13" t="s">
        <v>127</v>
      </c>
      <c r="D974" s="13">
        <v>66640011451</v>
      </c>
      <c r="E974" s="40" t="s">
        <v>2147</v>
      </c>
      <c r="F974" s="31">
        <v>742</v>
      </c>
      <c r="G974" s="31">
        <v>3</v>
      </c>
      <c r="H974" s="31">
        <v>1</v>
      </c>
      <c r="I974" s="31">
        <v>0</v>
      </c>
      <c r="J974" s="32">
        <f t="shared" si="126"/>
        <v>2</v>
      </c>
      <c r="K974" s="33">
        <f t="shared" si="127"/>
        <v>22.259999999999998</v>
      </c>
      <c r="L974" s="33">
        <f t="shared" si="128"/>
        <v>22.259999999999998</v>
      </c>
      <c r="M974" s="33">
        <f t="shared" si="129"/>
        <v>22.259999999999998</v>
      </c>
      <c r="N974" s="34">
        <f t="shared" si="130"/>
        <v>22.259999999999998</v>
      </c>
      <c r="O974" s="222">
        <f t="shared" si="125"/>
        <v>89.04</v>
      </c>
      <c r="P974" s="224">
        <f t="shared" si="123"/>
        <v>89.04</v>
      </c>
      <c r="Q974" s="8"/>
      <c r="R974" s="78">
        <f t="shared" si="124"/>
        <v>89.04</v>
      </c>
      <c r="S974" s="79"/>
      <c r="T974"/>
      <c r="U974"/>
      <c r="V974"/>
      <c r="W974"/>
      <c r="X974"/>
      <c r="Y974"/>
      <c r="Z974"/>
      <c r="AA974"/>
      <c r="AB974"/>
      <c r="AC974"/>
      <c r="AD974"/>
      <c r="AE974"/>
      <c r="AF974"/>
      <c r="AG974"/>
      <c r="AH974"/>
      <c r="AI974"/>
      <c r="AJ974"/>
      <c r="AK974"/>
      <c r="AL974"/>
      <c r="AM974"/>
      <c r="AN974"/>
      <c r="AO974"/>
      <c r="AP974"/>
      <c r="AQ974"/>
      <c r="AR974"/>
      <c r="AS974"/>
      <c r="AT974"/>
      <c r="AU974"/>
      <c r="AV974"/>
      <c r="AW974"/>
      <c r="AX974"/>
      <c r="AY974"/>
      <c r="AZ974"/>
      <c r="BA974"/>
      <c r="BB974"/>
      <c r="BC974"/>
      <c r="BD974"/>
      <c r="BE974"/>
      <c r="BF974"/>
      <c r="BG974"/>
      <c r="BH974"/>
      <c r="BI974"/>
      <c r="BJ974"/>
      <c r="BK974"/>
      <c r="BL974"/>
      <c r="BM974"/>
      <c r="BN974"/>
      <c r="BO974"/>
      <c r="BP974"/>
      <c r="BQ974"/>
      <c r="BR974"/>
      <c r="BS974"/>
      <c r="BT974"/>
      <c r="BU974"/>
      <c r="BV974"/>
      <c r="BW974"/>
      <c r="BX974"/>
      <c r="BY974"/>
      <c r="BZ974"/>
      <c r="CA974"/>
      <c r="CB974"/>
      <c r="CC974"/>
      <c r="CD974"/>
      <c r="CE974"/>
      <c r="CF974"/>
      <c r="CG974"/>
      <c r="CH974"/>
      <c r="CI974"/>
      <c r="CJ974"/>
      <c r="CK974"/>
      <c r="CL974"/>
      <c r="CM974"/>
      <c r="CN974"/>
      <c r="CO974"/>
      <c r="CP974"/>
      <c r="CQ974"/>
      <c r="CR974"/>
      <c r="CS974"/>
      <c r="CT974"/>
      <c r="CU974"/>
      <c r="CV974"/>
      <c r="CW974"/>
      <c r="CX974"/>
      <c r="CY974"/>
      <c r="CZ974"/>
      <c r="DA974"/>
      <c r="DB974"/>
      <c r="DC974"/>
      <c r="DD974"/>
      <c r="DE974"/>
      <c r="DF974"/>
      <c r="DG974"/>
      <c r="DH974"/>
      <c r="DI974"/>
      <c r="DJ974"/>
      <c r="DK974"/>
      <c r="DL974"/>
      <c r="DM974"/>
      <c r="DN974"/>
      <c r="DO974"/>
      <c r="DP974"/>
      <c r="DQ974"/>
      <c r="DR974"/>
      <c r="DS974"/>
      <c r="DT974"/>
      <c r="DU974"/>
      <c r="DV974"/>
      <c r="DW974"/>
      <c r="DX974"/>
      <c r="DY974"/>
      <c r="DZ974"/>
      <c r="EA974"/>
      <c r="EB974"/>
      <c r="EC974"/>
      <c r="ED974"/>
      <c r="EE974"/>
      <c r="EF974"/>
      <c r="EG974"/>
      <c r="EH974"/>
      <c r="EI974"/>
      <c r="EJ974"/>
      <c r="EK974"/>
      <c r="EL974"/>
      <c r="EM974"/>
      <c r="EN974"/>
      <c r="EO974"/>
      <c r="EP974"/>
      <c r="EQ974"/>
      <c r="ER974"/>
      <c r="ES974"/>
      <c r="ET974"/>
      <c r="EU974"/>
      <c r="EV974"/>
      <c r="EW974"/>
      <c r="EX974"/>
      <c r="EY974"/>
      <c r="EZ974"/>
      <c r="FA974"/>
    </row>
    <row r="975" spans="1:157" ht="11.25" customHeight="1" x14ac:dyDescent="0.25">
      <c r="A975" s="39" t="s">
        <v>2056</v>
      </c>
      <c r="B975" s="13">
        <v>661000010</v>
      </c>
      <c r="C975" s="13" t="s">
        <v>1149</v>
      </c>
      <c r="D975" s="13">
        <v>41440010603</v>
      </c>
      <c r="E975" s="40" t="s">
        <v>2148</v>
      </c>
      <c r="F975" s="31">
        <v>81</v>
      </c>
      <c r="G975" s="31">
        <v>2</v>
      </c>
      <c r="H975" s="31">
        <v>1</v>
      </c>
      <c r="I975" s="31">
        <v>0</v>
      </c>
      <c r="J975" s="32">
        <f t="shared" si="126"/>
        <v>1</v>
      </c>
      <c r="K975" s="33">
        <f t="shared" si="127"/>
        <v>2.4299999999999997</v>
      </c>
      <c r="L975" s="33">
        <f t="shared" si="128"/>
        <v>2.4299999999999997</v>
      </c>
      <c r="M975" s="33">
        <f t="shared" si="129"/>
        <v>2.4299999999999997</v>
      </c>
      <c r="N975" s="34">
        <f t="shared" si="130"/>
        <v>2.4299999999999997</v>
      </c>
      <c r="O975" s="222">
        <f t="shared" si="125"/>
        <v>9.7200000000000006</v>
      </c>
      <c r="P975" s="224">
        <f t="shared" si="123"/>
        <v>9.7200000000000006</v>
      </c>
      <c r="Q975" s="8"/>
      <c r="R975" s="78">
        <f t="shared" si="124"/>
        <v>9.7200000000000006</v>
      </c>
      <c r="S975" s="79"/>
      <c r="T975"/>
      <c r="U975"/>
      <c r="V975"/>
      <c r="W975"/>
      <c r="X975"/>
      <c r="Y975"/>
      <c r="Z975"/>
      <c r="AA975"/>
      <c r="AB975"/>
      <c r="AC975"/>
      <c r="AD975"/>
      <c r="AE975"/>
      <c r="AF975"/>
      <c r="AG975"/>
      <c r="AH975"/>
      <c r="AI975"/>
      <c r="AJ975"/>
      <c r="AK975"/>
      <c r="AL975"/>
      <c r="AM975"/>
      <c r="AN975"/>
      <c r="AO975"/>
      <c r="AP975"/>
      <c r="AQ975"/>
      <c r="AR975"/>
      <c r="AS975"/>
      <c r="AT975"/>
      <c r="AU975"/>
      <c r="AV975"/>
      <c r="AW975"/>
      <c r="AX975"/>
      <c r="AY975"/>
      <c r="AZ975"/>
      <c r="BA975"/>
      <c r="BB975"/>
      <c r="BC975"/>
      <c r="BD975"/>
      <c r="BE975"/>
      <c r="BF975"/>
      <c r="BG975"/>
      <c r="BH975"/>
      <c r="BI975"/>
      <c r="BJ975"/>
      <c r="BK975"/>
      <c r="BL975"/>
      <c r="BM975"/>
      <c r="BN975"/>
      <c r="BO975"/>
      <c r="BP975"/>
      <c r="BQ975"/>
      <c r="BR975"/>
      <c r="BS975"/>
      <c r="BT975"/>
      <c r="BU975"/>
      <c r="BV975"/>
      <c r="BW975"/>
      <c r="BX975"/>
      <c r="BY975"/>
      <c r="BZ975"/>
      <c r="CA975"/>
      <c r="CB975"/>
      <c r="CC975"/>
      <c r="CD975"/>
      <c r="CE975"/>
      <c r="CF975"/>
      <c r="CG975"/>
      <c r="CH975"/>
      <c r="CI975"/>
      <c r="CJ975"/>
      <c r="CK975"/>
      <c r="CL975"/>
      <c r="CM975"/>
      <c r="CN975"/>
      <c r="CO975"/>
      <c r="CP975"/>
      <c r="CQ975"/>
      <c r="CR975"/>
      <c r="CS975"/>
      <c r="CT975"/>
      <c r="CU975"/>
      <c r="CV975"/>
      <c r="CW975"/>
      <c r="CX975"/>
      <c r="CY975"/>
      <c r="CZ975"/>
      <c r="DA975"/>
      <c r="DB975"/>
      <c r="DC975"/>
      <c r="DD975"/>
      <c r="DE975"/>
      <c r="DF975"/>
      <c r="DG975"/>
      <c r="DH975"/>
      <c r="DI975"/>
      <c r="DJ975"/>
      <c r="DK975"/>
      <c r="DL975"/>
      <c r="DM975"/>
      <c r="DN975"/>
      <c r="DO975"/>
      <c r="DP975"/>
      <c r="DQ975"/>
      <c r="DR975"/>
      <c r="DS975"/>
      <c r="DT975"/>
      <c r="DU975"/>
      <c r="DV975"/>
      <c r="DW975"/>
      <c r="DX975"/>
      <c r="DY975"/>
      <c r="DZ975"/>
      <c r="EA975"/>
      <c r="EB975"/>
      <c r="EC975"/>
      <c r="ED975"/>
      <c r="EE975"/>
      <c r="EF975"/>
      <c r="EG975"/>
      <c r="EH975"/>
      <c r="EI975"/>
      <c r="EJ975"/>
      <c r="EK975"/>
      <c r="EL975"/>
      <c r="EM975"/>
      <c r="EN975"/>
      <c r="EO975"/>
      <c r="EP975"/>
      <c r="EQ975"/>
      <c r="ER975"/>
      <c r="ES975"/>
      <c r="ET975"/>
      <c r="EU975"/>
      <c r="EV975"/>
      <c r="EW975"/>
      <c r="EX975"/>
      <c r="EY975"/>
      <c r="EZ975"/>
      <c r="FA975"/>
    </row>
    <row r="976" spans="1:157" ht="11.25" customHeight="1" x14ac:dyDescent="0.25">
      <c r="A976" s="39" t="s">
        <v>2056</v>
      </c>
      <c r="B976" s="13">
        <v>661400004</v>
      </c>
      <c r="C976" s="13" t="s">
        <v>994</v>
      </c>
      <c r="D976" s="13">
        <v>68100006934</v>
      </c>
      <c r="E976" s="40" t="s">
        <v>2149</v>
      </c>
      <c r="F976" s="31">
        <v>630</v>
      </c>
      <c r="G976" s="31">
        <v>3</v>
      </c>
      <c r="H976" s="31">
        <v>1</v>
      </c>
      <c r="I976" s="31">
        <v>0</v>
      </c>
      <c r="J976" s="32">
        <f t="shared" si="126"/>
        <v>2</v>
      </c>
      <c r="K976" s="33">
        <f t="shared" si="127"/>
        <v>18.899999999999999</v>
      </c>
      <c r="L976" s="33">
        <f t="shared" si="128"/>
        <v>18.899999999999999</v>
      </c>
      <c r="M976" s="33">
        <f t="shared" si="129"/>
        <v>18.899999999999999</v>
      </c>
      <c r="N976" s="34">
        <f t="shared" si="130"/>
        <v>18.899999999999999</v>
      </c>
      <c r="O976" s="222">
        <f t="shared" si="125"/>
        <v>75.599999999999994</v>
      </c>
      <c r="P976" s="224">
        <f t="shared" si="123"/>
        <v>75.599999999999994</v>
      </c>
      <c r="Q976" s="8"/>
      <c r="R976" s="78">
        <f t="shared" si="124"/>
        <v>75.599999999999994</v>
      </c>
      <c r="S976" s="79"/>
      <c r="T976"/>
      <c r="U976"/>
      <c r="V976"/>
      <c r="W976"/>
      <c r="X976"/>
      <c r="Y976"/>
      <c r="Z976"/>
      <c r="AA976"/>
      <c r="AB976"/>
      <c r="AC976"/>
      <c r="AD976"/>
      <c r="AE976"/>
      <c r="AF976"/>
      <c r="AG976"/>
      <c r="AH976"/>
      <c r="AI976"/>
      <c r="AJ976"/>
      <c r="AK976"/>
      <c r="AL976"/>
      <c r="AM976"/>
      <c r="AN976"/>
      <c r="AO976"/>
      <c r="AP976"/>
      <c r="AQ976"/>
      <c r="AR976"/>
      <c r="AS976"/>
      <c r="AT976"/>
      <c r="AU976"/>
      <c r="AV976"/>
      <c r="AW976"/>
      <c r="AX976"/>
      <c r="AY976"/>
      <c r="AZ976"/>
      <c r="BA976"/>
      <c r="BB976"/>
      <c r="BC976"/>
      <c r="BD976"/>
      <c r="BE976"/>
      <c r="BF976"/>
      <c r="BG976"/>
      <c r="BH976"/>
      <c r="BI976"/>
      <c r="BJ976"/>
      <c r="BK976"/>
      <c r="BL976"/>
      <c r="BM976"/>
      <c r="BN976"/>
      <c r="BO976"/>
      <c r="BP976"/>
      <c r="BQ976"/>
      <c r="BR976"/>
      <c r="BS976"/>
      <c r="BT976"/>
      <c r="BU976"/>
      <c r="BV976"/>
      <c r="BW976"/>
      <c r="BX976"/>
      <c r="BY976"/>
      <c r="BZ976"/>
      <c r="CA976"/>
      <c r="CB976"/>
      <c r="CC976"/>
      <c r="CD976"/>
      <c r="CE976"/>
      <c r="CF976"/>
      <c r="CG976"/>
      <c r="CH976"/>
      <c r="CI976"/>
      <c r="CJ976"/>
      <c r="CK976"/>
      <c r="CL976"/>
      <c r="CM976"/>
      <c r="CN976"/>
      <c r="CO976"/>
      <c r="CP976"/>
      <c r="CQ976"/>
      <c r="CR976"/>
      <c r="CS976"/>
      <c r="CT976"/>
      <c r="CU976"/>
      <c r="CV976"/>
      <c r="CW976"/>
      <c r="CX976"/>
      <c r="CY976"/>
      <c r="CZ976"/>
      <c r="DA976"/>
      <c r="DB976"/>
      <c r="DC976"/>
      <c r="DD976"/>
      <c r="DE976"/>
      <c r="DF976"/>
      <c r="DG976"/>
      <c r="DH976"/>
      <c r="DI976"/>
      <c r="DJ976"/>
      <c r="DK976"/>
      <c r="DL976"/>
      <c r="DM976"/>
      <c r="DN976"/>
      <c r="DO976"/>
      <c r="DP976"/>
      <c r="DQ976"/>
      <c r="DR976"/>
      <c r="DS976"/>
      <c r="DT976"/>
      <c r="DU976"/>
      <c r="DV976"/>
      <c r="DW976"/>
      <c r="DX976"/>
      <c r="DY976"/>
      <c r="DZ976"/>
      <c r="EA976"/>
      <c r="EB976"/>
      <c r="EC976"/>
      <c r="ED976"/>
      <c r="EE976"/>
      <c r="EF976"/>
      <c r="EG976"/>
      <c r="EH976"/>
      <c r="EI976"/>
      <c r="EJ976"/>
      <c r="EK976"/>
      <c r="EL976"/>
      <c r="EM976"/>
      <c r="EN976"/>
      <c r="EO976"/>
      <c r="EP976"/>
      <c r="EQ976"/>
      <c r="ER976"/>
      <c r="ES976"/>
      <c r="ET976"/>
      <c r="EU976"/>
      <c r="EV976"/>
      <c r="EW976"/>
      <c r="EX976"/>
      <c r="EY976"/>
      <c r="EZ976"/>
      <c r="FA976"/>
    </row>
    <row r="977" spans="1:157" ht="11.25" customHeight="1" x14ac:dyDescent="0.25">
      <c r="A977" s="39" t="s">
        <v>2056</v>
      </c>
      <c r="B977" s="13">
        <v>661400005</v>
      </c>
      <c r="C977" s="13" t="s">
        <v>128</v>
      </c>
      <c r="D977" s="13">
        <v>10550006583</v>
      </c>
      <c r="E977" s="40" t="s">
        <v>2150</v>
      </c>
      <c r="F977" s="31">
        <v>398</v>
      </c>
      <c r="G977" s="31">
        <v>3</v>
      </c>
      <c r="H977" s="31">
        <v>1</v>
      </c>
      <c r="I977" s="31">
        <v>0</v>
      </c>
      <c r="J977" s="32">
        <f t="shared" si="126"/>
        <v>2</v>
      </c>
      <c r="K977" s="33">
        <f t="shared" si="127"/>
        <v>11.94</v>
      </c>
      <c r="L977" s="33">
        <f t="shared" si="128"/>
        <v>11.94</v>
      </c>
      <c r="M977" s="33">
        <f t="shared" si="129"/>
        <v>11.94</v>
      </c>
      <c r="N977" s="34">
        <f t="shared" si="130"/>
        <v>11.94</v>
      </c>
      <c r="O977" s="222">
        <f t="shared" si="125"/>
        <v>47.76</v>
      </c>
      <c r="P977" s="224">
        <f t="shared" si="123"/>
        <v>47.76</v>
      </c>
      <c r="Q977" s="8"/>
      <c r="R977" s="78">
        <f t="shared" si="124"/>
        <v>47.76</v>
      </c>
      <c r="S977" s="79"/>
      <c r="T977"/>
      <c r="U977"/>
      <c r="V977"/>
      <c r="W977"/>
      <c r="X977"/>
      <c r="Y977"/>
      <c r="Z977"/>
      <c r="AA977"/>
      <c r="AB977"/>
      <c r="AC977"/>
      <c r="AD977"/>
      <c r="AE977"/>
      <c r="AF977"/>
      <c r="AG977"/>
      <c r="AH977"/>
      <c r="AI977"/>
      <c r="AJ977"/>
      <c r="AK977"/>
      <c r="AL977"/>
      <c r="AM977"/>
      <c r="AN977"/>
      <c r="AO977"/>
      <c r="AP977"/>
      <c r="AQ977"/>
      <c r="AR977"/>
      <c r="AS977"/>
      <c r="AT977"/>
      <c r="AU977"/>
      <c r="AV977"/>
      <c r="AW977"/>
      <c r="AX977"/>
      <c r="AY977"/>
      <c r="AZ977"/>
      <c r="BA977"/>
      <c r="BB977"/>
      <c r="BC977"/>
      <c r="BD977"/>
      <c r="BE977"/>
      <c r="BF977"/>
      <c r="BG977"/>
      <c r="BH977"/>
      <c r="BI977"/>
      <c r="BJ977"/>
      <c r="BK977"/>
      <c r="BL977"/>
      <c r="BM977"/>
      <c r="BN977"/>
      <c r="BO977"/>
      <c r="BP977"/>
      <c r="BQ977"/>
      <c r="BR977"/>
      <c r="BS977"/>
      <c r="BT977"/>
      <c r="BU977"/>
      <c r="BV977"/>
      <c r="BW977"/>
      <c r="BX977"/>
      <c r="BY977"/>
      <c r="BZ977"/>
      <c r="CA977"/>
      <c r="CB977"/>
      <c r="CC977"/>
      <c r="CD977"/>
      <c r="CE977"/>
      <c r="CF977"/>
      <c r="CG977"/>
      <c r="CH977"/>
      <c r="CI977"/>
      <c r="CJ977"/>
      <c r="CK977"/>
      <c r="CL977"/>
      <c r="CM977"/>
      <c r="CN977"/>
      <c r="CO977"/>
      <c r="CP977"/>
      <c r="CQ977"/>
      <c r="CR977"/>
      <c r="CS977"/>
      <c r="CT977"/>
      <c r="CU977"/>
      <c r="CV977"/>
      <c r="CW977"/>
      <c r="CX977"/>
      <c r="CY977"/>
      <c r="CZ977"/>
      <c r="DA977"/>
      <c r="DB977"/>
      <c r="DC977"/>
      <c r="DD977"/>
      <c r="DE977"/>
      <c r="DF977"/>
      <c r="DG977"/>
      <c r="DH977"/>
      <c r="DI977"/>
      <c r="DJ977"/>
      <c r="DK977"/>
      <c r="DL977"/>
      <c r="DM977"/>
      <c r="DN977"/>
      <c r="DO977"/>
      <c r="DP977"/>
      <c r="DQ977"/>
      <c r="DR977"/>
      <c r="DS977"/>
      <c r="DT977"/>
      <c r="DU977"/>
      <c r="DV977"/>
      <c r="DW977"/>
      <c r="DX977"/>
      <c r="DY977"/>
      <c r="DZ977"/>
      <c r="EA977"/>
      <c r="EB977"/>
      <c r="EC977"/>
      <c r="ED977"/>
      <c r="EE977"/>
      <c r="EF977"/>
      <c r="EG977"/>
      <c r="EH977"/>
      <c r="EI977"/>
      <c r="EJ977"/>
      <c r="EK977"/>
      <c r="EL977"/>
      <c r="EM977"/>
      <c r="EN977"/>
      <c r="EO977"/>
      <c r="EP977"/>
      <c r="EQ977"/>
      <c r="ER977"/>
      <c r="ES977"/>
      <c r="ET977"/>
      <c r="EU977"/>
      <c r="EV977"/>
      <c r="EW977"/>
      <c r="EX977"/>
      <c r="EY977"/>
      <c r="EZ977"/>
      <c r="FA977"/>
    </row>
    <row r="978" spans="1:157" ht="11.25" customHeight="1" x14ac:dyDescent="0.25">
      <c r="A978" s="39" t="s">
        <v>2056</v>
      </c>
      <c r="B978" s="13">
        <v>661400006</v>
      </c>
      <c r="C978" s="13" t="s">
        <v>995</v>
      </c>
      <c r="D978" s="13">
        <v>54220005176</v>
      </c>
      <c r="E978" s="40" t="s">
        <v>2151</v>
      </c>
      <c r="F978" s="31">
        <v>276</v>
      </c>
      <c r="G978" s="31">
        <v>2</v>
      </c>
      <c r="H978" s="31">
        <v>1</v>
      </c>
      <c r="I978" s="31">
        <v>0</v>
      </c>
      <c r="J978" s="32">
        <f t="shared" si="126"/>
        <v>1</v>
      </c>
      <c r="K978" s="33">
        <f t="shared" si="127"/>
        <v>8.2799999999999994</v>
      </c>
      <c r="L978" s="33">
        <f t="shared" si="128"/>
        <v>8.2799999999999994</v>
      </c>
      <c r="M978" s="33">
        <f t="shared" si="129"/>
        <v>8.2799999999999994</v>
      </c>
      <c r="N978" s="34">
        <f t="shared" si="130"/>
        <v>8.2799999999999994</v>
      </c>
      <c r="O978" s="222">
        <f t="shared" si="125"/>
        <v>33.119999999999997</v>
      </c>
      <c r="P978" s="224">
        <f t="shared" si="123"/>
        <v>33.119999999999997</v>
      </c>
      <c r="Q978" s="8"/>
      <c r="R978" s="78">
        <f t="shared" si="124"/>
        <v>33.119999999999997</v>
      </c>
      <c r="S978" s="79"/>
      <c r="T978"/>
      <c r="U978"/>
      <c r="V978"/>
      <c r="W978"/>
      <c r="X978"/>
      <c r="Y978"/>
      <c r="Z978"/>
      <c r="AA978"/>
      <c r="AB978"/>
      <c r="AC978"/>
      <c r="AD978"/>
      <c r="AE978"/>
      <c r="AF978"/>
      <c r="AG978"/>
      <c r="AH978"/>
      <c r="AI978"/>
      <c r="AJ978"/>
      <c r="AK978"/>
      <c r="AL978"/>
      <c r="AM978"/>
      <c r="AN978"/>
      <c r="AO978"/>
      <c r="AP978"/>
      <c r="AQ978"/>
      <c r="AR978"/>
      <c r="AS978"/>
      <c r="AT978"/>
      <c r="AU978"/>
      <c r="AV978"/>
      <c r="AW978"/>
      <c r="AX978"/>
      <c r="AY978"/>
      <c r="AZ978"/>
      <c r="BA978"/>
      <c r="BB978"/>
      <c r="BC978"/>
      <c r="BD978"/>
      <c r="BE978"/>
      <c r="BF978"/>
      <c r="BG978"/>
      <c r="BH978"/>
      <c r="BI978"/>
      <c r="BJ978"/>
      <c r="BK978"/>
      <c r="BL978"/>
      <c r="BM978"/>
      <c r="BN978"/>
      <c r="BO978"/>
      <c r="BP978"/>
      <c r="BQ978"/>
      <c r="BR978"/>
      <c r="BS978"/>
      <c r="BT978"/>
      <c r="BU978"/>
      <c r="BV978"/>
      <c r="BW978"/>
      <c r="BX978"/>
      <c r="BY978"/>
      <c r="BZ978"/>
      <c r="CA978"/>
      <c r="CB978"/>
      <c r="CC978"/>
      <c r="CD978"/>
      <c r="CE978"/>
      <c r="CF978"/>
      <c r="CG978"/>
      <c r="CH978"/>
      <c r="CI978"/>
      <c r="CJ978"/>
      <c r="CK978"/>
      <c r="CL978"/>
      <c r="CM978"/>
      <c r="CN978"/>
      <c r="CO978"/>
      <c r="CP978"/>
      <c r="CQ978"/>
      <c r="CR978"/>
      <c r="CS978"/>
      <c r="CT978"/>
      <c r="CU978"/>
      <c r="CV978"/>
      <c r="CW978"/>
      <c r="CX978"/>
      <c r="CY978"/>
      <c r="CZ978"/>
      <c r="DA978"/>
      <c r="DB978"/>
      <c r="DC978"/>
      <c r="DD978"/>
      <c r="DE978"/>
      <c r="DF978"/>
      <c r="DG978"/>
      <c r="DH978"/>
      <c r="DI978"/>
      <c r="DJ978"/>
      <c r="DK978"/>
      <c r="DL978"/>
      <c r="DM978"/>
      <c r="DN978"/>
      <c r="DO978"/>
      <c r="DP978"/>
      <c r="DQ978"/>
      <c r="DR978"/>
      <c r="DS978"/>
      <c r="DT978"/>
      <c r="DU978"/>
      <c r="DV978"/>
      <c r="DW978"/>
      <c r="DX978"/>
      <c r="DY978"/>
      <c r="DZ978"/>
      <c r="EA978"/>
      <c r="EB978"/>
      <c r="EC978"/>
      <c r="ED978"/>
      <c r="EE978"/>
      <c r="EF978"/>
      <c r="EG978"/>
      <c r="EH978"/>
      <c r="EI978"/>
      <c r="EJ978"/>
      <c r="EK978"/>
      <c r="EL978"/>
      <c r="EM978"/>
      <c r="EN978"/>
      <c r="EO978"/>
      <c r="EP978"/>
      <c r="EQ978"/>
      <c r="ER978"/>
      <c r="ES978"/>
      <c r="ET978"/>
      <c r="EU978"/>
      <c r="EV978"/>
      <c r="EW978"/>
      <c r="EX978"/>
      <c r="EY978"/>
      <c r="EZ978"/>
      <c r="FA978"/>
    </row>
    <row r="979" spans="1:157" ht="11.25" customHeight="1" x14ac:dyDescent="0.25">
      <c r="A979" s="39" t="s">
        <v>2056</v>
      </c>
      <c r="B979" s="13">
        <v>661400010</v>
      </c>
      <c r="C979" s="13" t="s">
        <v>2152</v>
      </c>
      <c r="D979" s="13">
        <v>93180008868</v>
      </c>
      <c r="E979" s="40" t="s">
        <v>2153</v>
      </c>
      <c r="F979" s="31">
        <v>153</v>
      </c>
      <c r="G979" s="31">
        <v>2</v>
      </c>
      <c r="H979" s="31">
        <v>1</v>
      </c>
      <c r="I979" s="31">
        <v>0</v>
      </c>
      <c r="J979" s="32">
        <f t="shared" si="126"/>
        <v>1</v>
      </c>
      <c r="K979" s="33">
        <f t="shared" si="127"/>
        <v>4.59</v>
      </c>
      <c r="L979" s="33">
        <f t="shared" si="128"/>
        <v>4.59</v>
      </c>
      <c r="M979" s="33">
        <f t="shared" si="129"/>
        <v>4.59</v>
      </c>
      <c r="N979" s="34">
        <f t="shared" si="130"/>
        <v>4.59</v>
      </c>
      <c r="O979" s="222">
        <f t="shared" si="125"/>
        <v>18.36</v>
      </c>
      <c r="P979" s="224">
        <f t="shared" si="123"/>
        <v>18.36</v>
      </c>
      <c r="Q979" s="8"/>
      <c r="R979" s="78">
        <f t="shared" si="124"/>
        <v>18.36</v>
      </c>
      <c r="S979" s="79"/>
      <c r="T979"/>
      <c r="U979"/>
      <c r="V979"/>
      <c r="W979"/>
      <c r="X979"/>
      <c r="Y979"/>
      <c r="Z979"/>
      <c r="AA979"/>
      <c r="AB979"/>
      <c r="AC979"/>
      <c r="AD979"/>
      <c r="AE979"/>
      <c r="AF979"/>
      <c r="AG979"/>
      <c r="AH979"/>
      <c r="AI979"/>
      <c r="AJ979"/>
      <c r="AK979"/>
      <c r="AL979"/>
      <c r="AM979"/>
      <c r="AN979"/>
      <c r="AO979"/>
      <c r="AP979"/>
      <c r="AQ979"/>
      <c r="AR979"/>
      <c r="AS979"/>
      <c r="AT979"/>
      <c r="AU979"/>
      <c r="AV979"/>
      <c r="AW979"/>
      <c r="AX979"/>
      <c r="AY979"/>
      <c r="AZ979"/>
      <c r="BA979"/>
      <c r="BB979"/>
      <c r="BC979"/>
      <c r="BD979"/>
      <c r="BE979"/>
      <c r="BF979"/>
      <c r="BG979"/>
      <c r="BH979"/>
      <c r="BI979"/>
      <c r="BJ979"/>
      <c r="BK979"/>
      <c r="BL979"/>
      <c r="BM979"/>
      <c r="BN979"/>
      <c r="BO979"/>
      <c r="BP979"/>
      <c r="BQ979"/>
      <c r="BR979"/>
      <c r="BS979"/>
      <c r="BT979"/>
      <c r="BU979"/>
      <c r="BV979"/>
      <c r="BW979"/>
      <c r="BX979"/>
      <c r="BY979"/>
      <c r="BZ979"/>
      <c r="CA979"/>
      <c r="CB979"/>
      <c r="CC979"/>
      <c r="CD979"/>
      <c r="CE979"/>
      <c r="CF979"/>
      <c r="CG979"/>
      <c r="CH979"/>
      <c r="CI979"/>
      <c r="CJ979"/>
      <c r="CK979"/>
      <c r="CL979"/>
      <c r="CM979"/>
      <c r="CN979"/>
      <c r="CO979"/>
      <c r="CP979"/>
      <c r="CQ979"/>
      <c r="CR979"/>
      <c r="CS979"/>
      <c r="CT979"/>
      <c r="CU979"/>
      <c r="CV979"/>
      <c r="CW979"/>
      <c r="CX979"/>
      <c r="CY979"/>
      <c r="CZ979"/>
      <c r="DA979"/>
      <c r="DB979"/>
      <c r="DC979"/>
      <c r="DD979"/>
      <c r="DE979"/>
      <c r="DF979"/>
      <c r="DG979"/>
      <c r="DH979"/>
      <c r="DI979"/>
      <c r="DJ979"/>
      <c r="DK979"/>
      <c r="DL979"/>
      <c r="DM979"/>
      <c r="DN979"/>
      <c r="DO979"/>
      <c r="DP979"/>
      <c r="DQ979"/>
      <c r="DR979"/>
      <c r="DS979"/>
      <c r="DT979"/>
      <c r="DU979"/>
      <c r="DV979"/>
      <c r="DW979"/>
      <c r="DX979"/>
      <c r="DY979"/>
      <c r="DZ979"/>
      <c r="EA979"/>
      <c r="EB979"/>
      <c r="EC979"/>
      <c r="ED979"/>
      <c r="EE979"/>
      <c r="EF979"/>
      <c r="EG979"/>
      <c r="EH979"/>
      <c r="EI979"/>
      <c r="EJ979"/>
      <c r="EK979"/>
      <c r="EL979"/>
      <c r="EM979"/>
      <c r="EN979"/>
      <c r="EO979"/>
      <c r="EP979"/>
      <c r="EQ979"/>
      <c r="ER979"/>
      <c r="ES979"/>
      <c r="ET979"/>
      <c r="EU979"/>
      <c r="EV979"/>
      <c r="EW979"/>
      <c r="EX979"/>
      <c r="EY979"/>
      <c r="EZ979"/>
      <c r="FA979"/>
    </row>
    <row r="980" spans="1:157" ht="11.25" customHeight="1" x14ac:dyDescent="0.25">
      <c r="A980" s="39" t="s">
        <v>2056</v>
      </c>
      <c r="B980" s="13">
        <v>661400017</v>
      </c>
      <c r="C980" s="13" t="s">
        <v>315</v>
      </c>
      <c r="D980" s="13">
        <v>10120042133</v>
      </c>
      <c r="E980" s="40" t="s">
        <v>2154</v>
      </c>
      <c r="F980" s="31">
        <v>364</v>
      </c>
      <c r="G980" s="31">
        <v>2</v>
      </c>
      <c r="H980" s="31">
        <v>1</v>
      </c>
      <c r="I980" s="31">
        <v>0</v>
      </c>
      <c r="J980" s="32">
        <f t="shared" si="126"/>
        <v>1</v>
      </c>
      <c r="K980" s="33">
        <f t="shared" si="127"/>
        <v>10.92</v>
      </c>
      <c r="L980" s="33">
        <f t="shared" si="128"/>
        <v>10.92</v>
      </c>
      <c r="M980" s="33">
        <f t="shared" si="129"/>
        <v>10.92</v>
      </c>
      <c r="N980" s="34">
        <f t="shared" si="130"/>
        <v>10.92</v>
      </c>
      <c r="O980" s="222">
        <f t="shared" si="125"/>
        <v>43.68</v>
      </c>
      <c r="P980" s="224">
        <f t="shared" si="123"/>
        <v>43.68</v>
      </c>
      <c r="Q980" s="8"/>
      <c r="R980" s="78">
        <f t="shared" si="124"/>
        <v>43.68</v>
      </c>
      <c r="S980" s="79"/>
      <c r="T980"/>
      <c r="U980"/>
      <c r="V980"/>
      <c r="W980"/>
      <c r="X980"/>
      <c r="Y980"/>
      <c r="Z980"/>
      <c r="AA980"/>
      <c r="AB980"/>
      <c r="AC980"/>
      <c r="AD980"/>
      <c r="AE980"/>
      <c r="AF980"/>
      <c r="AG980"/>
      <c r="AH980"/>
      <c r="AI980"/>
      <c r="AJ980"/>
      <c r="AK980"/>
      <c r="AL980"/>
      <c r="AM980"/>
      <c r="AN980"/>
      <c r="AO980"/>
      <c r="AP980"/>
      <c r="AQ980"/>
      <c r="AR980"/>
      <c r="AS980"/>
      <c r="AT980"/>
      <c r="AU980"/>
      <c r="AV980"/>
      <c r="AW980"/>
      <c r="AX980"/>
      <c r="AY980"/>
      <c r="AZ980"/>
      <c r="BA980"/>
      <c r="BB980"/>
      <c r="BC980"/>
      <c r="BD980"/>
      <c r="BE980"/>
      <c r="BF980"/>
      <c r="BG980"/>
      <c r="BH980"/>
      <c r="BI980"/>
      <c r="BJ980"/>
      <c r="BK980"/>
      <c r="BL980"/>
      <c r="BM980"/>
      <c r="BN980"/>
      <c r="BO980"/>
      <c r="BP980"/>
      <c r="BQ980"/>
      <c r="BR980"/>
      <c r="BS980"/>
      <c r="BT980"/>
      <c r="BU980"/>
      <c r="BV980"/>
      <c r="BW980"/>
      <c r="BX980"/>
      <c r="BY980"/>
      <c r="BZ980"/>
      <c r="CA980"/>
      <c r="CB980"/>
      <c r="CC980"/>
      <c r="CD980"/>
      <c r="CE980"/>
      <c r="CF980"/>
      <c r="CG980"/>
      <c r="CH980"/>
      <c r="CI980"/>
      <c r="CJ980"/>
      <c r="CK980"/>
      <c r="CL980"/>
      <c r="CM980"/>
      <c r="CN980"/>
      <c r="CO980"/>
      <c r="CP980"/>
      <c r="CQ980"/>
      <c r="CR980"/>
      <c r="CS980"/>
      <c r="CT980"/>
      <c r="CU980"/>
      <c r="CV980"/>
      <c r="CW980"/>
      <c r="CX980"/>
      <c r="CY980"/>
      <c r="CZ980"/>
      <c r="DA980"/>
      <c r="DB980"/>
      <c r="DC980"/>
      <c r="DD980"/>
      <c r="DE980"/>
      <c r="DF980"/>
      <c r="DG980"/>
      <c r="DH980"/>
      <c r="DI980"/>
      <c r="DJ980"/>
      <c r="DK980"/>
      <c r="DL980"/>
      <c r="DM980"/>
      <c r="DN980"/>
      <c r="DO980"/>
      <c r="DP980"/>
      <c r="DQ980"/>
      <c r="DR980"/>
      <c r="DS980"/>
      <c r="DT980"/>
      <c r="DU980"/>
      <c r="DV980"/>
      <c r="DW980"/>
      <c r="DX980"/>
      <c r="DY980"/>
      <c r="DZ980"/>
      <c r="EA980"/>
      <c r="EB980"/>
      <c r="EC980"/>
      <c r="ED980"/>
      <c r="EE980"/>
      <c r="EF980"/>
      <c r="EG980"/>
      <c r="EH980"/>
      <c r="EI980"/>
      <c r="EJ980"/>
      <c r="EK980"/>
      <c r="EL980"/>
      <c r="EM980"/>
      <c r="EN980"/>
      <c r="EO980"/>
      <c r="EP980"/>
      <c r="EQ980"/>
      <c r="ER980"/>
      <c r="ES980"/>
      <c r="ET980"/>
      <c r="EU980"/>
      <c r="EV980"/>
      <c r="EW980"/>
      <c r="EX980"/>
      <c r="EY980"/>
      <c r="EZ980"/>
      <c r="FA980"/>
    </row>
    <row r="981" spans="1:157" ht="11.25" customHeight="1" x14ac:dyDescent="0.25">
      <c r="A981" s="39" t="s">
        <v>2056</v>
      </c>
      <c r="B981" s="13">
        <v>700200006</v>
      </c>
      <c r="C981" s="13" t="s">
        <v>216</v>
      </c>
      <c r="D981" s="13">
        <v>74590007565</v>
      </c>
      <c r="E981" s="40" t="s">
        <v>2155</v>
      </c>
      <c r="F981" s="31">
        <v>198</v>
      </c>
      <c r="G981" s="31">
        <v>7</v>
      </c>
      <c r="H981" s="31">
        <v>1</v>
      </c>
      <c r="I981" s="31">
        <v>0</v>
      </c>
      <c r="J981" s="32">
        <f t="shared" si="126"/>
        <v>6</v>
      </c>
      <c r="K981" s="33">
        <f t="shared" si="127"/>
        <v>5.9399999999999995</v>
      </c>
      <c r="L981" s="33">
        <f t="shared" si="128"/>
        <v>5.9399999999999995</v>
      </c>
      <c r="M981" s="33">
        <f t="shared" si="129"/>
        <v>5.9399999999999995</v>
      </c>
      <c r="N981" s="34">
        <f t="shared" si="130"/>
        <v>5.9399999999999995</v>
      </c>
      <c r="O981" s="222">
        <f t="shared" si="125"/>
        <v>23.76</v>
      </c>
      <c r="P981" s="224">
        <f t="shared" si="123"/>
        <v>23.76</v>
      </c>
      <c r="Q981" s="8"/>
      <c r="R981" s="78">
        <f t="shared" si="124"/>
        <v>23.76</v>
      </c>
      <c r="S981" s="79"/>
      <c r="T981"/>
      <c r="U981"/>
      <c r="V981"/>
      <c r="W981"/>
      <c r="X981"/>
      <c r="Y981"/>
      <c r="Z981"/>
      <c r="AA981"/>
      <c r="AB981"/>
      <c r="AC981"/>
      <c r="AD981"/>
      <c r="AE981"/>
      <c r="AF981"/>
      <c r="AG981"/>
      <c r="AH981"/>
      <c r="AI981"/>
      <c r="AJ981"/>
      <c r="AK981"/>
      <c r="AL981"/>
      <c r="AM981"/>
      <c r="AN981"/>
      <c r="AO981"/>
      <c r="AP981"/>
      <c r="AQ981"/>
      <c r="AR981"/>
      <c r="AS981"/>
      <c r="AT981"/>
      <c r="AU981"/>
      <c r="AV981"/>
      <c r="AW981"/>
      <c r="AX981"/>
      <c r="AY981"/>
      <c r="AZ981"/>
      <c r="BA981"/>
      <c r="BB981"/>
      <c r="BC981"/>
      <c r="BD981"/>
      <c r="BE981"/>
      <c r="BF981"/>
      <c r="BG981"/>
      <c r="BH981"/>
      <c r="BI981"/>
      <c r="BJ981"/>
      <c r="BK981"/>
      <c r="BL981"/>
      <c r="BM981"/>
      <c r="BN981"/>
      <c r="BO981"/>
      <c r="BP981"/>
      <c r="BQ981"/>
      <c r="BR981"/>
      <c r="BS981"/>
      <c r="BT981"/>
      <c r="BU981"/>
      <c r="BV981"/>
      <c r="BW981"/>
      <c r="BX981"/>
      <c r="BY981"/>
      <c r="BZ981"/>
      <c r="CA981"/>
      <c r="CB981"/>
      <c r="CC981"/>
      <c r="CD981"/>
      <c r="CE981"/>
      <c r="CF981"/>
      <c r="CG981"/>
      <c r="CH981"/>
      <c r="CI981"/>
      <c r="CJ981"/>
      <c r="CK981"/>
      <c r="CL981"/>
      <c r="CM981"/>
      <c r="CN981"/>
      <c r="CO981"/>
      <c r="CP981"/>
      <c r="CQ981"/>
      <c r="CR981"/>
      <c r="CS981"/>
      <c r="CT981"/>
      <c r="CU981"/>
      <c r="CV981"/>
      <c r="CW981"/>
      <c r="CX981"/>
      <c r="CY981"/>
      <c r="CZ981"/>
      <c r="DA981"/>
      <c r="DB981"/>
      <c r="DC981"/>
      <c r="DD981"/>
      <c r="DE981"/>
      <c r="DF981"/>
      <c r="DG981"/>
      <c r="DH981"/>
      <c r="DI981"/>
      <c r="DJ981"/>
      <c r="DK981"/>
      <c r="DL981"/>
      <c r="DM981"/>
      <c r="DN981"/>
      <c r="DO981"/>
      <c r="DP981"/>
      <c r="DQ981"/>
      <c r="DR981"/>
      <c r="DS981"/>
      <c r="DT981"/>
      <c r="DU981"/>
      <c r="DV981"/>
      <c r="DW981"/>
      <c r="DX981"/>
      <c r="DY981"/>
      <c r="DZ981"/>
      <c r="EA981"/>
      <c r="EB981"/>
      <c r="EC981"/>
      <c r="ED981"/>
      <c r="EE981"/>
      <c r="EF981"/>
      <c r="EG981"/>
      <c r="EH981"/>
      <c r="EI981"/>
      <c r="EJ981"/>
      <c r="EK981"/>
      <c r="EL981"/>
      <c r="EM981"/>
      <c r="EN981"/>
      <c r="EO981"/>
      <c r="EP981"/>
      <c r="EQ981"/>
      <c r="ER981"/>
      <c r="ES981"/>
      <c r="ET981"/>
      <c r="EU981"/>
      <c r="EV981"/>
      <c r="EW981"/>
      <c r="EX981"/>
      <c r="EY981"/>
      <c r="EZ981"/>
      <c r="FA981"/>
    </row>
    <row r="982" spans="1:157" ht="11.25" customHeight="1" x14ac:dyDescent="0.25">
      <c r="A982" s="39" t="s">
        <v>2056</v>
      </c>
      <c r="B982" s="13">
        <v>38000004</v>
      </c>
      <c r="C982" s="13" t="s">
        <v>3751</v>
      </c>
      <c r="D982" s="13">
        <v>46980056255</v>
      </c>
      <c r="E982" s="40" t="s">
        <v>3752</v>
      </c>
      <c r="F982" s="31">
        <v>406</v>
      </c>
      <c r="G982" s="31"/>
      <c r="H982" s="31"/>
      <c r="I982" s="31"/>
      <c r="J982" s="32"/>
      <c r="K982" s="33">
        <f t="shared" si="127"/>
        <v>12.18</v>
      </c>
      <c r="L982" s="33">
        <f t="shared" si="128"/>
        <v>12.18</v>
      </c>
      <c r="M982" s="33">
        <f t="shared" si="129"/>
        <v>12.18</v>
      </c>
      <c r="N982" s="34">
        <f t="shared" si="130"/>
        <v>12.18</v>
      </c>
      <c r="O982" s="222">
        <f t="shared" si="125"/>
        <v>48.72</v>
      </c>
      <c r="P982" s="224">
        <f t="shared" si="123"/>
        <v>48.72</v>
      </c>
      <c r="Q982" s="8"/>
      <c r="R982" s="78">
        <f t="shared" si="124"/>
        <v>48.72</v>
      </c>
      <c r="S982" s="79"/>
      <c r="T982"/>
      <c r="U982"/>
      <c r="V982"/>
      <c r="W982"/>
      <c r="X982"/>
      <c r="Y982"/>
      <c r="Z982"/>
      <c r="AA982"/>
      <c r="AB982"/>
      <c r="AC982"/>
      <c r="AD982"/>
      <c r="AE982"/>
      <c r="AF982"/>
      <c r="AG982"/>
      <c r="AH982"/>
      <c r="AI982"/>
      <c r="AJ982"/>
      <c r="AK982"/>
      <c r="AL982"/>
      <c r="AM982"/>
      <c r="AN982"/>
      <c r="AO982"/>
      <c r="AP982"/>
      <c r="AQ982"/>
      <c r="AR982"/>
      <c r="AS982"/>
      <c r="AT982"/>
      <c r="AU982"/>
      <c r="AV982"/>
      <c r="AW982"/>
      <c r="AX982"/>
      <c r="AY982"/>
      <c r="AZ982"/>
      <c r="BA982"/>
      <c r="BB982"/>
      <c r="BC982"/>
      <c r="BD982"/>
      <c r="BE982"/>
      <c r="BF982"/>
      <c r="BG982"/>
      <c r="BH982"/>
      <c r="BI982"/>
      <c r="BJ982"/>
      <c r="BK982"/>
      <c r="BL982"/>
      <c r="BM982"/>
      <c r="BN982"/>
      <c r="BO982"/>
      <c r="BP982"/>
      <c r="BQ982"/>
      <c r="BR982"/>
      <c r="BS982"/>
      <c r="BT982"/>
      <c r="BU982"/>
      <c r="BV982"/>
      <c r="BW982"/>
      <c r="BX982"/>
      <c r="BY982"/>
      <c r="BZ982"/>
      <c r="CA982"/>
      <c r="CB982"/>
      <c r="CC982"/>
      <c r="CD982"/>
      <c r="CE982"/>
      <c r="CF982"/>
      <c r="CG982"/>
      <c r="CH982"/>
      <c r="CI982"/>
      <c r="CJ982"/>
      <c r="CK982"/>
      <c r="CL982"/>
      <c r="CM982"/>
      <c r="CN982"/>
      <c r="CO982"/>
      <c r="CP982"/>
      <c r="CQ982"/>
      <c r="CR982"/>
      <c r="CS982"/>
      <c r="CT982"/>
      <c r="CU982"/>
      <c r="CV982"/>
      <c r="CW982"/>
      <c r="CX982"/>
      <c r="CY982"/>
      <c r="CZ982"/>
      <c r="DA982"/>
      <c r="DB982"/>
      <c r="DC982"/>
      <c r="DD982"/>
      <c r="DE982"/>
      <c r="DF982"/>
      <c r="DG982"/>
      <c r="DH982"/>
      <c r="DI982"/>
      <c r="DJ982"/>
      <c r="DK982"/>
      <c r="DL982"/>
      <c r="DM982"/>
      <c r="DN982"/>
      <c r="DO982"/>
      <c r="DP982"/>
      <c r="DQ982"/>
      <c r="DR982"/>
      <c r="DS982"/>
      <c r="DT982"/>
      <c r="DU982"/>
      <c r="DV982"/>
      <c r="DW982"/>
      <c r="DX982"/>
      <c r="DY982"/>
      <c r="DZ982"/>
      <c r="EA982"/>
      <c r="EB982"/>
      <c r="EC982"/>
      <c r="ED982"/>
      <c r="EE982"/>
      <c r="EF982"/>
      <c r="EG982"/>
      <c r="EH982"/>
      <c r="EI982"/>
      <c r="EJ982"/>
      <c r="EK982"/>
      <c r="EL982"/>
      <c r="EM982"/>
      <c r="EN982"/>
      <c r="EO982"/>
      <c r="EP982"/>
      <c r="EQ982"/>
      <c r="ER982"/>
      <c r="ES982"/>
      <c r="ET982"/>
      <c r="EU982"/>
      <c r="EV982"/>
      <c r="EW982"/>
      <c r="EX982"/>
      <c r="EY982"/>
      <c r="EZ982"/>
      <c r="FA982"/>
    </row>
    <row r="983" spans="1:157" ht="11.25" customHeight="1" x14ac:dyDescent="0.25">
      <c r="A983" s="39" t="s">
        <v>2056</v>
      </c>
      <c r="B983" s="13">
        <v>700200012</v>
      </c>
      <c r="C983" s="13" t="s">
        <v>996</v>
      </c>
      <c r="D983" s="13">
        <v>96840005649</v>
      </c>
      <c r="E983" s="40" t="s">
        <v>2156</v>
      </c>
      <c r="F983" s="31">
        <v>344</v>
      </c>
      <c r="G983" s="31">
        <v>3</v>
      </c>
      <c r="H983" s="31">
        <v>1</v>
      </c>
      <c r="I983" s="31">
        <v>0</v>
      </c>
      <c r="J983" s="32">
        <f t="shared" si="126"/>
        <v>2</v>
      </c>
      <c r="K983" s="33">
        <f t="shared" si="127"/>
        <v>10.32</v>
      </c>
      <c r="L983" s="33">
        <f t="shared" si="128"/>
        <v>10.32</v>
      </c>
      <c r="M983" s="33">
        <f t="shared" si="129"/>
        <v>10.32</v>
      </c>
      <c r="N983" s="34">
        <f t="shared" si="130"/>
        <v>10.32</v>
      </c>
      <c r="O983" s="222">
        <f t="shared" si="125"/>
        <v>41.28</v>
      </c>
      <c r="P983" s="224">
        <f t="shared" si="123"/>
        <v>41.28</v>
      </c>
      <c r="Q983" s="8"/>
      <c r="R983" s="78">
        <f t="shared" si="124"/>
        <v>41.28</v>
      </c>
      <c r="S983" s="79"/>
      <c r="T983"/>
      <c r="U983"/>
      <c r="V983"/>
      <c r="W983"/>
      <c r="X983"/>
      <c r="Y983"/>
      <c r="Z983"/>
      <c r="AA983"/>
      <c r="AB983"/>
      <c r="AC983"/>
      <c r="AD983"/>
      <c r="AE983"/>
      <c r="AF983"/>
      <c r="AG983"/>
      <c r="AH983"/>
      <c r="AI983"/>
      <c r="AJ983"/>
      <c r="AK983"/>
      <c r="AL983"/>
      <c r="AM983"/>
      <c r="AN983"/>
      <c r="AO983"/>
      <c r="AP983"/>
      <c r="AQ983"/>
      <c r="AR983"/>
      <c r="AS983"/>
      <c r="AT983"/>
      <c r="AU983"/>
      <c r="AV983"/>
      <c r="AW983"/>
      <c r="AX983"/>
      <c r="AY983"/>
      <c r="AZ983"/>
      <c r="BA983"/>
      <c r="BB983"/>
      <c r="BC983"/>
      <c r="BD983"/>
      <c r="BE983"/>
      <c r="BF983"/>
      <c r="BG983"/>
      <c r="BH983"/>
      <c r="BI983"/>
      <c r="BJ983"/>
      <c r="BK983"/>
      <c r="BL983"/>
      <c r="BM983"/>
      <c r="BN983"/>
      <c r="BO983"/>
      <c r="BP983"/>
      <c r="BQ983"/>
      <c r="BR983"/>
      <c r="BS983"/>
      <c r="BT983"/>
      <c r="BU983"/>
      <c r="BV983"/>
      <c r="BW983"/>
      <c r="BX983"/>
      <c r="BY983"/>
      <c r="BZ983"/>
      <c r="CA983"/>
      <c r="CB983"/>
      <c r="CC983"/>
      <c r="CD983"/>
      <c r="CE983"/>
      <c r="CF983"/>
      <c r="CG983"/>
      <c r="CH983"/>
      <c r="CI983"/>
      <c r="CJ983"/>
      <c r="CK983"/>
      <c r="CL983"/>
      <c r="CM983"/>
      <c r="CN983"/>
      <c r="CO983"/>
      <c r="CP983"/>
      <c r="CQ983"/>
      <c r="CR983"/>
      <c r="CS983"/>
      <c r="CT983"/>
      <c r="CU983"/>
      <c r="CV983"/>
      <c r="CW983"/>
      <c r="CX983"/>
      <c r="CY983"/>
      <c r="CZ983"/>
      <c r="DA983"/>
      <c r="DB983"/>
      <c r="DC983"/>
      <c r="DD983"/>
      <c r="DE983"/>
      <c r="DF983"/>
      <c r="DG983"/>
      <c r="DH983"/>
      <c r="DI983"/>
      <c r="DJ983"/>
      <c r="DK983"/>
      <c r="DL983"/>
      <c r="DM983"/>
      <c r="DN983"/>
      <c r="DO983"/>
      <c r="DP983"/>
      <c r="DQ983"/>
      <c r="DR983"/>
      <c r="DS983"/>
      <c r="DT983"/>
      <c r="DU983"/>
      <c r="DV983"/>
      <c r="DW983"/>
      <c r="DX983"/>
      <c r="DY983"/>
      <c r="DZ983"/>
      <c r="EA983"/>
      <c r="EB983"/>
      <c r="EC983"/>
      <c r="ED983"/>
      <c r="EE983"/>
      <c r="EF983"/>
      <c r="EG983"/>
      <c r="EH983"/>
      <c r="EI983"/>
      <c r="EJ983"/>
      <c r="EK983"/>
      <c r="EL983"/>
      <c r="EM983"/>
      <c r="EN983"/>
      <c r="EO983"/>
      <c r="EP983"/>
      <c r="EQ983"/>
      <c r="ER983"/>
      <c r="ES983"/>
      <c r="ET983"/>
      <c r="EU983"/>
      <c r="EV983"/>
      <c r="EW983"/>
      <c r="EX983"/>
      <c r="EY983"/>
      <c r="EZ983"/>
      <c r="FA983"/>
    </row>
    <row r="984" spans="1:157" ht="11.25" customHeight="1" x14ac:dyDescent="0.25">
      <c r="A984" s="39" t="s">
        <v>2056</v>
      </c>
      <c r="B984" s="13">
        <v>700200013</v>
      </c>
      <c r="C984" s="13" t="s">
        <v>997</v>
      </c>
      <c r="D984" s="13">
        <v>30420000704</v>
      </c>
      <c r="E984" s="40" t="s">
        <v>2157</v>
      </c>
      <c r="F984" s="31">
        <v>235</v>
      </c>
      <c r="G984" s="31">
        <v>3</v>
      </c>
      <c r="H984" s="31">
        <v>1</v>
      </c>
      <c r="I984" s="31">
        <v>0</v>
      </c>
      <c r="J984" s="32">
        <f t="shared" si="126"/>
        <v>2</v>
      </c>
      <c r="K984" s="33">
        <f t="shared" si="127"/>
        <v>7.05</v>
      </c>
      <c r="L984" s="33">
        <f t="shared" si="128"/>
        <v>7.05</v>
      </c>
      <c r="M984" s="33">
        <f t="shared" si="129"/>
        <v>7.05</v>
      </c>
      <c r="N984" s="34">
        <f t="shared" si="130"/>
        <v>7.05</v>
      </c>
      <c r="O984" s="222">
        <f t="shared" si="125"/>
        <v>28.2</v>
      </c>
      <c r="P984" s="224">
        <f t="shared" si="123"/>
        <v>28.2</v>
      </c>
      <c r="Q984" s="8"/>
      <c r="R984" s="78">
        <f t="shared" si="124"/>
        <v>28.2</v>
      </c>
      <c r="S984" s="79"/>
      <c r="T984"/>
      <c r="U984"/>
      <c r="V984"/>
      <c r="W984"/>
      <c r="X984"/>
      <c r="Y984"/>
      <c r="Z984"/>
      <c r="AA984"/>
      <c r="AB984"/>
      <c r="AC984"/>
      <c r="AD984"/>
      <c r="AE984"/>
      <c r="AF984"/>
      <c r="AG984"/>
      <c r="AH984"/>
      <c r="AI984"/>
      <c r="AJ984"/>
      <c r="AK984"/>
      <c r="AL984"/>
      <c r="AM984"/>
      <c r="AN984"/>
      <c r="AO984"/>
      <c r="AP984"/>
      <c r="AQ984"/>
      <c r="AR984"/>
      <c r="AS984"/>
      <c r="AT984"/>
      <c r="AU984"/>
      <c r="AV984"/>
      <c r="AW984"/>
      <c r="AX984"/>
      <c r="AY984"/>
      <c r="AZ984"/>
      <c r="BA984"/>
      <c r="BB984"/>
      <c r="BC984"/>
      <c r="BD984"/>
      <c r="BE984"/>
      <c r="BF984"/>
      <c r="BG984"/>
      <c r="BH984"/>
      <c r="BI984"/>
      <c r="BJ984"/>
      <c r="BK984"/>
      <c r="BL984"/>
      <c r="BM984"/>
      <c r="BN984"/>
      <c r="BO984"/>
      <c r="BP984"/>
      <c r="BQ984"/>
      <c r="BR984"/>
      <c r="BS984"/>
      <c r="BT984"/>
      <c r="BU984"/>
      <c r="BV984"/>
      <c r="BW984"/>
      <c r="BX984"/>
      <c r="BY984"/>
      <c r="BZ984"/>
      <c r="CA984"/>
      <c r="CB984"/>
      <c r="CC984"/>
      <c r="CD984"/>
      <c r="CE984"/>
      <c r="CF984"/>
      <c r="CG984"/>
      <c r="CH984"/>
      <c r="CI984"/>
      <c r="CJ984"/>
      <c r="CK984"/>
      <c r="CL984"/>
      <c r="CM984"/>
      <c r="CN984"/>
      <c r="CO984"/>
      <c r="CP984"/>
      <c r="CQ984"/>
      <c r="CR984"/>
      <c r="CS984"/>
      <c r="CT984"/>
      <c r="CU984"/>
      <c r="CV984"/>
      <c r="CW984"/>
      <c r="CX984"/>
      <c r="CY984"/>
      <c r="CZ984"/>
      <c r="DA984"/>
      <c r="DB984"/>
      <c r="DC984"/>
      <c r="DD984"/>
      <c r="DE984"/>
      <c r="DF984"/>
      <c r="DG984"/>
      <c r="DH984"/>
      <c r="DI984"/>
      <c r="DJ984"/>
      <c r="DK984"/>
      <c r="DL984"/>
      <c r="DM984"/>
      <c r="DN984"/>
      <c r="DO984"/>
      <c r="DP984"/>
      <c r="DQ984"/>
      <c r="DR984"/>
      <c r="DS984"/>
      <c r="DT984"/>
      <c r="DU984"/>
      <c r="DV984"/>
      <c r="DW984"/>
      <c r="DX984"/>
      <c r="DY984"/>
      <c r="DZ984"/>
      <c r="EA984"/>
      <c r="EB984"/>
      <c r="EC984"/>
      <c r="ED984"/>
      <c r="EE984"/>
      <c r="EF984"/>
      <c r="EG984"/>
      <c r="EH984"/>
      <c r="EI984"/>
      <c r="EJ984"/>
      <c r="EK984"/>
      <c r="EL984"/>
      <c r="EM984"/>
      <c r="EN984"/>
      <c r="EO984"/>
      <c r="EP984"/>
      <c r="EQ984"/>
      <c r="ER984"/>
      <c r="ES984"/>
      <c r="ET984"/>
      <c r="EU984"/>
      <c r="EV984"/>
      <c r="EW984"/>
      <c r="EX984"/>
      <c r="EY984"/>
      <c r="EZ984"/>
      <c r="FA984"/>
    </row>
    <row r="985" spans="1:157" ht="11.25" customHeight="1" x14ac:dyDescent="0.25">
      <c r="A985" s="39" t="s">
        <v>2056</v>
      </c>
      <c r="B985" s="13">
        <v>700200022</v>
      </c>
      <c r="C985" s="13" t="s">
        <v>2158</v>
      </c>
      <c r="D985" s="13">
        <v>87660000861</v>
      </c>
      <c r="E985" s="40" t="s">
        <v>2159</v>
      </c>
      <c r="F985" s="31">
        <v>596</v>
      </c>
      <c r="G985" s="31">
        <v>3</v>
      </c>
      <c r="H985" s="31">
        <v>1</v>
      </c>
      <c r="I985" s="31">
        <v>0</v>
      </c>
      <c r="J985" s="32">
        <f t="shared" si="126"/>
        <v>2</v>
      </c>
      <c r="K985" s="33">
        <f t="shared" si="127"/>
        <v>17.88</v>
      </c>
      <c r="L985" s="33">
        <f t="shared" si="128"/>
        <v>17.88</v>
      </c>
      <c r="M985" s="33">
        <f t="shared" si="129"/>
        <v>17.88</v>
      </c>
      <c r="N985" s="34">
        <f t="shared" si="130"/>
        <v>17.88</v>
      </c>
      <c r="O985" s="222">
        <f t="shared" si="125"/>
        <v>71.52</v>
      </c>
      <c r="P985" s="224">
        <f t="shared" si="123"/>
        <v>71.52</v>
      </c>
      <c r="Q985" s="8"/>
      <c r="R985" s="78">
        <f t="shared" si="124"/>
        <v>71.52</v>
      </c>
      <c r="S985" s="79"/>
      <c r="T985"/>
      <c r="U985"/>
      <c r="V985"/>
      <c r="W985"/>
      <c r="X985"/>
      <c r="Y985"/>
      <c r="Z985"/>
      <c r="AA985"/>
      <c r="AB985"/>
      <c r="AC985"/>
      <c r="AD985"/>
      <c r="AE985"/>
      <c r="AF985"/>
      <c r="AG985"/>
      <c r="AH985"/>
      <c r="AI985"/>
      <c r="AJ985"/>
      <c r="AK985"/>
      <c r="AL985"/>
      <c r="AM985"/>
      <c r="AN985"/>
      <c r="AO985"/>
      <c r="AP985"/>
      <c r="AQ985"/>
      <c r="AR985"/>
      <c r="AS985"/>
      <c r="AT985"/>
      <c r="AU985"/>
      <c r="AV985"/>
      <c r="AW985"/>
      <c r="AX985"/>
      <c r="AY985"/>
      <c r="AZ985"/>
      <c r="BA985"/>
      <c r="BB985"/>
      <c r="BC985"/>
      <c r="BD985"/>
      <c r="BE985"/>
      <c r="BF985"/>
      <c r="BG985"/>
      <c r="BH985"/>
      <c r="BI985"/>
      <c r="BJ985"/>
      <c r="BK985"/>
      <c r="BL985"/>
      <c r="BM985"/>
      <c r="BN985"/>
      <c r="BO985"/>
      <c r="BP985"/>
      <c r="BQ985"/>
      <c r="BR985"/>
      <c r="BS985"/>
      <c r="BT985"/>
      <c r="BU985"/>
      <c r="BV985"/>
      <c r="BW985"/>
      <c r="BX985"/>
      <c r="BY985"/>
      <c r="BZ985"/>
      <c r="CA985"/>
      <c r="CB985"/>
      <c r="CC985"/>
      <c r="CD985"/>
      <c r="CE985"/>
      <c r="CF985"/>
      <c r="CG985"/>
      <c r="CH985"/>
      <c r="CI985"/>
      <c r="CJ985"/>
      <c r="CK985"/>
      <c r="CL985"/>
      <c r="CM985"/>
      <c r="CN985"/>
      <c r="CO985"/>
      <c r="CP985"/>
      <c r="CQ985"/>
      <c r="CR985"/>
      <c r="CS985"/>
      <c r="CT985"/>
      <c r="CU985"/>
      <c r="CV985"/>
      <c r="CW985"/>
      <c r="CX985"/>
      <c r="CY985"/>
      <c r="CZ985"/>
      <c r="DA985"/>
      <c r="DB985"/>
      <c r="DC985"/>
      <c r="DD985"/>
      <c r="DE985"/>
      <c r="DF985"/>
      <c r="DG985"/>
      <c r="DH985"/>
      <c r="DI985"/>
      <c r="DJ985"/>
      <c r="DK985"/>
      <c r="DL985"/>
      <c r="DM985"/>
      <c r="DN985"/>
      <c r="DO985"/>
      <c r="DP985"/>
      <c r="DQ985"/>
      <c r="DR985"/>
      <c r="DS985"/>
      <c r="DT985"/>
      <c r="DU985"/>
      <c r="DV985"/>
      <c r="DW985"/>
      <c r="DX985"/>
      <c r="DY985"/>
      <c r="DZ985"/>
      <c r="EA985"/>
      <c r="EB985"/>
      <c r="EC985"/>
      <c r="ED985"/>
      <c r="EE985"/>
      <c r="EF985"/>
      <c r="EG985"/>
      <c r="EH985"/>
      <c r="EI985"/>
      <c r="EJ985"/>
      <c r="EK985"/>
      <c r="EL985"/>
      <c r="EM985"/>
      <c r="EN985"/>
      <c r="EO985"/>
      <c r="EP985"/>
      <c r="EQ985"/>
      <c r="ER985"/>
      <c r="ES985"/>
      <c r="ET985"/>
      <c r="EU985"/>
      <c r="EV985"/>
      <c r="EW985"/>
      <c r="EX985"/>
      <c r="EY985"/>
      <c r="EZ985"/>
      <c r="FA985"/>
    </row>
    <row r="986" spans="1:157" ht="11.25" customHeight="1" x14ac:dyDescent="0.25">
      <c r="A986" s="39" t="s">
        <v>2056</v>
      </c>
      <c r="B986" s="13">
        <v>700200024</v>
      </c>
      <c r="C986" s="13" t="s">
        <v>129</v>
      </c>
      <c r="D986" s="13">
        <v>43060009884</v>
      </c>
      <c r="E986" s="40" t="s">
        <v>2160</v>
      </c>
      <c r="F986" s="31">
        <v>1043</v>
      </c>
      <c r="G986" s="31">
        <v>4</v>
      </c>
      <c r="H986" s="31">
        <v>1</v>
      </c>
      <c r="I986" s="31">
        <v>0</v>
      </c>
      <c r="J986" s="32">
        <f t="shared" si="126"/>
        <v>3</v>
      </c>
      <c r="K986" s="33">
        <f t="shared" si="127"/>
        <v>31.29</v>
      </c>
      <c r="L986" s="33">
        <f t="shared" si="128"/>
        <v>31.29</v>
      </c>
      <c r="M986" s="33">
        <f t="shared" si="129"/>
        <v>31.29</v>
      </c>
      <c r="N986" s="34">
        <f t="shared" si="130"/>
        <v>31.29</v>
      </c>
      <c r="O986" s="222">
        <f t="shared" si="125"/>
        <v>125.16</v>
      </c>
      <c r="P986" s="224">
        <f t="shared" si="123"/>
        <v>125.16</v>
      </c>
      <c r="Q986" s="8"/>
      <c r="R986" s="78">
        <f t="shared" si="124"/>
        <v>125.16</v>
      </c>
      <c r="S986" s="79"/>
      <c r="T986"/>
      <c r="U986"/>
      <c r="V986"/>
      <c r="W986"/>
      <c r="X986"/>
      <c r="Y986"/>
      <c r="Z986"/>
      <c r="AA986"/>
      <c r="AB986"/>
      <c r="AC986"/>
      <c r="AD986"/>
      <c r="AE986"/>
      <c r="AF986"/>
      <c r="AG986"/>
      <c r="AH986"/>
      <c r="AI986"/>
      <c r="AJ986"/>
      <c r="AK986"/>
      <c r="AL986"/>
      <c r="AM986"/>
      <c r="AN986"/>
      <c r="AO986"/>
      <c r="AP986"/>
      <c r="AQ986"/>
      <c r="AR986"/>
      <c r="AS986"/>
      <c r="AT986"/>
      <c r="AU986"/>
      <c r="AV986"/>
      <c r="AW986"/>
      <c r="AX986"/>
      <c r="AY986"/>
      <c r="AZ986"/>
      <c r="BA986"/>
      <c r="BB986"/>
      <c r="BC986"/>
      <c r="BD986"/>
      <c r="BE986"/>
      <c r="BF986"/>
      <c r="BG986"/>
      <c r="BH986"/>
      <c r="BI986"/>
      <c r="BJ986"/>
      <c r="BK986"/>
      <c r="BL986"/>
      <c r="BM986"/>
      <c r="BN986"/>
      <c r="BO986"/>
      <c r="BP986"/>
      <c r="BQ986"/>
      <c r="BR986"/>
      <c r="BS986"/>
      <c r="BT986"/>
      <c r="BU986"/>
      <c r="BV986"/>
      <c r="BW986"/>
      <c r="BX986"/>
      <c r="BY986"/>
      <c r="BZ986"/>
      <c r="CA986"/>
      <c r="CB986"/>
      <c r="CC986"/>
      <c r="CD986"/>
      <c r="CE986"/>
      <c r="CF986"/>
      <c r="CG986"/>
      <c r="CH986"/>
      <c r="CI986"/>
      <c r="CJ986"/>
      <c r="CK986"/>
      <c r="CL986"/>
      <c r="CM986"/>
      <c r="CN986"/>
      <c r="CO986"/>
      <c r="CP986"/>
      <c r="CQ986"/>
      <c r="CR986"/>
      <c r="CS986"/>
      <c r="CT986"/>
      <c r="CU986"/>
      <c r="CV986"/>
      <c r="CW986"/>
      <c r="CX986"/>
      <c r="CY986"/>
      <c r="CZ986"/>
      <c r="DA986"/>
      <c r="DB986"/>
      <c r="DC986"/>
      <c r="DD986"/>
      <c r="DE986"/>
      <c r="DF986"/>
      <c r="DG986"/>
      <c r="DH986"/>
      <c r="DI986"/>
      <c r="DJ986"/>
      <c r="DK986"/>
      <c r="DL986"/>
      <c r="DM986"/>
      <c r="DN986"/>
      <c r="DO986"/>
      <c r="DP986"/>
      <c r="DQ986"/>
      <c r="DR986"/>
      <c r="DS986"/>
      <c r="DT986"/>
      <c r="DU986"/>
      <c r="DV986"/>
      <c r="DW986"/>
      <c r="DX986"/>
      <c r="DY986"/>
      <c r="DZ986"/>
      <c r="EA986"/>
      <c r="EB986"/>
      <c r="EC986"/>
      <c r="ED986"/>
      <c r="EE986"/>
      <c r="EF986"/>
      <c r="EG986"/>
      <c r="EH986"/>
      <c r="EI986"/>
      <c r="EJ986"/>
      <c r="EK986"/>
      <c r="EL986"/>
      <c r="EM986"/>
      <c r="EN986"/>
      <c r="EO986"/>
      <c r="EP986"/>
      <c r="EQ986"/>
      <c r="ER986"/>
      <c r="ES986"/>
      <c r="ET986"/>
      <c r="EU986"/>
      <c r="EV986"/>
      <c r="EW986"/>
      <c r="EX986"/>
      <c r="EY986"/>
      <c r="EZ986"/>
      <c r="FA986"/>
    </row>
    <row r="987" spans="1:157" ht="11.25" customHeight="1" x14ac:dyDescent="0.25">
      <c r="A987" s="39" t="s">
        <v>2056</v>
      </c>
      <c r="B987" s="13">
        <v>700200030</v>
      </c>
      <c r="C987" s="13" t="s">
        <v>998</v>
      </c>
      <c r="D987" s="13">
        <v>98020009035</v>
      </c>
      <c r="E987" s="40" t="s">
        <v>2161</v>
      </c>
      <c r="F987" s="31">
        <v>300</v>
      </c>
      <c r="G987" s="31">
        <v>2</v>
      </c>
      <c r="H987" s="31">
        <v>1</v>
      </c>
      <c r="I987" s="31">
        <v>0</v>
      </c>
      <c r="J987" s="32">
        <f t="shared" si="126"/>
        <v>1</v>
      </c>
      <c r="K987" s="33">
        <f t="shared" si="127"/>
        <v>9</v>
      </c>
      <c r="L987" s="33">
        <f t="shared" si="128"/>
        <v>9</v>
      </c>
      <c r="M987" s="33">
        <f t="shared" si="129"/>
        <v>9</v>
      </c>
      <c r="N987" s="34">
        <f t="shared" si="130"/>
        <v>9</v>
      </c>
      <c r="O987" s="222">
        <f t="shared" si="125"/>
        <v>36</v>
      </c>
      <c r="P987" s="224">
        <f t="shared" si="123"/>
        <v>36</v>
      </c>
      <c r="Q987" s="8"/>
      <c r="R987" s="78">
        <f t="shared" si="124"/>
        <v>36</v>
      </c>
      <c r="S987" s="79"/>
      <c r="T987"/>
      <c r="U987"/>
      <c r="V987"/>
      <c r="W987"/>
      <c r="X987"/>
      <c r="Y987"/>
      <c r="Z987"/>
      <c r="AA987"/>
      <c r="AB987"/>
      <c r="AC987"/>
      <c r="AD987"/>
      <c r="AE987"/>
      <c r="AF987"/>
      <c r="AG987"/>
      <c r="AH987"/>
      <c r="AI987"/>
      <c r="AJ987"/>
      <c r="AK987"/>
      <c r="AL987"/>
      <c r="AM987"/>
      <c r="AN987"/>
      <c r="AO987"/>
      <c r="AP987"/>
      <c r="AQ987"/>
      <c r="AR987"/>
      <c r="AS987"/>
      <c r="AT987"/>
      <c r="AU987"/>
      <c r="AV987"/>
      <c r="AW987"/>
      <c r="AX987"/>
      <c r="AY987"/>
      <c r="AZ987"/>
      <c r="BA987"/>
      <c r="BB987"/>
      <c r="BC987"/>
      <c r="BD987"/>
      <c r="BE987"/>
      <c r="BF987"/>
      <c r="BG987"/>
      <c r="BH987"/>
      <c r="BI987"/>
      <c r="BJ987"/>
      <c r="BK987"/>
      <c r="BL987"/>
      <c r="BM987"/>
      <c r="BN987"/>
      <c r="BO987"/>
      <c r="BP987"/>
      <c r="BQ987"/>
      <c r="BR987"/>
      <c r="BS987"/>
      <c r="BT987"/>
      <c r="BU987"/>
      <c r="BV987"/>
      <c r="BW987"/>
      <c r="BX987"/>
      <c r="BY987"/>
      <c r="BZ987"/>
      <c r="CA987"/>
      <c r="CB987"/>
      <c r="CC987"/>
      <c r="CD987"/>
      <c r="CE987"/>
      <c r="CF987"/>
      <c r="CG987"/>
      <c r="CH987"/>
      <c r="CI987"/>
      <c r="CJ987"/>
      <c r="CK987"/>
      <c r="CL987"/>
      <c r="CM987"/>
      <c r="CN987"/>
      <c r="CO987"/>
      <c r="CP987"/>
      <c r="CQ987"/>
      <c r="CR987"/>
      <c r="CS987"/>
      <c r="CT987"/>
      <c r="CU987"/>
      <c r="CV987"/>
      <c r="CW987"/>
      <c r="CX987"/>
      <c r="CY987"/>
      <c r="CZ987"/>
      <c r="DA987"/>
      <c r="DB987"/>
      <c r="DC987"/>
      <c r="DD987"/>
      <c r="DE987"/>
      <c r="DF987"/>
      <c r="DG987"/>
      <c r="DH987"/>
      <c r="DI987"/>
      <c r="DJ987"/>
      <c r="DK987"/>
      <c r="DL987"/>
      <c r="DM987"/>
      <c r="DN987"/>
      <c r="DO987"/>
      <c r="DP987"/>
      <c r="DQ987"/>
      <c r="DR987"/>
      <c r="DS987"/>
      <c r="DT987"/>
      <c r="DU987"/>
      <c r="DV987"/>
      <c r="DW987"/>
      <c r="DX987"/>
      <c r="DY987"/>
      <c r="DZ987"/>
      <c r="EA987"/>
      <c r="EB987"/>
      <c r="EC987"/>
      <c r="ED987"/>
      <c r="EE987"/>
      <c r="EF987"/>
      <c r="EG987"/>
      <c r="EH987"/>
      <c r="EI987"/>
      <c r="EJ987"/>
      <c r="EK987"/>
      <c r="EL987"/>
      <c r="EM987"/>
      <c r="EN987"/>
      <c r="EO987"/>
      <c r="EP987"/>
      <c r="EQ987"/>
      <c r="ER987"/>
      <c r="ES987"/>
      <c r="ET987"/>
      <c r="EU987"/>
      <c r="EV987"/>
      <c r="EW987"/>
      <c r="EX987"/>
      <c r="EY987"/>
      <c r="EZ987"/>
      <c r="FA987"/>
    </row>
    <row r="988" spans="1:157" ht="11.25" customHeight="1" x14ac:dyDescent="0.25">
      <c r="A988" s="39" t="s">
        <v>2056</v>
      </c>
      <c r="B988" s="13">
        <v>700200033</v>
      </c>
      <c r="C988" s="13" t="s">
        <v>217</v>
      </c>
      <c r="D988" s="13">
        <v>45050009854</v>
      </c>
      <c r="E988" s="40" t="s">
        <v>2162</v>
      </c>
      <c r="F988" s="31">
        <v>402</v>
      </c>
      <c r="G988" s="31">
        <v>3</v>
      </c>
      <c r="H988" s="31">
        <v>1</v>
      </c>
      <c r="I988" s="31">
        <v>0</v>
      </c>
      <c r="J988" s="32">
        <f t="shared" si="126"/>
        <v>2</v>
      </c>
      <c r="K988" s="33">
        <f t="shared" si="127"/>
        <v>12.059999999999999</v>
      </c>
      <c r="L988" s="33">
        <f t="shared" si="128"/>
        <v>12.059999999999999</v>
      </c>
      <c r="M988" s="33">
        <f t="shared" si="129"/>
        <v>12.059999999999999</v>
      </c>
      <c r="N988" s="34">
        <f t="shared" si="130"/>
        <v>12.059999999999999</v>
      </c>
      <c r="O988" s="222">
        <f t="shared" si="125"/>
        <v>48.24</v>
      </c>
      <c r="P988" s="224">
        <f t="shared" si="123"/>
        <v>48.24</v>
      </c>
      <c r="Q988" s="8"/>
      <c r="R988" s="78">
        <f t="shared" si="124"/>
        <v>48.24</v>
      </c>
      <c r="S988" s="79"/>
      <c r="T988"/>
      <c r="U988"/>
      <c r="V988"/>
      <c r="W988"/>
      <c r="X988"/>
      <c r="Y988"/>
      <c r="Z988"/>
      <c r="AA988"/>
      <c r="AB988"/>
      <c r="AC988"/>
      <c r="AD988"/>
      <c r="AE988"/>
      <c r="AF988"/>
      <c r="AG988"/>
      <c r="AH988"/>
      <c r="AI988"/>
      <c r="AJ988"/>
      <c r="AK988"/>
      <c r="AL988"/>
      <c r="AM988"/>
      <c r="AN988"/>
      <c r="AO988"/>
      <c r="AP988"/>
      <c r="AQ988"/>
      <c r="AR988"/>
      <c r="AS988"/>
      <c r="AT988"/>
      <c r="AU988"/>
      <c r="AV988"/>
      <c r="AW988"/>
      <c r="AX988"/>
      <c r="AY988"/>
      <c r="AZ988"/>
      <c r="BA988"/>
      <c r="BB988"/>
      <c r="BC988"/>
      <c r="BD988"/>
      <c r="BE988"/>
      <c r="BF988"/>
      <c r="BG988"/>
      <c r="BH988"/>
      <c r="BI988"/>
      <c r="BJ988"/>
      <c r="BK988"/>
      <c r="BL988"/>
      <c r="BM988"/>
      <c r="BN988"/>
      <c r="BO988"/>
      <c r="BP988"/>
      <c r="BQ988"/>
      <c r="BR988"/>
      <c r="BS988"/>
      <c r="BT988"/>
      <c r="BU988"/>
      <c r="BV988"/>
      <c r="BW988"/>
      <c r="BX988"/>
      <c r="BY988"/>
      <c r="BZ988"/>
      <c r="CA988"/>
      <c r="CB988"/>
      <c r="CC988"/>
      <c r="CD988"/>
      <c r="CE988"/>
      <c r="CF988"/>
      <c r="CG988"/>
      <c r="CH988"/>
      <c r="CI988"/>
      <c r="CJ988"/>
      <c r="CK988"/>
      <c r="CL988"/>
      <c r="CM988"/>
      <c r="CN988"/>
      <c r="CO988"/>
      <c r="CP988"/>
      <c r="CQ988"/>
      <c r="CR988"/>
      <c r="CS988"/>
      <c r="CT988"/>
      <c r="CU988"/>
      <c r="CV988"/>
      <c r="CW988"/>
      <c r="CX988"/>
      <c r="CY988"/>
      <c r="CZ988"/>
      <c r="DA988"/>
      <c r="DB988"/>
      <c r="DC988"/>
      <c r="DD988"/>
      <c r="DE988"/>
      <c r="DF988"/>
      <c r="DG988"/>
      <c r="DH988"/>
      <c r="DI988"/>
      <c r="DJ988"/>
      <c r="DK988"/>
      <c r="DL988"/>
      <c r="DM988"/>
      <c r="DN988"/>
      <c r="DO988"/>
      <c r="DP988"/>
      <c r="DQ988"/>
      <c r="DR988"/>
      <c r="DS988"/>
      <c r="DT988"/>
      <c r="DU988"/>
      <c r="DV988"/>
      <c r="DW988"/>
      <c r="DX988"/>
      <c r="DY988"/>
      <c r="DZ988"/>
      <c r="EA988"/>
      <c r="EB988"/>
      <c r="EC988"/>
      <c r="ED988"/>
      <c r="EE988"/>
      <c r="EF988"/>
      <c r="EG988"/>
      <c r="EH988"/>
      <c r="EI988"/>
      <c r="EJ988"/>
      <c r="EK988"/>
      <c r="EL988"/>
      <c r="EM988"/>
      <c r="EN988"/>
      <c r="EO988"/>
      <c r="EP988"/>
      <c r="EQ988"/>
      <c r="ER988"/>
      <c r="ES988"/>
      <c r="ET988"/>
      <c r="EU988"/>
      <c r="EV988"/>
      <c r="EW988"/>
      <c r="EX988"/>
      <c r="EY988"/>
      <c r="EZ988"/>
      <c r="FA988"/>
    </row>
    <row r="989" spans="1:157" ht="11.25" customHeight="1" x14ac:dyDescent="0.25">
      <c r="A989" s="39" t="s">
        <v>2056</v>
      </c>
      <c r="B989" s="13">
        <v>700200041</v>
      </c>
      <c r="C989" s="13" t="s">
        <v>42</v>
      </c>
      <c r="D989" s="13">
        <v>10400006181</v>
      </c>
      <c r="E989" s="40" t="s">
        <v>2163</v>
      </c>
      <c r="F989" s="31">
        <v>96</v>
      </c>
      <c r="G989" s="31">
        <v>3</v>
      </c>
      <c r="H989" s="31">
        <v>1</v>
      </c>
      <c r="I989" s="31">
        <v>0</v>
      </c>
      <c r="J989" s="32">
        <f t="shared" si="126"/>
        <v>2</v>
      </c>
      <c r="K989" s="33">
        <f t="shared" si="127"/>
        <v>2.88</v>
      </c>
      <c r="L989" s="33">
        <f t="shared" si="128"/>
        <v>2.88</v>
      </c>
      <c r="M989" s="33">
        <f t="shared" si="129"/>
        <v>2.88</v>
      </c>
      <c r="N989" s="34">
        <f t="shared" si="130"/>
        <v>2.88</v>
      </c>
      <c r="O989" s="222">
        <f t="shared" si="125"/>
        <v>11.52</v>
      </c>
      <c r="P989" s="224">
        <f t="shared" si="123"/>
        <v>11.52</v>
      </c>
      <c r="Q989" s="8"/>
      <c r="R989" s="78">
        <f t="shared" si="124"/>
        <v>11.52</v>
      </c>
      <c r="S989" s="79"/>
      <c r="T989"/>
      <c r="U989"/>
      <c r="V989"/>
      <c r="W989"/>
      <c r="X989"/>
      <c r="Y989"/>
      <c r="Z989"/>
      <c r="AA989"/>
      <c r="AB989"/>
      <c r="AC989"/>
      <c r="AD989"/>
      <c r="AE989"/>
      <c r="AF989"/>
      <c r="AG989"/>
      <c r="AH989"/>
      <c r="AI989"/>
      <c r="AJ989"/>
      <c r="AK989"/>
      <c r="AL989"/>
      <c r="AM989"/>
      <c r="AN989"/>
      <c r="AO989"/>
      <c r="AP989"/>
      <c r="AQ989"/>
      <c r="AR989"/>
      <c r="AS989"/>
      <c r="AT989"/>
      <c r="AU989"/>
      <c r="AV989"/>
      <c r="AW989"/>
      <c r="AX989"/>
      <c r="AY989"/>
      <c r="AZ989"/>
      <c r="BA989"/>
      <c r="BB989"/>
      <c r="BC989"/>
      <c r="BD989"/>
      <c r="BE989"/>
      <c r="BF989"/>
      <c r="BG989"/>
      <c r="BH989"/>
      <c r="BI989"/>
      <c r="BJ989"/>
      <c r="BK989"/>
      <c r="BL989"/>
      <c r="BM989"/>
      <c r="BN989"/>
      <c r="BO989"/>
      <c r="BP989"/>
      <c r="BQ989"/>
      <c r="BR989"/>
      <c r="BS989"/>
      <c r="BT989"/>
      <c r="BU989"/>
      <c r="BV989"/>
      <c r="BW989"/>
      <c r="BX989"/>
      <c r="BY989"/>
      <c r="BZ989"/>
      <c r="CA989"/>
      <c r="CB989"/>
      <c r="CC989"/>
      <c r="CD989"/>
      <c r="CE989"/>
      <c r="CF989"/>
      <c r="CG989"/>
      <c r="CH989"/>
      <c r="CI989"/>
      <c r="CJ989"/>
      <c r="CK989"/>
      <c r="CL989"/>
      <c r="CM989"/>
      <c r="CN989"/>
      <c r="CO989"/>
      <c r="CP989"/>
      <c r="CQ989"/>
      <c r="CR989"/>
      <c r="CS989"/>
      <c r="CT989"/>
      <c r="CU989"/>
      <c r="CV989"/>
      <c r="CW989"/>
      <c r="CX989"/>
      <c r="CY989"/>
      <c r="CZ989"/>
      <c r="DA989"/>
      <c r="DB989"/>
      <c r="DC989"/>
      <c r="DD989"/>
      <c r="DE989"/>
      <c r="DF989"/>
      <c r="DG989"/>
      <c r="DH989"/>
      <c r="DI989"/>
      <c r="DJ989"/>
      <c r="DK989"/>
      <c r="DL989"/>
      <c r="DM989"/>
      <c r="DN989"/>
      <c r="DO989"/>
      <c r="DP989"/>
      <c r="DQ989"/>
      <c r="DR989"/>
      <c r="DS989"/>
      <c r="DT989"/>
      <c r="DU989"/>
      <c r="DV989"/>
      <c r="DW989"/>
      <c r="DX989"/>
      <c r="DY989"/>
      <c r="DZ989"/>
      <c r="EA989"/>
      <c r="EB989"/>
      <c r="EC989"/>
      <c r="ED989"/>
      <c r="EE989"/>
      <c r="EF989"/>
      <c r="EG989"/>
      <c r="EH989"/>
      <c r="EI989"/>
      <c r="EJ989"/>
      <c r="EK989"/>
      <c r="EL989"/>
      <c r="EM989"/>
      <c r="EN989"/>
      <c r="EO989"/>
      <c r="EP989"/>
      <c r="EQ989"/>
      <c r="ER989"/>
      <c r="ES989"/>
      <c r="ET989"/>
      <c r="EU989"/>
      <c r="EV989"/>
      <c r="EW989"/>
      <c r="EX989"/>
      <c r="EY989"/>
      <c r="EZ989"/>
      <c r="FA989"/>
    </row>
    <row r="990" spans="1:157" ht="11.25" customHeight="1" x14ac:dyDescent="0.25">
      <c r="A990" s="39" t="s">
        <v>2056</v>
      </c>
      <c r="B990" s="13">
        <v>700200042</v>
      </c>
      <c r="C990" s="13" t="s">
        <v>999</v>
      </c>
      <c r="D990" s="13">
        <v>34320002908</v>
      </c>
      <c r="E990" s="40" t="s">
        <v>2164</v>
      </c>
      <c r="F990" s="31">
        <v>365</v>
      </c>
      <c r="G990" s="31">
        <v>3</v>
      </c>
      <c r="H990" s="31">
        <v>1</v>
      </c>
      <c r="I990" s="31">
        <v>0</v>
      </c>
      <c r="J990" s="32">
        <f t="shared" si="126"/>
        <v>2</v>
      </c>
      <c r="K990" s="33">
        <f t="shared" si="127"/>
        <v>10.95</v>
      </c>
      <c r="L990" s="33">
        <f t="shared" si="128"/>
        <v>10.95</v>
      </c>
      <c r="M990" s="33">
        <f t="shared" si="129"/>
        <v>10.95</v>
      </c>
      <c r="N990" s="34">
        <f t="shared" si="130"/>
        <v>10.95</v>
      </c>
      <c r="O990" s="222">
        <f t="shared" si="125"/>
        <v>43.8</v>
      </c>
      <c r="P990" s="224">
        <f t="shared" si="123"/>
        <v>43.8</v>
      </c>
      <c r="Q990" s="8"/>
      <c r="R990" s="78">
        <f t="shared" si="124"/>
        <v>43.8</v>
      </c>
      <c r="S990" s="79"/>
      <c r="T990"/>
      <c r="U990"/>
      <c r="V990"/>
      <c r="W990"/>
      <c r="X990"/>
      <c r="Y990"/>
      <c r="Z990"/>
      <c r="AA990"/>
      <c r="AB990"/>
      <c r="AC990"/>
      <c r="AD990"/>
      <c r="AE990"/>
      <c r="AF990"/>
      <c r="AG990"/>
      <c r="AH990"/>
      <c r="AI990"/>
      <c r="AJ990"/>
      <c r="AK990"/>
      <c r="AL990"/>
      <c r="AM990"/>
      <c r="AN990"/>
      <c r="AO990"/>
      <c r="AP990"/>
      <c r="AQ990"/>
      <c r="AR990"/>
      <c r="AS990"/>
      <c r="AT990"/>
      <c r="AU990"/>
      <c r="AV990"/>
      <c r="AW990"/>
      <c r="AX990"/>
      <c r="AY990"/>
      <c r="AZ990"/>
      <c r="BA990"/>
      <c r="BB990"/>
      <c r="BC990"/>
      <c r="BD990"/>
      <c r="BE990"/>
      <c r="BF990"/>
      <c r="BG990"/>
      <c r="BH990"/>
      <c r="BI990"/>
      <c r="BJ990"/>
      <c r="BK990"/>
      <c r="BL990"/>
      <c r="BM990"/>
      <c r="BN990"/>
      <c r="BO990"/>
      <c r="BP990"/>
      <c r="BQ990"/>
      <c r="BR990"/>
      <c r="BS990"/>
      <c r="BT990"/>
      <c r="BU990"/>
      <c r="BV990"/>
      <c r="BW990"/>
      <c r="BX990"/>
      <c r="BY990"/>
      <c r="BZ990"/>
      <c r="CA990"/>
      <c r="CB990"/>
      <c r="CC990"/>
      <c r="CD990"/>
      <c r="CE990"/>
      <c r="CF990"/>
      <c r="CG990"/>
      <c r="CH990"/>
      <c r="CI990"/>
      <c r="CJ990"/>
      <c r="CK990"/>
      <c r="CL990"/>
      <c r="CM990"/>
      <c r="CN990"/>
      <c r="CO990"/>
      <c r="CP990"/>
      <c r="CQ990"/>
      <c r="CR990"/>
      <c r="CS990"/>
      <c r="CT990"/>
      <c r="CU990"/>
      <c r="CV990"/>
      <c r="CW990"/>
      <c r="CX990"/>
      <c r="CY990"/>
      <c r="CZ990"/>
      <c r="DA990"/>
      <c r="DB990"/>
      <c r="DC990"/>
      <c r="DD990"/>
      <c r="DE990"/>
      <c r="DF990"/>
      <c r="DG990"/>
      <c r="DH990"/>
      <c r="DI990"/>
      <c r="DJ990"/>
      <c r="DK990"/>
      <c r="DL990"/>
      <c r="DM990"/>
      <c r="DN990"/>
      <c r="DO990"/>
      <c r="DP990"/>
      <c r="DQ990"/>
      <c r="DR990"/>
      <c r="DS990"/>
      <c r="DT990"/>
      <c r="DU990"/>
      <c r="DV990"/>
      <c r="DW990"/>
      <c r="DX990"/>
      <c r="DY990"/>
      <c r="DZ990"/>
      <c r="EA990"/>
      <c r="EB990"/>
      <c r="EC990"/>
      <c r="ED990"/>
      <c r="EE990"/>
      <c r="EF990"/>
      <c r="EG990"/>
      <c r="EH990"/>
      <c r="EI990"/>
      <c r="EJ990"/>
      <c r="EK990"/>
      <c r="EL990"/>
      <c r="EM990"/>
      <c r="EN990"/>
      <c r="EO990"/>
      <c r="EP990"/>
      <c r="EQ990"/>
      <c r="ER990"/>
      <c r="ES990"/>
      <c r="ET990"/>
      <c r="EU990"/>
      <c r="EV990"/>
      <c r="EW990"/>
      <c r="EX990"/>
      <c r="EY990"/>
      <c r="EZ990"/>
      <c r="FA990"/>
    </row>
    <row r="991" spans="1:157" ht="11.25" customHeight="1" x14ac:dyDescent="0.25">
      <c r="A991" s="39" t="s">
        <v>2056</v>
      </c>
      <c r="B991" s="13">
        <v>700200046</v>
      </c>
      <c r="C991" s="13" t="s">
        <v>1000</v>
      </c>
      <c r="D991" s="13">
        <v>79870002923</v>
      </c>
      <c r="E991" s="40" t="s">
        <v>2165</v>
      </c>
      <c r="F991" s="31">
        <v>212</v>
      </c>
      <c r="G991" s="31">
        <v>2</v>
      </c>
      <c r="H991" s="31">
        <v>1</v>
      </c>
      <c r="I991" s="31">
        <v>0</v>
      </c>
      <c r="J991" s="32">
        <f t="shared" si="126"/>
        <v>1</v>
      </c>
      <c r="K991" s="33">
        <f t="shared" si="127"/>
        <v>6.3599999999999994</v>
      </c>
      <c r="L991" s="33">
        <f t="shared" si="128"/>
        <v>6.3599999999999994</v>
      </c>
      <c r="M991" s="33">
        <f t="shared" si="129"/>
        <v>6.3599999999999994</v>
      </c>
      <c r="N991" s="34">
        <f t="shared" si="130"/>
        <v>6.3599999999999994</v>
      </c>
      <c r="O991" s="222">
        <f t="shared" si="125"/>
        <v>25.44</v>
      </c>
      <c r="P991" s="224">
        <f t="shared" si="123"/>
        <v>25.44</v>
      </c>
      <c r="Q991" s="8"/>
      <c r="R991" s="78">
        <f t="shared" si="124"/>
        <v>25.44</v>
      </c>
      <c r="S991" s="79"/>
      <c r="T991"/>
      <c r="U991"/>
      <c r="V991"/>
      <c r="W991"/>
      <c r="X991"/>
      <c r="Y991"/>
      <c r="Z991"/>
      <c r="AA991"/>
      <c r="AB991"/>
      <c r="AC991"/>
      <c r="AD991"/>
      <c r="AE991"/>
      <c r="AF991"/>
      <c r="AG991"/>
      <c r="AH991"/>
      <c r="AI991"/>
      <c r="AJ991"/>
      <c r="AK991"/>
      <c r="AL991"/>
      <c r="AM991"/>
      <c r="AN991"/>
      <c r="AO991"/>
      <c r="AP991"/>
      <c r="AQ991"/>
      <c r="AR991"/>
      <c r="AS991"/>
      <c r="AT991"/>
      <c r="AU991"/>
      <c r="AV991"/>
      <c r="AW991"/>
      <c r="AX991"/>
      <c r="AY991"/>
      <c r="AZ991"/>
      <c r="BA991"/>
      <c r="BB991"/>
      <c r="BC991"/>
      <c r="BD991"/>
      <c r="BE991"/>
      <c r="BF991"/>
      <c r="BG991"/>
      <c r="BH991"/>
      <c r="BI991"/>
      <c r="BJ991"/>
      <c r="BK991"/>
      <c r="BL991"/>
      <c r="BM991"/>
      <c r="BN991"/>
      <c r="BO991"/>
      <c r="BP991"/>
      <c r="BQ991"/>
      <c r="BR991"/>
      <c r="BS991"/>
      <c r="BT991"/>
      <c r="BU991"/>
      <c r="BV991"/>
      <c r="BW991"/>
      <c r="BX991"/>
      <c r="BY991"/>
      <c r="BZ991"/>
      <c r="CA991"/>
      <c r="CB991"/>
      <c r="CC991"/>
      <c r="CD991"/>
      <c r="CE991"/>
      <c r="CF991"/>
      <c r="CG991"/>
      <c r="CH991"/>
      <c r="CI991"/>
      <c r="CJ991"/>
      <c r="CK991"/>
      <c r="CL991"/>
      <c r="CM991"/>
      <c r="CN991"/>
      <c r="CO991"/>
      <c r="CP991"/>
      <c r="CQ991"/>
      <c r="CR991"/>
      <c r="CS991"/>
      <c r="CT991"/>
      <c r="CU991"/>
      <c r="CV991"/>
      <c r="CW991"/>
      <c r="CX991"/>
      <c r="CY991"/>
      <c r="CZ991"/>
      <c r="DA991"/>
      <c r="DB991"/>
      <c r="DC991"/>
      <c r="DD991"/>
      <c r="DE991"/>
      <c r="DF991"/>
      <c r="DG991"/>
      <c r="DH991"/>
      <c r="DI991"/>
      <c r="DJ991"/>
      <c r="DK991"/>
      <c r="DL991"/>
      <c r="DM991"/>
      <c r="DN991"/>
      <c r="DO991"/>
      <c r="DP991"/>
      <c r="DQ991"/>
      <c r="DR991"/>
      <c r="DS991"/>
      <c r="DT991"/>
      <c r="DU991"/>
      <c r="DV991"/>
      <c r="DW991"/>
      <c r="DX991"/>
      <c r="DY991"/>
      <c r="DZ991"/>
      <c r="EA991"/>
      <c r="EB991"/>
      <c r="EC991"/>
      <c r="ED991"/>
      <c r="EE991"/>
      <c r="EF991"/>
      <c r="EG991"/>
      <c r="EH991"/>
      <c r="EI991"/>
      <c r="EJ991"/>
      <c r="EK991"/>
      <c r="EL991"/>
      <c r="EM991"/>
      <c r="EN991"/>
      <c r="EO991"/>
      <c r="EP991"/>
      <c r="EQ991"/>
      <c r="ER991"/>
      <c r="ES991"/>
      <c r="ET991"/>
      <c r="EU991"/>
      <c r="EV991"/>
      <c r="EW991"/>
      <c r="EX991"/>
      <c r="EY991"/>
      <c r="EZ991"/>
      <c r="FA991"/>
    </row>
    <row r="992" spans="1:157" ht="11.25" customHeight="1" x14ac:dyDescent="0.25">
      <c r="A992" s="39" t="s">
        <v>2056</v>
      </c>
      <c r="B992" s="13">
        <v>700200047</v>
      </c>
      <c r="C992" s="13" t="s">
        <v>1001</v>
      </c>
      <c r="D992" s="13">
        <v>84700040098</v>
      </c>
      <c r="E992" s="40" t="s">
        <v>2166</v>
      </c>
      <c r="F992" s="31">
        <v>180</v>
      </c>
      <c r="G992" s="31">
        <v>2</v>
      </c>
      <c r="H992" s="31">
        <v>1</v>
      </c>
      <c r="I992" s="31">
        <v>0</v>
      </c>
      <c r="J992" s="32">
        <f t="shared" si="126"/>
        <v>1</v>
      </c>
      <c r="K992" s="33">
        <f t="shared" si="127"/>
        <v>5.3999999999999995</v>
      </c>
      <c r="L992" s="33">
        <f t="shared" si="128"/>
        <v>5.3999999999999995</v>
      </c>
      <c r="M992" s="33">
        <f t="shared" si="129"/>
        <v>5.3999999999999995</v>
      </c>
      <c r="N992" s="34">
        <f t="shared" si="130"/>
        <v>5.3999999999999995</v>
      </c>
      <c r="O992" s="222">
        <f t="shared" si="125"/>
        <v>21.6</v>
      </c>
      <c r="P992" s="224">
        <f t="shared" si="123"/>
        <v>21.6</v>
      </c>
      <c r="Q992" s="8"/>
      <c r="R992" s="78">
        <f t="shared" si="124"/>
        <v>21.6</v>
      </c>
      <c r="S992" s="79"/>
      <c r="T992"/>
      <c r="U992"/>
      <c r="V992"/>
      <c r="W992"/>
      <c r="X992"/>
      <c r="Y992"/>
      <c r="Z992"/>
      <c r="AA992"/>
      <c r="AB992"/>
      <c r="AC992"/>
      <c r="AD992"/>
      <c r="AE992"/>
      <c r="AF992"/>
      <c r="AG992"/>
      <c r="AH992"/>
      <c r="AI992"/>
      <c r="AJ992"/>
      <c r="AK992"/>
      <c r="AL992"/>
      <c r="AM992"/>
      <c r="AN992"/>
      <c r="AO992"/>
      <c r="AP992"/>
      <c r="AQ992"/>
      <c r="AR992"/>
      <c r="AS992"/>
      <c r="AT992"/>
      <c r="AU992"/>
      <c r="AV992"/>
      <c r="AW992"/>
      <c r="AX992"/>
      <c r="AY992"/>
      <c r="AZ992"/>
      <c r="BA992"/>
      <c r="BB992"/>
      <c r="BC992"/>
      <c r="BD992"/>
      <c r="BE992"/>
      <c r="BF992"/>
      <c r="BG992"/>
      <c r="BH992"/>
      <c r="BI992"/>
      <c r="BJ992"/>
      <c r="BK992"/>
      <c r="BL992"/>
      <c r="BM992"/>
      <c r="BN992"/>
      <c r="BO992"/>
      <c r="BP992"/>
      <c r="BQ992"/>
      <c r="BR992"/>
      <c r="BS992"/>
      <c r="BT992"/>
      <c r="BU992"/>
      <c r="BV992"/>
      <c r="BW992"/>
      <c r="BX992"/>
      <c r="BY992"/>
      <c r="BZ992"/>
      <c r="CA992"/>
      <c r="CB992"/>
      <c r="CC992"/>
      <c r="CD992"/>
      <c r="CE992"/>
      <c r="CF992"/>
      <c r="CG992"/>
      <c r="CH992"/>
      <c r="CI992"/>
      <c r="CJ992"/>
      <c r="CK992"/>
      <c r="CL992"/>
      <c r="CM992"/>
      <c r="CN992"/>
      <c r="CO992"/>
      <c r="CP992"/>
      <c r="CQ992"/>
      <c r="CR992"/>
      <c r="CS992"/>
      <c r="CT992"/>
      <c r="CU992"/>
      <c r="CV992"/>
      <c r="CW992"/>
      <c r="CX992"/>
      <c r="CY992"/>
      <c r="CZ992"/>
      <c r="DA992"/>
      <c r="DB992"/>
      <c r="DC992"/>
      <c r="DD992"/>
      <c r="DE992"/>
      <c r="DF992"/>
      <c r="DG992"/>
      <c r="DH992"/>
      <c r="DI992"/>
      <c r="DJ992"/>
      <c r="DK992"/>
      <c r="DL992"/>
      <c r="DM992"/>
      <c r="DN992"/>
      <c r="DO992"/>
      <c r="DP992"/>
      <c r="DQ992"/>
      <c r="DR992"/>
      <c r="DS992"/>
      <c r="DT992"/>
      <c r="DU992"/>
      <c r="DV992"/>
      <c r="DW992"/>
      <c r="DX992"/>
      <c r="DY992"/>
      <c r="DZ992"/>
      <c r="EA992"/>
      <c r="EB992"/>
      <c r="EC992"/>
      <c r="ED992"/>
      <c r="EE992"/>
      <c r="EF992"/>
      <c r="EG992"/>
      <c r="EH992"/>
      <c r="EI992"/>
      <c r="EJ992"/>
      <c r="EK992"/>
      <c r="EL992"/>
      <c r="EM992"/>
      <c r="EN992"/>
      <c r="EO992"/>
      <c r="EP992"/>
      <c r="EQ992"/>
      <c r="ER992"/>
      <c r="ES992"/>
      <c r="ET992"/>
      <c r="EU992"/>
      <c r="EV992"/>
      <c r="EW992"/>
      <c r="EX992"/>
      <c r="EY992"/>
      <c r="EZ992"/>
      <c r="FA992"/>
    </row>
    <row r="993" spans="1:157" ht="11.25" customHeight="1" x14ac:dyDescent="0.25">
      <c r="A993" s="39" t="s">
        <v>2056</v>
      </c>
      <c r="B993" s="13">
        <v>700200068</v>
      </c>
      <c r="C993" s="13" t="s">
        <v>3753</v>
      </c>
      <c r="D993" s="13">
        <v>81280047302</v>
      </c>
      <c r="E993" s="40" t="s">
        <v>3754</v>
      </c>
      <c r="F993" s="31">
        <v>179</v>
      </c>
      <c r="G993" s="31">
        <v>2</v>
      </c>
      <c r="H993" s="31">
        <v>1</v>
      </c>
      <c r="I993" s="31">
        <v>0</v>
      </c>
      <c r="J993" s="32">
        <f t="shared" si="126"/>
        <v>1</v>
      </c>
      <c r="K993" s="33">
        <f t="shared" si="127"/>
        <v>5.37</v>
      </c>
      <c r="L993" s="33">
        <f t="shared" si="128"/>
        <v>5.37</v>
      </c>
      <c r="M993" s="33">
        <f t="shared" si="129"/>
        <v>5.37</v>
      </c>
      <c r="N993" s="34">
        <f t="shared" si="130"/>
        <v>5.37</v>
      </c>
      <c r="O993" s="222">
        <f t="shared" si="125"/>
        <v>21.48</v>
      </c>
      <c r="P993" s="224">
        <f t="shared" si="123"/>
        <v>21.48</v>
      </c>
      <c r="Q993" s="14"/>
      <c r="R993" s="78">
        <f t="shared" si="124"/>
        <v>21.48</v>
      </c>
      <c r="S993" s="79"/>
      <c r="T993"/>
      <c r="U993"/>
      <c r="V993"/>
      <c r="W993"/>
      <c r="X993"/>
      <c r="Y993"/>
      <c r="Z993"/>
      <c r="AA993"/>
      <c r="AB993"/>
      <c r="AC993"/>
      <c r="AD993"/>
      <c r="AE993"/>
      <c r="AF993"/>
      <c r="AG993"/>
      <c r="AH993"/>
      <c r="AI993"/>
      <c r="AJ993"/>
      <c r="AK993"/>
      <c r="AL993"/>
      <c r="AM993"/>
      <c r="AN993"/>
      <c r="AO993"/>
      <c r="AP993"/>
      <c r="AQ993"/>
      <c r="AR993"/>
      <c r="AS993"/>
      <c r="AT993"/>
      <c r="AU993"/>
      <c r="AV993"/>
      <c r="AW993"/>
      <c r="AX993"/>
      <c r="AY993"/>
      <c r="AZ993"/>
      <c r="BA993"/>
      <c r="BB993"/>
      <c r="BC993"/>
      <c r="BD993"/>
      <c r="BE993"/>
      <c r="BF993"/>
      <c r="BG993"/>
      <c r="BH993"/>
      <c r="BI993"/>
      <c r="BJ993"/>
      <c r="BK993"/>
      <c r="BL993"/>
      <c r="BM993"/>
      <c r="BN993"/>
      <c r="BO993"/>
      <c r="BP993"/>
      <c r="BQ993"/>
      <c r="BR993"/>
      <c r="BS993"/>
      <c r="BT993"/>
      <c r="BU993"/>
      <c r="BV993"/>
      <c r="BW993"/>
      <c r="BX993"/>
      <c r="BY993"/>
      <c r="BZ993"/>
      <c r="CA993"/>
      <c r="CB993"/>
      <c r="CC993"/>
      <c r="CD993"/>
      <c r="CE993"/>
      <c r="CF993"/>
      <c r="CG993"/>
      <c r="CH993"/>
      <c r="CI993"/>
      <c r="CJ993"/>
      <c r="CK993"/>
      <c r="CL993"/>
      <c r="CM993"/>
      <c r="CN993"/>
      <c r="CO993"/>
      <c r="CP993"/>
      <c r="CQ993"/>
      <c r="CR993"/>
      <c r="CS993"/>
      <c r="CT993"/>
      <c r="CU993"/>
      <c r="CV993"/>
      <c r="CW993"/>
      <c r="CX993"/>
      <c r="CY993"/>
      <c r="CZ993"/>
      <c r="DA993"/>
      <c r="DB993"/>
      <c r="DC993"/>
      <c r="DD993"/>
      <c r="DE993"/>
      <c r="DF993"/>
      <c r="DG993"/>
      <c r="DH993"/>
      <c r="DI993"/>
      <c r="DJ993"/>
      <c r="DK993"/>
      <c r="DL993"/>
      <c r="DM993"/>
      <c r="DN993"/>
      <c r="DO993"/>
      <c r="DP993"/>
      <c r="DQ993"/>
      <c r="DR993"/>
      <c r="DS993"/>
      <c r="DT993"/>
      <c r="DU993"/>
      <c r="DV993"/>
      <c r="DW993"/>
      <c r="DX993"/>
      <c r="DY993"/>
      <c r="DZ993"/>
      <c r="EA993"/>
      <c r="EB993"/>
      <c r="EC993"/>
      <c r="ED993"/>
      <c r="EE993"/>
      <c r="EF993"/>
      <c r="EG993"/>
      <c r="EH993"/>
      <c r="EI993"/>
      <c r="EJ993"/>
      <c r="EK993"/>
      <c r="EL993"/>
      <c r="EM993"/>
      <c r="EN993"/>
      <c r="EO993"/>
      <c r="EP993"/>
      <c r="EQ993"/>
      <c r="ER993"/>
      <c r="ES993"/>
      <c r="ET993"/>
      <c r="EU993"/>
      <c r="EV993"/>
      <c r="EW993"/>
      <c r="EX993"/>
      <c r="EY993"/>
      <c r="EZ993"/>
      <c r="FA993"/>
    </row>
    <row r="994" spans="1:157" ht="11.25" customHeight="1" x14ac:dyDescent="0.25">
      <c r="A994" s="39" t="s">
        <v>2056</v>
      </c>
      <c r="B994" s="13">
        <v>701400003</v>
      </c>
      <c r="C994" s="13" t="s">
        <v>1002</v>
      </c>
      <c r="D994" s="13">
        <v>91080004046</v>
      </c>
      <c r="E994" s="40" t="s">
        <v>2167</v>
      </c>
      <c r="F994" s="31">
        <v>729</v>
      </c>
      <c r="G994" s="31">
        <v>3</v>
      </c>
      <c r="H994" s="31">
        <v>1</v>
      </c>
      <c r="I994" s="31">
        <v>0</v>
      </c>
      <c r="J994" s="32">
        <f t="shared" si="126"/>
        <v>2</v>
      </c>
      <c r="K994" s="33">
        <f t="shared" si="127"/>
        <v>21.869999999999997</v>
      </c>
      <c r="L994" s="33">
        <f t="shared" si="128"/>
        <v>21.869999999999997</v>
      </c>
      <c r="M994" s="33">
        <f t="shared" si="129"/>
        <v>21.869999999999997</v>
      </c>
      <c r="N994" s="34">
        <f t="shared" si="130"/>
        <v>21.869999999999997</v>
      </c>
      <c r="O994" s="222">
        <f t="shared" si="125"/>
        <v>87.48</v>
      </c>
      <c r="P994" s="224">
        <f t="shared" si="123"/>
        <v>87.48</v>
      </c>
      <c r="Q994" s="8"/>
      <c r="R994" s="78">
        <f t="shared" si="124"/>
        <v>87.48</v>
      </c>
      <c r="S994" s="79"/>
      <c r="T994"/>
      <c r="U994"/>
      <c r="V994"/>
      <c r="W994"/>
      <c r="X994"/>
      <c r="Y994"/>
      <c r="Z994"/>
      <c r="AA994"/>
      <c r="AB994"/>
      <c r="AC994"/>
      <c r="AD994"/>
      <c r="AE994"/>
      <c r="AF994"/>
      <c r="AG994"/>
      <c r="AH994"/>
      <c r="AI994"/>
      <c r="AJ994"/>
      <c r="AK994"/>
      <c r="AL994"/>
      <c r="AM994"/>
      <c r="AN994"/>
      <c r="AO994"/>
      <c r="AP994"/>
      <c r="AQ994"/>
      <c r="AR994"/>
      <c r="AS994"/>
      <c r="AT994"/>
      <c r="AU994"/>
      <c r="AV994"/>
      <c r="AW994"/>
      <c r="AX994"/>
      <c r="AY994"/>
      <c r="AZ994"/>
      <c r="BA994"/>
      <c r="BB994"/>
      <c r="BC994"/>
      <c r="BD994"/>
      <c r="BE994"/>
      <c r="BF994"/>
      <c r="BG994"/>
      <c r="BH994"/>
      <c r="BI994"/>
      <c r="BJ994"/>
      <c r="BK994"/>
      <c r="BL994"/>
      <c r="BM994"/>
      <c r="BN994"/>
      <c r="BO994"/>
      <c r="BP994"/>
      <c r="BQ994"/>
      <c r="BR994"/>
      <c r="BS994"/>
      <c r="BT994"/>
      <c r="BU994"/>
      <c r="BV994"/>
      <c r="BW994"/>
      <c r="BX994"/>
      <c r="BY994"/>
      <c r="BZ994"/>
      <c r="CA994"/>
      <c r="CB994"/>
      <c r="CC994"/>
      <c r="CD994"/>
      <c r="CE994"/>
      <c r="CF994"/>
      <c r="CG994"/>
      <c r="CH994"/>
      <c r="CI994"/>
      <c r="CJ994"/>
      <c r="CK994"/>
      <c r="CL994"/>
      <c r="CM994"/>
      <c r="CN994"/>
      <c r="CO994"/>
      <c r="CP994"/>
      <c r="CQ994"/>
      <c r="CR994"/>
      <c r="CS994"/>
      <c r="CT994"/>
      <c r="CU994"/>
      <c r="CV994"/>
      <c r="CW994"/>
      <c r="CX994"/>
      <c r="CY994"/>
      <c r="CZ994"/>
      <c r="DA994"/>
      <c r="DB994"/>
      <c r="DC994"/>
      <c r="DD994"/>
      <c r="DE994"/>
      <c r="DF994"/>
      <c r="DG994"/>
      <c r="DH994"/>
      <c r="DI994"/>
      <c r="DJ994"/>
      <c r="DK994"/>
      <c r="DL994"/>
      <c r="DM994"/>
      <c r="DN994"/>
      <c r="DO994"/>
      <c r="DP994"/>
      <c r="DQ994"/>
      <c r="DR994"/>
      <c r="DS994"/>
      <c r="DT994"/>
      <c r="DU994"/>
      <c r="DV994"/>
      <c r="DW994"/>
      <c r="DX994"/>
      <c r="DY994"/>
      <c r="DZ994"/>
      <c r="EA994"/>
      <c r="EB994"/>
      <c r="EC994"/>
      <c r="ED994"/>
      <c r="EE994"/>
      <c r="EF994"/>
      <c r="EG994"/>
      <c r="EH994"/>
      <c r="EI994"/>
      <c r="EJ994"/>
      <c r="EK994"/>
      <c r="EL994"/>
      <c r="EM994"/>
      <c r="EN994"/>
      <c r="EO994"/>
      <c r="EP994"/>
      <c r="EQ994"/>
      <c r="ER994"/>
      <c r="ES994"/>
      <c r="ET994"/>
      <c r="EU994"/>
      <c r="EV994"/>
      <c r="EW994"/>
      <c r="EX994"/>
      <c r="EY994"/>
      <c r="EZ994"/>
      <c r="FA994"/>
    </row>
    <row r="995" spans="1:157" ht="11.25" customHeight="1" x14ac:dyDescent="0.25">
      <c r="A995" s="39" t="s">
        <v>2056</v>
      </c>
      <c r="B995" s="13">
        <v>701400009</v>
      </c>
      <c r="C995" s="13" t="s">
        <v>1003</v>
      </c>
      <c r="D995" s="13">
        <v>47800003601</v>
      </c>
      <c r="E995" s="40" t="s">
        <v>2168</v>
      </c>
      <c r="F995" s="31">
        <v>626</v>
      </c>
      <c r="G995" s="31">
        <v>3</v>
      </c>
      <c r="H995" s="31">
        <v>1</v>
      </c>
      <c r="I995" s="31">
        <v>0</v>
      </c>
      <c r="J995" s="32">
        <f t="shared" si="126"/>
        <v>2</v>
      </c>
      <c r="K995" s="33">
        <f t="shared" si="127"/>
        <v>18.779999999999998</v>
      </c>
      <c r="L995" s="33">
        <f t="shared" si="128"/>
        <v>18.779999999999998</v>
      </c>
      <c r="M995" s="33">
        <f t="shared" si="129"/>
        <v>18.779999999999998</v>
      </c>
      <c r="N995" s="34">
        <f t="shared" si="130"/>
        <v>18.779999999999998</v>
      </c>
      <c r="O995" s="222">
        <f t="shared" si="125"/>
        <v>75.12</v>
      </c>
      <c r="P995" s="224">
        <f t="shared" ref="P995:P1040" si="131">ROUND((O995),2)</f>
        <v>75.12</v>
      </c>
      <c r="Q995" s="8"/>
      <c r="R995" s="78">
        <f t="shared" si="124"/>
        <v>75.12</v>
      </c>
      <c r="S995" s="79"/>
      <c r="T995"/>
      <c r="U995"/>
      <c r="V995"/>
      <c r="W995"/>
      <c r="X995"/>
      <c r="Y995"/>
      <c r="Z995"/>
      <c r="AA995"/>
      <c r="AB995"/>
      <c r="AC995"/>
      <c r="AD995"/>
      <c r="AE995"/>
      <c r="AF995"/>
      <c r="AG995"/>
      <c r="AH995"/>
      <c r="AI995"/>
      <c r="AJ995"/>
      <c r="AK995"/>
      <c r="AL995"/>
      <c r="AM995"/>
      <c r="AN995"/>
      <c r="AO995"/>
      <c r="AP995"/>
      <c r="AQ995"/>
      <c r="AR995"/>
      <c r="AS995"/>
      <c r="AT995"/>
      <c r="AU995"/>
      <c r="AV995"/>
      <c r="AW995"/>
      <c r="AX995"/>
      <c r="AY995"/>
      <c r="AZ995"/>
      <c r="BA995"/>
      <c r="BB995"/>
      <c r="BC995"/>
      <c r="BD995"/>
      <c r="BE995"/>
      <c r="BF995"/>
      <c r="BG995"/>
      <c r="BH995"/>
      <c r="BI995"/>
      <c r="BJ995"/>
      <c r="BK995"/>
      <c r="BL995"/>
      <c r="BM995"/>
      <c r="BN995"/>
      <c r="BO995"/>
      <c r="BP995"/>
      <c r="BQ995"/>
      <c r="BR995"/>
      <c r="BS995"/>
      <c r="BT995"/>
      <c r="BU995"/>
      <c r="BV995"/>
      <c r="BW995"/>
      <c r="BX995"/>
      <c r="BY995"/>
      <c r="BZ995"/>
      <c r="CA995"/>
      <c r="CB995"/>
      <c r="CC995"/>
      <c r="CD995"/>
      <c r="CE995"/>
      <c r="CF995"/>
      <c r="CG995"/>
      <c r="CH995"/>
      <c r="CI995"/>
      <c r="CJ995"/>
      <c r="CK995"/>
      <c r="CL995"/>
      <c r="CM995"/>
      <c r="CN995"/>
      <c r="CO995"/>
      <c r="CP995"/>
      <c r="CQ995"/>
      <c r="CR995"/>
      <c r="CS995"/>
      <c r="CT995"/>
      <c r="CU995"/>
      <c r="CV995"/>
      <c r="CW995"/>
      <c r="CX995"/>
      <c r="CY995"/>
      <c r="CZ995"/>
      <c r="DA995"/>
      <c r="DB995"/>
      <c r="DC995"/>
      <c r="DD995"/>
      <c r="DE995"/>
      <c r="DF995"/>
      <c r="DG995"/>
      <c r="DH995"/>
      <c r="DI995"/>
      <c r="DJ995"/>
      <c r="DK995"/>
      <c r="DL995"/>
      <c r="DM995"/>
      <c r="DN995"/>
      <c r="DO995"/>
      <c r="DP995"/>
      <c r="DQ995"/>
      <c r="DR995"/>
      <c r="DS995"/>
      <c r="DT995"/>
      <c r="DU995"/>
      <c r="DV995"/>
      <c r="DW995"/>
      <c r="DX995"/>
      <c r="DY995"/>
      <c r="DZ995"/>
      <c r="EA995"/>
      <c r="EB995"/>
      <c r="EC995"/>
      <c r="ED995"/>
      <c r="EE995"/>
      <c r="EF995"/>
      <c r="EG995"/>
      <c r="EH995"/>
      <c r="EI995"/>
      <c r="EJ995"/>
      <c r="EK995"/>
      <c r="EL995"/>
      <c r="EM995"/>
      <c r="EN995"/>
      <c r="EO995"/>
      <c r="EP995"/>
      <c r="EQ995"/>
      <c r="ER995"/>
      <c r="ES995"/>
      <c r="ET995"/>
      <c r="EU995"/>
      <c r="EV995"/>
      <c r="EW995"/>
      <c r="EX995"/>
      <c r="EY995"/>
      <c r="EZ995"/>
      <c r="FA995"/>
    </row>
    <row r="996" spans="1:157" ht="11.25" customHeight="1" x14ac:dyDescent="0.25">
      <c r="A996" s="39" t="s">
        <v>2056</v>
      </c>
      <c r="B996" s="13">
        <v>701800003</v>
      </c>
      <c r="C996" s="13" t="s">
        <v>2169</v>
      </c>
      <c r="D996" s="13">
        <v>37050007612</v>
      </c>
      <c r="E996" s="40" t="s">
        <v>2170</v>
      </c>
      <c r="F996" s="31">
        <v>434</v>
      </c>
      <c r="G996" s="31">
        <v>3</v>
      </c>
      <c r="H996" s="31">
        <v>1</v>
      </c>
      <c r="I996" s="31">
        <v>0</v>
      </c>
      <c r="J996" s="32">
        <f t="shared" si="126"/>
        <v>2</v>
      </c>
      <c r="K996" s="33">
        <f t="shared" si="127"/>
        <v>13.02</v>
      </c>
      <c r="L996" s="33">
        <f t="shared" si="128"/>
        <v>13.02</v>
      </c>
      <c r="M996" s="33">
        <f t="shared" si="129"/>
        <v>13.02</v>
      </c>
      <c r="N996" s="34">
        <f t="shared" si="130"/>
        <v>13.02</v>
      </c>
      <c r="O996" s="222">
        <f t="shared" si="125"/>
        <v>52.08</v>
      </c>
      <c r="P996" s="224">
        <f t="shared" si="131"/>
        <v>52.08</v>
      </c>
      <c r="Q996" s="8"/>
      <c r="R996" s="78">
        <f t="shared" si="124"/>
        <v>52.08</v>
      </c>
      <c r="S996" s="79"/>
      <c r="T996"/>
      <c r="U996"/>
      <c r="V996"/>
      <c r="W996"/>
      <c r="X996"/>
      <c r="Y996"/>
      <c r="Z996"/>
      <c r="AA996"/>
      <c r="AB996"/>
      <c r="AC996"/>
      <c r="AD996"/>
      <c r="AE996"/>
      <c r="AF996"/>
      <c r="AG996"/>
      <c r="AH996"/>
      <c r="AI996"/>
      <c r="AJ996"/>
      <c r="AK996"/>
      <c r="AL996"/>
      <c r="AM996"/>
      <c r="AN996"/>
      <c r="AO996"/>
      <c r="AP996"/>
      <c r="AQ996"/>
      <c r="AR996"/>
      <c r="AS996"/>
      <c r="AT996"/>
      <c r="AU996"/>
      <c r="AV996"/>
      <c r="AW996"/>
      <c r="AX996"/>
      <c r="AY996"/>
      <c r="AZ996"/>
      <c r="BA996"/>
      <c r="BB996"/>
      <c r="BC996"/>
      <c r="BD996"/>
      <c r="BE996"/>
      <c r="BF996"/>
      <c r="BG996"/>
      <c r="BH996"/>
      <c r="BI996"/>
      <c r="BJ996"/>
      <c r="BK996"/>
      <c r="BL996"/>
      <c r="BM996"/>
      <c r="BN996"/>
      <c r="BO996"/>
      <c r="BP996"/>
      <c r="BQ996"/>
      <c r="BR996"/>
      <c r="BS996"/>
      <c r="BT996"/>
      <c r="BU996"/>
      <c r="BV996"/>
      <c r="BW996"/>
      <c r="BX996"/>
      <c r="BY996"/>
      <c r="BZ996"/>
      <c r="CA996"/>
      <c r="CB996"/>
      <c r="CC996"/>
      <c r="CD996"/>
      <c r="CE996"/>
      <c r="CF996"/>
      <c r="CG996"/>
      <c r="CH996"/>
      <c r="CI996"/>
      <c r="CJ996"/>
      <c r="CK996"/>
      <c r="CL996"/>
      <c r="CM996"/>
      <c r="CN996"/>
      <c r="CO996"/>
      <c r="CP996"/>
      <c r="CQ996"/>
      <c r="CR996"/>
      <c r="CS996"/>
      <c r="CT996"/>
      <c r="CU996"/>
      <c r="CV996"/>
      <c r="CW996"/>
      <c r="CX996"/>
      <c r="CY996"/>
      <c r="CZ996"/>
      <c r="DA996"/>
      <c r="DB996"/>
      <c r="DC996"/>
      <c r="DD996"/>
      <c r="DE996"/>
      <c r="DF996"/>
      <c r="DG996"/>
      <c r="DH996"/>
      <c r="DI996"/>
      <c r="DJ996"/>
      <c r="DK996"/>
      <c r="DL996"/>
      <c r="DM996"/>
      <c r="DN996"/>
      <c r="DO996"/>
      <c r="DP996"/>
      <c r="DQ996"/>
      <c r="DR996"/>
      <c r="DS996"/>
      <c r="DT996"/>
      <c r="DU996"/>
      <c r="DV996"/>
      <c r="DW996"/>
      <c r="DX996"/>
      <c r="DY996"/>
      <c r="DZ996"/>
      <c r="EA996"/>
      <c r="EB996"/>
      <c r="EC996"/>
      <c r="ED996"/>
      <c r="EE996"/>
      <c r="EF996"/>
      <c r="EG996"/>
      <c r="EH996"/>
      <c r="EI996"/>
      <c r="EJ996"/>
      <c r="EK996"/>
      <c r="EL996"/>
      <c r="EM996"/>
      <c r="EN996"/>
      <c r="EO996"/>
      <c r="EP996"/>
      <c r="EQ996"/>
      <c r="ER996"/>
      <c r="ES996"/>
      <c r="ET996"/>
      <c r="EU996"/>
      <c r="EV996"/>
      <c r="EW996"/>
      <c r="EX996"/>
      <c r="EY996"/>
      <c r="EZ996"/>
      <c r="FA996"/>
    </row>
    <row r="997" spans="1:157" ht="11.25" customHeight="1" x14ac:dyDescent="0.25">
      <c r="A997" s="39" t="s">
        <v>2056</v>
      </c>
      <c r="B997" s="13">
        <v>701800004</v>
      </c>
      <c r="C997" s="13" t="s">
        <v>1004</v>
      </c>
      <c r="D997" s="13">
        <v>16510002779</v>
      </c>
      <c r="E997" s="40" t="s">
        <v>2171</v>
      </c>
      <c r="F997" s="31">
        <v>484</v>
      </c>
      <c r="G997" s="31">
        <v>3</v>
      </c>
      <c r="H997" s="31">
        <v>1</v>
      </c>
      <c r="I997" s="31">
        <v>0</v>
      </c>
      <c r="J997" s="32">
        <f t="shared" si="126"/>
        <v>2</v>
      </c>
      <c r="K997" s="33">
        <f t="shared" si="127"/>
        <v>14.52</v>
      </c>
      <c r="L997" s="33">
        <f t="shared" si="128"/>
        <v>14.52</v>
      </c>
      <c r="M997" s="33">
        <f t="shared" si="129"/>
        <v>14.52</v>
      </c>
      <c r="N997" s="34">
        <f t="shared" si="130"/>
        <v>14.52</v>
      </c>
      <c r="O997" s="222">
        <f t="shared" si="125"/>
        <v>58.08</v>
      </c>
      <c r="P997" s="224">
        <f t="shared" si="131"/>
        <v>58.08</v>
      </c>
      <c r="Q997" s="8"/>
      <c r="R997" s="78">
        <f t="shared" si="124"/>
        <v>58.08</v>
      </c>
      <c r="S997" s="79"/>
      <c r="T997"/>
      <c r="U997"/>
      <c r="V997"/>
      <c r="W997"/>
      <c r="X997"/>
      <c r="Y997"/>
      <c r="Z997"/>
      <c r="AA997"/>
      <c r="AB997"/>
      <c r="AC997"/>
      <c r="AD997"/>
      <c r="AE997"/>
      <c r="AF997"/>
      <c r="AG997"/>
      <c r="AH997"/>
      <c r="AI997"/>
      <c r="AJ997"/>
      <c r="AK997"/>
      <c r="AL997"/>
      <c r="AM997"/>
      <c r="AN997"/>
      <c r="AO997"/>
      <c r="AP997"/>
      <c r="AQ997"/>
      <c r="AR997"/>
      <c r="AS997"/>
      <c r="AT997"/>
      <c r="AU997"/>
      <c r="AV997"/>
      <c r="AW997"/>
      <c r="AX997"/>
      <c r="AY997"/>
      <c r="AZ997"/>
      <c r="BA997"/>
      <c r="BB997"/>
      <c r="BC997"/>
      <c r="BD997"/>
      <c r="BE997"/>
      <c r="BF997"/>
      <c r="BG997"/>
      <c r="BH997"/>
      <c r="BI997"/>
      <c r="BJ997"/>
      <c r="BK997"/>
      <c r="BL997"/>
      <c r="BM997"/>
      <c r="BN997"/>
      <c r="BO997"/>
      <c r="BP997"/>
      <c r="BQ997"/>
      <c r="BR997"/>
      <c r="BS997"/>
      <c r="BT997"/>
      <c r="BU997"/>
      <c r="BV997"/>
      <c r="BW997"/>
      <c r="BX997"/>
      <c r="BY997"/>
      <c r="BZ997"/>
      <c r="CA997"/>
      <c r="CB997"/>
      <c r="CC997"/>
      <c r="CD997"/>
      <c r="CE997"/>
      <c r="CF997"/>
      <c r="CG997"/>
      <c r="CH997"/>
      <c r="CI997"/>
      <c r="CJ997"/>
      <c r="CK997"/>
      <c r="CL997"/>
      <c r="CM997"/>
      <c r="CN997"/>
      <c r="CO997"/>
      <c r="CP997"/>
      <c r="CQ997"/>
      <c r="CR997"/>
      <c r="CS997"/>
      <c r="CT997"/>
      <c r="CU997"/>
      <c r="CV997"/>
      <c r="CW997"/>
      <c r="CX997"/>
      <c r="CY997"/>
      <c r="CZ997"/>
      <c r="DA997"/>
      <c r="DB997"/>
      <c r="DC997"/>
      <c r="DD997"/>
      <c r="DE997"/>
      <c r="DF997"/>
      <c r="DG997"/>
      <c r="DH997"/>
      <c r="DI997"/>
      <c r="DJ997"/>
      <c r="DK997"/>
      <c r="DL997"/>
      <c r="DM997"/>
      <c r="DN997"/>
      <c r="DO997"/>
      <c r="DP997"/>
      <c r="DQ997"/>
      <c r="DR997"/>
      <c r="DS997"/>
      <c r="DT997"/>
      <c r="DU997"/>
      <c r="DV997"/>
      <c r="DW997"/>
      <c r="DX997"/>
      <c r="DY997"/>
      <c r="DZ997"/>
      <c r="EA997"/>
      <c r="EB997"/>
      <c r="EC997"/>
      <c r="ED997"/>
      <c r="EE997"/>
      <c r="EF997"/>
      <c r="EG997"/>
      <c r="EH997"/>
      <c r="EI997"/>
      <c r="EJ997"/>
      <c r="EK997"/>
      <c r="EL997"/>
      <c r="EM997"/>
      <c r="EN997"/>
      <c r="EO997"/>
      <c r="EP997"/>
      <c r="EQ997"/>
      <c r="ER997"/>
      <c r="ES997"/>
      <c r="ET997"/>
      <c r="EU997"/>
      <c r="EV997"/>
      <c r="EW997"/>
      <c r="EX997"/>
      <c r="EY997"/>
      <c r="EZ997"/>
      <c r="FA997"/>
    </row>
    <row r="998" spans="1:157" ht="11.25" customHeight="1" x14ac:dyDescent="0.25">
      <c r="A998" s="39" t="s">
        <v>2056</v>
      </c>
      <c r="B998" s="13">
        <v>705500006</v>
      </c>
      <c r="C998" s="13" t="s">
        <v>1150</v>
      </c>
      <c r="D998" s="13">
        <v>50610005399</v>
      </c>
      <c r="E998" s="40" t="s">
        <v>2172</v>
      </c>
      <c r="F998" s="31">
        <v>210</v>
      </c>
      <c r="G998" s="31">
        <v>2</v>
      </c>
      <c r="H998" s="31">
        <v>1</v>
      </c>
      <c r="I998" s="31">
        <v>0</v>
      </c>
      <c r="J998" s="32">
        <f t="shared" si="126"/>
        <v>1</v>
      </c>
      <c r="K998" s="33">
        <f t="shared" si="127"/>
        <v>6.3</v>
      </c>
      <c r="L998" s="33">
        <f t="shared" si="128"/>
        <v>6.3</v>
      </c>
      <c r="M998" s="33">
        <f t="shared" si="129"/>
        <v>6.3</v>
      </c>
      <c r="N998" s="34">
        <f t="shared" si="130"/>
        <v>6.3</v>
      </c>
      <c r="O998" s="222">
        <f t="shared" si="125"/>
        <v>25.2</v>
      </c>
      <c r="P998" s="224">
        <f t="shared" si="131"/>
        <v>25.2</v>
      </c>
      <c r="Q998" s="8"/>
      <c r="R998" s="78">
        <f t="shared" si="124"/>
        <v>25.2</v>
      </c>
      <c r="S998" s="79"/>
      <c r="T998"/>
      <c r="U998"/>
      <c r="V998"/>
      <c r="W998"/>
      <c r="X998"/>
      <c r="Y998"/>
      <c r="Z998"/>
      <c r="AA998"/>
      <c r="AB998"/>
      <c r="AC998"/>
      <c r="AD998"/>
      <c r="AE998"/>
      <c r="AF998"/>
      <c r="AG998"/>
      <c r="AH998"/>
      <c r="AI998"/>
      <c r="AJ998"/>
      <c r="AK998"/>
      <c r="AL998"/>
      <c r="AM998"/>
      <c r="AN998"/>
      <c r="AO998"/>
      <c r="AP998"/>
      <c r="AQ998"/>
      <c r="AR998"/>
      <c r="AS998"/>
      <c r="AT998"/>
      <c r="AU998"/>
      <c r="AV998"/>
      <c r="AW998"/>
      <c r="AX998"/>
      <c r="AY998"/>
      <c r="AZ998"/>
      <c r="BA998"/>
      <c r="BB998"/>
      <c r="BC998"/>
      <c r="BD998"/>
      <c r="BE998"/>
      <c r="BF998"/>
      <c r="BG998"/>
      <c r="BH998"/>
      <c r="BI998"/>
      <c r="BJ998"/>
      <c r="BK998"/>
      <c r="BL998"/>
      <c r="BM998"/>
      <c r="BN998"/>
      <c r="BO998"/>
      <c r="BP998"/>
      <c r="BQ998"/>
      <c r="BR998"/>
      <c r="BS998"/>
      <c r="BT998"/>
      <c r="BU998"/>
      <c r="BV998"/>
      <c r="BW998"/>
      <c r="BX998"/>
      <c r="BY998"/>
      <c r="BZ998"/>
      <c r="CA998"/>
      <c r="CB998"/>
      <c r="CC998"/>
      <c r="CD998"/>
      <c r="CE998"/>
      <c r="CF998"/>
      <c r="CG998"/>
      <c r="CH998"/>
      <c r="CI998"/>
      <c r="CJ998"/>
      <c r="CK998"/>
      <c r="CL998"/>
      <c r="CM998"/>
      <c r="CN998"/>
      <c r="CO998"/>
      <c r="CP998"/>
      <c r="CQ998"/>
      <c r="CR998"/>
      <c r="CS998"/>
      <c r="CT998"/>
      <c r="CU998"/>
      <c r="CV998"/>
      <c r="CW998"/>
      <c r="CX998"/>
      <c r="CY998"/>
      <c r="CZ998"/>
      <c r="DA998"/>
      <c r="DB998"/>
      <c r="DC998"/>
      <c r="DD998"/>
      <c r="DE998"/>
      <c r="DF998"/>
      <c r="DG998"/>
      <c r="DH998"/>
      <c r="DI998"/>
      <c r="DJ998"/>
      <c r="DK998"/>
      <c r="DL998"/>
      <c r="DM998"/>
      <c r="DN998"/>
      <c r="DO998"/>
      <c r="DP998"/>
      <c r="DQ998"/>
      <c r="DR998"/>
      <c r="DS998"/>
      <c r="DT998"/>
      <c r="DU998"/>
      <c r="DV998"/>
      <c r="DW998"/>
      <c r="DX998"/>
      <c r="DY998"/>
      <c r="DZ998"/>
      <c r="EA998"/>
      <c r="EB998"/>
      <c r="EC998"/>
      <c r="ED998"/>
      <c r="EE998"/>
      <c r="EF998"/>
      <c r="EG998"/>
      <c r="EH998"/>
      <c r="EI998"/>
      <c r="EJ998"/>
      <c r="EK998"/>
      <c r="EL998"/>
      <c r="EM998"/>
      <c r="EN998"/>
      <c r="EO998"/>
      <c r="EP998"/>
      <c r="EQ998"/>
      <c r="ER998"/>
      <c r="ES998"/>
      <c r="ET998"/>
      <c r="EU998"/>
      <c r="EV998"/>
      <c r="EW998"/>
      <c r="EX998"/>
      <c r="EY998"/>
      <c r="EZ998"/>
      <c r="FA998"/>
    </row>
    <row r="999" spans="1:157" ht="11.25" customHeight="1" x14ac:dyDescent="0.25">
      <c r="A999" s="39" t="s">
        <v>2056</v>
      </c>
      <c r="B999" s="13">
        <v>705500007</v>
      </c>
      <c r="C999" s="13" t="s">
        <v>1005</v>
      </c>
      <c r="D999" s="13">
        <v>69010006831</v>
      </c>
      <c r="E999" s="40" t="s">
        <v>2173</v>
      </c>
      <c r="F999" s="31">
        <v>231</v>
      </c>
      <c r="G999" s="31">
        <v>3</v>
      </c>
      <c r="H999" s="31">
        <v>1</v>
      </c>
      <c r="I999" s="31">
        <v>0</v>
      </c>
      <c r="J999" s="32">
        <f t="shared" si="126"/>
        <v>2</v>
      </c>
      <c r="K999" s="33">
        <f t="shared" si="127"/>
        <v>6.93</v>
      </c>
      <c r="L999" s="33">
        <f t="shared" si="128"/>
        <v>6.93</v>
      </c>
      <c r="M999" s="33">
        <f t="shared" si="129"/>
        <v>6.93</v>
      </c>
      <c r="N999" s="34">
        <f t="shared" si="130"/>
        <v>6.93</v>
      </c>
      <c r="O999" s="222">
        <f t="shared" si="125"/>
        <v>27.72</v>
      </c>
      <c r="P999" s="224">
        <f t="shared" si="131"/>
        <v>27.72</v>
      </c>
      <c r="Q999" s="8"/>
      <c r="R999" s="78">
        <f t="shared" si="124"/>
        <v>27.72</v>
      </c>
      <c r="S999" s="79"/>
      <c r="T999"/>
      <c r="U999"/>
      <c r="V999"/>
      <c r="W999"/>
      <c r="X999"/>
      <c r="Y999"/>
      <c r="Z999"/>
      <c r="AA999"/>
      <c r="AB999"/>
      <c r="AC999"/>
      <c r="AD999"/>
      <c r="AE999"/>
      <c r="AF999"/>
      <c r="AG999"/>
      <c r="AH999"/>
      <c r="AI999"/>
      <c r="AJ999"/>
      <c r="AK999"/>
      <c r="AL999"/>
      <c r="AM999"/>
      <c r="AN999"/>
      <c r="AO999"/>
      <c r="AP999"/>
      <c r="AQ999"/>
      <c r="AR999"/>
      <c r="AS999"/>
      <c r="AT999"/>
      <c r="AU999"/>
      <c r="AV999"/>
      <c r="AW999"/>
      <c r="AX999"/>
      <c r="AY999"/>
      <c r="AZ999"/>
      <c r="BA999"/>
      <c r="BB999"/>
      <c r="BC999"/>
      <c r="BD999"/>
      <c r="BE999"/>
      <c r="BF999"/>
      <c r="BG999"/>
      <c r="BH999"/>
      <c r="BI999"/>
      <c r="BJ999"/>
      <c r="BK999"/>
      <c r="BL999"/>
      <c r="BM999"/>
      <c r="BN999"/>
      <c r="BO999"/>
      <c r="BP999"/>
      <c r="BQ999"/>
      <c r="BR999"/>
      <c r="BS999"/>
      <c r="BT999"/>
      <c r="BU999"/>
      <c r="BV999"/>
      <c r="BW999"/>
      <c r="BX999"/>
      <c r="BY999"/>
      <c r="BZ999"/>
      <c r="CA999"/>
      <c r="CB999"/>
      <c r="CC999"/>
      <c r="CD999"/>
      <c r="CE999"/>
      <c r="CF999"/>
      <c r="CG999"/>
      <c r="CH999"/>
      <c r="CI999"/>
      <c r="CJ999"/>
      <c r="CK999"/>
      <c r="CL999"/>
      <c r="CM999"/>
      <c r="CN999"/>
      <c r="CO999"/>
      <c r="CP999"/>
      <c r="CQ999"/>
      <c r="CR999"/>
      <c r="CS999"/>
      <c r="CT999"/>
      <c r="CU999"/>
      <c r="CV999"/>
      <c r="CW999"/>
      <c r="CX999"/>
      <c r="CY999"/>
      <c r="CZ999"/>
      <c r="DA999"/>
      <c r="DB999"/>
      <c r="DC999"/>
      <c r="DD999"/>
      <c r="DE999"/>
      <c r="DF999"/>
      <c r="DG999"/>
      <c r="DH999"/>
      <c r="DI999"/>
      <c r="DJ999"/>
      <c r="DK999"/>
      <c r="DL999"/>
      <c r="DM999"/>
      <c r="DN999"/>
      <c r="DO999"/>
      <c r="DP999"/>
      <c r="DQ999"/>
      <c r="DR999"/>
      <c r="DS999"/>
      <c r="DT999"/>
      <c r="DU999"/>
      <c r="DV999"/>
      <c r="DW999"/>
      <c r="DX999"/>
      <c r="DY999"/>
      <c r="DZ999"/>
      <c r="EA999"/>
      <c r="EB999"/>
      <c r="EC999"/>
      <c r="ED999"/>
      <c r="EE999"/>
      <c r="EF999"/>
      <c r="EG999"/>
      <c r="EH999"/>
      <c r="EI999"/>
      <c r="EJ999"/>
      <c r="EK999"/>
      <c r="EL999"/>
      <c r="EM999"/>
      <c r="EN999"/>
      <c r="EO999"/>
      <c r="EP999"/>
      <c r="EQ999"/>
      <c r="ER999"/>
      <c r="ES999"/>
      <c r="ET999"/>
      <c r="EU999"/>
      <c r="EV999"/>
      <c r="EW999"/>
      <c r="EX999"/>
      <c r="EY999"/>
      <c r="EZ999"/>
      <c r="FA999"/>
    </row>
    <row r="1000" spans="1:157" ht="11.25" customHeight="1" x14ac:dyDescent="0.25">
      <c r="A1000" s="39" t="s">
        <v>2056</v>
      </c>
      <c r="B1000" s="13">
        <v>705500008</v>
      </c>
      <c r="C1000" s="13" t="s">
        <v>130</v>
      </c>
      <c r="D1000" s="13">
        <v>45680003559</v>
      </c>
      <c r="E1000" s="40" t="s">
        <v>2174</v>
      </c>
      <c r="F1000" s="31">
        <v>825</v>
      </c>
      <c r="G1000" s="31">
        <v>3</v>
      </c>
      <c r="H1000" s="31">
        <v>1</v>
      </c>
      <c r="I1000" s="31">
        <v>0</v>
      </c>
      <c r="J1000" s="32">
        <f t="shared" si="126"/>
        <v>2</v>
      </c>
      <c r="K1000" s="33">
        <f t="shared" si="127"/>
        <v>24.75</v>
      </c>
      <c r="L1000" s="33">
        <f t="shared" si="128"/>
        <v>24.75</v>
      </c>
      <c r="M1000" s="33">
        <f t="shared" si="129"/>
        <v>24.75</v>
      </c>
      <c r="N1000" s="34">
        <f t="shared" si="130"/>
        <v>24.75</v>
      </c>
      <c r="O1000" s="222">
        <f t="shared" si="125"/>
        <v>99</v>
      </c>
      <c r="P1000" s="224">
        <f t="shared" si="131"/>
        <v>99</v>
      </c>
      <c r="Q1000" s="8"/>
      <c r="R1000" s="78">
        <f t="shared" ref="R1000:R1063" si="132">P1000</f>
        <v>99</v>
      </c>
      <c r="S1000" s="79"/>
      <c r="T1000"/>
      <c r="U1000"/>
      <c r="V1000"/>
      <c r="W1000"/>
      <c r="X1000"/>
      <c r="Y1000"/>
      <c r="Z1000"/>
      <c r="AA1000"/>
      <c r="AB1000"/>
      <c r="AC1000"/>
      <c r="AD1000"/>
      <c r="AE1000"/>
      <c r="AF1000"/>
      <c r="AG1000"/>
      <c r="AH1000"/>
      <c r="AI1000"/>
      <c r="AJ1000"/>
      <c r="AK1000"/>
      <c r="AL1000"/>
      <c r="AM1000"/>
      <c r="AN1000"/>
      <c r="AO1000"/>
      <c r="AP1000"/>
      <c r="AQ1000"/>
      <c r="AR1000"/>
      <c r="AS1000"/>
      <c r="AT1000"/>
      <c r="AU1000"/>
      <c r="AV1000"/>
      <c r="AW1000"/>
      <c r="AX1000"/>
      <c r="AY1000"/>
      <c r="AZ1000"/>
      <c r="BA1000"/>
      <c r="BB1000"/>
      <c r="BC1000"/>
      <c r="BD1000"/>
      <c r="BE1000"/>
      <c r="BF1000"/>
      <c r="BG1000"/>
      <c r="BH1000"/>
      <c r="BI1000"/>
      <c r="BJ1000"/>
      <c r="BK1000"/>
      <c r="BL1000"/>
      <c r="BM1000"/>
      <c r="BN1000"/>
      <c r="BO1000"/>
      <c r="BP1000"/>
      <c r="BQ1000"/>
      <c r="BR1000"/>
      <c r="BS1000"/>
      <c r="BT1000"/>
      <c r="BU1000"/>
      <c r="BV1000"/>
      <c r="BW1000"/>
      <c r="BX1000"/>
      <c r="BY1000"/>
      <c r="BZ1000"/>
      <c r="CA1000"/>
      <c r="CB1000"/>
      <c r="CC1000"/>
      <c r="CD1000"/>
      <c r="CE1000"/>
      <c r="CF1000"/>
      <c r="CG1000"/>
      <c r="CH1000"/>
      <c r="CI1000"/>
      <c r="CJ1000"/>
      <c r="CK1000"/>
      <c r="CL1000"/>
      <c r="CM1000"/>
      <c r="CN1000"/>
      <c r="CO1000"/>
      <c r="CP1000"/>
      <c r="CQ1000"/>
      <c r="CR1000"/>
      <c r="CS1000"/>
      <c r="CT1000"/>
      <c r="CU1000"/>
      <c r="CV1000"/>
      <c r="CW1000"/>
      <c r="CX1000"/>
      <c r="CY1000"/>
      <c r="CZ1000"/>
      <c r="DA1000"/>
      <c r="DB1000"/>
      <c r="DC1000"/>
      <c r="DD1000"/>
      <c r="DE1000"/>
      <c r="DF1000"/>
      <c r="DG1000"/>
      <c r="DH1000"/>
      <c r="DI1000"/>
      <c r="DJ1000"/>
      <c r="DK1000"/>
      <c r="DL1000"/>
      <c r="DM1000"/>
      <c r="DN1000"/>
      <c r="DO1000"/>
      <c r="DP1000"/>
      <c r="DQ1000"/>
      <c r="DR1000"/>
      <c r="DS1000"/>
      <c r="DT1000"/>
      <c r="DU1000"/>
      <c r="DV1000"/>
      <c r="DW1000"/>
      <c r="DX1000"/>
      <c r="DY1000"/>
      <c r="DZ1000"/>
      <c r="EA1000"/>
      <c r="EB1000"/>
      <c r="EC1000"/>
      <c r="ED1000"/>
      <c r="EE1000"/>
      <c r="EF1000"/>
      <c r="EG1000"/>
      <c r="EH1000"/>
      <c r="EI1000"/>
      <c r="EJ1000"/>
      <c r="EK1000"/>
      <c r="EL1000"/>
      <c r="EM1000"/>
      <c r="EN1000"/>
      <c r="EO1000"/>
      <c r="EP1000"/>
      <c r="EQ1000"/>
      <c r="ER1000"/>
      <c r="ES1000"/>
      <c r="ET1000"/>
      <c r="EU1000"/>
      <c r="EV1000"/>
      <c r="EW1000"/>
      <c r="EX1000"/>
      <c r="EY1000"/>
      <c r="EZ1000"/>
      <c r="FA1000"/>
    </row>
    <row r="1001" spans="1:157" ht="11.25" customHeight="1" x14ac:dyDescent="0.25">
      <c r="A1001" s="39" t="s">
        <v>2056</v>
      </c>
      <c r="B1001" s="13">
        <v>940200003</v>
      </c>
      <c r="C1001" s="13" t="s">
        <v>1006</v>
      </c>
      <c r="D1001" s="13">
        <v>67480006712</v>
      </c>
      <c r="E1001" s="40" t="s">
        <v>2175</v>
      </c>
      <c r="F1001" s="31">
        <v>220</v>
      </c>
      <c r="G1001" s="31">
        <v>3</v>
      </c>
      <c r="H1001" s="31">
        <v>1</v>
      </c>
      <c r="I1001" s="31">
        <v>0</v>
      </c>
      <c r="J1001" s="32">
        <f t="shared" si="126"/>
        <v>2</v>
      </c>
      <c r="K1001" s="33">
        <f t="shared" si="127"/>
        <v>6.6</v>
      </c>
      <c r="L1001" s="33">
        <f t="shared" si="128"/>
        <v>6.6</v>
      </c>
      <c r="M1001" s="33">
        <f t="shared" si="129"/>
        <v>6.6</v>
      </c>
      <c r="N1001" s="34">
        <f t="shared" si="130"/>
        <v>6.6</v>
      </c>
      <c r="O1001" s="222">
        <f t="shared" si="125"/>
        <v>26.4</v>
      </c>
      <c r="P1001" s="224">
        <f t="shared" si="131"/>
        <v>26.4</v>
      </c>
      <c r="Q1001" s="8"/>
      <c r="R1001" s="78">
        <f t="shared" si="132"/>
        <v>26.4</v>
      </c>
      <c r="S1001" s="79"/>
      <c r="T1001"/>
      <c r="U1001"/>
      <c r="V1001"/>
      <c r="W1001"/>
      <c r="X1001"/>
      <c r="Y1001"/>
      <c r="Z1001"/>
      <c r="AA1001"/>
      <c r="AB1001"/>
      <c r="AC1001"/>
      <c r="AD1001"/>
      <c r="AE1001"/>
      <c r="AF1001"/>
      <c r="AG1001"/>
      <c r="AH1001"/>
      <c r="AI1001"/>
      <c r="AJ1001"/>
      <c r="AK1001"/>
      <c r="AL1001"/>
      <c r="AM1001"/>
      <c r="AN1001"/>
      <c r="AO1001"/>
      <c r="AP1001"/>
      <c r="AQ1001"/>
      <c r="AR1001"/>
      <c r="AS1001"/>
      <c r="AT1001"/>
      <c r="AU1001"/>
      <c r="AV1001"/>
      <c r="AW1001"/>
      <c r="AX1001"/>
      <c r="AY1001"/>
      <c r="AZ1001"/>
      <c r="BA1001"/>
      <c r="BB1001"/>
      <c r="BC1001"/>
      <c r="BD1001"/>
      <c r="BE1001"/>
      <c r="BF1001"/>
      <c r="BG1001"/>
      <c r="BH1001"/>
      <c r="BI1001"/>
      <c r="BJ1001"/>
      <c r="BK1001"/>
      <c r="BL1001"/>
      <c r="BM1001"/>
      <c r="BN1001"/>
      <c r="BO1001"/>
      <c r="BP1001"/>
      <c r="BQ1001"/>
      <c r="BR1001"/>
      <c r="BS1001"/>
      <c r="BT1001"/>
      <c r="BU1001"/>
      <c r="BV1001"/>
      <c r="BW1001"/>
      <c r="BX1001"/>
      <c r="BY1001"/>
      <c r="BZ1001"/>
      <c r="CA1001"/>
      <c r="CB1001"/>
      <c r="CC1001"/>
      <c r="CD1001"/>
      <c r="CE1001"/>
      <c r="CF1001"/>
      <c r="CG1001"/>
      <c r="CH1001"/>
      <c r="CI1001"/>
      <c r="CJ1001"/>
      <c r="CK1001"/>
      <c r="CL1001"/>
      <c r="CM1001"/>
      <c r="CN1001"/>
      <c r="CO1001"/>
      <c r="CP1001"/>
      <c r="CQ1001"/>
      <c r="CR1001"/>
      <c r="CS1001"/>
      <c r="CT1001"/>
      <c r="CU1001"/>
      <c r="CV1001"/>
      <c r="CW1001"/>
      <c r="CX1001"/>
      <c r="CY1001"/>
      <c r="CZ1001"/>
      <c r="DA1001"/>
      <c r="DB1001"/>
      <c r="DC1001"/>
      <c r="DD1001"/>
      <c r="DE1001"/>
      <c r="DF1001"/>
      <c r="DG1001"/>
      <c r="DH1001"/>
      <c r="DI1001"/>
      <c r="DJ1001"/>
      <c r="DK1001"/>
      <c r="DL1001"/>
      <c r="DM1001"/>
      <c r="DN1001"/>
      <c r="DO1001"/>
      <c r="DP1001"/>
      <c r="DQ1001"/>
      <c r="DR1001"/>
      <c r="DS1001"/>
      <c r="DT1001"/>
      <c r="DU1001"/>
      <c r="DV1001"/>
      <c r="DW1001"/>
      <c r="DX1001"/>
      <c r="DY1001"/>
      <c r="DZ1001"/>
      <c r="EA1001"/>
      <c r="EB1001"/>
      <c r="EC1001"/>
      <c r="ED1001"/>
      <c r="EE1001"/>
      <c r="EF1001"/>
      <c r="EG1001"/>
      <c r="EH1001"/>
      <c r="EI1001"/>
      <c r="EJ1001"/>
      <c r="EK1001"/>
      <c r="EL1001"/>
      <c r="EM1001"/>
      <c r="EN1001"/>
      <c r="EO1001"/>
      <c r="EP1001"/>
      <c r="EQ1001"/>
      <c r="ER1001"/>
      <c r="ES1001"/>
      <c r="ET1001"/>
      <c r="EU1001"/>
      <c r="EV1001"/>
      <c r="EW1001"/>
      <c r="EX1001"/>
      <c r="EY1001"/>
      <c r="EZ1001"/>
      <c r="FA1001"/>
    </row>
    <row r="1002" spans="1:157" ht="11.25" customHeight="1" x14ac:dyDescent="0.25">
      <c r="A1002" s="39" t="s">
        <v>2056</v>
      </c>
      <c r="B1002" s="13">
        <v>940200011</v>
      </c>
      <c r="C1002" s="13" t="s">
        <v>1007</v>
      </c>
      <c r="D1002" s="13">
        <v>10130004325</v>
      </c>
      <c r="E1002" s="40" t="s">
        <v>2176</v>
      </c>
      <c r="F1002" s="31">
        <v>280</v>
      </c>
      <c r="G1002" s="31">
        <v>2</v>
      </c>
      <c r="H1002" s="31">
        <v>1</v>
      </c>
      <c r="I1002" s="31">
        <v>0</v>
      </c>
      <c r="J1002" s="32">
        <f t="shared" si="126"/>
        <v>1</v>
      </c>
      <c r="K1002" s="33">
        <f t="shared" si="127"/>
        <v>8.4</v>
      </c>
      <c r="L1002" s="33">
        <f t="shared" si="128"/>
        <v>8.4</v>
      </c>
      <c r="M1002" s="33">
        <f t="shared" si="129"/>
        <v>8.4</v>
      </c>
      <c r="N1002" s="34">
        <f t="shared" si="130"/>
        <v>8.4</v>
      </c>
      <c r="O1002" s="222">
        <f t="shared" si="125"/>
        <v>33.6</v>
      </c>
      <c r="P1002" s="224">
        <f t="shared" si="131"/>
        <v>33.6</v>
      </c>
      <c r="Q1002" s="8"/>
      <c r="R1002" s="78">
        <f t="shared" si="132"/>
        <v>33.6</v>
      </c>
      <c r="S1002" s="79"/>
      <c r="T1002"/>
      <c r="U1002"/>
      <c r="V1002"/>
      <c r="W1002"/>
      <c r="X1002"/>
      <c r="Y1002"/>
      <c r="Z1002"/>
      <c r="AA1002"/>
      <c r="AB1002"/>
      <c r="AC1002"/>
      <c r="AD1002"/>
      <c r="AE1002"/>
      <c r="AF1002"/>
      <c r="AG1002"/>
      <c r="AH1002"/>
      <c r="AI1002"/>
      <c r="AJ1002"/>
      <c r="AK1002"/>
      <c r="AL1002"/>
      <c r="AM1002"/>
      <c r="AN1002"/>
      <c r="AO1002"/>
      <c r="AP1002"/>
      <c r="AQ1002"/>
      <c r="AR1002"/>
      <c r="AS1002"/>
      <c r="AT1002"/>
      <c r="AU1002"/>
      <c r="AV1002"/>
      <c r="AW1002"/>
      <c r="AX1002"/>
      <c r="AY1002"/>
      <c r="AZ1002"/>
      <c r="BA1002"/>
      <c r="BB1002"/>
      <c r="BC1002"/>
      <c r="BD1002"/>
      <c r="BE1002"/>
      <c r="BF1002"/>
      <c r="BG1002"/>
      <c r="BH1002"/>
      <c r="BI1002"/>
      <c r="BJ1002"/>
      <c r="BK1002"/>
      <c r="BL1002"/>
      <c r="BM1002"/>
      <c r="BN1002"/>
      <c r="BO1002"/>
      <c r="BP1002"/>
      <c r="BQ1002"/>
      <c r="BR1002"/>
      <c r="BS1002"/>
      <c r="BT1002"/>
      <c r="BU1002"/>
      <c r="BV1002"/>
      <c r="BW1002"/>
      <c r="BX1002"/>
      <c r="BY1002"/>
      <c r="BZ1002"/>
      <c r="CA1002"/>
      <c r="CB1002"/>
      <c r="CC1002"/>
      <c r="CD1002"/>
      <c r="CE1002"/>
      <c r="CF1002"/>
      <c r="CG1002"/>
      <c r="CH1002"/>
      <c r="CI1002"/>
      <c r="CJ1002"/>
      <c r="CK1002"/>
      <c r="CL1002"/>
      <c r="CM1002"/>
      <c r="CN1002"/>
      <c r="CO1002"/>
      <c r="CP1002"/>
      <c r="CQ1002"/>
      <c r="CR1002"/>
      <c r="CS1002"/>
      <c r="CT1002"/>
      <c r="CU1002"/>
      <c r="CV1002"/>
      <c r="CW1002"/>
      <c r="CX1002"/>
      <c r="CY1002"/>
      <c r="CZ1002"/>
      <c r="DA1002"/>
      <c r="DB1002"/>
      <c r="DC1002"/>
      <c r="DD1002"/>
      <c r="DE1002"/>
      <c r="DF1002"/>
      <c r="DG1002"/>
      <c r="DH1002"/>
      <c r="DI1002"/>
      <c r="DJ1002"/>
      <c r="DK1002"/>
      <c r="DL1002"/>
      <c r="DM1002"/>
      <c r="DN1002"/>
      <c r="DO1002"/>
      <c r="DP1002"/>
      <c r="DQ1002"/>
      <c r="DR1002"/>
      <c r="DS1002"/>
      <c r="DT1002"/>
      <c r="DU1002"/>
      <c r="DV1002"/>
      <c r="DW1002"/>
      <c r="DX1002"/>
      <c r="DY1002"/>
      <c r="DZ1002"/>
      <c r="EA1002"/>
      <c r="EB1002"/>
      <c r="EC1002"/>
      <c r="ED1002"/>
      <c r="EE1002"/>
      <c r="EF1002"/>
      <c r="EG1002"/>
      <c r="EH1002"/>
      <c r="EI1002"/>
      <c r="EJ1002"/>
      <c r="EK1002"/>
      <c r="EL1002"/>
      <c r="EM1002"/>
      <c r="EN1002"/>
      <c r="EO1002"/>
      <c r="EP1002"/>
      <c r="EQ1002"/>
      <c r="ER1002"/>
      <c r="ES1002"/>
      <c r="ET1002"/>
      <c r="EU1002"/>
      <c r="EV1002"/>
      <c r="EW1002"/>
      <c r="EX1002"/>
      <c r="EY1002"/>
      <c r="EZ1002"/>
      <c r="FA1002"/>
    </row>
    <row r="1003" spans="1:157" ht="11.25" customHeight="1" x14ac:dyDescent="0.25">
      <c r="A1003" s="39" t="s">
        <v>2056</v>
      </c>
      <c r="B1003" s="13">
        <v>940200012</v>
      </c>
      <c r="C1003" s="13" t="s">
        <v>1008</v>
      </c>
      <c r="D1003" s="13">
        <v>10800002477</v>
      </c>
      <c r="E1003" s="40" t="s">
        <v>2177</v>
      </c>
      <c r="F1003" s="31">
        <v>102</v>
      </c>
      <c r="G1003" s="31">
        <v>2</v>
      </c>
      <c r="H1003" s="31">
        <v>1</v>
      </c>
      <c r="I1003" s="31">
        <v>0</v>
      </c>
      <c r="J1003" s="32">
        <f t="shared" si="126"/>
        <v>1</v>
      </c>
      <c r="K1003" s="33">
        <f t="shared" si="127"/>
        <v>3.06</v>
      </c>
      <c r="L1003" s="33">
        <f t="shared" si="128"/>
        <v>3.06</v>
      </c>
      <c r="M1003" s="33">
        <f t="shared" si="129"/>
        <v>3.06</v>
      </c>
      <c r="N1003" s="34">
        <f t="shared" si="130"/>
        <v>3.06</v>
      </c>
      <c r="O1003" s="222">
        <f t="shared" si="125"/>
        <v>12.24</v>
      </c>
      <c r="P1003" s="224">
        <f t="shared" si="131"/>
        <v>12.24</v>
      </c>
      <c r="Q1003" s="8"/>
      <c r="R1003" s="78">
        <f t="shared" si="132"/>
        <v>12.24</v>
      </c>
      <c r="S1003" s="79"/>
      <c r="T1003"/>
      <c r="U1003"/>
      <c r="V1003"/>
      <c r="W1003"/>
      <c r="X1003"/>
      <c r="Y1003"/>
      <c r="Z1003"/>
      <c r="AA1003"/>
      <c r="AB1003"/>
      <c r="AC1003"/>
      <c r="AD1003"/>
      <c r="AE1003"/>
      <c r="AF1003"/>
      <c r="AG1003"/>
      <c r="AH1003"/>
      <c r="AI1003"/>
      <c r="AJ1003"/>
      <c r="AK1003"/>
      <c r="AL1003"/>
      <c r="AM1003"/>
      <c r="AN1003"/>
      <c r="AO1003"/>
      <c r="AP1003"/>
      <c r="AQ1003"/>
      <c r="AR1003"/>
      <c r="AS1003"/>
      <c r="AT1003"/>
      <c r="AU1003"/>
      <c r="AV1003"/>
      <c r="AW1003"/>
      <c r="AX1003"/>
      <c r="AY1003"/>
      <c r="AZ1003"/>
      <c r="BA1003"/>
      <c r="BB1003"/>
      <c r="BC1003"/>
      <c r="BD1003"/>
      <c r="BE1003"/>
      <c r="BF1003"/>
      <c r="BG1003"/>
      <c r="BH1003"/>
      <c r="BI1003"/>
      <c r="BJ1003"/>
      <c r="BK1003"/>
      <c r="BL1003"/>
      <c r="BM1003"/>
      <c r="BN1003"/>
      <c r="BO1003"/>
      <c r="BP1003"/>
      <c r="BQ1003"/>
      <c r="BR1003"/>
      <c r="BS1003"/>
      <c r="BT1003"/>
      <c r="BU1003"/>
      <c r="BV1003"/>
      <c r="BW1003"/>
      <c r="BX1003"/>
      <c r="BY1003"/>
      <c r="BZ1003"/>
      <c r="CA1003"/>
      <c r="CB1003"/>
      <c r="CC1003"/>
      <c r="CD1003"/>
      <c r="CE1003"/>
      <c r="CF1003"/>
      <c r="CG1003"/>
      <c r="CH1003"/>
      <c r="CI1003"/>
      <c r="CJ1003"/>
      <c r="CK1003"/>
      <c r="CL1003"/>
      <c r="CM1003"/>
      <c r="CN1003"/>
      <c r="CO1003"/>
      <c r="CP1003"/>
      <c r="CQ1003"/>
      <c r="CR1003"/>
      <c r="CS1003"/>
      <c r="CT1003"/>
      <c r="CU1003"/>
      <c r="CV1003"/>
      <c r="CW1003"/>
      <c r="CX1003"/>
      <c r="CY1003"/>
      <c r="CZ1003"/>
      <c r="DA1003"/>
      <c r="DB1003"/>
      <c r="DC1003"/>
      <c r="DD1003"/>
      <c r="DE1003"/>
      <c r="DF1003"/>
      <c r="DG1003"/>
      <c r="DH1003"/>
      <c r="DI1003"/>
      <c r="DJ1003"/>
      <c r="DK1003"/>
      <c r="DL1003"/>
      <c r="DM1003"/>
      <c r="DN1003"/>
      <c r="DO1003"/>
      <c r="DP1003"/>
      <c r="DQ1003"/>
      <c r="DR1003"/>
      <c r="DS1003"/>
      <c r="DT1003"/>
      <c r="DU1003"/>
      <c r="DV1003"/>
      <c r="DW1003"/>
      <c r="DX1003"/>
      <c r="DY1003"/>
      <c r="DZ1003"/>
      <c r="EA1003"/>
      <c r="EB1003"/>
      <c r="EC1003"/>
      <c r="ED1003"/>
      <c r="EE1003"/>
      <c r="EF1003"/>
      <c r="EG1003"/>
      <c r="EH1003"/>
      <c r="EI1003"/>
      <c r="EJ1003"/>
      <c r="EK1003"/>
      <c r="EL1003"/>
      <c r="EM1003"/>
      <c r="EN1003"/>
      <c r="EO1003"/>
      <c r="EP1003"/>
      <c r="EQ1003"/>
      <c r="ER1003"/>
      <c r="ES1003"/>
      <c r="ET1003"/>
      <c r="EU1003"/>
      <c r="EV1003"/>
      <c r="EW1003"/>
      <c r="EX1003"/>
      <c r="EY1003"/>
      <c r="EZ1003"/>
      <c r="FA1003"/>
    </row>
    <row r="1004" spans="1:157" ht="11.25" customHeight="1" x14ac:dyDescent="0.25">
      <c r="A1004" s="39" t="s">
        <v>2056</v>
      </c>
      <c r="B1004" s="13">
        <v>940200013</v>
      </c>
      <c r="C1004" s="13" t="s">
        <v>1009</v>
      </c>
      <c r="D1004" s="13">
        <v>10640007098</v>
      </c>
      <c r="E1004" s="40" t="s">
        <v>2178</v>
      </c>
      <c r="F1004" s="31">
        <v>434</v>
      </c>
      <c r="G1004" s="31">
        <v>2</v>
      </c>
      <c r="H1004" s="31">
        <v>1</v>
      </c>
      <c r="I1004" s="31">
        <v>0</v>
      </c>
      <c r="J1004" s="32">
        <f t="shared" si="126"/>
        <v>1</v>
      </c>
      <c r="K1004" s="33">
        <f t="shared" si="127"/>
        <v>13.02</v>
      </c>
      <c r="L1004" s="33">
        <f t="shared" si="128"/>
        <v>13.02</v>
      </c>
      <c r="M1004" s="33">
        <f t="shared" si="129"/>
        <v>13.02</v>
      </c>
      <c r="N1004" s="34">
        <f t="shared" si="130"/>
        <v>13.02</v>
      </c>
      <c r="O1004" s="222">
        <f t="shared" si="125"/>
        <v>52.08</v>
      </c>
      <c r="P1004" s="224">
        <f t="shared" si="131"/>
        <v>52.08</v>
      </c>
      <c r="Q1004" s="8"/>
      <c r="R1004" s="78">
        <f t="shared" si="132"/>
        <v>52.08</v>
      </c>
      <c r="S1004" s="79"/>
      <c r="T1004"/>
      <c r="U1004"/>
      <c r="V1004"/>
      <c r="W1004"/>
      <c r="X1004"/>
      <c r="Y1004"/>
      <c r="Z1004"/>
      <c r="AA1004"/>
      <c r="AB1004"/>
      <c r="AC1004"/>
      <c r="AD1004"/>
      <c r="AE1004"/>
      <c r="AF1004"/>
      <c r="AG1004"/>
      <c r="AH1004"/>
      <c r="AI1004"/>
      <c r="AJ1004"/>
      <c r="AK1004"/>
      <c r="AL1004"/>
      <c r="AM1004"/>
      <c r="AN1004"/>
      <c r="AO1004"/>
      <c r="AP1004"/>
      <c r="AQ1004"/>
      <c r="AR1004"/>
      <c r="AS1004"/>
      <c r="AT1004"/>
      <c r="AU1004"/>
      <c r="AV1004"/>
      <c r="AW1004"/>
      <c r="AX1004"/>
      <c r="AY1004"/>
      <c r="AZ1004"/>
      <c r="BA1004"/>
      <c r="BB1004"/>
      <c r="BC1004"/>
      <c r="BD1004"/>
      <c r="BE1004"/>
      <c r="BF1004"/>
      <c r="BG1004"/>
      <c r="BH1004"/>
      <c r="BI1004"/>
      <c r="BJ1004"/>
      <c r="BK1004"/>
      <c r="BL1004"/>
      <c r="BM1004"/>
      <c r="BN1004"/>
      <c r="BO1004"/>
      <c r="BP1004"/>
      <c r="BQ1004"/>
      <c r="BR1004"/>
      <c r="BS1004"/>
      <c r="BT1004"/>
      <c r="BU1004"/>
      <c r="BV1004"/>
      <c r="BW1004"/>
      <c r="BX1004"/>
      <c r="BY1004"/>
      <c r="BZ1004"/>
      <c r="CA1004"/>
      <c r="CB1004"/>
      <c r="CC1004"/>
      <c r="CD1004"/>
      <c r="CE1004"/>
      <c r="CF1004"/>
      <c r="CG1004"/>
      <c r="CH1004"/>
      <c r="CI1004"/>
      <c r="CJ1004"/>
      <c r="CK1004"/>
      <c r="CL1004"/>
      <c r="CM1004"/>
      <c r="CN1004"/>
      <c r="CO1004"/>
      <c r="CP1004"/>
      <c r="CQ1004"/>
      <c r="CR1004"/>
      <c r="CS1004"/>
      <c r="CT1004"/>
      <c r="CU1004"/>
      <c r="CV1004"/>
      <c r="CW1004"/>
      <c r="CX1004"/>
      <c r="CY1004"/>
      <c r="CZ1004"/>
      <c r="DA1004"/>
      <c r="DB1004"/>
      <c r="DC1004"/>
      <c r="DD1004"/>
      <c r="DE1004"/>
      <c r="DF1004"/>
      <c r="DG1004"/>
      <c r="DH1004"/>
      <c r="DI1004"/>
      <c r="DJ1004"/>
      <c r="DK1004"/>
      <c r="DL1004"/>
      <c r="DM1004"/>
      <c r="DN1004"/>
      <c r="DO1004"/>
      <c r="DP1004"/>
      <c r="DQ1004"/>
      <c r="DR1004"/>
      <c r="DS1004"/>
      <c r="DT1004"/>
      <c r="DU1004"/>
      <c r="DV1004"/>
      <c r="DW1004"/>
      <c r="DX1004"/>
      <c r="DY1004"/>
      <c r="DZ1004"/>
      <c r="EA1004"/>
      <c r="EB1004"/>
      <c r="EC1004"/>
      <c r="ED1004"/>
      <c r="EE1004"/>
      <c r="EF1004"/>
      <c r="EG1004"/>
      <c r="EH1004"/>
      <c r="EI1004"/>
      <c r="EJ1004"/>
      <c r="EK1004"/>
      <c r="EL1004"/>
      <c r="EM1004"/>
      <c r="EN1004"/>
      <c r="EO1004"/>
      <c r="EP1004"/>
      <c r="EQ1004"/>
      <c r="ER1004"/>
      <c r="ES1004"/>
      <c r="ET1004"/>
      <c r="EU1004"/>
      <c r="EV1004"/>
      <c r="EW1004"/>
      <c r="EX1004"/>
      <c r="EY1004"/>
      <c r="EZ1004"/>
      <c r="FA1004"/>
    </row>
    <row r="1005" spans="1:157" ht="11.25" customHeight="1" x14ac:dyDescent="0.25">
      <c r="A1005" s="39" t="s">
        <v>2056</v>
      </c>
      <c r="B1005" s="13">
        <v>940200014</v>
      </c>
      <c r="C1005" s="13" t="s">
        <v>1010</v>
      </c>
      <c r="D1005" s="13">
        <v>74310039685</v>
      </c>
      <c r="E1005" s="40" t="s">
        <v>2179</v>
      </c>
      <c r="F1005" s="31">
        <v>610</v>
      </c>
      <c r="G1005" s="31">
        <v>3</v>
      </c>
      <c r="H1005" s="31">
        <v>1</v>
      </c>
      <c r="I1005" s="31">
        <v>0</v>
      </c>
      <c r="J1005" s="32">
        <f t="shared" si="126"/>
        <v>2</v>
      </c>
      <c r="K1005" s="33">
        <f t="shared" si="127"/>
        <v>18.3</v>
      </c>
      <c r="L1005" s="33">
        <f t="shared" si="128"/>
        <v>18.3</v>
      </c>
      <c r="M1005" s="33">
        <f t="shared" si="129"/>
        <v>18.3</v>
      </c>
      <c r="N1005" s="34">
        <f t="shared" si="130"/>
        <v>18.3</v>
      </c>
      <c r="O1005" s="222">
        <f t="shared" si="125"/>
        <v>73.2</v>
      </c>
      <c r="P1005" s="224">
        <f t="shared" si="131"/>
        <v>73.2</v>
      </c>
      <c r="Q1005" s="8"/>
      <c r="R1005" s="78">
        <f t="shared" si="132"/>
        <v>73.2</v>
      </c>
      <c r="S1005" s="79"/>
      <c r="T1005"/>
      <c r="U1005"/>
      <c r="V1005"/>
      <c r="W1005"/>
      <c r="X1005"/>
      <c r="Y1005"/>
      <c r="Z1005"/>
      <c r="AA1005"/>
      <c r="AB1005"/>
      <c r="AC1005"/>
      <c r="AD1005"/>
      <c r="AE1005"/>
      <c r="AF1005"/>
      <c r="AG1005"/>
      <c r="AH1005"/>
      <c r="AI1005"/>
      <c r="AJ1005"/>
      <c r="AK1005"/>
      <c r="AL1005"/>
      <c r="AM1005"/>
      <c r="AN1005"/>
      <c r="AO1005"/>
      <c r="AP1005"/>
      <c r="AQ1005"/>
      <c r="AR1005"/>
      <c r="AS1005"/>
      <c r="AT1005"/>
      <c r="AU1005"/>
      <c r="AV1005"/>
      <c r="AW1005"/>
      <c r="AX1005"/>
      <c r="AY1005"/>
      <c r="AZ1005"/>
      <c r="BA1005"/>
      <c r="BB1005"/>
      <c r="BC1005"/>
      <c r="BD1005"/>
      <c r="BE1005"/>
      <c r="BF1005"/>
      <c r="BG1005"/>
      <c r="BH1005"/>
      <c r="BI1005"/>
      <c r="BJ1005"/>
      <c r="BK1005"/>
      <c r="BL1005"/>
      <c r="BM1005"/>
      <c r="BN1005"/>
      <c r="BO1005"/>
      <c r="BP1005"/>
      <c r="BQ1005"/>
      <c r="BR1005"/>
      <c r="BS1005"/>
      <c r="BT1005"/>
      <c r="BU1005"/>
      <c r="BV1005"/>
      <c r="BW1005"/>
      <c r="BX1005"/>
      <c r="BY1005"/>
      <c r="BZ1005"/>
      <c r="CA1005"/>
      <c r="CB1005"/>
      <c r="CC1005"/>
      <c r="CD1005"/>
      <c r="CE1005"/>
      <c r="CF1005"/>
      <c r="CG1005"/>
      <c r="CH1005"/>
      <c r="CI1005"/>
      <c r="CJ1005"/>
      <c r="CK1005"/>
      <c r="CL1005"/>
      <c r="CM1005"/>
      <c r="CN1005"/>
      <c r="CO1005"/>
      <c r="CP1005"/>
      <c r="CQ1005"/>
      <c r="CR1005"/>
      <c r="CS1005"/>
      <c r="CT1005"/>
      <c r="CU1005"/>
      <c r="CV1005"/>
      <c r="CW1005"/>
      <c r="CX1005"/>
      <c r="CY1005"/>
      <c r="CZ1005"/>
      <c r="DA1005"/>
      <c r="DB1005"/>
      <c r="DC1005"/>
      <c r="DD1005"/>
      <c r="DE1005"/>
      <c r="DF1005"/>
      <c r="DG1005"/>
      <c r="DH1005"/>
      <c r="DI1005"/>
      <c r="DJ1005"/>
      <c r="DK1005"/>
      <c r="DL1005"/>
      <c r="DM1005"/>
      <c r="DN1005"/>
      <c r="DO1005"/>
      <c r="DP1005"/>
      <c r="DQ1005"/>
      <c r="DR1005"/>
      <c r="DS1005"/>
      <c r="DT1005"/>
      <c r="DU1005"/>
      <c r="DV1005"/>
      <c r="DW1005"/>
      <c r="DX1005"/>
      <c r="DY1005"/>
      <c r="DZ1005"/>
      <c r="EA1005"/>
      <c r="EB1005"/>
      <c r="EC1005"/>
      <c r="ED1005"/>
      <c r="EE1005"/>
      <c r="EF1005"/>
      <c r="EG1005"/>
      <c r="EH1005"/>
      <c r="EI1005"/>
      <c r="EJ1005"/>
      <c r="EK1005"/>
      <c r="EL1005"/>
      <c r="EM1005"/>
      <c r="EN1005"/>
      <c r="EO1005"/>
      <c r="EP1005"/>
      <c r="EQ1005"/>
      <c r="ER1005"/>
      <c r="ES1005"/>
      <c r="ET1005"/>
      <c r="EU1005"/>
      <c r="EV1005"/>
      <c r="EW1005"/>
      <c r="EX1005"/>
      <c r="EY1005"/>
      <c r="EZ1005"/>
      <c r="FA1005"/>
    </row>
    <row r="1006" spans="1:157" ht="11.25" customHeight="1" x14ac:dyDescent="0.25">
      <c r="A1006" s="39" t="s">
        <v>2056</v>
      </c>
      <c r="B1006" s="13">
        <v>940200015</v>
      </c>
      <c r="C1006" s="13" t="s">
        <v>1011</v>
      </c>
      <c r="D1006" s="13">
        <v>48680010333</v>
      </c>
      <c r="E1006" s="40" t="s">
        <v>2180</v>
      </c>
      <c r="F1006" s="31">
        <v>208</v>
      </c>
      <c r="G1006" s="31">
        <v>2</v>
      </c>
      <c r="H1006" s="31">
        <v>1</v>
      </c>
      <c r="I1006" s="31">
        <v>0</v>
      </c>
      <c r="J1006" s="32">
        <f t="shared" si="126"/>
        <v>1</v>
      </c>
      <c r="K1006" s="33">
        <f t="shared" si="127"/>
        <v>6.24</v>
      </c>
      <c r="L1006" s="33">
        <f t="shared" si="128"/>
        <v>6.24</v>
      </c>
      <c r="M1006" s="33">
        <f t="shared" si="129"/>
        <v>6.24</v>
      </c>
      <c r="N1006" s="34">
        <f t="shared" si="130"/>
        <v>6.24</v>
      </c>
      <c r="O1006" s="222">
        <f t="shared" si="125"/>
        <v>24.96</v>
      </c>
      <c r="P1006" s="224">
        <f t="shared" si="131"/>
        <v>24.96</v>
      </c>
      <c r="Q1006" s="8"/>
      <c r="R1006" s="78">
        <f t="shared" si="132"/>
        <v>24.96</v>
      </c>
      <c r="S1006" s="79"/>
      <c r="T1006"/>
      <c r="U1006"/>
      <c r="V1006"/>
      <c r="W1006"/>
      <c r="X1006"/>
      <c r="Y1006"/>
      <c r="Z1006"/>
      <c r="AA1006"/>
      <c r="AB1006"/>
      <c r="AC1006"/>
      <c r="AD1006"/>
      <c r="AE1006"/>
      <c r="AF1006"/>
      <c r="AG1006"/>
      <c r="AH1006"/>
      <c r="AI1006"/>
      <c r="AJ1006"/>
      <c r="AK1006"/>
      <c r="AL1006"/>
      <c r="AM1006"/>
      <c r="AN1006"/>
      <c r="AO1006"/>
      <c r="AP1006"/>
      <c r="AQ1006"/>
      <c r="AR1006"/>
      <c r="AS1006"/>
      <c r="AT1006"/>
      <c r="AU1006"/>
      <c r="AV1006"/>
      <c r="AW1006"/>
      <c r="AX1006"/>
      <c r="AY1006"/>
      <c r="AZ1006"/>
      <c r="BA1006"/>
      <c r="BB1006"/>
      <c r="BC1006"/>
      <c r="BD1006"/>
      <c r="BE1006"/>
      <c r="BF1006"/>
      <c r="BG1006"/>
      <c r="BH1006"/>
      <c r="BI1006"/>
      <c r="BJ1006"/>
      <c r="BK1006"/>
      <c r="BL1006"/>
      <c r="BM1006"/>
      <c r="BN1006"/>
      <c r="BO1006"/>
      <c r="BP1006"/>
      <c r="BQ1006"/>
      <c r="BR1006"/>
      <c r="BS1006"/>
      <c r="BT1006"/>
      <c r="BU1006"/>
      <c r="BV1006"/>
      <c r="BW1006"/>
      <c r="BX1006"/>
      <c r="BY1006"/>
      <c r="BZ1006"/>
      <c r="CA1006"/>
      <c r="CB1006"/>
      <c r="CC1006"/>
      <c r="CD1006"/>
      <c r="CE1006"/>
      <c r="CF1006"/>
      <c r="CG1006"/>
      <c r="CH1006"/>
      <c r="CI1006"/>
      <c r="CJ1006"/>
      <c r="CK1006"/>
      <c r="CL1006"/>
      <c r="CM1006"/>
      <c r="CN1006"/>
      <c r="CO1006"/>
      <c r="CP1006"/>
      <c r="CQ1006"/>
      <c r="CR1006"/>
      <c r="CS1006"/>
      <c r="CT1006"/>
      <c r="CU1006"/>
      <c r="CV1006"/>
      <c r="CW1006"/>
      <c r="CX1006"/>
      <c r="CY1006"/>
      <c r="CZ1006"/>
      <c r="DA1006"/>
      <c r="DB1006"/>
      <c r="DC1006"/>
      <c r="DD1006"/>
      <c r="DE1006"/>
      <c r="DF1006"/>
      <c r="DG1006"/>
      <c r="DH1006"/>
      <c r="DI1006"/>
      <c r="DJ1006"/>
      <c r="DK1006"/>
      <c r="DL1006"/>
      <c r="DM1006"/>
      <c r="DN1006"/>
      <c r="DO1006"/>
      <c r="DP1006"/>
      <c r="DQ1006"/>
      <c r="DR1006"/>
      <c r="DS1006"/>
      <c r="DT1006"/>
      <c r="DU1006"/>
      <c r="DV1006"/>
      <c r="DW1006"/>
      <c r="DX1006"/>
      <c r="DY1006"/>
      <c r="DZ1006"/>
      <c r="EA1006"/>
      <c r="EB1006"/>
      <c r="EC1006"/>
      <c r="ED1006"/>
      <c r="EE1006"/>
      <c r="EF1006"/>
      <c r="EG1006"/>
      <c r="EH1006"/>
      <c r="EI1006"/>
      <c r="EJ1006"/>
      <c r="EK1006"/>
      <c r="EL1006"/>
      <c r="EM1006"/>
      <c r="EN1006"/>
      <c r="EO1006"/>
      <c r="EP1006"/>
      <c r="EQ1006"/>
      <c r="ER1006"/>
      <c r="ES1006"/>
      <c r="ET1006"/>
      <c r="EU1006"/>
      <c r="EV1006"/>
      <c r="EW1006"/>
      <c r="EX1006"/>
      <c r="EY1006"/>
      <c r="EZ1006"/>
      <c r="FA1006"/>
    </row>
    <row r="1007" spans="1:157" ht="11.25" customHeight="1" x14ac:dyDescent="0.25">
      <c r="A1007" s="39" t="s">
        <v>2056</v>
      </c>
      <c r="B1007" s="13">
        <v>940200017</v>
      </c>
      <c r="C1007" s="13" t="s">
        <v>218</v>
      </c>
      <c r="D1007" s="13">
        <v>77260007165</v>
      </c>
      <c r="E1007" s="40" t="s">
        <v>2181</v>
      </c>
      <c r="F1007" s="31">
        <v>266</v>
      </c>
      <c r="G1007" s="31">
        <v>3</v>
      </c>
      <c r="H1007" s="31">
        <v>1</v>
      </c>
      <c r="I1007" s="31">
        <v>0</v>
      </c>
      <c r="J1007" s="32">
        <f t="shared" si="126"/>
        <v>2</v>
      </c>
      <c r="K1007" s="33">
        <f t="shared" si="127"/>
        <v>7.9799999999999995</v>
      </c>
      <c r="L1007" s="33">
        <f t="shared" si="128"/>
        <v>7.9799999999999995</v>
      </c>
      <c r="M1007" s="33">
        <f t="shared" si="129"/>
        <v>7.9799999999999995</v>
      </c>
      <c r="N1007" s="34">
        <f t="shared" si="130"/>
        <v>7.9799999999999995</v>
      </c>
      <c r="O1007" s="222">
        <f t="shared" si="125"/>
        <v>31.92</v>
      </c>
      <c r="P1007" s="224">
        <f t="shared" si="131"/>
        <v>31.92</v>
      </c>
      <c r="Q1007" s="8"/>
      <c r="R1007" s="78">
        <f t="shared" si="132"/>
        <v>31.92</v>
      </c>
      <c r="S1007" s="79"/>
      <c r="T1007"/>
      <c r="U1007"/>
      <c r="V1007"/>
      <c r="W1007"/>
      <c r="X1007"/>
      <c r="Y1007"/>
      <c r="Z1007"/>
      <c r="AA1007"/>
      <c r="AB1007"/>
      <c r="AC1007"/>
      <c r="AD1007"/>
      <c r="AE1007"/>
      <c r="AF1007"/>
      <c r="AG1007"/>
      <c r="AH1007"/>
      <c r="AI1007"/>
      <c r="AJ1007"/>
      <c r="AK1007"/>
      <c r="AL1007"/>
      <c r="AM1007"/>
      <c r="AN1007"/>
      <c r="AO1007"/>
      <c r="AP1007"/>
      <c r="AQ1007"/>
      <c r="AR1007"/>
      <c r="AS1007"/>
      <c r="AT1007"/>
      <c r="AU1007"/>
      <c r="AV1007"/>
      <c r="AW1007"/>
      <c r="AX1007"/>
      <c r="AY1007"/>
      <c r="AZ1007"/>
      <c r="BA1007"/>
      <c r="BB1007"/>
      <c r="BC1007"/>
      <c r="BD1007"/>
      <c r="BE1007"/>
      <c r="BF1007"/>
      <c r="BG1007"/>
      <c r="BH1007"/>
      <c r="BI1007"/>
      <c r="BJ1007"/>
      <c r="BK1007"/>
      <c r="BL1007"/>
      <c r="BM1007"/>
      <c r="BN1007"/>
      <c r="BO1007"/>
      <c r="BP1007"/>
      <c r="BQ1007"/>
      <c r="BR1007"/>
      <c r="BS1007"/>
      <c r="BT1007"/>
      <c r="BU1007"/>
      <c r="BV1007"/>
      <c r="BW1007"/>
      <c r="BX1007"/>
      <c r="BY1007"/>
      <c r="BZ1007"/>
      <c r="CA1007"/>
      <c r="CB1007"/>
      <c r="CC1007"/>
      <c r="CD1007"/>
      <c r="CE1007"/>
      <c r="CF1007"/>
      <c r="CG1007"/>
      <c r="CH1007"/>
      <c r="CI1007"/>
      <c r="CJ1007"/>
      <c r="CK1007"/>
      <c r="CL1007"/>
      <c r="CM1007"/>
      <c r="CN1007"/>
      <c r="CO1007"/>
      <c r="CP1007"/>
      <c r="CQ1007"/>
      <c r="CR1007"/>
      <c r="CS1007"/>
      <c r="CT1007"/>
      <c r="CU1007"/>
      <c r="CV1007"/>
      <c r="CW1007"/>
      <c r="CX1007"/>
      <c r="CY1007"/>
      <c r="CZ1007"/>
      <c r="DA1007"/>
      <c r="DB1007"/>
      <c r="DC1007"/>
      <c r="DD1007"/>
      <c r="DE1007"/>
      <c r="DF1007"/>
      <c r="DG1007"/>
      <c r="DH1007"/>
      <c r="DI1007"/>
      <c r="DJ1007"/>
      <c r="DK1007"/>
      <c r="DL1007"/>
      <c r="DM1007"/>
      <c r="DN1007"/>
      <c r="DO1007"/>
      <c r="DP1007"/>
      <c r="DQ1007"/>
      <c r="DR1007"/>
      <c r="DS1007"/>
      <c r="DT1007"/>
      <c r="DU1007"/>
      <c r="DV1007"/>
      <c r="DW1007"/>
      <c r="DX1007"/>
      <c r="DY1007"/>
      <c r="DZ1007"/>
      <c r="EA1007"/>
      <c r="EB1007"/>
      <c r="EC1007"/>
      <c r="ED1007"/>
      <c r="EE1007"/>
      <c r="EF1007"/>
      <c r="EG1007"/>
      <c r="EH1007"/>
      <c r="EI1007"/>
      <c r="EJ1007"/>
      <c r="EK1007"/>
      <c r="EL1007"/>
      <c r="EM1007"/>
      <c r="EN1007"/>
      <c r="EO1007"/>
      <c r="EP1007"/>
      <c r="EQ1007"/>
      <c r="ER1007"/>
      <c r="ES1007"/>
      <c r="ET1007"/>
      <c r="EU1007"/>
      <c r="EV1007"/>
      <c r="EW1007"/>
      <c r="EX1007"/>
      <c r="EY1007"/>
      <c r="EZ1007"/>
      <c r="FA1007"/>
    </row>
    <row r="1008" spans="1:157" ht="11.25" customHeight="1" x14ac:dyDescent="0.25">
      <c r="A1008" s="39" t="s">
        <v>2056</v>
      </c>
      <c r="B1008" s="13">
        <v>941600003</v>
      </c>
      <c r="C1008" s="13" t="s">
        <v>1012</v>
      </c>
      <c r="D1008" s="13">
        <v>57880002847</v>
      </c>
      <c r="E1008" s="40" t="s">
        <v>2182</v>
      </c>
      <c r="F1008" s="31">
        <v>177</v>
      </c>
      <c r="G1008" s="31">
        <v>3</v>
      </c>
      <c r="H1008" s="31">
        <v>1</v>
      </c>
      <c r="I1008" s="31">
        <v>0</v>
      </c>
      <c r="J1008" s="32">
        <f t="shared" si="126"/>
        <v>2</v>
      </c>
      <c r="K1008" s="33">
        <f t="shared" si="127"/>
        <v>5.31</v>
      </c>
      <c r="L1008" s="33">
        <f t="shared" si="128"/>
        <v>5.31</v>
      </c>
      <c r="M1008" s="33">
        <f t="shared" si="129"/>
        <v>5.31</v>
      </c>
      <c r="N1008" s="34">
        <f t="shared" si="130"/>
        <v>5.31</v>
      </c>
      <c r="O1008" s="222">
        <f t="shared" si="125"/>
        <v>21.24</v>
      </c>
      <c r="P1008" s="224">
        <f t="shared" si="131"/>
        <v>21.24</v>
      </c>
      <c r="Q1008" s="8"/>
      <c r="R1008" s="78">
        <f t="shared" si="132"/>
        <v>21.24</v>
      </c>
      <c r="S1008" s="79"/>
      <c r="T1008"/>
      <c r="U1008"/>
      <c r="V1008"/>
      <c r="W1008"/>
      <c r="X1008"/>
      <c r="Y1008"/>
      <c r="Z1008"/>
      <c r="AA1008"/>
      <c r="AB1008"/>
      <c r="AC1008"/>
      <c r="AD1008"/>
      <c r="AE1008"/>
      <c r="AF1008"/>
      <c r="AG1008"/>
      <c r="AH1008"/>
      <c r="AI1008"/>
      <c r="AJ1008"/>
      <c r="AK1008"/>
      <c r="AL1008"/>
      <c r="AM1008"/>
      <c r="AN1008"/>
      <c r="AO1008"/>
      <c r="AP1008"/>
      <c r="AQ1008"/>
      <c r="AR1008"/>
      <c r="AS1008"/>
      <c r="AT1008"/>
      <c r="AU1008"/>
      <c r="AV1008"/>
      <c r="AW1008"/>
      <c r="AX1008"/>
      <c r="AY1008"/>
      <c r="AZ1008"/>
      <c r="BA1008"/>
      <c r="BB1008"/>
      <c r="BC1008"/>
      <c r="BD1008"/>
      <c r="BE1008"/>
      <c r="BF1008"/>
      <c r="BG1008"/>
      <c r="BH1008"/>
      <c r="BI1008"/>
      <c r="BJ1008"/>
      <c r="BK1008"/>
      <c r="BL1008"/>
      <c r="BM1008"/>
      <c r="BN1008"/>
      <c r="BO1008"/>
      <c r="BP1008"/>
      <c r="BQ1008"/>
      <c r="BR1008"/>
      <c r="BS1008"/>
      <c r="BT1008"/>
      <c r="BU1008"/>
      <c r="BV1008"/>
      <c r="BW1008"/>
      <c r="BX1008"/>
      <c r="BY1008"/>
      <c r="BZ1008"/>
      <c r="CA1008"/>
      <c r="CB1008"/>
      <c r="CC1008"/>
      <c r="CD1008"/>
      <c r="CE1008"/>
      <c r="CF1008"/>
      <c r="CG1008"/>
      <c r="CH1008"/>
      <c r="CI1008"/>
      <c r="CJ1008"/>
      <c r="CK1008"/>
      <c r="CL1008"/>
      <c r="CM1008"/>
      <c r="CN1008"/>
      <c r="CO1008"/>
      <c r="CP1008"/>
      <c r="CQ1008"/>
      <c r="CR1008"/>
      <c r="CS1008"/>
      <c r="CT1008"/>
      <c r="CU1008"/>
      <c r="CV1008"/>
      <c r="CW1008"/>
      <c r="CX1008"/>
      <c r="CY1008"/>
      <c r="CZ1008"/>
      <c r="DA1008"/>
      <c r="DB1008"/>
      <c r="DC1008"/>
      <c r="DD1008"/>
      <c r="DE1008"/>
      <c r="DF1008"/>
      <c r="DG1008"/>
      <c r="DH1008"/>
      <c r="DI1008"/>
      <c r="DJ1008"/>
      <c r="DK1008"/>
      <c r="DL1008"/>
      <c r="DM1008"/>
      <c r="DN1008"/>
      <c r="DO1008"/>
      <c r="DP1008"/>
      <c r="DQ1008"/>
      <c r="DR1008"/>
      <c r="DS1008"/>
      <c r="DT1008"/>
      <c r="DU1008"/>
      <c r="DV1008"/>
      <c r="DW1008"/>
      <c r="DX1008"/>
      <c r="DY1008"/>
      <c r="DZ1008"/>
      <c r="EA1008"/>
      <c r="EB1008"/>
      <c r="EC1008"/>
      <c r="ED1008"/>
      <c r="EE1008"/>
      <c r="EF1008"/>
      <c r="EG1008"/>
      <c r="EH1008"/>
      <c r="EI1008"/>
      <c r="EJ1008"/>
      <c r="EK1008"/>
      <c r="EL1008"/>
      <c r="EM1008"/>
      <c r="EN1008"/>
      <c r="EO1008"/>
      <c r="EP1008"/>
      <c r="EQ1008"/>
      <c r="ER1008"/>
      <c r="ES1008"/>
      <c r="ET1008"/>
      <c r="EU1008"/>
      <c r="EV1008"/>
      <c r="EW1008"/>
      <c r="EX1008"/>
      <c r="EY1008"/>
      <c r="EZ1008"/>
      <c r="FA1008"/>
    </row>
    <row r="1009" spans="1:157" ht="11.25" customHeight="1" x14ac:dyDescent="0.25">
      <c r="A1009" s="39" t="s">
        <v>2056</v>
      </c>
      <c r="B1009" s="13">
        <v>941600012</v>
      </c>
      <c r="C1009" s="13" t="s">
        <v>1013</v>
      </c>
      <c r="D1009" s="13">
        <v>65460004934</v>
      </c>
      <c r="E1009" s="40" t="s">
        <v>2183</v>
      </c>
      <c r="F1009" s="31">
        <v>320</v>
      </c>
      <c r="G1009" s="31">
        <v>3</v>
      </c>
      <c r="H1009" s="31">
        <v>1</v>
      </c>
      <c r="I1009" s="31">
        <v>0</v>
      </c>
      <c r="J1009" s="32">
        <f t="shared" si="126"/>
        <v>2</v>
      </c>
      <c r="K1009" s="33">
        <f t="shared" si="127"/>
        <v>9.6</v>
      </c>
      <c r="L1009" s="33">
        <f t="shared" si="128"/>
        <v>9.6</v>
      </c>
      <c r="M1009" s="33">
        <f t="shared" si="129"/>
        <v>9.6</v>
      </c>
      <c r="N1009" s="34">
        <f t="shared" si="130"/>
        <v>9.6</v>
      </c>
      <c r="O1009" s="222">
        <f t="shared" si="125"/>
        <v>38.4</v>
      </c>
      <c r="P1009" s="224">
        <f t="shared" si="131"/>
        <v>38.4</v>
      </c>
      <c r="Q1009" s="8"/>
      <c r="R1009" s="78">
        <f t="shared" si="132"/>
        <v>38.4</v>
      </c>
      <c r="S1009" s="79"/>
      <c r="T1009"/>
      <c r="U1009"/>
      <c r="V1009"/>
      <c r="W1009"/>
      <c r="X1009"/>
      <c r="Y1009"/>
      <c r="Z1009"/>
      <c r="AA1009"/>
      <c r="AB1009"/>
      <c r="AC1009"/>
      <c r="AD1009"/>
      <c r="AE1009"/>
      <c r="AF1009"/>
      <c r="AG1009"/>
      <c r="AH1009"/>
      <c r="AI1009"/>
      <c r="AJ1009"/>
      <c r="AK1009"/>
      <c r="AL1009"/>
      <c r="AM1009"/>
      <c r="AN1009"/>
      <c r="AO1009"/>
      <c r="AP1009"/>
      <c r="AQ1009"/>
      <c r="AR1009"/>
      <c r="AS1009"/>
      <c r="AT1009"/>
      <c r="AU1009"/>
      <c r="AV1009"/>
      <c r="AW1009"/>
      <c r="AX1009"/>
      <c r="AY1009"/>
      <c r="AZ1009"/>
      <c r="BA1009"/>
      <c r="BB1009"/>
      <c r="BC1009"/>
      <c r="BD1009"/>
      <c r="BE1009"/>
      <c r="BF1009"/>
      <c r="BG1009"/>
      <c r="BH1009"/>
      <c r="BI1009"/>
      <c r="BJ1009"/>
      <c r="BK1009"/>
      <c r="BL1009"/>
      <c r="BM1009"/>
      <c r="BN1009"/>
      <c r="BO1009"/>
      <c r="BP1009"/>
      <c r="BQ1009"/>
      <c r="BR1009"/>
      <c r="BS1009"/>
      <c r="BT1009"/>
      <c r="BU1009"/>
      <c r="BV1009"/>
      <c r="BW1009"/>
      <c r="BX1009"/>
      <c r="BY1009"/>
      <c r="BZ1009"/>
      <c r="CA1009"/>
      <c r="CB1009"/>
      <c r="CC1009"/>
      <c r="CD1009"/>
      <c r="CE1009"/>
      <c r="CF1009"/>
      <c r="CG1009"/>
      <c r="CH1009"/>
      <c r="CI1009"/>
      <c r="CJ1009"/>
      <c r="CK1009"/>
      <c r="CL1009"/>
      <c r="CM1009"/>
      <c r="CN1009"/>
      <c r="CO1009"/>
      <c r="CP1009"/>
      <c r="CQ1009"/>
      <c r="CR1009"/>
      <c r="CS1009"/>
      <c r="CT1009"/>
      <c r="CU1009"/>
      <c r="CV1009"/>
      <c r="CW1009"/>
      <c r="CX1009"/>
      <c r="CY1009"/>
      <c r="CZ1009"/>
      <c r="DA1009"/>
      <c r="DB1009"/>
      <c r="DC1009"/>
      <c r="DD1009"/>
      <c r="DE1009"/>
      <c r="DF1009"/>
      <c r="DG1009"/>
      <c r="DH1009"/>
      <c r="DI1009"/>
      <c r="DJ1009"/>
      <c r="DK1009"/>
      <c r="DL1009"/>
      <c r="DM1009"/>
      <c r="DN1009"/>
      <c r="DO1009"/>
      <c r="DP1009"/>
      <c r="DQ1009"/>
      <c r="DR1009"/>
      <c r="DS1009"/>
      <c r="DT1009"/>
      <c r="DU1009"/>
      <c r="DV1009"/>
      <c r="DW1009"/>
      <c r="DX1009"/>
      <c r="DY1009"/>
      <c r="DZ1009"/>
      <c r="EA1009"/>
      <c r="EB1009"/>
      <c r="EC1009"/>
      <c r="ED1009"/>
      <c r="EE1009"/>
      <c r="EF1009"/>
      <c r="EG1009"/>
      <c r="EH1009"/>
      <c r="EI1009"/>
      <c r="EJ1009"/>
      <c r="EK1009"/>
      <c r="EL1009"/>
      <c r="EM1009"/>
      <c r="EN1009"/>
      <c r="EO1009"/>
      <c r="EP1009"/>
      <c r="EQ1009"/>
      <c r="ER1009"/>
      <c r="ES1009"/>
      <c r="ET1009"/>
      <c r="EU1009"/>
      <c r="EV1009"/>
      <c r="EW1009"/>
      <c r="EX1009"/>
      <c r="EY1009"/>
      <c r="EZ1009"/>
      <c r="FA1009"/>
    </row>
    <row r="1010" spans="1:157" ht="11.25" customHeight="1" x14ac:dyDescent="0.25">
      <c r="A1010" s="39" t="s">
        <v>2056</v>
      </c>
      <c r="B1010" s="13">
        <v>941600014</v>
      </c>
      <c r="C1010" s="13" t="s">
        <v>2665</v>
      </c>
      <c r="D1010" s="13">
        <v>10160002841</v>
      </c>
      <c r="E1010" s="40" t="s">
        <v>2184</v>
      </c>
      <c r="F1010" s="31">
        <v>300</v>
      </c>
      <c r="G1010" s="31">
        <v>4</v>
      </c>
      <c r="H1010" s="31">
        <v>1</v>
      </c>
      <c r="I1010" s="31">
        <v>0</v>
      </c>
      <c r="J1010" s="32">
        <f t="shared" si="126"/>
        <v>3</v>
      </c>
      <c r="K1010" s="33">
        <f t="shared" si="127"/>
        <v>9</v>
      </c>
      <c r="L1010" s="33">
        <f t="shared" si="128"/>
        <v>9</v>
      </c>
      <c r="M1010" s="33">
        <f t="shared" si="129"/>
        <v>9</v>
      </c>
      <c r="N1010" s="34">
        <f t="shared" si="130"/>
        <v>9</v>
      </c>
      <c r="O1010" s="222">
        <f t="shared" si="125"/>
        <v>36</v>
      </c>
      <c r="P1010" s="224">
        <f t="shared" si="131"/>
        <v>36</v>
      </c>
      <c r="Q1010" s="8"/>
      <c r="R1010" s="78">
        <f t="shared" si="132"/>
        <v>36</v>
      </c>
      <c r="S1010" s="79"/>
      <c r="T1010"/>
      <c r="U1010"/>
      <c r="V1010"/>
      <c r="W1010"/>
      <c r="X1010"/>
      <c r="Y1010"/>
      <c r="Z1010"/>
      <c r="AA1010"/>
      <c r="AB1010"/>
      <c r="AC1010"/>
      <c r="AD1010"/>
      <c r="AE1010"/>
      <c r="AF1010"/>
      <c r="AG1010"/>
      <c r="AH1010"/>
      <c r="AI1010"/>
      <c r="AJ1010"/>
      <c r="AK1010"/>
      <c r="AL1010"/>
      <c r="AM1010"/>
      <c r="AN1010"/>
      <c r="AO1010"/>
      <c r="AP1010"/>
      <c r="AQ1010"/>
      <c r="AR1010"/>
      <c r="AS1010"/>
      <c r="AT1010"/>
      <c r="AU1010"/>
      <c r="AV1010"/>
      <c r="AW1010"/>
      <c r="AX1010"/>
      <c r="AY1010"/>
      <c r="AZ1010"/>
      <c r="BA1010"/>
      <c r="BB1010"/>
      <c r="BC1010"/>
      <c r="BD1010"/>
      <c r="BE1010"/>
      <c r="BF1010"/>
      <c r="BG1010"/>
      <c r="BH1010"/>
      <c r="BI1010"/>
      <c r="BJ1010"/>
      <c r="BK1010"/>
      <c r="BL1010"/>
      <c r="BM1010"/>
      <c r="BN1010"/>
      <c r="BO1010"/>
      <c r="BP1010"/>
      <c r="BQ1010"/>
      <c r="BR1010"/>
      <c r="BS1010"/>
      <c r="BT1010"/>
      <c r="BU1010"/>
      <c r="BV1010"/>
      <c r="BW1010"/>
      <c r="BX1010"/>
      <c r="BY1010"/>
      <c r="BZ1010"/>
      <c r="CA1010"/>
      <c r="CB1010"/>
      <c r="CC1010"/>
      <c r="CD1010"/>
      <c r="CE1010"/>
      <c r="CF1010"/>
      <c r="CG1010"/>
      <c r="CH1010"/>
      <c r="CI1010"/>
      <c r="CJ1010"/>
      <c r="CK1010"/>
      <c r="CL1010"/>
      <c r="CM1010"/>
      <c r="CN1010"/>
      <c r="CO1010"/>
      <c r="CP1010"/>
      <c r="CQ1010"/>
      <c r="CR1010"/>
      <c r="CS1010"/>
      <c r="CT1010"/>
      <c r="CU1010"/>
      <c r="CV1010"/>
      <c r="CW1010"/>
      <c r="CX1010"/>
      <c r="CY1010"/>
      <c r="CZ1010"/>
      <c r="DA1010"/>
      <c r="DB1010"/>
      <c r="DC1010"/>
      <c r="DD1010"/>
      <c r="DE1010"/>
      <c r="DF1010"/>
      <c r="DG1010"/>
      <c r="DH1010"/>
      <c r="DI1010"/>
      <c r="DJ1010"/>
      <c r="DK1010"/>
      <c r="DL1010"/>
      <c r="DM1010"/>
      <c r="DN1010"/>
      <c r="DO1010"/>
      <c r="DP1010"/>
      <c r="DQ1010"/>
      <c r="DR1010"/>
      <c r="DS1010"/>
      <c r="DT1010"/>
      <c r="DU1010"/>
      <c r="DV1010"/>
      <c r="DW1010"/>
      <c r="DX1010"/>
      <c r="DY1010"/>
      <c r="DZ1010"/>
      <c r="EA1010"/>
      <c r="EB1010"/>
      <c r="EC1010"/>
      <c r="ED1010"/>
      <c r="EE1010"/>
      <c r="EF1010"/>
      <c r="EG1010"/>
      <c r="EH1010"/>
      <c r="EI1010"/>
      <c r="EJ1010"/>
      <c r="EK1010"/>
      <c r="EL1010"/>
      <c r="EM1010"/>
      <c r="EN1010"/>
      <c r="EO1010"/>
      <c r="EP1010"/>
      <c r="EQ1010"/>
      <c r="ER1010"/>
      <c r="ES1010"/>
      <c r="ET1010"/>
      <c r="EU1010"/>
      <c r="EV1010"/>
      <c r="EW1010"/>
      <c r="EX1010"/>
      <c r="EY1010"/>
      <c r="EZ1010"/>
      <c r="FA1010"/>
    </row>
    <row r="1011" spans="1:157" ht="11.25" customHeight="1" x14ac:dyDescent="0.25">
      <c r="A1011" s="39" t="s">
        <v>2056</v>
      </c>
      <c r="B1011" s="13">
        <v>941600015</v>
      </c>
      <c r="C1011" s="13" t="s">
        <v>1014</v>
      </c>
      <c r="D1011" s="13">
        <v>34920005413</v>
      </c>
      <c r="E1011" s="40" t="s">
        <v>2185</v>
      </c>
      <c r="F1011" s="31">
        <v>131</v>
      </c>
      <c r="G1011" s="31">
        <v>4</v>
      </c>
      <c r="H1011" s="31">
        <v>1</v>
      </c>
      <c r="I1011" s="31">
        <v>0</v>
      </c>
      <c r="J1011" s="32">
        <f t="shared" si="126"/>
        <v>3</v>
      </c>
      <c r="K1011" s="33">
        <f t="shared" si="127"/>
        <v>3.9299999999999997</v>
      </c>
      <c r="L1011" s="33">
        <f t="shared" si="128"/>
        <v>3.9299999999999997</v>
      </c>
      <c r="M1011" s="33">
        <f t="shared" si="129"/>
        <v>3.9299999999999997</v>
      </c>
      <c r="N1011" s="34">
        <f t="shared" si="130"/>
        <v>3.9299999999999997</v>
      </c>
      <c r="O1011" s="222">
        <f t="shared" si="125"/>
        <v>15.72</v>
      </c>
      <c r="P1011" s="224">
        <f t="shared" si="131"/>
        <v>15.72</v>
      </c>
      <c r="Q1011" s="8"/>
      <c r="R1011" s="78">
        <f t="shared" si="132"/>
        <v>15.72</v>
      </c>
      <c r="S1011" s="79"/>
      <c r="T1011"/>
      <c r="U1011"/>
      <c r="V1011"/>
      <c r="W1011"/>
      <c r="X1011"/>
      <c r="Y1011"/>
      <c r="Z1011"/>
      <c r="AA1011"/>
      <c r="AB1011"/>
      <c r="AC1011"/>
      <c r="AD1011"/>
      <c r="AE1011"/>
      <c r="AF1011"/>
      <c r="AG1011"/>
      <c r="AH1011"/>
      <c r="AI1011"/>
      <c r="AJ1011"/>
      <c r="AK1011"/>
      <c r="AL1011"/>
      <c r="AM1011"/>
      <c r="AN1011"/>
      <c r="AO1011"/>
      <c r="AP1011"/>
      <c r="AQ1011"/>
      <c r="AR1011"/>
      <c r="AS1011"/>
      <c r="AT1011"/>
      <c r="AU1011"/>
      <c r="AV1011"/>
      <c r="AW1011"/>
      <c r="AX1011"/>
      <c r="AY1011"/>
      <c r="AZ1011"/>
      <c r="BA1011"/>
      <c r="BB1011"/>
      <c r="BC1011"/>
      <c r="BD1011"/>
      <c r="BE1011"/>
      <c r="BF1011"/>
      <c r="BG1011"/>
      <c r="BH1011"/>
      <c r="BI1011"/>
      <c r="BJ1011"/>
      <c r="BK1011"/>
      <c r="BL1011"/>
      <c r="BM1011"/>
      <c r="BN1011"/>
      <c r="BO1011"/>
      <c r="BP1011"/>
      <c r="BQ1011"/>
      <c r="BR1011"/>
      <c r="BS1011"/>
      <c r="BT1011"/>
      <c r="BU1011"/>
      <c r="BV1011"/>
      <c r="BW1011"/>
      <c r="BX1011"/>
      <c r="BY1011"/>
      <c r="BZ1011"/>
      <c r="CA1011"/>
      <c r="CB1011"/>
      <c r="CC1011"/>
      <c r="CD1011"/>
      <c r="CE1011"/>
      <c r="CF1011"/>
      <c r="CG1011"/>
      <c r="CH1011"/>
      <c r="CI1011"/>
      <c r="CJ1011"/>
      <c r="CK1011"/>
      <c r="CL1011"/>
      <c r="CM1011"/>
      <c r="CN1011"/>
      <c r="CO1011"/>
      <c r="CP1011"/>
      <c r="CQ1011"/>
      <c r="CR1011"/>
      <c r="CS1011"/>
      <c r="CT1011"/>
      <c r="CU1011"/>
      <c r="CV1011"/>
      <c r="CW1011"/>
      <c r="CX1011"/>
      <c r="CY1011"/>
      <c r="CZ1011"/>
      <c r="DA1011"/>
      <c r="DB1011"/>
      <c r="DC1011"/>
      <c r="DD1011"/>
      <c r="DE1011"/>
      <c r="DF1011"/>
      <c r="DG1011"/>
      <c r="DH1011"/>
      <c r="DI1011"/>
      <c r="DJ1011"/>
      <c r="DK1011"/>
      <c r="DL1011"/>
      <c r="DM1011"/>
      <c r="DN1011"/>
      <c r="DO1011"/>
      <c r="DP1011"/>
      <c r="DQ1011"/>
      <c r="DR1011"/>
      <c r="DS1011"/>
      <c r="DT1011"/>
      <c r="DU1011"/>
      <c r="DV1011"/>
      <c r="DW1011"/>
      <c r="DX1011"/>
      <c r="DY1011"/>
      <c r="DZ1011"/>
      <c r="EA1011"/>
      <c r="EB1011"/>
      <c r="EC1011"/>
      <c r="ED1011"/>
      <c r="EE1011"/>
      <c r="EF1011"/>
      <c r="EG1011"/>
      <c r="EH1011"/>
      <c r="EI1011"/>
      <c r="EJ1011"/>
      <c r="EK1011"/>
      <c r="EL1011"/>
      <c r="EM1011"/>
      <c r="EN1011"/>
      <c r="EO1011"/>
      <c r="EP1011"/>
      <c r="EQ1011"/>
      <c r="ER1011"/>
      <c r="ES1011"/>
      <c r="ET1011"/>
      <c r="EU1011"/>
      <c r="EV1011"/>
      <c r="EW1011"/>
      <c r="EX1011"/>
      <c r="EY1011"/>
      <c r="EZ1011"/>
      <c r="FA1011"/>
    </row>
    <row r="1012" spans="1:157" ht="11.25" customHeight="1" x14ac:dyDescent="0.25">
      <c r="A1012" s="39" t="s">
        <v>2056</v>
      </c>
      <c r="B1012" s="13">
        <v>941600018</v>
      </c>
      <c r="C1012" s="13" t="s">
        <v>1015</v>
      </c>
      <c r="D1012" s="13">
        <v>11490002300</v>
      </c>
      <c r="E1012" s="40" t="s">
        <v>2186</v>
      </c>
      <c r="F1012" s="31">
        <v>383</v>
      </c>
      <c r="G1012" s="31">
        <v>4</v>
      </c>
      <c r="H1012" s="31">
        <v>1</v>
      </c>
      <c r="I1012" s="31">
        <v>0</v>
      </c>
      <c r="J1012" s="32">
        <f t="shared" si="126"/>
        <v>3</v>
      </c>
      <c r="K1012" s="33">
        <f t="shared" si="127"/>
        <v>11.49</v>
      </c>
      <c r="L1012" s="33">
        <f t="shared" si="128"/>
        <v>11.49</v>
      </c>
      <c r="M1012" s="33">
        <f t="shared" si="129"/>
        <v>11.49</v>
      </c>
      <c r="N1012" s="34">
        <f t="shared" si="130"/>
        <v>11.49</v>
      </c>
      <c r="O1012" s="222">
        <f t="shared" si="125"/>
        <v>45.96</v>
      </c>
      <c r="P1012" s="224">
        <f t="shared" si="131"/>
        <v>45.96</v>
      </c>
      <c r="Q1012" s="8"/>
      <c r="R1012" s="78">
        <f t="shared" si="132"/>
        <v>45.96</v>
      </c>
      <c r="S1012" s="79"/>
      <c r="T1012"/>
      <c r="U1012"/>
      <c r="V1012"/>
      <c r="W1012"/>
      <c r="X1012"/>
      <c r="Y1012"/>
      <c r="Z1012"/>
      <c r="AA1012"/>
      <c r="AB1012"/>
      <c r="AC1012"/>
      <c r="AD1012"/>
      <c r="AE1012"/>
      <c r="AF1012"/>
      <c r="AG1012"/>
      <c r="AH1012"/>
      <c r="AI1012"/>
      <c r="AJ1012"/>
      <c r="AK1012"/>
      <c r="AL1012"/>
      <c r="AM1012"/>
      <c r="AN1012"/>
      <c r="AO1012"/>
      <c r="AP1012"/>
      <c r="AQ1012"/>
      <c r="AR1012"/>
      <c r="AS1012"/>
      <c r="AT1012"/>
      <c r="AU1012"/>
      <c r="AV1012"/>
      <c r="AW1012"/>
      <c r="AX1012"/>
      <c r="AY1012"/>
      <c r="AZ1012"/>
      <c r="BA1012"/>
      <c r="BB1012"/>
      <c r="BC1012"/>
      <c r="BD1012"/>
      <c r="BE1012"/>
      <c r="BF1012"/>
      <c r="BG1012"/>
      <c r="BH1012"/>
      <c r="BI1012"/>
      <c r="BJ1012"/>
      <c r="BK1012"/>
      <c r="BL1012"/>
      <c r="BM1012"/>
      <c r="BN1012"/>
      <c r="BO1012"/>
      <c r="BP1012"/>
      <c r="BQ1012"/>
      <c r="BR1012"/>
      <c r="BS1012"/>
      <c r="BT1012"/>
      <c r="BU1012"/>
      <c r="BV1012"/>
      <c r="BW1012"/>
      <c r="BX1012"/>
      <c r="BY1012"/>
      <c r="BZ1012"/>
      <c r="CA1012"/>
      <c r="CB1012"/>
      <c r="CC1012"/>
      <c r="CD1012"/>
      <c r="CE1012"/>
      <c r="CF1012"/>
      <c r="CG1012"/>
      <c r="CH1012"/>
      <c r="CI1012"/>
      <c r="CJ1012"/>
      <c r="CK1012"/>
      <c r="CL1012"/>
      <c r="CM1012"/>
      <c r="CN1012"/>
      <c r="CO1012"/>
      <c r="CP1012"/>
      <c r="CQ1012"/>
      <c r="CR1012"/>
      <c r="CS1012"/>
      <c r="CT1012"/>
      <c r="CU1012"/>
      <c r="CV1012"/>
      <c r="CW1012"/>
      <c r="CX1012"/>
      <c r="CY1012"/>
      <c r="CZ1012"/>
      <c r="DA1012"/>
      <c r="DB1012"/>
      <c r="DC1012"/>
      <c r="DD1012"/>
      <c r="DE1012"/>
      <c r="DF1012"/>
      <c r="DG1012"/>
      <c r="DH1012"/>
      <c r="DI1012"/>
      <c r="DJ1012"/>
      <c r="DK1012"/>
      <c r="DL1012"/>
      <c r="DM1012"/>
      <c r="DN1012"/>
      <c r="DO1012"/>
      <c r="DP1012"/>
      <c r="DQ1012"/>
      <c r="DR1012"/>
      <c r="DS1012"/>
      <c r="DT1012"/>
      <c r="DU1012"/>
      <c r="DV1012"/>
      <c r="DW1012"/>
      <c r="DX1012"/>
      <c r="DY1012"/>
      <c r="DZ1012"/>
      <c r="EA1012"/>
      <c r="EB1012"/>
      <c r="EC1012"/>
      <c r="ED1012"/>
      <c r="EE1012"/>
      <c r="EF1012"/>
      <c r="EG1012"/>
      <c r="EH1012"/>
      <c r="EI1012"/>
      <c r="EJ1012"/>
      <c r="EK1012"/>
      <c r="EL1012"/>
      <c r="EM1012"/>
      <c r="EN1012"/>
      <c r="EO1012"/>
      <c r="EP1012"/>
      <c r="EQ1012"/>
      <c r="ER1012"/>
      <c r="ES1012"/>
      <c r="ET1012"/>
      <c r="EU1012"/>
      <c r="EV1012"/>
      <c r="EW1012"/>
      <c r="EX1012"/>
      <c r="EY1012"/>
      <c r="EZ1012"/>
      <c r="FA1012"/>
    </row>
    <row r="1013" spans="1:157" ht="11.25" customHeight="1" x14ac:dyDescent="0.25">
      <c r="A1013" s="39" t="s">
        <v>2056</v>
      </c>
      <c r="B1013" s="13">
        <v>941600018</v>
      </c>
      <c r="C1013" s="13" t="s">
        <v>1015</v>
      </c>
      <c r="D1013" s="13">
        <v>36590051110</v>
      </c>
      <c r="E1013" s="40" t="s">
        <v>3409</v>
      </c>
      <c r="F1013" s="31">
        <v>166</v>
      </c>
      <c r="G1013" s="31">
        <v>2</v>
      </c>
      <c r="H1013" s="31">
        <v>1</v>
      </c>
      <c r="I1013" s="31">
        <v>0</v>
      </c>
      <c r="J1013" s="32">
        <f t="shared" si="126"/>
        <v>1</v>
      </c>
      <c r="K1013" s="33">
        <f t="shared" si="127"/>
        <v>4.9799999999999995</v>
      </c>
      <c r="L1013" s="33">
        <f t="shared" si="128"/>
        <v>4.9799999999999995</v>
      </c>
      <c r="M1013" s="33">
        <f t="shared" si="129"/>
        <v>4.9799999999999995</v>
      </c>
      <c r="N1013" s="34">
        <f t="shared" si="130"/>
        <v>4.9799999999999995</v>
      </c>
      <c r="O1013" s="222">
        <f t="shared" si="125"/>
        <v>19.920000000000002</v>
      </c>
      <c r="P1013" s="224">
        <f t="shared" si="131"/>
        <v>19.920000000000002</v>
      </c>
      <c r="Q1013" s="8"/>
      <c r="R1013" s="78">
        <f t="shared" si="132"/>
        <v>19.920000000000002</v>
      </c>
      <c r="S1013" s="79"/>
      <c r="T1013"/>
      <c r="U1013"/>
      <c r="V1013"/>
      <c r="W1013"/>
      <c r="X1013"/>
      <c r="Y1013"/>
      <c r="Z1013"/>
      <c r="AA1013"/>
      <c r="AB1013"/>
      <c r="AC1013"/>
      <c r="AD1013"/>
      <c r="AE1013"/>
      <c r="AF1013"/>
      <c r="AG1013"/>
      <c r="AH1013"/>
      <c r="AI1013"/>
      <c r="AJ1013"/>
      <c r="AK1013"/>
      <c r="AL1013"/>
      <c r="AM1013"/>
      <c r="AN1013"/>
      <c r="AO1013"/>
      <c r="AP1013"/>
      <c r="AQ1013"/>
      <c r="AR1013"/>
      <c r="AS1013"/>
      <c r="AT1013"/>
      <c r="AU1013"/>
      <c r="AV1013"/>
      <c r="AW1013"/>
      <c r="AX1013"/>
      <c r="AY1013"/>
      <c r="AZ1013"/>
      <c r="BA1013"/>
      <c r="BB1013"/>
      <c r="BC1013"/>
      <c r="BD1013"/>
      <c r="BE1013"/>
      <c r="BF1013"/>
      <c r="BG1013"/>
      <c r="BH1013"/>
      <c r="BI1013"/>
      <c r="BJ1013"/>
      <c r="BK1013"/>
      <c r="BL1013"/>
      <c r="BM1013"/>
      <c r="BN1013"/>
      <c r="BO1013"/>
      <c r="BP1013"/>
      <c r="BQ1013"/>
      <c r="BR1013"/>
      <c r="BS1013"/>
      <c r="BT1013"/>
      <c r="BU1013"/>
      <c r="BV1013"/>
      <c r="BW1013"/>
      <c r="BX1013"/>
      <c r="BY1013"/>
      <c r="BZ1013"/>
      <c r="CA1013"/>
      <c r="CB1013"/>
      <c r="CC1013"/>
      <c r="CD1013"/>
      <c r="CE1013"/>
      <c r="CF1013"/>
      <c r="CG1013"/>
      <c r="CH1013"/>
      <c r="CI1013"/>
      <c r="CJ1013"/>
      <c r="CK1013"/>
      <c r="CL1013"/>
      <c r="CM1013"/>
      <c r="CN1013"/>
      <c r="CO1013"/>
      <c r="CP1013"/>
      <c r="CQ1013"/>
      <c r="CR1013"/>
      <c r="CS1013"/>
      <c r="CT1013"/>
      <c r="CU1013"/>
      <c r="CV1013"/>
      <c r="CW1013"/>
      <c r="CX1013"/>
      <c r="CY1013"/>
      <c r="CZ1013"/>
      <c r="DA1013"/>
      <c r="DB1013"/>
      <c r="DC1013"/>
      <c r="DD1013"/>
      <c r="DE1013"/>
      <c r="DF1013"/>
      <c r="DG1013"/>
      <c r="DH1013"/>
      <c r="DI1013"/>
      <c r="DJ1013"/>
      <c r="DK1013"/>
      <c r="DL1013"/>
      <c r="DM1013"/>
      <c r="DN1013"/>
      <c r="DO1013"/>
      <c r="DP1013"/>
      <c r="DQ1013"/>
      <c r="DR1013"/>
      <c r="DS1013"/>
      <c r="DT1013"/>
      <c r="DU1013"/>
      <c r="DV1013"/>
      <c r="DW1013"/>
      <c r="DX1013"/>
      <c r="DY1013"/>
      <c r="DZ1013"/>
      <c r="EA1013"/>
      <c r="EB1013"/>
      <c r="EC1013"/>
      <c r="ED1013"/>
      <c r="EE1013"/>
      <c r="EF1013"/>
      <c r="EG1013"/>
      <c r="EH1013"/>
      <c r="EI1013"/>
      <c r="EJ1013"/>
      <c r="EK1013"/>
      <c r="EL1013"/>
      <c r="EM1013"/>
      <c r="EN1013"/>
      <c r="EO1013"/>
      <c r="EP1013"/>
      <c r="EQ1013"/>
      <c r="ER1013"/>
      <c r="ES1013"/>
      <c r="ET1013"/>
      <c r="EU1013"/>
      <c r="EV1013"/>
      <c r="EW1013"/>
      <c r="EX1013"/>
      <c r="EY1013"/>
      <c r="EZ1013"/>
      <c r="FA1013"/>
    </row>
    <row r="1014" spans="1:157" ht="11.25" customHeight="1" x14ac:dyDescent="0.25">
      <c r="A1014" s="39" t="s">
        <v>2056</v>
      </c>
      <c r="B1014" s="13">
        <v>941800007</v>
      </c>
      <c r="C1014" s="13" t="s">
        <v>2523</v>
      </c>
      <c r="D1014" s="13">
        <v>91400049872</v>
      </c>
      <c r="E1014" s="40" t="s">
        <v>2187</v>
      </c>
      <c r="F1014" s="31">
        <v>270</v>
      </c>
      <c r="G1014" s="31">
        <v>3</v>
      </c>
      <c r="H1014" s="31">
        <v>1</v>
      </c>
      <c r="I1014" s="31">
        <v>0</v>
      </c>
      <c r="J1014" s="32">
        <f t="shared" si="126"/>
        <v>2</v>
      </c>
      <c r="K1014" s="33">
        <f t="shared" si="127"/>
        <v>8.1</v>
      </c>
      <c r="L1014" s="33">
        <f t="shared" si="128"/>
        <v>8.1</v>
      </c>
      <c r="M1014" s="33">
        <f t="shared" si="129"/>
        <v>8.1</v>
      </c>
      <c r="N1014" s="34">
        <f t="shared" si="130"/>
        <v>8.1</v>
      </c>
      <c r="O1014" s="222">
        <f t="shared" si="125"/>
        <v>32.4</v>
      </c>
      <c r="P1014" s="224">
        <f t="shared" si="131"/>
        <v>32.4</v>
      </c>
      <c r="Q1014" s="8"/>
      <c r="R1014" s="78">
        <f t="shared" si="132"/>
        <v>32.4</v>
      </c>
      <c r="S1014" s="79"/>
      <c r="T1014"/>
      <c r="U1014"/>
      <c r="V1014"/>
      <c r="W1014"/>
      <c r="X1014"/>
      <c r="Y1014"/>
      <c r="Z1014"/>
      <c r="AA1014"/>
      <c r="AB1014"/>
      <c r="AC1014"/>
      <c r="AD1014"/>
      <c r="AE1014"/>
      <c r="AF1014"/>
      <c r="AG1014"/>
      <c r="AH1014"/>
      <c r="AI1014"/>
      <c r="AJ1014"/>
      <c r="AK1014"/>
      <c r="AL1014"/>
      <c r="AM1014"/>
      <c r="AN1014"/>
      <c r="AO1014"/>
      <c r="AP1014"/>
      <c r="AQ1014"/>
      <c r="AR1014"/>
      <c r="AS1014"/>
      <c r="AT1014"/>
      <c r="AU1014"/>
      <c r="AV1014"/>
      <c r="AW1014"/>
      <c r="AX1014"/>
      <c r="AY1014"/>
      <c r="AZ1014"/>
      <c r="BA1014"/>
      <c r="BB1014"/>
      <c r="BC1014"/>
      <c r="BD1014"/>
      <c r="BE1014"/>
      <c r="BF1014"/>
      <c r="BG1014"/>
      <c r="BH1014"/>
      <c r="BI1014"/>
      <c r="BJ1014"/>
      <c r="BK1014"/>
      <c r="BL1014"/>
      <c r="BM1014"/>
      <c r="BN1014"/>
      <c r="BO1014"/>
      <c r="BP1014"/>
      <c r="BQ1014"/>
      <c r="BR1014"/>
      <c r="BS1014"/>
      <c r="BT1014"/>
      <c r="BU1014"/>
      <c r="BV1014"/>
      <c r="BW1014"/>
      <c r="BX1014"/>
      <c r="BY1014"/>
      <c r="BZ1014"/>
      <c r="CA1014"/>
      <c r="CB1014"/>
      <c r="CC1014"/>
      <c r="CD1014"/>
      <c r="CE1014"/>
      <c r="CF1014"/>
      <c r="CG1014"/>
      <c r="CH1014"/>
      <c r="CI1014"/>
      <c r="CJ1014"/>
      <c r="CK1014"/>
      <c r="CL1014"/>
      <c r="CM1014"/>
      <c r="CN1014"/>
      <c r="CO1014"/>
      <c r="CP1014"/>
      <c r="CQ1014"/>
      <c r="CR1014"/>
      <c r="CS1014"/>
      <c r="CT1014"/>
      <c r="CU1014"/>
      <c r="CV1014"/>
      <c r="CW1014"/>
      <c r="CX1014"/>
      <c r="CY1014"/>
      <c r="CZ1014"/>
      <c r="DA1014"/>
      <c r="DB1014"/>
      <c r="DC1014"/>
      <c r="DD1014"/>
      <c r="DE1014"/>
      <c r="DF1014"/>
      <c r="DG1014"/>
      <c r="DH1014"/>
      <c r="DI1014"/>
      <c r="DJ1014"/>
      <c r="DK1014"/>
      <c r="DL1014"/>
      <c r="DM1014"/>
      <c r="DN1014"/>
      <c r="DO1014"/>
      <c r="DP1014"/>
      <c r="DQ1014"/>
      <c r="DR1014"/>
      <c r="DS1014"/>
      <c r="DT1014"/>
      <c r="DU1014"/>
      <c r="DV1014"/>
      <c r="DW1014"/>
      <c r="DX1014"/>
      <c r="DY1014"/>
      <c r="DZ1014"/>
      <c r="EA1014"/>
      <c r="EB1014"/>
      <c r="EC1014"/>
      <c r="ED1014"/>
      <c r="EE1014"/>
      <c r="EF1014"/>
      <c r="EG1014"/>
      <c r="EH1014"/>
      <c r="EI1014"/>
      <c r="EJ1014"/>
      <c r="EK1014"/>
      <c r="EL1014"/>
      <c r="EM1014"/>
      <c r="EN1014"/>
      <c r="EO1014"/>
      <c r="EP1014"/>
      <c r="EQ1014"/>
      <c r="ER1014"/>
      <c r="ES1014"/>
      <c r="ET1014"/>
      <c r="EU1014"/>
      <c r="EV1014"/>
      <c r="EW1014"/>
      <c r="EX1014"/>
      <c r="EY1014"/>
      <c r="EZ1014"/>
      <c r="FA1014"/>
    </row>
    <row r="1015" spans="1:157" ht="11.25" customHeight="1" x14ac:dyDescent="0.25">
      <c r="A1015" s="39" t="s">
        <v>2056</v>
      </c>
      <c r="B1015" s="13">
        <v>960200002</v>
      </c>
      <c r="C1015" s="13" t="s">
        <v>1151</v>
      </c>
      <c r="D1015" s="13">
        <v>43600006767</v>
      </c>
      <c r="E1015" s="40" t="s">
        <v>2188</v>
      </c>
      <c r="F1015" s="31">
        <v>291</v>
      </c>
      <c r="G1015" s="31">
        <v>2</v>
      </c>
      <c r="H1015" s="31">
        <v>1</v>
      </c>
      <c r="I1015" s="31">
        <v>0</v>
      </c>
      <c r="J1015" s="32">
        <f t="shared" si="126"/>
        <v>1</v>
      </c>
      <c r="K1015" s="33">
        <f t="shared" si="127"/>
        <v>8.73</v>
      </c>
      <c r="L1015" s="33">
        <f t="shared" si="128"/>
        <v>8.73</v>
      </c>
      <c r="M1015" s="33">
        <f t="shared" si="129"/>
        <v>8.73</v>
      </c>
      <c r="N1015" s="34">
        <f t="shared" si="130"/>
        <v>8.73</v>
      </c>
      <c r="O1015" s="222">
        <f t="shared" si="125"/>
        <v>34.92</v>
      </c>
      <c r="P1015" s="224">
        <f t="shared" si="131"/>
        <v>34.92</v>
      </c>
      <c r="Q1015" s="8"/>
      <c r="R1015" s="78">
        <f t="shared" si="132"/>
        <v>34.92</v>
      </c>
      <c r="S1015" s="79"/>
      <c r="T1015"/>
      <c r="U1015"/>
      <c r="V1015"/>
      <c r="W1015"/>
      <c r="X1015"/>
      <c r="Y1015"/>
      <c r="Z1015"/>
      <c r="AA1015"/>
      <c r="AB1015"/>
      <c r="AC1015"/>
      <c r="AD1015"/>
      <c r="AE1015"/>
      <c r="AF1015"/>
      <c r="AG1015"/>
      <c r="AH1015"/>
      <c r="AI1015"/>
      <c r="AJ1015"/>
      <c r="AK1015"/>
      <c r="AL1015"/>
      <c r="AM1015"/>
      <c r="AN1015"/>
      <c r="AO1015"/>
      <c r="AP1015"/>
      <c r="AQ1015"/>
      <c r="AR1015"/>
      <c r="AS1015"/>
      <c r="AT1015"/>
      <c r="AU1015"/>
      <c r="AV1015"/>
      <c r="AW1015"/>
      <c r="AX1015"/>
      <c r="AY1015"/>
      <c r="AZ1015"/>
      <c r="BA1015"/>
      <c r="BB1015"/>
      <c r="BC1015"/>
      <c r="BD1015"/>
      <c r="BE1015"/>
      <c r="BF1015"/>
      <c r="BG1015"/>
      <c r="BH1015"/>
      <c r="BI1015"/>
      <c r="BJ1015"/>
      <c r="BK1015"/>
      <c r="BL1015"/>
      <c r="BM1015"/>
      <c r="BN1015"/>
      <c r="BO1015"/>
      <c r="BP1015"/>
      <c r="BQ1015"/>
      <c r="BR1015"/>
      <c r="BS1015"/>
      <c r="BT1015"/>
      <c r="BU1015"/>
      <c r="BV1015"/>
      <c r="BW1015"/>
      <c r="BX1015"/>
      <c r="BY1015"/>
      <c r="BZ1015"/>
      <c r="CA1015"/>
      <c r="CB1015"/>
      <c r="CC1015"/>
      <c r="CD1015"/>
      <c r="CE1015"/>
      <c r="CF1015"/>
      <c r="CG1015"/>
      <c r="CH1015"/>
      <c r="CI1015"/>
      <c r="CJ1015"/>
      <c r="CK1015"/>
      <c r="CL1015"/>
      <c r="CM1015"/>
      <c r="CN1015"/>
      <c r="CO1015"/>
      <c r="CP1015"/>
      <c r="CQ1015"/>
      <c r="CR1015"/>
      <c r="CS1015"/>
      <c r="CT1015"/>
      <c r="CU1015"/>
      <c r="CV1015"/>
      <c r="CW1015"/>
      <c r="CX1015"/>
      <c r="CY1015"/>
      <c r="CZ1015"/>
      <c r="DA1015"/>
      <c r="DB1015"/>
      <c r="DC1015"/>
      <c r="DD1015"/>
      <c r="DE1015"/>
      <c r="DF1015"/>
      <c r="DG1015"/>
      <c r="DH1015"/>
      <c r="DI1015"/>
      <c r="DJ1015"/>
      <c r="DK1015"/>
      <c r="DL1015"/>
      <c r="DM1015"/>
      <c r="DN1015"/>
      <c r="DO1015"/>
      <c r="DP1015"/>
      <c r="DQ1015"/>
      <c r="DR1015"/>
      <c r="DS1015"/>
      <c r="DT1015"/>
      <c r="DU1015"/>
      <c r="DV1015"/>
      <c r="DW1015"/>
      <c r="DX1015"/>
      <c r="DY1015"/>
      <c r="DZ1015"/>
      <c r="EA1015"/>
      <c r="EB1015"/>
      <c r="EC1015"/>
      <c r="ED1015"/>
      <c r="EE1015"/>
      <c r="EF1015"/>
      <c r="EG1015"/>
      <c r="EH1015"/>
      <c r="EI1015"/>
      <c r="EJ1015"/>
      <c r="EK1015"/>
      <c r="EL1015"/>
      <c r="EM1015"/>
      <c r="EN1015"/>
      <c r="EO1015"/>
      <c r="EP1015"/>
      <c r="EQ1015"/>
      <c r="ER1015"/>
      <c r="ES1015"/>
      <c r="ET1015"/>
      <c r="EU1015"/>
      <c r="EV1015"/>
      <c r="EW1015"/>
      <c r="EX1015"/>
      <c r="EY1015"/>
      <c r="EZ1015"/>
      <c r="FA1015"/>
    </row>
    <row r="1016" spans="1:157" ht="11.25" customHeight="1" x14ac:dyDescent="0.25">
      <c r="A1016" s="39" t="s">
        <v>2056</v>
      </c>
      <c r="B1016" s="13">
        <v>960200004</v>
      </c>
      <c r="C1016" s="13" t="s">
        <v>1016</v>
      </c>
      <c r="D1016" s="13">
        <v>45690010057</v>
      </c>
      <c r="E1016" s="40" t="s">
        <v>2189</v>
      </c>
      <c r="F1016" s="31">
        <v>292</v>
      </c>
      <c r="G1016" s="31">
        <v>3</v>
      </c>
      <c r="H1016" s="31">
        <v>1</v>
      </c>
      <c r="I1016" s="31">
        <v>0</v>
      </c>
      <c r="J1016" s="32">
        <f t="shared" si="126"/>
        <v>2</v>
      </c>
      <c r="K1016" s="33">
        <f t="shared" si="127"/>
        <v>8.76</v>
      </c>
      <c r="L1016" s="33">
        <f t="shared" si="128"/>
        <v>8.76</v>
      </c>
      <c r="M1016" s="33">
        <f t="shared" si="129"/>
        <v>8.76</v>
      </c>
      <c r="N1016" s="34">
        <f t="shared" si="130"/>
        <v>8.76</v>
      </c>
      <c r="O1016" s="222">
        <f t="shared" si="125"/>
        <v>35.04</v>
      </c>
      <c r="P1016" s="224">
        <f t="shared" si="131"/>
        <v>35.04</v>
      </c>
      <c r="Q1016" s="8"/>
      <c r="R1016" s="78">
        <f t="shared" si="132"/>
        <v>35.04</v>
      </c>
      <c r="S1016" s="79"/>
      <c r="T1016"/>
      <c r="U1016"/>
      <c r="V1016"/>
      <c r="W1016"/>
      <c r="X1016"/>
      <c r="Y1016"/>
      <c r="Z1016"/>
      <c r="AA1016"/>
      <c r="AB1016"/>
      <c r="AC1016"/>
      <c r="AD1016"/>
      <c r="AE1016"/>
      <c r="AF1016"/>
      <c r="AG1016"/>
      <c r="AH1016"/>
      <c r="AI1016"/>
      <c r="AJ1016"/>
      <c r="AK1016"/>
      <c r="AL1016"/>
      <c r="AM1016"/>
      <c r="AN1016"/>
      <c r="AO1016"/>
      <c r="AP1016"/>
      <c r="AQ1016"/>
      <c r="AR1016"/>
      <c r="AS1016"/>
      <c r="AT1016"/>
      <c r="AU1016"/>
      <c r="AV1016"/>
      <c r="AW1016"/>
      <c r="AX1016"/>
      <c r="AY1016"/>
      <c r="AZ1016"/>
      <c r="BA1016"/>
      <c r="BB1016"/>
      <c r="BC1016"/>
      <c r="BD1016"/>
      <c r="BE1016"/>
      <c r="BF1016"/>
      <c r="BG1016"/>
      <c r="BH1016"/>
      <c r="BI1016"/>
      <c r="BJ1016"/>
      <c r="BK1016"/>
      <c r="BL1016"/>
      <c r="BM1016"/>
      <c r="BN1016"/>
      <c r="BO1016"/>
      <c r="BP1016"/>
      <c r="BQ1016"/>
      <c r="BR1016"/>
      <c r="BS1016"/>
      <c r="BT1016"/>
      <c r="BU1016"/>
      <c r="BV1016"/>
      <c r="BW1016"/>
      <c r="BX1016"/>
      <c r="BY1016"/>
      <c r="BZ1016"/>
      <c r="CA1016"/>
      <c r="CB1016"/>
      <c r="CC1016"/>
      <c r="CD1016"/>
      <c r="CE1016"/>
      <c r="CF1016"/>
      <c r="CG1016"/>
      <c r="CH1016"/>
      <c r="CI1016"/>
      <c r="CJ1016"/>
      <c r="CK1016"/>
      <c r="CL1016"/>
      <c r="CM1016"/>
      <c r="CN1016"/>
      <c r="CO1016"/>
      <c r="CP1016"/>
      <c r="CQ1016"/>
      <c r="CR1016"/>
      <c r="CS1016"/>
      <c r="CT1016"/>
      <c r="CU1016"/>
      <c r="CV1016"/>
      <c r="CW1016"/>
      <c r="CX1016"/>
      <c r="CY1016"/>
      <c r="CZ1016"/>
      <c r="DA1016"/>
      <c r="DB1016"/>
      <c r="DC1016"/>
      <c r="DD1016"/>
      <c r="DE1016"/>
      <c r="DF1016"/>
      <c r="DG1016"/>
      <c r="DH1016"/>
      <c r="DI1016"/>
      <c r="DJ1016"/>
      <c r="DK1016"/>
      <c r="DL1016"/>
      <c r="DM1016"/>
      <c r="DN1016"/>
      <c r="DO1016"/>
      <c r="DP1016"/>
      <c r="DQ1016"/>
      <c r="DR1016"/>
      <c r="DS1016"/>
      <c r="DT1016"/>
      <c r="DU1016"/>
      <c r="DV1016"/>
      <c r="DW1016"/>
      <c r="DX1016"/>
      <c r="DY1016"/>
      <c r="DZ1016"/>
      <c r="EA1016"/>
      <c r="EB1016"/>
      <c r="EC1016"/>
      <c r="ED1016"/>
      <c r="EE1016"/>
      <c r="EF1016"/>
      <c r="EG1016"/>
      <c r="EH1016"/>
      <c r="EI1016"/>
      <c r="EJ1016"/>
      <c r="EK1016"/>
      <c r="EL1016"/>
      <c r="EM1016"/>
      <c r="EN1016"/>
      <c r="EO1016"/>
      <c r="EP1016"/>
      <c r="EQ1016"/>
      <c r="ER1016"/>
      <c r="ES1016"/>
      <c r="ET1016"/>
      <c r="EU1016"/>
      <c r="EV1016"/>
      <c r="EW1016"/>
      <c r="EX1016"/>
      <c r="EY1016"/>
      <c r="EZ1016"/>
      <c r="FA1016"/>
    </row>
    <row r="1017" spans="1:157" ht="11.25" customHeight="1" x14ac:dyDescent="0.25">
      <c r="A1017" s="39" t="s">
        <v>2056</v>
      </c>
      <c r="B1017" s="11">
        <v>961000003</v>
      </c>
      <c r="C1017" s="13" t="s">
        <v>319</v>
      </c>
      <c r="D1017" s="13">
        <v>18380002715</v>
      </c>
      <c r="E1017" s="40" t="s">
        <v>2190</v>
      </c>
      <c r="F1017" s="31">
        <v>103</v>
      </c>
      <c r="G1017" s="31">
        <v>3</v>
      </c>
      <c r="H1017" s="31">
        <v>1</v>
      </c>
      <c r="I1017" s="31">
        <v>0</v>
      </c>
      <c r="J1017" s="32">
        <f t="shared" si="126"/>
        <v>2</v>
      </c>
      <c r="K1017" s="33">
        <f t="shared" si="127"/>
        <v>3.09</v>
      </c>
      <c r="L1017" s="33">
        <f t="shared" si="128"/>
        <v>3.09</v>
      </c>
      <c r="M1017" s="33">
        <f t="shared" si="129"/>
        <v>3.09</v>
      </c>
      <c r="N1017" s="34">
        <f t="shared" si="130"/>
        <v>3.09</v>
      </c>
      <c r="O1017" s="222">
        <f t="shared" si="125"/>
        <v>12.36</v>
      </c>
      <c r="P1017" s="224">
        <f t="shared" si="131"/>
        <v>12.36</v>
      </c>
      <c r="Q1017" s="8"/>
      <c r="R1017" s="78">
        <f t="shared" si="132"/>
        <v>12.36</v>
      </c>
      <c r="S1017" s="79"/>
      <c r="T1017"/>
      <c r="U1017"/>
      <c r="V1017"/>
      <c r="W1017"/>
      <c r="X1017"/>
      <c r="Y1017"/>
      <c r="Z1017"/>
      <c r="AA1017"/>
      <c r="AB1017"/>
      <c r="AC1017"/>
      <c r="AD1017"/>
      <c r="AE1017"/>
      <c r="AF1017"/>
      <c r="AG1017"/>
      <c r="AH1017"/>
      <c r="AI1017"/>
      <c r="AJ1017"/>
      <c r="AK1017"/>
      <c r="AL1017"/>
      <c r="AM1017"/>
      <c r="AN1017"/>
      <c r="AO1017"/>
      <c r="AP1017"/>
      <c r="AQ1017"/>
      <c r="AR1017"/>
      <c r="AS1017"/>
      <c r="AT1017"/>
      <c r="AU1017"/>
      <c r="AV1017"/>
      <c r="AW1017"/>
      <c r="AX1017"/>
      <c r="AY1017"/>
      <c r="AZ1017"/>
      <c r="BA1017"/>
      <c r="BB1017"/>
      <c r="BC1017"/>
      <c r="BD1017"/>
      <c r="BE1017"/>
      <c r="BF1017"/>
      <c r="BG1017"/>
      <c r="BH1017"/>
      <c r="BI1017"/>
      <c r="BJ1017"/>
      <c r="BK1017"/>
      <c r="BL1017"/>
      <c r="BM1017"/>
      <c r="BN1017"/>
      <c r="BO1017"/>
      <c r="BP1017"/>
      <c r="BQ1017"/>
      <c r="BR1017"/>
      <c r="BS1017"/>
      <c r="BT1017"/>
      <c r="BU1017"/>
      <c r="BV1017"/>
      <c r="BW1017"/>
      <c r="BX1017"/>
      <c r="BY1017"/>
      <c r="BZ1017"/>
      <c r="CA1017"/>
      <c r="CB1017"/>
      <c r="CC1017"/>
      <c r="CD1017"/>
      <c r="CE1017"/>
      <c r="CF1017"/>
      <c r="CG1017"/>
      <c r="CH1017"/>
      <c r="CI1017"/>
      <c r="CJ1017"/>
      <c r="CK1017"/>
      <c r="CL1017"/>
      <c r="CM1017"/>
      <c r="CN1017"/>
      <c r="CO1017"/>
      <c r="CP1017"/>
      <c r="CQ1017"/>
      <c r="CR1017"/>
      <c r="CS1017"/>
      <c r="CT1017"/>
      <c r="CU1017"/>
      <c r="CV1017"/>
      <c r="CW1017"/>
      <c r="CX1017"/>
      <c r="CY1017"/>
      <c r="CZ1017"/>
      <c r="DA1017"/>
      <c r="DB1017"/>
      <c r="DC1017"/>
      <c r="DD1017"/>
      <c r="DE1017"/>
      <c r="DF1017"/>
      <c r="DG1017"/>
      <c r="DH1017"/>
      <c r="DI1017"/>
      <c r="DJ1017"/>
      <c r="DK1017"/>
      <c r="DL1017"/>
      <c r="DM1017"/>
      <c r="DN1017"/>
      <c r="DO1017"/>
      <c r="DP1017"/>
      <c r="DQ1017"/>
      <c r="DR1017"/>
      <c r="DS1017"/>
      <c r="DT1017"/>
      <c r="DU1017"/>
      <c r="DV1017"/>
      <c r="DW1017"/>
      <c r="DX1017"/>
      <c r="DY1017"/>
      <c r="DZ1017"/>
      <c r="EA1017"/>
      <c r="EB1017"/>
      <c r="EC1017"/>
      <c r="ED1017"/>
      <c r="EE1017"/>
      <c r="EF1017"/>
      <c r="EG1017"/>
      <c r="EH1017"/>
      <c r="EI1017"/>
      <c r="EJ1017"/>
      <c r="EK1017"/>
      <c r="EL1017"/>
      <c r="EM1017"/>
      <c r="EN1017"/>
      <c r="EO1017"/>
      <c r="EP1017"/>
      <c r="EQ1017"/>
      <c r="ER1017"/>
      <c r="ES1017"/>
      <c r="ET1017"/>
      <c r="EU1017"/>
      <c r="EV1017"/>
      <c r="EW1017"/>
      <c r="EX1017"/>
      <c r="EY1017"/>
      <c r="EZ1017"/>
      <c r="FA1017"/>
    </row>
    <row r="1018" spans="1:157" ht="11.25" customHeight="1" x14ac:dyDescent="0.25">
      <c r="A1018" s="39" t="s">
        <v>2056</v>
      </c>
      <c r="B1018" s="11">
        <v>961000003</v>
      </c>
      <c r="C1018" s="13" t="s">
        <v>319</v>
      </c>
      <c r="D1018" s="13">
        <v>89450008210</v>
      </c>
      <c r="E1018" s="40" t="s">
        <v>2191</v>
      </c>
      <c r="F1018" s="31">
        <v>113</v>
      </c>
      <c r="G1018" s="31">
        <v>3</v>
      </c>
      <c r="H1018" s="31">
        <v>1</v>
      </c>
      <c r="I1018" s="31">
        <v>0</v>
      </c>
      <c r="J1018" s="32">
        <f t="shared" si="126"/>
        <v>2</v>
      </c>
      <c r="K1018" s="33">
        <f t="shared" si="127"/>
        <v>3.3899999999999997</v>
      </c>
      <c r="L1018" s="33">
        <f t="shared" si="128"/>
        <v>3.3899999999999997</v>
      </c>
      <c r="M1018" s="33">
        <f t="shared" si="129"/>
        <v>3.3899999999999997</v>
      </c>
      <c r="N1018" s="34">
        <f t="shared" si="130"/>
        <v>3.3899999999999997</v>
      </c>
      <c r="O1018" s="222">
        <f t="shared" si="125"/>
        <v>13.56</v>
      </c>
      <c r="P1018" s="224">
        <f t="shared" si="131"/>
        <v>13.56</v>
      </c>
      <c r="Q1018" s="8"/>
      <c r="R1018" s="78">
        <f t="shared" si="132"/>
        <v>13.56</v>
      </c>
      <c r="S1018" s="79"/>
      <c r="T1018"/>
      <c r="U1018"/>
      <c r="V1018"/>
      <c r="W1018"/>
      <c r="X1018"/>
      <c r="Y1018"/>
      <c r="Z1018"/>
      <c r="AA1018"/>
      <c r="AB1018"/>
      <c r="AC1018"/>
      <c r="AD1018"/>
      <c r="AE1018"/>
      <c r="AF1018"/>
      <c r="AG1018"/>
      <c r="AH1018"/>
      <c r="AI1018"/>
      <c r="AJ1018"/>
      <c r="AK1018"/>
      <c r="AL1018"/>
      <c r="AM1018"/>
      <c r="AN1018"/>
      <c r="AO1018"/>
      <c r="AP1018"/>
      <c r="AQ1018"/>
      <c r="AR1018"/>
      <c r="AS1018"/>
      <c r="AT1018"/>
      <c r="AU1018"/>
      <c r="AV1018"/>
      <c r="AW1018"/>
      <c r="AX1018"/>
      <c r="AY1018"/>
      <c r="AZ1018"/>
      <c r="BA1018"/>
      <c r="BB1018"/>
      <c r="BC1018"/>
      <c r="BD1018"/>
      <c r="BE1018"/>
      <c r="BF1018"/>
      <c r="BG1018"/>
      <c r="BH1018"/>
      <c r="BI1018"/>
      <c r="BJ1018"/>
      <c r="BK1018"/>
      <c r="BL1018"/>
      <c r="BM1018"/>
      <c r="BN1018"/>
      <c r="BO1018"/>
      <c r="BP1018"/>
      <c r="BQ1018"/>
      <c r="BR1018"/>
      <c r="BS1018"/>
      <c r="BT1018"/>
      <c r="BU1018"/>
      <c r="BV1018"/>
      <c r="BW1018"/>
      <c r="BX1018"/>
      <c r="BY1018"/>
      <c r="BZ1018"/>
      <c r="CA1018"/>
      <c r="CB1018"/>
      <c r="CC1018"/>
      <c r="CD1018"/>
      <c r="CE1018"/>
      <c r="CF1018"/>
      <c r="CG1018"/>
      <c r="CH1018"/>
      <c r="CI1018"/>
      <c r="CJ1018"/>
      <c r="CK1018"/>
      <c r="CL1018"/>
      <c r="CM1018"/>
      <c r="CN1018"/>
      <c r="CO1018"/>
      <c r="CP1018"/>
      <c r="CQ1018"/>
      <c r="CR1018"/>
      <c r="CS1018"/>
      <c r="CT1018"/>
      <c r="CU1018"/>
      <c r="CV1018"/>
      <c r="CW1018"/>
      <c r="CX1018"/>
      <c r="CY1018"/>
      <c r="CZ1018"/>
      <c r="DA1018"/>
      <c r="DB1018"/>
      <c r="DC1018"/>
      <c r="DD1018"/>
      <c r="DE1018"/>
      <c r="DF1018"/>
      <c r="DG1018"/>
      <c r="DH1018"/>
      <c r="DI1018"/>
      <c r="DJ1018"/>
      <c r="DK1018"/>
      <c r="DL1018"/>
      <c r="DM1018"/>
      <c r="DN1018"/>
      <c r="DO1018"/>
      <c r="DP1018"/>
      <c r="DQ1018"/>
      <c r="DR1018"/>
      <c r="DS1018"/>
      <c r="DT1018"/>
      <c r="DU1018"/>
      <c r="DV1018"/>
      <c r="DW1018"/>
      <c r="DX1018"/>
      <c r="DY1018"/>
      <c r="DZ1018"/>
      <c r="EA1018"/>
      <c r="EB1018"/>
      <c r="EC1018"/>
      <c r="ED1018"/>
      <c r="EE1018"/>
      <c r="EF1018"/>
      <c r="EG1018"/>
      <c r="EH1018"/>
      <c r="EI1018"/>
      <c r="EJ1018"/>
      <c r="EK1018"/>
      <c r="EL1018"/>
      <c r="EM1018"/>
      <c r="EN1018"/>
      <c r="EO1018"/>
      <c r="EP1018"/>
      <c r="EQ1018"/>
      <c r="ER1018"/>
      <c r="ES1018"/>
      <c r="ET1018"/>
      <c r="EU1018"/>
      <c r="EV1018"/>
      <c r="EW1018"/>
      <c r="EX1018"/>
      <c r="EY1018"/>
      <c r="EZ1018"/>
      <c r="FA1018"/>
    </row>
    <row r="1019" spans="1:157" ht="11.25" customHeight="1" x14ac:dyDescent="0.25">
      <c r="A1019" s="39" t="s">
        <v>2056</v>
      </c>
      <c r="B1019" s="11">
        <v>961000003</v>
      </c>
      <c r="C1019" s="13" t="s">
        <v>319</v>
      </c>
      <c r="D1019" s="13">
        <v>92890011473</v>
      </c>
      <c r="E1019" s="40" t="s">
        <v>2192</v>
      </c>
      <c r="F1019" s="31">
        <v>103</v>
      </c>
      <c r="G1019" s="31">
        <v>3</v>
      </c>
      <c r="H1019" s="31">
        <v>1</v>
      </c>
      <c r="I1019" s="31">
        <v>0</v>
      </c>
      <c r="J1019" s="32">
        <f t="shared" si="126"/>
        <v>2</v>
      </c>
      <c r="K1019" s="33">
        <f t="shared" si="127"/>
        <v>3.09</v>
      </c>
      <c r="L1019" s="33">
        <f t="shared" si="128"/>
        <v>3.09</v>
      </c>
      <c r="M1019" s="33">
        <f t="shared" si="129"/>
        <v>3.09</v>
      </c>
      <c r="N1019" s="34">
        <f t="shared" si="130"/>
        <v>3.09</v>
      </c>
      <c r="O1019" s="222">
        <f t="shared" si="125"/>
        <v>12.36</v>
      </c>
      <c r="P1019" s="224">
        <f t="shared" si="131"/>
        <v>12.36</v>
      </c>
      <c r="Q1019" s="8"/>
      <c r="R1019" s="78">
        <f t="shared" si="132"/>
        <v>12.36</v>
      </c>
      <c r="S1019" s="79"/>
      <c r="T1019"/>
      <c r="U1019"/>
      <c r="V1019"/>
      <c r="W1019"/>
      <c r="X1019"/>
      <c r="Y1019"/>
      <c r="Z1019"/>
      <c r="AA1019"/>
      <c r="AB1019"/>
      <c r="AC1019"/>
      <c r="AD1019"/>
      <c r="AE1019"/>
      <c r="AF1019"/>
      <c r="AG1019"/>
      <c r="AH1019"/>
      <c r="AI1019"/>
      <c r="AJ1019"/>
      <c r="AK1019"/>
      <c r="AL1019"/>
      <c r="AM1019"/>
      <c r="AN1019"/>
      <c r="AO1019"/>
      <c r="AP1019"/>
      <c r="AQ1019"/>
      <c r="AR1019"/>
      <c r="AS1019"/>
      <c r="AT1019"/>
      <c r="AU1019"/>
      <c r="AV1019"/>
      <c r="AW1019"/>
      <c r="AX1019"/>
      <c r="AY1019"/>
      <c r="AZ1019"/>
      <c r="BA1019"/>
      <c r="BB1019"/>
      <c r="BC1019"/>
      <c r="BD1019"/>
      <c r="BE1019"/>
      <c r="BF1019"/>
      <c r="BG1019"/>
      <c r="BH1019"/>
      <c r="BI1019"/>
      <c r="BJ1019"/>
      <c r="BK1019"/>
      <c r="BL1019"/>
      <c r="BM1019"/>
      <c r="BN1019"/>
      <c r="BO1019"/>
      <c r="BP1019"/>
      <c r="BQ1019"/>
      <c r="BR1019"/>
      <c r="BS1019"/>
      <c r="BT1019"/>
      <c r="BU1019"/>
      <c r="BV1019"/>
      <c r="BW1019"/>
      <c r="BX1019"/>
      <c r="BY1019"/>
      <c r="BZ1019"/>
      <c r="CA1019"/>
      <c r="CB1019"/>
      <c r="CC1019"/>
      <c r="CD1019"/>
      <c r="CE1019"/>
      <c r="CF1019"/>
      <c r="CG1019"/>
      <c r="CH1019"/>
      <c r="CI1019"/>
      <c r="CJ1019"/>
      <c r="CK1019"/>
      <c r="CL1019"/>
      <c r="CM1019"/>
      <c r="CN1019"/>
      <c r="CO1019"/>
      <c r="CP1019"/>
      <c r="CQ1019"/>
      <c r="CR1019"/>
      <c r="CS1019"/>
      <c r="CT1019"/>
      <c r="CU1019"/>
      <c r="CV1019"/>
      <c r="CW1019"/>
      <c r="CX1019"/>
      <c r="CY1019"/>
      <c r="CZ1019"/>
      <c r="DA1019"/>
      <c r="DB1019"/>
      <c r="DC1019"/>
      <c r="DD1019"/>
      <c r="DE1019"/>
      <c r="DF1019"/>
      <c r="DG1019"/>
      <c r="DH1019"/>
      <c r="DI1019"/>
      <c r="DJ1019"/>
      <c r="DK1019"/>
      <c r="DL1019"/>
      <c r="DM1019"/>
      <c r="DN1019"/>
      <c r="DO1019"/>
      <c r="DP1019"/>
      <c r="DQ1019"/>
      <c r="DR1019"/>
      <c r="DS1019"/>
      <c r="DT1019"/>
      <c r="DU1019"/>
      <c r="DV1019"/>
      <c r="DW1019"/>
      <c r="DX1019"/>
      <c r="DY1019"/>
      <c r="DZ1019"/>
      <c r="EA1019"/>
      <c r="EB1019"/>
      <c r="EC1019"/>
      <c r="ED1019"/>
      <c r="EE1019"/>
      <c r="EF1019"/>
      <c r="EG1019"/>
      <c r="EH1019"/>
      <c r="EI1019"/>
      <c r="EJ1019"/>
      <c r="EK1019"/>
      <c r="EL1019"/>
      <c r="EM1019"/>
      <c r="EN1019"/>
      <c r="EO1019"/>
      <c r="EP1019"/>
      <c r="EQ1019"/>
      <c r="ER1019"/>
      <c r="ES1019"/>
      <c r="ET1019"/>
      <c r="EU1019"/>
      <c r="EV1019"/>
      <c r="EW1019"/>
      <c r="EX1019"/>
      <c r="EY1019"/>
      <c r="EZ1019"/>
      <c r="FA1019"/>
    </row>
    <row r="1020" spans="1:157" ht="11.25" customHeight="1" x14ac:dyDescent="0.25">
      <c r="A1020" s="39" t="s">
        <v>2056</v>
      </c>
      <c r="B1020" s="11">
        <v>961000004</v>
      </c>
      <c r="C1020" s="13" t="s">
        <v>320</v>
      </c>
      <c r="D1020" s="13">
        <v>10250006343</v>
      </c>
      <c r="E1020" s="40" t="s">
        <v>2193</v>
      </c>
      <c r="F1020" s="31">
        <v>325</v>
      </c>
      <c r="G1020" s="31">
        <v>3</v>
      </c>
      <c r="H1020" s="31">
        <v>1</v>
      </c>
      <c r="I1020" s="31">
        <v>0</v>
      </c>
      <c r="J1020" s="32">
        <f t="shared" si="126"/>
        <v>2</v>
      </c>
      <c r="K1020" s="33">
        <f t="shared" si="127"/>
        <v>9.75</v>
      </c>
      <c r="L1020" s="33">
        <f t="shared" si="128"/>
        <v>9.75</v>
      </c>
      <c r="M1020" s="33">
        <f t="shared" si="129"/>
        <v>9.75</v>
      </c>
      <c r="N1020" s="34">
        <f t="shared" si="130"/>
        <v>9.75</v>
      </c>
      <c r="O1020" s="222">
        <f t="shared" si="125"/>
        <v>39</v>
      </c>
      <c r="P1020" s="224">
        <f t="shared" si="131"/>
        <v>39</v>
      </c>
      <c r="Q1020" s="8"/>
      <c r="R1020" s="78">
        <f t="shared" si="132"/>
        <v>39</v>
      </c>
      <c r="S1020" s="79"/>
      <c r="T1020"/>
      <c r="U1020"/>
      <c r="V1020"/>
      <c r="W1020"/>
      <c r="X1020"/>
      <c r="Y1020"/>
      <c r="Z1020"/>
      <c r="AA1020"/>
      <c r="AB1020"/>
      <c r="AC1020"/>
      <c r="AD1020"/>
      <c r="AE1020"/>
      <c r="AF1020"/>
      <c r="AG1020"/>
      <c r="AH1020"/>
      <c r="AI1020"/>
      <c r="AJ1020"/>
      <c r="AK1020"/>
      <c r="AL1020"/>
      <c r="AM1020"/>
      <c r="AN1020"/>
      <c r="AO1020"/>
      <c r="AP1020"/>
      <c r="AQ1020"/>
      <c r="AR1020"/>
      <c r="AS1020"/>
      <c r="AT1020"/>
      <c r="AU1020"/>
      <c r="AV1020"/>
      <c r="AW1020"/>
      <c r="AX1020"/>
      <c r="AY1020"/>
      <c r="AZ1020"/>
      <c r="BA1020"/>
      <c r="BB1020"/>
      <c r="BC1020"/>
      <c r="BD1020"/>
      <c r="BE1020"/>
      <c r="BF1020"/>
      <c r="BG1020"/>
      <c r="BH1020"/>
      <c r="BI1020"/>
      <c r="BJ1020"/>
      <c r="BK1020"/>
      <c r="BL1020"/>
      <c r="BM1020"/>
      <c r="BN1020"/>
      <c r="BO1020"/>
      <c r="BP1020"/>
      <c r="BQ1020"/>
      <c r="BR1020"/>
      <c r="BS1020"/>
      <c r="BT1020"/>
      <c r="BU1020"/>
      <c r="BV1020"/>
      <c r="BW1020"/>
      <c r="BX1020"/>
      <c r="BY1020"/>
      <c r="BZ1020"/>
      <c r="CA1020"/>
      <c r="CB1020"/>
      <c r="CC1020"/>
      <c r="CD1020"/>
      <c r="CE1020"/>
      <c r="CF1020"/>
      <c r="CG1020"/>
      <c r="CH1020"/>
      <c r="CI1020"/>
      <c r="CJ1020"/>
      <c r="CK1020"/>
      <c r="CL1020"/>
      <c r="CM1020"/>
      <c r="CN1020"/>
      <c r="CO1020"/>
      <c r="CP1020"/>
      <c r="CQ1020"/>
      <c r="CR1020"/>
      <c r="CS1020"/>
      <c r="CT1020"/>
      <c r="CU1020"/>
      <c r="CV1020"/>
      <c r="CW1020"/>
      <c r="CX1020"/>
      <c r="CY1020"/>
      <c r="CZ1020"/>
      <c r="DA1020"/>
      <c r="DB1020"/>
      <c r="DC1020"/>
      <c r="DD1020"/>
      <c r="DE1020"/>
      <c r="DF1020"/>
      <c r="DG1020"/>
      <c r="DH1020"/>
      <c r="DI1020"/>
      <c r="DJ1020"/>
      <c r="DK1020"/>
      <c r="DL1020"/>
      <c r="DM1020"/>
      <c r="DN1020"/>
      <c r="DO1020"/>
      <c r="DP1020"/>
      <c r="DQ1020"/>
      <c r="DR1020"/>
      <c r="DS1020"/>
      <c r="DT1020"/>
      <c r="DU1020"/>
      <c r="DV1020"/>
      <c r="DW1020"/>
      <c r="DX1020"/>
      <c r="DY1020"/>
      <c r="DZ1020"/>
      <c r="EA1020"/>
      <c r="EB1020"/>
      <c r="EC1020"/>
      <c r="ED1020"/>
      <c r="EE1020"/>
      <c r="EF1020"/>
      <c r="EG1020"/>
      <c r="EH1020"/>
      <c r="EI1020"/>
      <c r="EJ1020"/>
      <c r="EK1020"/>
      <c r="EL1020"/>
      <c r="EM1020"/>
      <c r="EN1020"/>
      <c r="EO1020"/>
      <c r="EP1020"/>
      <c r="EQ1020"/>
      <c r="ER1020"/>
      <c r="ES1020"/>
      <c r="ET1020"/>
      <c r="EU1020"/>
      <c r="EV1020"/>
      <c r="EW1020"/>
      <c r="EX1020"/>
      <c r="EY1020"/>
      <c r="EZ1020"/>
      <c r="FA1020"/>
    </row>
    <row r="1021" spans="1:157" ht="11.25" customHeight="1" x14ac:dyDescent="0.25">
      <c r="A1021" s="39" t="s">
        <v>2056</v>
      </c>
      <c r="B1021" s="11">
        <v>961600006</v>
      </c>
      <c r="C1021" s="13" t="s">
        <v>321</v>
      </c>
      <c r="D1021" s="13">
        <v>42820000096</v>
      </c>
      <c r="E1021" s="40" t="s">
        <v>2194</v>
      </c>
      <c r="F1021" s="31">
        <v>375</v>
      </c>
      <c r="G1021" s="31">
        <v>3</v>
      </c>
      <c r="H1021" s="31">
        <v>1</v>
      </c>
      <c r="I1021" s="31">
        <v>0</v>
      </c>
      <c r="J1021" s="32">
        <f t="shared" si="126"/>
        <v>2</v>
      </c>
      <c r="K1021" s="33">
        <f t="shared" si="127"/>
        <v>11.25</v>
      </c>
      <c r="L1021" s="33">
        <f t="shared" si="128"/>
        <v>11.25</v>
      </c>
      <c r="M1021" s="33">
        <f t="shared" si="129"/>
        <v>11.25</v>
      </c>
      <c r="N1021" s="34">
        <f t="shared" si="130"/>
        <v>11.25</v>
      </c>
      <c r="O1021" s="222">
        <f t="shared" si="125"/>
        <v>45</v>
      </c>
      <c r="P1021" s="224">
        <f t="shared" si="131"/>
        <v>45</v>
      </c>
      <c r="Q1021" s="8"/>
      <c r="R1021" s="78">
        <f t="shared" si="132"/>
        <v>45</v>
      </c>
      <c r="S1021" s="79"/>
      <c r="T1021"/>
      <c r="U1021"/>
      <c r="V1021"/>
      <c r="W1021"/>
      <c r="X1021"/>
      <c r="Y1021"/>
      <c r="Z1021"/>
      <c r="AA1021"/>
      <c r="AB1021"/>
      <c r="AC1021"/>
      <c r="AD1021"/>
      <c r="AE1021"/>
      <c r="AF1021"/>
      <c r="AG1021"/>
      <c r="AH1021"/>
      <c r="AI1021"/>
      <c r="AJ1021"/>
      <c r="AK1021"/>
      <c r="AL1021"/>
      <c r="AM1021"/>
      <c r="AN1021"/>
      <c r="AO1021"/>
      <c r="AP1021"/>
      <c r="AQ1021"/>
      <c r="AR1021"/>
      <c r="AS1021"/>
      <c r="AT1021"/>
      <c r="AU1021"/>
      <c r="AV1021"/>
      <c r="AW1021"/>
      <c r="AX1021"/>
      <c r="AY1021"/>
      <c r="AZ1021"/>
      <c r="BA1021"/>
      <c r="BB1021"/>
      <c r="BC1021"/>
      <c r="BD1021"/>
      <c r="BE1021"/>
      <c r="BF1021"/>
      <c r="BG1021"/>
      <c r="BH1021"/>
      <c r="BI1021"/>
      <c r="BJ1021"/>
      <c r="BK1021"/>
      <c r="BL1021"/>
      <c r="BM1021"/>
      <c r="BN1021"/>
      <c r="BO1021"/>
      <c r="BP1021"/>
      <c r="BQ1021"/>
      <c r="BR1021"/>
      <c r="BS1021"/>
      <c r="BT1021"/>
      <c r="BU1021"/>
      <c r="BV1021"/>
      <c r="BW1021"/>
      <c r="BX1021"/>
      <c r="BY1021"/>
      <c r="BZ1021"/>
      <c r="CA1021"/>
      <c r="CB1021"/>
      <c r="CC1021"/>
      <c r="CD1021"/>
      <c r="CE1021"/>
      <c r="CF1021"/>
      <c r="CG1021"/>
      <c r="CH1021"/>
      <c r="CI1021"/>
      <c r="CJ1021"/>
      <c r="CK1021"/>
      <c r="CL1021"/>
      <c r="CM1021"/>
      <c r="CN1021"/>
      <c r="CO1021"/>
      <c r="CP1021"/>
      <c r="CQ1021"/>
      <c r="CR1021"/>
      <c r="CS1021"/>
      <c r="CT1021"/>
      <c r="CU1021"/>
      <c r="CV1021"/>
      <c r="CW1021"/>
      <c r="CX1021"/>
      <c r="CY1021"/>
      <c r="CZ1021"/>
      <c r="DA1021"/>
      <c r="DB1021"/>
      <c r="DC1021"/>
      <c r="DD1021"/>
      <c r="DE1021"/>
      <c r="DF1021"/>
      <c r="DG1021"/>
      <c r="DH1021"/>
      <c r="DI1021"/>
      <c r="DJ1021"/>
      <c r="DK1021"/>
      <c r="DL1021"/>
      <c r="DM1021"/>
      <c r="DN1021"/>
      <c r="DO1021"/>
      <c r="DP1021"/>
      <c r="DQ1021"/>
      <c r="DR1021"/>
      <c r="DS1021"/>
      <c r="DT1021"/>
      <c r="DU1021"/>
      <c r="DV1021"/>
      <c r="DW1021"/>
      <c r="DX1021"/>
      <c r="DY1021"/>
      <c r="DZ1021"/>
      <c r="EA1021"/>
      <c r="EB1021"/>
      <c r="EC1021"/>
      <c r="ED1021"/>
      <c r="EE1021"/>
      <c r="EF1021"/>
      <c r="EG1021"/>
      <c r="EH1021"/>
      <c r="EI1021"/>
      <c r="EJ1021"/>
      <c r="EK1021"/>
      <c r="EL1021"/>
      <c r="EM1021"/>
      <c r="EN1021"/>
      <c r="EO1021"/>
      <c r="EP1021"/>
      <c r="EQ1021"/>
      <c r="ER1021"/>
      <c r="ES1021"/>
      <c r="ET1021"/>
      <c r="EU1021"/>
      <c r="EV1021"/>
      <c r="EW1021"/>
      <c r="EX1021"/>
      <c r="EY1021"/>
      <c r="EZ1021"/>
      <c r="FA1021"/>
    </row>
    <row r="1022" spans="1:157" ht="11.25" customHeight="1" x14ac:dyDescent="0.25">
      <c r="A1022" s="39" t="s">
        <v>2056</v>
      </c>
      <c r="B1022" s="11">
        <v>961600007</v>
      </c>
      <c r="C1022" s="13" t="s">
        <v>131</v>
      </c>
      <c r="D1022" s="13">
        <v>57320002205</v>
      </c>
      <c r="E1022" s="40" t="s">
        <v>2195</v>
      </c>
      <c r="F1022" s="31">
        <v>1476</v>
      </c>
      <c r="G1022" s="31">
        <v>4</v>
      </c>
      <c r="H1022" s="31">
        <v>1</v>
      </c>
      <c r="I1022" s="31">
        <v>0</v>
      </c>
      <c r="J1022" s="32">
        <f t="shared" si="126"/>
        <v>3</v>
      </c>
      <c r="K1022" s="33">
        <f t="shared" si="127"/>
        <v>44.28</v>
      </c>
      <c r="L1022" s="33">
        <f t="shared" si="128"/>
        <v>44.28</v>
      </c>
      <c r="M1022" s="33">
        <f t="shared" si="129"/>
        <v>44.28</v>
      </c>
      <c r="N1022" s="34">
        <f t="shared" si="130"/>
        <v>44.28</v>
      </c>
      <c r="O1022" s="222">
        <f t="shared" si="125"/>
        <v>177.12</v>
      </c>
      <c r="P1022" s="224">
        <f t="shared" si="131"/>
        <v>177.12</v>
      </c>
      <c r="Q1022" s="8"/>
      <c r="R1022" s="78">
        <f t="shared" si="132"/>
        <v>177.12</v>
      </c>
      <c r="S1022" s="79"/>
      <c r="T1022"/>
      <c r="U1022"/>
      <c r="V1022"/>
      <c r="W1022"/>
      <c r="X1022"/>
      <c r="Y1022"/>
      <c r="Z1022"/>
      <c r="AA1022"/>
      <c r="AB1022"/>
      <c r="AC1022"/>
      <c r="AD1022"/>
      <c r="AE1022"/>
      <c r="AF1022"/>
      <c r="AG1022"/>
      <c r="AH1022"/>
      <c r="AI1022"/>
      <c r="AJ1022"/>
      <c r="AK1022"/>
      <c r="AL1022"/>
      <c r="AM1022"/>
      <c r="AN1022"/>
      <c r="AO1022"/>
      <c r="AP1022"/>
      <c r="AQ1022"/>
      <c r="AR1022"/>
      <c r="AS1022"/>
      <c r="AT1022"/>
      <c r="AU1022"/>
      <c r="AV1022"/>
      <c r="AW1022"/>
      <c r="AX1022"/>
      <c r="AY1022"/>
      <c r="AZ1022"/>
      <c r="BA1022"/>
      <c r="BB1022"/>
      <c r="BC1022"/>
      <c r="BD1022"/>
      <c r="BE1022"/>
      <c r="BF1022"/>
      <c r="BG1022"/>
      <c r="BH1022"/>
      <c r="BI1022"/>
      <c r="BJ1022"/>
      <c r="BK1022"/>
      <c r="BL1022"/>
      <c r="BM1022"/>
      <c r="BN1022"/>
      <c r="BO1022"/>
      <c r="BP1022"/>
      <c r="BQ1022"/>
      <c r="BR1022"/>
      <c r="BS1022"/>
      <c r="BT1022"/>
      <c r="BU1022"/>
      <c r="BV1022"/>
      <c r="BW1022"/>
      <c r="BX1022"/>
      <c r="BY1022"/>
      <c r="BZ1022"/>
      <c r="CA1022"/>
      <c r="CB1022"/>
      <c r="CC1022"/>
      <c r="CD1022"/>
      <c r="CE1022"/>
      <c r="CF1022"/>
      <c r="CG1022"/>
      <c r="CH1022"/>
      <c r="CI1022"/>
      <c r="CJ1022"/>
      <c r="CK1022"/>
      <c r="CL1022"/>
      <c r="CM1022"/>
      <c r="CN1022"/>
      <c r="CO1022"/>
      <c r="CP1022"/>
      <c r="CQ1022"/>
      <c r="CR1022"/>
      <c r="CS1022"/>
      <c r="CT1022"/>
      <c r="CU1022"/>
      <c r="CV1022"/>
      <c r="CW1022"/>
      <c r="CX1022"/>
      <c r="CY1022"/>
      <c r="CZ1022"/>
      <c r="DA1022"/>
      <c r="DB1022"/>
      <c r="DC1022"/>
      <c r="DD1022"/>
      <c r="DE1022"/>
      <c r="DF1022"/>
      <c r="DG1022"/>
      <c r="DH1022"/>
      <c r="DI1022"/>
      <c r="DJ1022"/>
      <c r="DK1022"/>
      <c r="DL1022"/>
      <c r="DM1022"/>
      <c r="DN1022"/>
      <c r="DO1022"/>
      <c r="DP1022"/>
      <c r="DQ1022"/>
      <c r="DR1022"/>
      <c r="DS1022"/>
      <c r="DT1022"/>
      <c r="DU1022"/>
      <c r="DV1022"/>
      <c r="DW1022"/>
      <c r="DX1022"/>
      <c r="DY1022"/>
      <c r="DZ1022"/>
      <c r="EA1022"/>
      <c r="EB1022"/>
      <c r="EC1022"/>
      <c r="ED1022"/>
      <c r="EE1022"/>
      <c r="EF1022"/>
      <c r="EG1022"/>
      <c r="EH1022"/>
      <c r="EI1022"/>
      <c r="EJ1022"/>
      <c r="EK1022"/>
      <c r="EL1022"/>
      <c r="EM1022"/>
      <c r="EN1022"/>
      <c r="EO1022"/>
      <c r="EP1022"/>
      <c r="EQ1022"/>
      <c r="ER1022"/>
      <c r="ES1022"/>
      <c r="ET1022"/>
      <c r="EU1022"/>
      <c r="EV1022"/>
      <c r="EW1022"/>
      <c r="EX1022"/>
      <c r="EY1022"/>
      <c r="EZ1022"/>
      <c r="FA1022"/>
    </row>
    <row r="1023" spans="1:157" ht="11.25" customHeight="1" x14ac:dyDescent="0.25">
      <c r="A1023" s="39" t="s">
        <v>2056</v>
      </c>
      <c r="B1023" s="11">
        <v>961600008</v>
      </c>
      <c r="C1023" s="13" t="s">
        <v>1019</v>
      </c>
      <c r="D1023" s="13">
        <v>10510001022</v>
      </c>
      <c r="E1023" s="40" t="s">
        <v>2196</v>
      </c>
      <c r="F1023" s="31">
        <v>400</v>
      </c>
      <c r="G1023" s="31">
        <v>3</v>
      </c>
      <c r="H1023" s="31">
        <v>1</v>
      </c>
      <c r="I1023" s="31">
        <v>0</v>
      </c>
      <c r="J1023" s="32">
        <f t="shared" si="126"/>
        <v>2</v>
      </c>
      <c r="K1023" s="33">
        <f t="shared" si="127"/>
        <v>12</v>
      </c>
      <c r="L1023" s="33">
        <f t="shared" si="128"/>
        <v>12</v>
      </c>
      <c r="M1023" s="33">
        <f t="shared" si="129"/>
        <v>12</v>
      </c>
      <c r="N1023" s="34">
        <f t="shared" si="130"/>
        <v>12</v>
      </c>
      <c r="O1023" s="222">
        <f t="shared" si="125"/>
        <v>48</v>
      </c>
      <c r="P1023" s="224">
        <f t="shared" si="131"/>
        <v>48</v>
      </c>
      <c r="Q1023" s="8"/>
      <c r="R1023" s="78">
        <f t="shared" si="132"/>
        <v>48</v>
      </c>
      <c r="S1023" s="79"/>
      <c r="T1023"/>
      <c r="U1023"/>
      <c r="V1023"/>
      <c r="W1023"/>
      <c r="X1023"/>
      <c r="Y1023"/>
      <c r="Z1023"/>
      <c r="AA1023"/>
      <c r="AB1023"/>
      <c r="AC1023"/>
      <c r="AD1023"/>
      <c r="AE1023"/>
      <c r="AF1023"/>
      <c r="AG1023"/>
      <c r="AH1023"/>
      <c r="AI1023"/>
      <c r="AJ1023"/>
      <c r="AK1023"/>
      <c r="AL1023"/>
      <c r="AM1023"/>
      <c r="AN1023"/>
      <c r="AO1023"/>
      <c r="AP1023"/>
      <c r="AQ1023"/>
      <c r="AR1023"/>
      <c r="AS1023"/>
      <c r="AT1023"/>
      <c r="AU1023"/>
      <c r="AV1023"/>
      <c r="AW1023"/>
      <c r="AX1023"/>
      <c r="AY1023"/>
      <c r="AZ1023"/>
      <c r="BA1023"/>
      <c r="BB1023"/>
      <c r="BC1023"/>
      <c r="BD1023"/>
      <c r="BE1023"/>
      <c r="BF1023"/>
      <c r="BG1023"/>
      <c r="BH1023"/>
      <c r="BI1023"/>
      <c r="BJ1023"/>
      <c r="BK1023"/>
      <c r="BL1023"/>
      <c r="BM1023"/>
      <c r="BN1023"/>
      <c r="BO1023"/>
      <c r="BP1023"/>
      <c r="BQ1023"/>
      <c r="BR1023"/>
      <c r="BS1023"/>
      <c r="BT1023"/>
      <c r="BU1023"/>
      <c r="BV1023"/>
      <c r="BW1023"/>
      <c r="BX1023"/>
      <c r="BY1023"/>
      <c r="BZ1023"/>
      <c r="CA1023"/>
      <c r="CB1023"/>
      <c r="CC1023"/>
      <c r="CD1023"/>
      <c r="CE1023"/>
      <c r="CF1023"/>
      <c r="CG1023"/>
      <c r="CH1023"/>
      <c r="CI1023"/>
      <c r="CJ1023"/>
      <c r="CK1023"/>
      <c r="CL1023"/>
      <c r="CM1023"/>
      <c r="CN1023"/>
      <c r="CO1023"/>
      <c r="CP1023"/>
      <c r="CQ1023"/>
      <c r="CR1023"/>
      <c r="CS1023"/>
      <c r="CT1023"/>
      <c r="CU1023"/>
      <c r="CV1023"/>
      <c r="CW1023"/>
      <c r="CX1023"/>
      <c r="CY1023"/>
      <c r="CZ1023"/>
      <c r="DA1023"/>
      <c r="DB1023"/>
      <c r="DC1023"/>
      <c r="DD1023"/>
      <c r="DE1023"/>
      <c r="DF1023"/>
      <c r="DG1023"/>
      <c r="DH1023"/>
      <c r="DI1023"/>
      <c r="DJ1023"/>
      <c r="DK1023"/>
      <c r="DL1023"/>
      <c r="DM1023"/>
      <c r="DN1023"/>
      <c r="DO1023"/>
      <c r="DP1023"/>
      <c r="DQ1023"/>
      <c r="DR1023"/>
      <c r="DS1023"/>
      <c r="DT1023"/>
      <c r="DU1023"/>
      <c r="DV1023"/>
      <c r="DW1023"/>
      <c r="DX1023"/>
      <c r="DY1023"/>
      <c r="DZ1023"/>
      <c r="EA1023"/>
      <c r="EB1023"/>
      <c r="EC1023"/>
      <c r="ED1023"/>
      <c r="EE1023"/>
      <c r="EF1023"/>
      <c r="EG1023"/>
      <c r="EH1023"/>
      <c r="EI1023"/>
      <c r="EJ1023"/>
      <c r="EK1023"/>
      <c r="EL1023"/>
      <c r="EM1023"/>
      <c r="EN1023"/>
      <c r="EO1023"/>
      <c r="EP1023"/>
      <c r="EQ1023"/>
      <c r="ER1023"/>
      <c r="ES1023"/>
      <c r="ET1023"/>
      <c r="EU1023"/>
      <c r="EV1023"/>
      <c r="EW1023"/>
      <c r="EX1023"/>
      <c r="EY1023"/>
      <c r="EZ1023"/>
      <c r="FA1023"/>
    </row>
    <row r="1024" spans="1:157" ht="11.25" customHeight="1" x14ac:dyDescent="0.25">
      <c r="A1024" s="39" t="s">
        <v>2056</v>
      </c>
      <c r="B1024" s="11">
        <v>961600012</v>
      </c>
      <c r="C1024" s="13" t="s">
        <v>1020</v>
      </c>
      <c r="D1024" s="13">
        <v>41490004387</v>
      </c>
      <c r="E1024" s="40" t="s">
        <v>2197</v>
      </c>
      <c r="F1024" s="31">
        <v>357</v>
      </c>
      <c r="G1024" s="31">
        <v>2</v>
      </c>
      <c r="H1024" s="31">
        <v>1</v>
      </c>
      <c r="I1024" s="31">
        <v>0</v>
      </c>
      <c r="J1024" s="32">
        <f t="shared" si="126"/>
        <v>1</v>
      </c>
      <c r="K1024" s="33">
        <f t="shared" si="127"/>
        <v>10.709999999999999</v>
      </c>
      <c r="L1024" s="33">
        <f t="shared" si="128"/>
        <v>10.709999999999999</v>
      </c>
      <c r="M1024" s="33">
        <f t="shared" si="129"/>
        <v>10.709999999999999</v>
      </c>
      <c r="N1024" s="34">
        <f t="shared" si="130"/>
        <v>10.709999999999999</v>
      </c>
      <c r="O1024" s="222">
        <f t="shared" si="125"/>
        <v>42.84</v>
      </c>
      <c r="P1024" s="224">
        <f t="shared" si="131"/>
        <v>42.84</v>
      </c>
      <c r="Q1024" s="8"/>
      <c r="R1024" s="78">
        <f t="shared" si="132"/>
        <v>42.84</v>
      </c>
      <c r="S1024" s="79"/>
      <c r="T1024"/>
      <c r="U1024"/>
      <c r="V1024"/>
      <c r="W1024"/>
      <c r="X1024"/>
      <c r="Y1024"/>
      <c r="Z1024"/>
      <c r="AA1024"/>
      <c r="AB1024"/>
      <c r="AC1024"/>
      <c r="AD1024"/>
      <c r="AE1024"/>
      <c r="AF1024"/>
      <c r="AG1024"/>
      <c r="AH1024"/>
      <c r="AI1024"/>
      <c r="AJ1024"/>
      <c r="AK1024"/>
      <c r="AL1024"/>
      <c r="AM1024"/>
      <c r="AN1024"/>
      <c r="AO1024"/>
      <c r="AP1024"/>
      <c r="AQ1024"/>
      <c r="AR1024"/>
      <c r="AS1024"/>
      <c r="AT1024"/>
      <c r="AU1024"/>
      <c r="AV1024"/>
      <c r="AW1024"/>
      <c r="AX1024"/>
      <c r="AY1024"/>
      <c r="AZ1024"/>
      <c r="BA1024"/>
      <c r="BB1024"/>
      <c r="BC1024"/>
      <c r="BD1024"/>
      <c r="BE1024"/>
      <c r="BF1024"/>
      <c r="BG1024"/>
      <c r="BH1024"/>
      <c r="BI1024"/>
      <c r="BJ1024"/>
      <c r="BK1024"/>
      <c r="BL1024"/>
      <c r="BM1024"/>
      <c r="BN1024"/>
      <c r="BO1024"/>
      <c r="BP1024"/>
      <c r="BQ1024"/>
      <c r="BR1024"/>
      <c r="BS1024"/>
      <c r="BT1024"/>
      <c r="BU1024"/>
      <c r="BV1024"/>
      <c r="BW1024"/>
      <c r="BX1024"/>
      <c r="BY1024"/>
      <c r="BZ1024"/>
      <c r="CA1024"/>
      <c r="CB1024"/>
      <c r="CC1024"/>
      <c r="CD1024"/>
      <c r="CE1024"/>
      <c r="CF1024"/>
      <c r="CG1024"/>
      <c r="CH1024"/>
      <c r="CI1024"/>
      <c r="CJ1024"/>
      <c r="CK1024"/>
      <c r="CL1024"/>
      <c r="CM1024"/>
      <c r="CN1024"/>
      <c r="CO1024"/>
      <c r="CP1024"/>
      <c r="CQ1024"/>
      <c r="CR1024"/>
      <c r="CS1024"/>
      <c r="CT1024"/>
      <c r="CU1024"/>
      <c r="CV1024"/>
      <c r="CW1024"/>
      <c r="CX1024"/>
      <c r="CY1024"/>
      <c r="CZ1024"/>
      <c r="DA1024"/>
      <c r="DB1024"/>
      <c r="DC1024"/>
      <c r="DD1024"/>
      <c r="DE1024"/>
      <c r="DF1024"/>
      <c r="DG1024"/>
      <c r="DH1024"/>
      <c r="DI1024"/>
      <c r="DJ1024"/>
      <c r="DK1024"/>
      <c r="DL1024"/>
      <c r="DM1024"/>
      <c r="DN1024"/>
      <c r="DO1024"/>
      <c r="DP1024"/>
      <c r="DQ1024"/>
      <c r="DR1024"/>
      <c r="DS1024"/>
      <c r="DT1024"/>
      <c r="DU1024"/>
      <c r="DV1024"/>
      <c r="DW1024"/>
      <c r="DX1024"/>
      <c r="DY1024"/>
      <c r="DZ1024"/>
      <c r="EA1024"/>
      <c r="EB1024"/>
      <c r="EC1024"/>
      <c r="ED1024"/>
      <c r="EE1024"/>
      <c r="EF1024"/>
      <c r="EG1024"/>
      <c r="EH1024"/>
      <c r="EI1024"/>
      <c r="EJ1024"/>
      <c r="EK1024"/>
      <c r="EL1024"/>
      <c r="EM1024"/>
      <c r="EN1024"/>
      <c r="EO1024"/>
      <c r="EP1024"/>
      <c r="EQ1024"/>
      <c r="ER1024"/>
      <c r="ES1024"/>
      <c r="ET1024"/>
      <c r="EU1024"/>
      <c r="EV1024"/>
      <c r="EW1024"/>
      <c r="EX1024"/>
      <c r="EY1024"/>
      <c r="EZ1024"/>
      <c r="FA1024"/>
    </row>
    <row r="1025" spans="1:157" ht="11.25" customHeight="1" x14ac:dyDescent="0.25">
      <c r="A1025" s="39" t="s">
        <v>2056</v>
      </c>
      <c r="B1025" s="11">
        <v>964700001</v>
      </c>
      <c r="C1025" s="13" t="s">
        <v>363</v>
      </c>
      <c r="D1025" s="13">
        <v>49210001519</v>
      </c>
      <c r="E1025" s="40" t="s">
        <v>2198</v>
      </c>
      <c r="F1025" s="31">
        <v>530</v>
      </c>
      <c r="G1025" s="31">
        <v>3</v>
      </c>
      <c r="H1025" s="31">
        <v>1</v>
      </c>
      <c r="I1025" s="31">
        <v>0</v>
      </c>
      <c r="J1025" s="32">
        <f t="shared" si="126"/>
        <v>2</v>
      </c>
      <c r="K1025" s="33">
        <f t="shared" si="127"/>
        <v>15.899999999999999</v>
      </c>
      <c r="L1025" s="33">
        <f t="shared" si="128"/>
        <v>15.899999999999999</v>
      </c>
      <c r="M1025" s="33">
        <f t="shared" si="129"/>
        <v>15.899999999999999</v>
      </c>
      <c r="N1025" s="34">
        <f t="shared" si="130"/>
        <v>15.899999999999999</v>
      </c>
      <c r="O1025" s="222">
        <f t="shared" si="125"/>
        <v>63.6</v>
      </c>
      <c r="P1025" s="224">
        <f t="shared" si="131"/>
        <v>63.6</v>
      </c>
      <c r="Q1025" s="8"/>
      <c r="R1025" s="78">
        <f t="shared" si="132"/>
        <v>63.6</v>
      </c>
      <c r="S1025" s="79"/>
      <c r="T1025"/>
      <c r="U1025"/>
      <c r="V1025"/>
      <c r="W1025"/>
      <c r="X1025"/>
      <c r="Y1025"/>
      <c r="Z1025"/>
      <c r="AA1025"/>
      <c r="AB1025"/>
      <c r="AC1025"/>
      <c r="AD1025"/>
      <c r="AE1025"/>
      <c r="AF1025"/>
      <c r="AG1025"/>
      <c r="AH1025"/>
      <c r="AI1025"/>
      <c r="AJ1025"/>
      <c r="AK1025"/>
      <c r="AL1025"/>
      <c r="AM1025"/>
      <c r="AN1025"/>
      <c r="AO1025"/>
      <c r="AP1025"/>
      <c r="AQ1025"/>
      <c r="AR1025"/>
      <c r="AS1025"/>
      <c r="AT1025"/>
      <c r="AU1025"/>
      <c r="AV1025"/>
      <c r="AW1025"/>
      <c r="AX1025"/>
      <c r="AY1025"/>
      <c r="AZ1025"/>
      <c r="BA1025"/>
      <c r="BB1025"/>
      <c r="BC1025"/>
      <c r="BD1025"/>
      <c r="BE1025"/>
      <c r="BF1025"/>
      <c r="BG1025"/>
      <c r="BH1025"/>
      <c r="BI1025"/>
      <c r="BJ1025"/>
      <c r="BK1025"/>
      <c r="BL1025"/>
      <c r="BM1025"/>
      <c r="BN1025"/>
      <c r="BO1025"/>
      <c r="BP1025"/>
      <c r="BQ1025"/>
      <c r="BR1025"/>
      <c r="BS1025"/>
      <c r="BT1025"/>
      <c r="BU1025"/>
      <c r="BV1025"/>
      <c r="BW1025"/>
      <c r="BX1025"/>
      <c r="BY1025"/>
      <c r="BZ1025"/>
      <c r="CA1025"/>
      <c r="CB1025"/>
      <c r="CC1025"/>
      <c r="CD1025"/>
      <c r="CE1025"/>
      <c r="CF1025"/>
      <c r="CG1025"/>
      <c r="CH1025"/>
      <c r="CI1025"/>
      <c r="CJ1025"/>
      <c r="CK1025"/>
      <c r="CL1025"/>
      <c r="CM1025"/>
      <c r="CN1025"/>
      <c r="CO1025"/>
      <c r="CP1025"/>
      <c r="CQ1025"/>
      <c r="CR1025"/>
      <c r="CS1025"/>
      <c r="CT1025"/>
      <c r="CU1025"/>
      <c r="CV1025"/>
      <c r="CW1025"/>
      <c r="CX1025"/>
      <c r="CY1025"/>
      <c r="CZ1025"/>
      <c r="DA1025"/>
      <c r="DB1025"/>
      <c r="DC1025"/>
      <c r="DD1025"/>
      <c r="DE1025"/>
      <c r="DF1025"/>
      <c r="DG1025"/>
      <c r="DH1025"/>
      <c r="DI1025"/>
      <c r="DJ1025"/>
      <c r="DK1025"/>
      <c r="DL1025"/>
      <c r="DM1025"/>
      <c r="DN1025"/>
      <c r="DO1025"/>
      <c r="DP1025"/>
      <c r="DQ1025"/>
      <c r="DR1025"/>
      <c r="DS1025"/>
      <c r="DT1025"/>
      <c r="DU1025"/>
      <c r="DV1025"/>
      <c r="DW1025"/>
      <c r="DX1025"/>
      <c r="DY1025"/>
      <c r="DZ1025"/>
      <c r="EA1025"/>
      <c r="EB1025"/>
      <c r="EC1025"/>
      <c r="ED1025"/>
      <c r="EE1025"/>
      <c r="EF1025"/>
      <c r="EG1025"/>
      <c r="EH1025"/>
      <c r="EI1025"/>
      <c r="EJ1025"/>
      <c r="EK1025"/>
      <c r="EL1025"/>
      <c r="EM1025"/>
      <c r="EN1025"/>
      <c r="EO1025"/>
      <c r="EP1025"/>
      <c r="EQ1025"/>
      <c r="ER1025"/>
      <c r="ES1025"/>
      <c r="ET1025"/>
      <c r="EU1025"/>
      <c r="EV1025"/>
      <c r="EW1025"/>
      <c r="EX1025"/>
      <c r="EY1025"/>
      <c r="EZ1025"/>
      <c r="FA1025"/>
    </row>
    <row r="1026" spans="1:157" ht="11.25" customHeight="1" x14ac:dyDescent="0.25">
      <c r="A1026" s="39" t="s">
        <v>2056</v>
      </c>
      <c r="B1026" s="11">
        <v>964700002</v>
      </c>
      <c r="C1026" s="13" t="s">
        <v>1021</v>
      </c>
      <c r="D1026" s="13">
        <v>32990009788</v>
      </c>
      <c r="E1026" s="40" t="s">
        <v>2199</v>
      </c>
      <c r="F1026" s="31">
        <v>291</v>
      </c>
      <c r="G1026" s="31">
        <v>4</v>
      </c>
      <c r="H1026" s="31">
        <v>1</v>
      </c>
      <c r="I1026" s="31">
        <v>1</v>
      </c>
      <c r="J1026" s="32">
        <f t="shared" si="126"/>
        <v>2</v>
      </c>
      <c r="K1026" s="33">
        <f t="shared" si="127"/>
        <v>8.73</v>
      </c>
      <c r="L1026" s="33">
        <f t="shared" si="128"/>
        <v>8.73</v>
      </c>
      <c r="M1026" s="33">
        <f t="shared" si="129"/>
        <v>8.73</v>
      </c>
      <c r="N1026" s="34">
        <f t="shared" si="130"/>
        <v>8.73</v>
      </c>
      <c r="O1026" s="222">
        <f t="shared" si="125"/>
        <v>34.92</v>
      </c>
      <c r="P1026" s="224">
        <f t="shared" si="131"/>
        <v>34.92</v>
      </c>
      <c r="Q1026" s="8"/>
      <c r="R1026" s="78">
        <f t="shared" si="132"/>
        <v>34.92</v>
      </c>
      <c r="S1026" s="79"/>
      <c r="T1026"/>
      <c r="U1026"/>
      <c r="V1026"/>
      <c r="W1026"/>
      <c r="X1026"/>
      <c r="Y1026"/>
      <c r="Z1026"/>
      <c r="AA1026"/>
      <c r="AB1026"/>
      <c r="AC1026"/>
      <c r="AD1026"/>
      <c r="AE1026"/>
      <c r="AF1026"/>
      <c r="AG1026"/>
      <c r="AH1026"/>
      <c r="AI1026"/>
      <c r="AJ1026"/>
      <c r="AK1026"/>
      <c r="AL1026"/>
      <c r="AM1026"/>
      <c r="AN1026"/>
      <c r="AO1026"/>
      <c r="AP1026"/>
      <c r="AQ1026"/>
      <c r="AR1026"/>
      <c r="AS1026"/>
      <c r="AT1026"/>
      <c r="AU1026"/>
      <c r="AV1026"/>
      <c r="AW1026"/>
      <c r="AX1026"/>
      <c r="AY1026"/>
      <c r="AZ1026"/>
      <c r="BA1026"/>
      <c r="BB1026"/>
      <c r="BC1026"/>
      <c r="BD1026"/>
      <c r="BE1026"/>
      <c r="BF1026"/>
      <c r="BG1026"/>
      <c r="BH1026"/>
      <c r="BI1026"/>
      <c r="BJ1026"/>
      <c r="BK1026"/>
      <c r="BL1026"/>
      <c r="BM1026"/>
      <c r="BN1026"/>
      <c r="BO1026"/>
      <c r="BP1026"/>
      <c r="BQ1026"/>
      <c r="BR1026"/>
      <c r="BS1026"/>
      <c r="BT1026"/>
      <c r="BU1026"/>
      <c r="BV1026"/>
      <c r="BW1026"/>
      <c r="BX1026"/>
      <c r="BY1026"/>
      <c r="BZ1026"/>
      <c r="CA1026"/>
      <c r="CB1026"/>
      <c r="CC1026"/>
      <c r="CD1026"/>
      <c r="CE1026"/>
      <c r="CF1026"/>
      <c r="CG1026"/>
      <c r="CH1026"/>
      <c r="CI1026"/>
      <c r="CJ1026"/>
      <c r="CK1026"/>
      <c r="CL1026"/>
      <c r="CM1026"/>
      <c r="CN1026"/>
      <c r="CO1026"/>
      <c r="CP1026"/>
      <c r="CQ1026"/>
      <c r="CR1026"/>
      <c r="CS1026"/>
      <c r="CT1026"/>
      <c r="CU1026"/>
      <c r="CV1026"/>
      <c r="CW1026"/>
      <c r="CX1026"/>
      <c r="CY1026"/>
      <c r="CZ1026"/>
      <c r="DA1026"/>
      <c r="DB1026"/>
      <c r="DC1026"/>
      <c r="DD1026"/>
      <c r="DE1026"/>
      <c r="DF1026"/>
      <c r="DG1026"/>
      <c r="DH1026"/>
      <c r="DI1026"/>
      <c r="DJ1026"/>
      <c r="DK1026"/>
      <c r="DL1026"/>
      <c r="DM1026"/>
      <c r="DN1026"/>
      <c r="DO1026"/>
      <c r="DP1026"/>
      <c r="DQ1026"/>
      <c r="DR1026"/>
      <c r="DS1026"/>
      <c r="DT1026"/>
      <c r="DU1026"/>
      <c r="DV1026"/>
      <c r="DW1026"/>
      <c r="DX1026"/>
      <c r="DY1026"/>
      <c r="DZ1026"/>
      <c r="EA1026"/>
      <c r="EB1026"/>
      <c r="EC1026"/>
      <c r="ED1026"/>
      <c r="EE1026"/>
      <c r="EF1026"/>
      <c r="EG1026"/>
      <c r="EH1026"/>
      <c r="EI1026"/>
      <c r="EJ1026"/>
      <c r="EK1026"/>
      <c r="EL1026"/>
      <c r="EM1026"/>
      <c r="EN1026"/>
      <c r="EO1026"/>
      <c r="EP1026"/>
      <c r="EQ1026"/>
      <c r="ER1026"/>
      <c r="ES1026"/>
      <c r="ET1026"/>
      <c r="EU1026"/>
      <c r="EV1026"/>
      <c r="EW1026"/>
      <c r="EX1026"/>
      <c r="EY1026"/>
      <c r="EZ1026"/>
      <c r="FA1026"/>
    </row>
    <row r="1027" spans="1:157" ht="11.25" customHeight="1" x14ac:dyDescent="0.25">
      <c r="A1027" s="39" t="s">
        <v>2056</v>
      </c>
      <c r="B1027" s="11">
        <v>967100004</v>
      </c>
      <c r="C1027" s="13" t="s">
        <v>1022</v>
      </c>
      <c r="D1027" s="13">
        <v>87300006713</v>
      </c>
      <c r="E1027" s="40" t="s">
        <v>2200</v>
      </c>
      <c r="F1027" s="31">
        <v>206</v>
      </c>
      <c r="G1027" s="31">
        <v>2</v>
      </c>
      <c r="H1027" s="31">
        <v>1</v>
      </c>
      <c r="I1027" s="31">
        <v>0</v>
      </c>
      <c r="J1027" s="32">
        <f t="shared" si="126"/>
        <v>1</v>
      </c>
      <c r="K1027" s="33">
        <f t="shared" si="127"/>
        <v>6.18</v>
      </c>
      <c r="L1027" s="33">
        <f t="shared" si="128"/>
        <v>6.18</v>
      </c>
      <c r="M1027" s="33">
        <f t="shared" si="129"/>
        <v>6.18</v>
      </c>
      <c r="N1027" s="34">
        <f t="shared" si="130"/>
        <v>6.18</v>
      </c>
      <c r="O1027" s="222">
        <f t="shared" si="125"/>
        <v>24.72</v>
      </c>
      <c r="P1027" s="224">
        <f t="shared" si="131"/>
        <v>24.72</v>
      </c>
      <c r="Q1027" s="8"/>
      <c r="R1027" s="78">
        <f t="shared" si="132"/>
        <v>24.72</v>
      </c>
      <c r="S1027" s="79"/>
      <c r="T1027"/>
      <c r="U1027"/>
      <c r="V1027"/>
      <c r="W1027"/>
      <c r="X1027"/>
      <c r="Y1027"/>
      <c r="Z1027"/>
      <c r="AA1027"/>
      <c r="AB1027"/>
      <c r="AC1027"/>
      <c r="AD1027"/>
      <c r="AE1027"/>
      <c r="AF1027"/>
      <c r="AG1027"/>
      <c r="AH1027"/>
      <c r="AI1027"/>
      <c r="AJ1027"/>
      <c r="AK1027"/>
      <c r="AL1027"/>
      <c r="AM1027"/>
      <c r="AN1027"/>
      <c r="AO1027"/>
      <c r="AP1027"/>
      <c r="AQ1027"/>
      <c r="AR1027"/>
      <c r="AS1027"/>
      <c r="AT1027"/>
      <c r="AU1027"/>
      <c r="AV1027"/>
      <c r="AW1027"/>
      <c r="AX1027"/>
      <c r="AY1027"/>
      <c r="AZ1027"/>
      <c r="BA1027"/>
      <c r="BB1027"/>
      <c r="BC1027"/>
      <c r="BD1027"/>
      <c r="BE1027"/>
      <c r="BF1027"/>
      <c r="BG1027"/>
      <c r="BH1027"/>
      <c r="BI1027"/>
      <c r="BJ1027"/>
      <c r="BK1027"/>
      <c r="BL1027"/>
      <c r="BM1027"/>
      <c r="BN1027"/>
      <c r="BO1027"/>
      <c r="BP1027"/>
      <c r="BQ1027"/>
      <c r="BR1027"/>
      <c r="BS1027"/>
      <c r="BT1027"/>
      <c r="BU1027"/>
      <c r="BV1027"/>
      <c r="BW1027"/>
      <c r="BX1027"/>
      <c r="BY1027"/>
      <c r="BZ1027"/>
      <c r="CA1027"/>
      <c r="CB1027"/>
      <c r="CC1027"/>
      <c r="CD1027"/>
      <c r="CE1027"/>
      <c r="CF1027"/>
      <c r="CG1027"/>
      <c r="CH1027"/>
      <c r="CI1027"/>
      <c r="CJ1027"/>
      <c r="CK1027"/>
      <c r="CL1027"/>
      <c r="CM1027"/>
      <c r="CN1027"/>
      <c r="CO1027"/>
      <c r="CP1027"/>
      <c r="CQ1027"/>
      <c r="CR1027"/>
      <c r="CS1027"/>
      <c r="CT1027"/>
      <c r="CU1027"/>
      <c r="CV1027"/>
      <c r="CW1027"/>
      <c r="CX1027"/>
      <c r="CY1027"/>
      <c r="CZ1027"/>
      <c r="DA1027"/>
      <c r="DB1027"/>
      <c r="DC1027"/>
      <c r="DD1027"/>
      <c r="DE1027"/>
      <c r="DF1027"/>
      <c r="DG1027"/>
      <c r="DH1027"/>
      <c r="DI1027"/>
      <c r="DJ1027"/>
      <c r="DK1027"/>
      <c r="DL1027"/>
      <c r="DM1027"/>
      <c r="DN1027"/>
      <c r="DO1027"/>
      <c r="DP1027"/>
      <c r="DQ1027"/>
      <c r="DR1027"/>
      <c r="DS1027"/>
      <c r="DT1027"/>
      <c r="DU1027"/>
      <c r="DV1027"/>
      <c r="DW1027"/>
      <c r="DX1027"/>
      <c r="DY1027"/>
      <c r="DZ1027"/>
      <c r="EA1027"/>
      <c r="EB1027"/>
      <c r="EC1027"/>
      <c r="ED1027"/>
      <c r="EE1027"/>
      <c r="EF1027"/>
      <c r="EG1027"/>
      <c r="EH1027"/>
      <c r="EI1027"/>
      <c r="EJ1027"/>
      <c r="EK1027"/>
      <c r="EL1027"/>
      <c r="EM1027"/>
      <c r="EN1027"/>
      <c r="EO1027"/>
      <c r="EP1027"/>
      <c r="EQ1027"/>
      <c r="ER1027"/>
      <c r="ES1027"/>
      <c r="ET1027"/>
      <c r="EU1027"/>
      <c r="EV1027"/>
      <c r="EW1027"/>
      <c r="EX1027"/>
      <c r="EY1027"/>
      <c r="EZ1027"/>
      <c r="FA1027"/>
    </row>
    <row r="1028" spans="1:157" ht="11.25" customHeight="1" x14ac:dyDescent="0.25">
      <c r="A1028" s="39" t="s">
        <v>2056</v>
      </c>
      <c r="B1028" s="11">
        <v>967100005</v>
      </c>
      <c r="C1028" s="13" t="s">
        <v>1023</v>
      </c>
      <c r="D1028" s="13">
        <v>35440003269</v>
      </c>
      <c r="E1028" s="40" t="s">
        <v>2201</v>
      </c>
      <c r="F1028" s="31">
        <v>616</v>
      </c>
      <c r="G1028" s="31">
        <v>3</v>
      </c>
      <c r="H1028" s="31">
        <v>1</v>
      </c>
      <c r="I1028" s="31">
        <v>0</v>
      </c>
      <c r="J1028" s="32">
        <f t="shared" si="126"/>
        <v>2</v>
      </c>
      <c r="K1028" s="33">
        <f t="shared" si="127"/>
        <v>18.48</v>
      </c>
      <c r="L1028" s="33">
        <f t="shared" si="128"/>
        <v>18.48</v>
      </c>
      <c r="M1028" s="33">
        <f t="shared" si="129"/>
        <v>18.48</v>
      </c>
      <c r="N1028" s="34">
        <f t="shared" si="130"/>
        <v>18.48</v>
      </c>
      <c r="O1028" s="222">
        <f t="shared" ref="O1028:O1091" si="133">ROUND((SUM(K1028:N1028)),2)</f>
        <v>73.92</v>
      </c>
      <c r="P1028" s="224">
        <f t="shared" si="131"/>
        <v>73.92</v>
      </c>
      <c r="Q1028" s="8"/>
      <c r="R1028" s="78">
        <f t="shared" si="132"/>
        <v>73.92</v>
      </c>
      <c r="S1028" s="79"/>
      <c r="T1028"/>
      <c r="U1028"/>
      <c r="V1028"/>
      <c r="W1028"/>
      <c r="X1028"/>
      <c r="Y1028"/>
      <c r="Z1028"/>
      <c r="AA1028"/>
      <c r="AB1028"/>
      <c r="AC1028"/>
      <c r="AD1028"/>
      <c r="AE1028"/>
      <c r="AF1028"/>
      <c r="AG1028"/>
      <c r="AH1028"/>
      <c r="AI1028"/>
      <c r="AJ1028"/>
      <c r="AK1028"/>
      <c r="AL1028"/>
      <c r="AM1028"/>
      <c r="AN1028"/>
      <c r="AO1028"/>
      <c r="AP1028"/>
      <c r="AQ1028"/>
      <c r="AR1028"/>
      <c r="AS1028"/>
      <c r="AT1028"/>
      <c r="AU1028"/>
      <c r="AV1028"/>
      <c r="AW1028"/>
      <c r="AX1028"/>
      <c r="AY1028"/>
      <c r="AZ1028"/>
      <c r="BA1028"/>
      <c r="BB1028"/>
      <c r="BC1028"/>
      <c r="BD1028"/>
      <c r="BE1028"/>
      <c r="BF1028"/>
      <c r="BG1028"/>
      <c r="BH1028"/>
      <c r="BI1028"/>
      <c r="BJ1028"/>
      <c r="BK1028"/>
      <c r="BL1028"/>
      <c r="BM1028"/>
      <c r="BN1028"/>
      <c r="BO1028"/>
      <c r="BP1028"/>
      <c r="BQ1028"/>
      <c r="BR1028"/>
      <c r="BS1028"/>
      <c r="BT1028"/>
      <c r="BU1028"/>
      <c r="BV1028"/>
      <c r="BW1028"/>
      <c r="BX1028"/>
      <c r="BY1028"/>
      <c r="BZ1028"/>
      <c r="CA1028"/>
      <c r="CB1028"/>
      <c r="CC1028"/>
      <c r="CD1028"/>
      <c r="CE1028"/>
      <c r="CF1028"/>
      <c r="CG1028"/>
      <c r="CH1028"/>
      <c r="CI1028"/>
      <c r="CJ1028"/>
      <c r="CK1028"/>
      <c r="CL1028"/>
      <c r="CM1028"/>
      <c r="CN1028"/>
      <c r="CO1028"/>
      <c r="CP1028"/>
      <c r="CQ1028"/>
      <c r="CR1028"/>
      <c r="CS1028"/>
      <c r="CT1028"/>
      <c r="CU1028"/>
      <c r="CV1028"/>
      <c r="CW1028"/>
      <c r="CX1028"/>
      <c r="CY1028"/>
      <c r="CZ1028"/>
      <c r="DA1028"/>
      <c r="DB1028"/>
      <c r="DC1028"/>
      <c r="DD1028"/>
      <c r="DE1028"/>
      <c r="DF1028"/>
      <c r="DG1028"/>
      <c r="DH1028"/>
      <c r="DI1028"/>
      <c r="DJ1028"/>
      <c r="DK1028"/>
      <c r="DL1028"/>
      <c r="DM1028"/>
      <c r="DN1028"/>
      <c r="DO1028"/>
      <c r="DP1028"/>
      <c r="DQ1028"/>
      <c r="DR1028"/>
      <c r="DS1028"/>
      <c r="DT1028"/>
      <c r="DU1028"/>
      <c r="DV1028"/>
      <c r="DW1028"/>
      <c r="DX1028"/>
      <c r="DY1028"/>
      <c r="DZ1028"/>
      <c r="EA1028"/>
      <c r="EB1028"/>
      <c r="EC1028"/>
      <c r="ED1028"/>
      <c r="EE1028"/>
      <c r="EF1028"/>
      <c r="EG1028"/>
      <c r="EH1028"/>
      <c r="EI1028"/>
      <c r="EJ1028"/>
      <c r="EK1028"/>
      <c r="EL1028"/>
      <c r="EM1028"/>
      <c r="EN1028"/>
      <c r="EO1028"/>
      <c r="EP1028"/>
      <c r="EQ1028"/>
      <c r="ER1028"/>
      <c r="ES1028"/>
      <c r="ET1028"/>
      <c r="EU1028"/>
      <c r="EV1028"/>
      <c r="EW1028"/>
      <c r="EX1028"/>
      <c r="EY1028"/>
      <c r="EZ1028"/>
      <c r="FA1028"/>
    </row>
    <row r="1029" spans="1:157" ht="11.25" customHeight="1" x14ac:dyDescent="0.25">
      <c r="A1029" s="39" t="s">
        <v>2056</v>
      </c>
      <c r="B1029" s="11">
        <v>967100007</v>
      </c>
      <c r="C1029" s="13" t="s">
        <v>1024</v>
      </c>
      <c r="D1029" s="13">
        <v>90470001277</v>
      </c>
      <c r="E1029" s="40" t="s">
        <v>2202</v>
      </c>
      <c r="F1029" s="31">
        <v>211</v>
      </c>
      <c r="G1029" s="31">
        <v>2</v>
      </c>
      <c r="H1029" s="31">
        <v>1</v>
      </c>
      <c r="I1029" s="31">
        <v>0</v>
      </c>
      <c r="J1029" s="32">
        <f t="shared" si="126"/>
        <v>1</v>
      </c>
      <c r="K1029" s="33">
        <f t="shared" si="127"/>
        <v>6.33</v>
      </c>
      <c r="L1029" s="33">
        <f t="shared" si="128"/>
        <v>6.33</v>
      </c>
      <c r="M1029" s="33">
        <f t="shared" si="129"/>
        <v>6.33</v>
      </c>
      <c r="N1029" s="34">
        <f t="shared" si="130"/>
        <v>6.33</v>
      </c>
      <c r="O1029" s="222">
        <f t="shared" si="133"/>
        <v>25.32</v>
      </c>
      <c r="P1029" s="224">
        <f t="shared" si="131"/>
        <v>25.32</v>
      </c>
      <c r="Q1029" s="8"/>
      <c r="R1029" s="78">
        <f t="shared" si="132"/>
        <v>25.32</v>
      </c>
      <c r="S1029" s="79"/>
      <c r="T1029"/>
      <c r="U1029"/>
      <c r="V1029"/>
      <c r="W1029"/>
      <c r="X1029"/>
      <c r="Y1029"/>
      <c r="Z1029"/>
      <c r="AA1029"/>
      <c r="AB1029"/>
      <c r="AC1029"/>
      <c r="AD1029"/>
      <c r="AE1029"/>
      <c r="AF1029"/>
      <c r="AG1029"/>
      <c r="AH1029"/>
      <c r="AI1029"/>
      <c r="AJ1029"/>
      <c r="AK1029"/>
      <c r="AL1029"/>
      <c r="AM1029"/>
      <c r="AN1029"/>
      <c r="AO1029"/>
      <c r="AP1029"/>
      <c r="AQ1029"/>
      <c r="AR1029"/>
      <c r="AS1029"/>
      <c r="AT1029"/>
      <c r="AU1029"/>
      <c r="AV1029"/>
      <c r="AW1029"/>
      <c r="AX1029"/>
      <c r="AY1029"/>
      <c r="AZ1029"/>
      <c r="BA1029"/>
      <c r="BB1029"/>
      <c r="BC1029"/>
      <c r="BD1029"/>
      <c r="BE1029"/>
      <c r="BF1029"/>
      <c r="BG1029"/>
      <c r="BH1029"/>
      <c r="BI1029"/>
      <c r="BJ1029"/>
      <c r="BK1029"/>
      <c r="BL1029"/>
      <c r="BM1029"/>
      <c r="BN1029"/>
      <c r="BO1029"/>
      <c r="BP1029"/>
      <c r="BQ1029"/>
      <c r="BR1029"/>
      <c r="BS1029"/>
      <c r="BT1029"/>
      <c r="BU1029"/>
      <c r="BV1029"/>
      <c r="BW1029"/>
      <c r="BX1029"/>
      <c r="BY1029"/>
      <c r="BZ1029"/>
      <c r="CA1029"/>
      <c r="CB1029"/>
      <c r="CC1029"/>
      <c r="CD1029"/>
      <c r="CE1029"/>
      <c r="CF1029"/>
      <c r="CG1029"/>
      <c r="CH1029"/>
      <c r="CI1029"/>
      <c r="CJ1029"/>
      <c r="CK1029"/>
      <c r="CL1029"/>
      <c r="CM1029"/>
      <c r="CN1029"/>
      <c r="CO1029"/>
      <c r="CP1029"/>
      <c r="CQ1029"/>
      <c r="CR1029"/>
      <c r="CS1029"/>
      <c r="CT1029"/>
      <c r="CU1029"/>
      <c r="CV1029"/>
      <c r="CW1029"/>
      <c r="CX1029"/>
      <c r="CY1029"/>
      <c r="CZ1029"/>
      <c r="DA1029"/>
      <c r="DB1029"/>
      <c r="DC1029"/>
      <c r="DD1029"/>
      <c r="DE1029"/>
      <c r="DF1029"/>
      <c r="DG1029"/>
      <c r="DH1029"/>
      <c r="DI1029"/>
      <c r="DJ1029"/>
      <c r="DK1029"/>
      <c r="DL1029"/>
      <c r="DM1029"/>
      <c r="DN1029"/>
      <c r="DO1029"/>
      <c r="DP1029"/>
      <c r="DQ1029"/>
      <c r="DR1029"/>
      <c r="DS1029"/>
      <c r="DT1029"/>
      <c r="DU1029"/>
      <c r="DV1029"/>
      <c r="DW1029"/>
      <c r="DX1029"/>
      <c r="DY1029"/>
      <c r="DZ1029"/>
      <c r="EA1029"/>
      <c r="EB1029"/>
      <c r="EC1029"/>
      <c r="ED1029"/>
      <c r="EE1029"/>
      <c r="EF1029"/>
      <c r="EG1029"/>
      <c r="EH1029"/>
      <c r="EI1029"/>
      <c r="EJ1029"/>
      <c r="EK1029"/>
      <c r="EL1029"/>
      <c r="EM1029"/>
      <c r="EN1029"/>
      <c r="EO1029"/>
      <c r="EP1029"/>
      <c r="EQ1029"/>
      <c r="ER1029"/>
      <c r="ES1029"/>
      <c r="ET1029"/>
      <c r="EU1029"/>
      <c r="EV1029"/>
      <c r="EW1029"/>
      <c r="EX1029"/>
      <c r="EY1029"/>
      <c r="EZ1029"/>
      <c r="FA1029"/>
    </row>
    <row r="1030" spans="1:157" ht="11.25" customHeight="1" x14ac:dyDescent="0.25">
      <c r="A1030" s="39" t="s">
        <v>2056</v>
      </c>
      <c r="B1030" s="11">
        <v>967100008</v>
      </c>
      <c r="C1030" s="13" t="s">
        <v>1152</v>
      </c>
      <c r="D1030" s="13">
        <v>40850007043</v>
      </c>
      <c r="E1030" s="40" t="s">
        <v>2203</v>
      </c>
      <c r="F1030" s="31">
        <v>3064</v>
      </c>
      <c r="G1030" s="31">
        <v>4</v>
      </c>
      <c r="H1030" s="31">
        <v>1</v>
      </c>
      <c r="I1030" s="31">
        <v>0</v>
      </c>
      <c r="J1030" s="32">
        <f t="shared" si="126"/>
        <v>3</v>
      </c>
      <c r="K1030" s="33">
        <f t="shared" si="127"/>
        <v>91.92</v>
      </c>
      <c r="L1030" s="33">
        <f t="shared" si="128"/>
        <v>91.92</v>
      </c>
      <c r="M1030" s="33">
        <f t="shared" si="129"/>
        <v>91.92</v>
      </c>
      <c r="N1030" s="34">
        <f t="shared" si="130"/>
        <v>91.92</v>
      </c>
      <c r="O1030" s="222">
        <f t="shared" si="133"/>
        <v>367.68</v>
      </c>
      <c r="P1030" s="224">
        <f t="shared" si="131"/>
        <v>367.68</v>
      </c>
      <c r="Q1030" s="8"/>
      <c r="R1030" s="78">
        <f t="shared" si="132"/>
        <v>367.68</v>
      </c>
      <c r="S1030" s="79"/>
      <c r="T1030"/>
      <c r="U1030"/>
      <c r="V1030"/>
      <c r="W1030"/>
      <c r="X1030"/>
      <c r="Y1030"/>
      <c r="Z1030"/>
      <c r="AA1030"/>
      <c r="AB1030"/>
      <c r="AC1030"/>
      <c r="AD1030"/>
      <c r="AE1030"/>
      <c r="AF1030"/>
      <c r="AG1030"/>
      <c r="AH1030"/>
      <c r="AI1030"/>
      <c r="AJ1030"/>
      <c r="AK1030"/>
      <c r="AL1030"/>
      <c r="AM1030"/>
      <c r="AN1030"/>
      <c r="AO1030"/>
      <c r="AP1030"/>
      <c r="AQ1030"/>
      <c r="AR1030"/>
      <c r="AS1030"/>
      <c r="AT1030"/>
      <c r="AU1030"/>
      <c r="AV1030"/>
      <c r="AW1030"/>
      <c r="AX1030"/>
      <c r="AY1030"/>
      <c r="AZ1030"/>
      <c r="BA1030"/>
      <c r="BB1030"/>
      <c r="BC1030"/>
      <c r="BD1030"/>
      <c r="BE1030"/>
      <c r="BF1030"/>
      <c r="BG1030"/>
      <c r="BH1030"/>
      <c r="BI1030"/>
      <c r="BJ1030"/>
      <c r="BK1030"/>
      <c r="BL1030"/>
      <c r="BM1030"/>
      <c r="BN1030"/>
      <c r="BO1030"/>
      <c r="BP1030"/>
      <c r="BQ1030"/>
      <c r="BR1030"/>
      <c r="BS1030"/>
      <c r="BT1030"/>
      <c r="BU1030"/>
      <c r="BV1030"/>
      <c r="BW1030"/>
      <c r="BX1030"/>
      <c r="BY1030"/>
      <c r="BZ1030"/>
      <c r="CA1030"/>
      <c r="CB1030"/>
      <c r="CC1030"/>
      <c r="CD1030"/>
      <c r="CE1030"/>
      <c r="CF1030"/>
      <c r="CG1030"/>
      <c r="CH1030"/>
      <c r="CI1030"/>
      <c r="CJ1030"/>
      <c r="CK1030"/>
      <c r="CL1030"/>
      <c r="CM1030"/>
      <c r="CN1030"/>
      <c r="CO1030"/>
      <c r="CP1030"/>
      <c r="CQ1030"/>
      <c r="CR1030"/>
      <c r="CS1030"/>
      <c r="CT1030"/>
      <c r="CU1030"/>
      <c r="CV1030"/>
      <c r="CW1030"/>
      <c r="CX1030"/>
      <c r="CY1030"/>
      <c r="CZ1030"/>
      <c r="DA1030"/>
      <c r="DB1030"/>
      <c r="DC1030"/>
      <c r="DD1030"/>
      <c r="DE1030"/>
      <c r="DF1030"/>
      <c r="DG1030"/>
      <c r="DH1030"/>
      <c r="DI1030"/>
      <c r="DJ1030"/>
      <c r="DK1030"/>
      <c r="DL1030"/>
      <c r="DM1030"/>
      <c r="DN1030"/>
      <c r="DO1030"/>
      <c r="DP1030"/>
      <c r="DQ1030"/>
      <c r="DR1030"/>
      <c r="DS1030"/>
      <c r="DT1030"/>
      <c r="DU1030"/>
      <c r="DV1030"/>
      <c r="DW1030"/>
      <c r="DX1030"/>
      <c r="DY1030"/>
      <c r="DZ1030"/>
      <c r="EA1030"/>
      <c r="EB1030"/>
      <c r="EC1030"/>
      <c r="ED1030"/>
      <c r="EE1030"/>
      <c r="EF1030"/>
      <c r="EG1030"/>
      <c r="EH1030"/>
      <c r="EI1030"/>
      <c r="EJ1030"/>
      <c r="EK1030"/>
      <c r="EL1030"/>
      <c r="EM1030"/>
      <c r="EN1030"/>
      <c r="EO1030"/>
      <c r="EP1030"/>
      <c r="EQ1030"/>
      <c r="ER1030"/>
      <c r="ES1030"/>
      <c r="ET1030"/>
      <c r="EU1030"/>
      <c r="EV1030"/>
      <c r="EW1030"/>
      <c r="EX1030"/>
      <c r="EY1030"/>
      <c r="EZ1030"/>
      <c r="FA1030"/>
    </row>
    <row r="1031" spans="1:157" ht="11.25" customHeight="1" x14ac:dyDescent="0.25">
      <c r="A1031" s="63" t="s">
        <v>2056</v>
      </c>
      <c r="B1031" s="11">
        <v>967100008</v>
      </c>
      <c r="C1031" s="13" t="s">
        <v>1152</v>
      </c>
      <c r="D1031" s="13">
        <v>93870006479</v>
      </c>
      <c r="E1031" s="13" t="s">
        <v>2204</v>
      </c>
      <c r="F1031" s="31">
        <v>274</v>
      </c>
      <c r="G1031" s="31">
        <v>3</v>
      </c>
      <c r="H1031" s="31">
        <v>1</v>
      </c>
      <c r="I1031" s="31">
        <v>0</v>
      </c>
      <c r="J1031" s="32">
        <f t="shared" si="126"/>
        <v>2</v>
      </c>
      <c r="K1031" s="33">
        <f t="shared" si="127"/>
        <v>8.2199999999999989</v>
      </c>
      <c r="L1031" s="33">
        <f t="shared" si="128"/>
        <v>8.2199999999999989</v>
      </c>
      <c r="M1031" s="33">
        <f t="shared" si="129"/>
        <v>8.2199999999999989</v>
      </c>
      <c r="N1031" s="34">
        <f t="shared" si="130"/>
        <v>8.2199999999999989</v>
      </c>
      <c r="O1031" s="222">
        <f t="shared" si="133"/>
        <v>32.880000000000003</v>
      </c>
      <c r="P1031" s="224">
        <f t="shared" si="131"/>
        <v>32.880000000000003</v>
      </c>
      <c r="Q1031" s="8"/>
      <c r="R1031" s="78">
        <f t="shared" si="132"/>
        <v>32.880000000000003</v>
      </c>
      <c r="S1031" s="79"/>
      <c r="T1031"/>
      <c r="U1031"/>
      <c r="V1031"/>
      <c r="W1031"/>
      <c r="X1031"/>
      <c r="Y1031"/>
      <c r="Z1031"/>
      <c r="AA1031"/>
      <c r="AB1031"/>
      <c r="AC1031"/>
      <c r="AD1031"/>
      <c r="AE1031"/>
      <c r="AF1031"/>
      <c r="AG1031"/>
      <c r="AH1031"/>
      <c r="AI1031"/>
      <c r="AJ1031"/>
      <c r="AK1031"/>
      <c r="AL1031"/>
      <c r="AM1031"/>
      <c r="AN1031"/>
      <c r="AO1031"/>
      <c r="AP1031"/>
      <c r="AQ1031"/>
      <c r="AR1031"/>
      <c r="AS1031"/>
      <c r="AT1031"/>
      <c r="AU1031"/>
      <c r="AV1031"/>
      <c r="AW1031"/>
      <c r="AX1031"/>
      <c r="AY1031"/>
      <c r="AZ1031"/>
      <c r="BA1031"/>
      <c r="BB1031"/>
      <c r="BC1031"/>
      <c r="BD1031"/>
      <c r="BE1031"/>
      <c r="BF1031"/>
      <c r="BG1031"/>
      <c r="BH1031"/>
      <c r="BI1031"/>
      <c r="BJ1031"/>
      <c r="BK1031"/>
      <c r="BL1031"/>
      <c r="BM1031"/>
      <c r="BN1031"/>
      <c r="BO1031"/>
      <c r="BP1031"/>
      <c r="BQ1031"/>
      <c r="BR1031"/>
      <c r="BS1031"/>
      <c r="BT1031"/>
      <c r="BU1031"/>
      <c r="BV1031"/>
      <c r="BW1031"/>
      <c r="BX1031"/>
      <c r="BY1031"/>
      <c r="BZ1031"/>
      <c r="CA1031"/>
      <c r="CB1031"/>
      <c r="CC1031"/>
      <c r="CD1031"/>
      <c r="CE1031"/>
      <c r="CF1031"/>
      <c r="CG1031"/>
      <c r="CH1031"/>
      <c r="CI1031"/>
      <c r="CJ1031"/>
      <c r="CK1031"/>
      <c r="CL1031"/>
      <c r="CM1031"/>
      <c r="CN1031"/>
      <c r="CO1031"/>
      <c r="CP1031"/>
      <c r="CQ1031"/>
      <c r="CR1031"/>
      <c r="CS1031"/>
      <c r="CT1031"/>
      <c r="CU1031"/>
      <c r="CV1031"/>
      <c r="CW1031"/>
      <c r="CX1031"/>
      <c r="CY1031"/>
      <c r="CZ1031"/>
      <c r="DA1031"/>
      <c r="DB1031"/>
      <c r="DC1031"/>
      <c r="DD1031"/>
      <c r="DE1031"/>
      <c r="DF1031"/>
      <c r="DG1031"/>
      <c r="DH1031"/>
      <c r="DI1031"/>
      <c r="DJ1031"/>
      <c r="DK1031"/>
      <c r="DL1031"/>
      <c r="DM1031"/>
      <c r="DN1031"/>
      <c r="DO1031"/>
      <c r="DP1031"/>
      <c r="DQ1031"/>
      <c r="DR1031"/>
      <c r="DS1031"/>
      <c r="DT1031"/>
      <c r="DU1031"/>
      <c r="DV1031"/>
      <c r="DW1031"/>
      <c r="DX1031"/>
      <c r="DY1031"/>
      <c r="DZ1031"/>
      <c r="EA1031"/>
      <c r="EB1031"/>
      <c r="EC1031"/>
      <c r="ED1031"/>
      <c r="EE1031"/>
      <c r="EF1031"/>
      <c r="EG1031"/>
      <c r="EH1031"/>
      <c r="EI1031"/>
      <c r="EJ1031"/>
      <c r="EK1031"/>
      <c r="EL1031"/>
      <c r="EM1031"/>
      <c r="EN1031"/>
      <c r="EO1031"/>
      <c r="EP1031"/>
      <c r="EQ1031"/>
      <c r="ER1031"/>
      <c r="ES1031"/>
      <c r="ET1031"/>
      <c r="EU1031"/>
      <c r="EV1031"/>
      <c r="EW1031"/>
      <c r="EX1031"/>
      <c r="EY1031"/>
      <c r="EZ1031"/>
      <c r="FA1031"/>
    </row>
    <row r="1032" spans="1:157" ht="11.25" customHeight="1" x14ac:dyDescent="0.25">
      <c r="A1032" s="63" t="s">
        <v>2056</v>
      </c>
      <c r="B1032" s="13">
        <v>967300001</v>
      </c>
      <c r="C1032" s="13" t="s">
        <v>1025</v>
      </c>
      <c r="D1032" s="13">
        <v>59890007779</v>
      </c>
      <c r="E1032" s="13" t="s">
        <v>2205</v>
      </c>
      <c r="F1032" s="31">
        <v>159</v>
      </c>
      <c r="G1032" s="31">
        <v>2</v>
      </c>
      <c r="H1032" s="31">
        <v>1</v>
      </c>
      <c r="I1032" s="31">
        <v>0</v>
      </c>
      <c r="J1032" s="32">
        <f t="shared" si="126"/>
        <v>1</v>
      </c>
      <c r="K1032" s="33">
        <f t="shared" si="127"/>
        <v>4.7699999999999996</v>
      </c>
      <c r="L1032" s="33">
        <f t="shared" si="128"/>
        <v>4.7699999999999996</v>
      </c>
      <c r="M1032" s="33">
        <f t="shared" si="129"/>
        <v>4.7699999999999996</v>
      </c>
      <c r="N1032" s="34">
        <f t="shared" si="130"/>
        <v>4.7699999999999996</v>
      </c>
      <c r="O1032" s="222">
        <f t="shared" si="133"/>
        <v>19.079999999999998</v>
      </c>
      <c r="P1032" s="224">
        <f t="shared" si="131"/>
        <v>19.079999999999998</v>
      </c>
      <c r="Q1032" s="8"/>
      <c r="R1032" s="78">
        <f t="shared" si="132"/>
        <v>19.079999999999998</v>
      </c>
      <c r="S1032" s="79"/>
      <c r="T1032"/>
      <c r="U1032"/>
      <c r="V1032"/>
      <c r="W1032"/>
      <c r="X1032"/>
      <c r="Y1032"/>
      <c r="Z1032"/>
      <c r="AA1032"/>
      <c r="AB1032"/>
      <c r="AC1032"/>
      <c r="AD1032"/>
      <c r="AE1032"/>
      <c r="AF1032"/>
      <c r="AG1032"/>
      <c r="AH1032"/>
      <c r="AI1032"/>
      <c r="AJ1032"/>
      <c r="AK1032"/>
      <c r="AL1032"/>
      <c r="AM1032"/>
      <c r="AN1032"/>
      <c r="AO1032"/>
      <c r="AP1032"/>
      <c r="AQ1032"/>
      <c r="AR1032"/>
      <c r="AS1032"/>
      <c r="AT1032"/>
      <c r="AU1032"/>
      <c r="AV1032"/>
      <c r="AW1032"/>
      <c r="AX1032"/>
      <c r="AY1032"/>
      <c r="AZ1032"/>
      <c r="BA1032"/>
      <c r="BB1032"/>
      <c r="BC1032"/>
      <c r="BD1032"/>
      <c r="BE1032"/>
      <c r="BF1032"/>
      <c r="BG1032"/>
      <c r="BH1032"/>
      <c r="BI1032"/>
      <c r="BJ1032"/>
      <c r="BK1032"/>
      <c r="BL1032"/>
      <c r="BM1032"/>
      <c r="BN1032"/>
      <c r="BO1032"/>
      <c r="BP1032"/>
      <c r="BQ1032"/>
      <c r="BR1032"/>
      <c r="BS1032"/>
      <c r="BT1032"/>
      <c r="BU1032"/>
      <c r="BV1032"/>
      <c r="BW1032"/>
      <c r="BX1032"/>
      <c r="BY1032"/>
      <c r="BZ1032"/>
      <c r="CA1032"/>
      <c r="CB1032"/>
      <c r="CC1032"/>
      <c r="CD1032"/>
      <c r="CE1032"/>
      <c r="CF1032"/>
      <c r="CG1032"/>
      <c r="CH1032"/>
      <c r="CI1032"/>
      <c r="CJ1032"/>
      <c r="CK1032"/>
      <c r="CL1032"/>
      <c r="CM1032"/>
      <c r="CN1032"/>
      <c r="CO1032"/>
      <c r="CP1032"/>
      <c r="CQ1032"/>
      <c r="CR1032"/>
      <c r="CS1032"/>
      <c r="CT1032"/>
      <c r="CU1032"/>
      <c r="CV1032"/>
      <c r="CW1032"/>
      <c r="CX1032"/>
      <c r="CY1032"/>
      <c r="CZ1032"/>
      <c r="DA1032"/>
      <c r="DB1032"/>
      <c r="DC1032"/>
      <c r="DD1032"/>
      <c r="DE1032"/>
      <c r="DF1032"/>
      <c r="DG1032"/>
      <c r="DH1032"/>
      <c r="DI1032"/>
      <c r="DJ1032"/>
      <c r="DK1032"/>
      <c r="DL1032"/>
      <c r="DM1032"/>
      <c r="DN1032"/>
      <c r="DO1032"/>
      <c r="DP1032"/>
      <c r="DQ1032"/>
      <c r="DR1032"/>
      <c r="DS1032"/>
      <c r="DT1032"/>
      <c r="DU1032"/>
      <c r="DV1032"/>
      <c r="DW1032"/>
      <c r="DX1032"/>
      <c r="DY1032"/>
      <c r="DZ1032"/>
      <c r="EA1032"/>
      <c r="EB1032"/>
      <c r="EC1032"/>
      <c r="ED1032"/>
      <c r="EE1032"/>
      <c r="EF1032"/>
      <c r="EG1032"/>
      <c r="EH1032"/>
      <c r="EI1032"/>
      <c r="EJ1032"/>
      <c r="EK1032"/>
      <c r="EL1032"/>
      <c r="EM1032"/>
      <c r="EN1032"/>
      <c r="EO1032"/>
      <c r="EP1032"/>
      <c r="EQ1032"/>
      <c r="ER1032"/>
      <c r="ES1032"/>
      <c r="ET1032"/>
      <c r="EU1032"/>
      <c r="EV1032"/>
      <c r="EW1032"/>
      <c r="EX1032"/>
      <c r="EY1032"/>
      <c r="EZ1032"/>
      <c r="FA1032"/>
    </row>
    <row r="1033" spans="1:157" ht="11.25" customHeight="1" x14ac:dyDescent="0.25">
      <c r="A1033" s="39" t="s">
        <v>2056</v>
      </c>
      <c r="B1033" s="36">
        <v>26000004</v>
      </c>
      <c r="C1033" s="36" t="s">
        <v>2661</v>
      </c>
      <c r="D1033" s="36">
        <v>19480056263</v>
      </c>
      <c r="E1033" s="37" t="s">
        <v>2662</v>
      </c>
      <c r="F1033" s="31">
        <v>622</v>
      </c>
      <c r="G1033" s="31">
        <v>3</v>
      </c>
      <c r="H1033" s="38">
        <v>1</v>
      </c>
      <c r="I1033" s="38">
        <v>0</v>
      </c>
      <c r="J1033" s="32">
        <f t="shared" si="126"/>
        <v>2</v>
      </c>
      <c r="K1033" s="33">
        <f t="shared" si="127"/>
        <v>18.66</v>
      </c>
      <c r="L1033" s="33">
        <f t="shared" si="128"/>
        <v>18.66</v>
      </c>
      <c r="M1033" s="33">
        <f t="shared" si="129"/>
        <v>18.66</v>
      </c>
      <c r="N1033" s="34">
        <f t="shared" si="130"/>
        <v>18.66</v>
      </c>
      <c r="O1033" s="222">
        <f t="shared" si="133"/>
        <v>74.64</v>
      </c>
      <c r="P1033" s="224">
        <f t="shared" si="131"/>
        <v>74.64</v>
      </c>
      <c r="Q1033" s="8"/>
      <c r="R1033" s="78">
        <f t="shared" si="132"/>
        <v>74.64</v>
      </c>
      <c r="S1033" s="79"/>
      <c r="T1033"/>
      <c r="U1033"/>
      <c r="V1033"/>
      <c r="W1033"/>
      <c r="X1033"/>
      <c r="Y1033"/>
      <c r="Z1033"/>
      <c r="AA1033"/>
      <c r="AB1033"/>
      <c r="AC1033"/>
      <c r="AD1033"/>
      <c r="AE1033"/>
      <c r="AF1033"/>
      <c r="AG1033"/>
      <c r="AH1033"/>
      <c r="AI1033"/>
      <c r="AJ1033"/>
      <c r="AK1033"/>
      <c r="AL1033"/>
      <c r="AM1033"/>
      <c r="AN1033"/>
      <c r="AO1033"/>
      <c r="AP1033"/>
      <c r="AQ1033"/>
      <c r="AR1033"/>
      <c r="AS1033"/>
      <c r="AT1033"/>
      <c r="AU1033"/>
      <c r="AV1033"/>
      <c r="AW1033"/>
      <c r="AX1033"/>
      <c r="AY1033"/>
      <c r="AZ1033"/>
      <c r="BA1033"/>
      <c r="BB1033"/>
      <c r="BC1033"/>
      <c r="BD1033"/>
      <c r="BE1033"/>
      <c r="BF1033"/>
      <c r="BG1033"/>
      <c r="BH1033"/>
      <c r="BI1033"/>
      <c r="BJ1033"/>
      <c r="BK1033"/>
      <c r="BL1033"/>
      <c r="BM1033"/>
      <c r="BN1033"/>
      <c r="BO1033"/>
      <c r="BP1033"/>
      <c r="BQ1033"/>
      <c r="BR1033"/>
      <c r="BS1033"/>
      <c r="BT1033"/>
      <c r="BU1033"/>
      <c r="BV1033"/>
      <c r="BW1033"/>
      <c r="BX1033"/>
      <c r="BY1033"/>
      <c r="BZ1033"/>
      <c r="CA1033"/>
      <c r="CB1033"/>
      <c r="CC1033"/>
      <c r="CD1033"/>
      <c r="CE1033"/>
      <c r="CF1033"/>
      <c r="CG1033"/>
      <c r="CH1033"/>
      <c r="CI1033"/>
      <c r="CJ1033"/>
      <c r="CK1033"/>
      <c r="CL1033"/>
      <c r="CM1033"/>
      <c r="CN1033"/>
      <c r="CO1033"/>
      <c r="CP1033"/>
      <c r="CQ1033"/>
      <c r="CR1033"/>
      <c r="CS1033"/>
      <c r="CT1033"/>
      <c r="CU1033"/>
      <c r="CV1033"/>
      <c r="CW1033"/>
      <c r="CX1033"/>
      <c r="CY1033"/>
      <c r="CZ1033"/>
      <c r="DA1033"/>
      <c r="DB1033"/>
      <c r="DC1033"/>
      <c r="DD1033"/>
      <c r="DE1033"/>
      <c r="DF1033"/>
      <c r="DG1033"/>
      <c r="DH1033"/>
      <c r="DI1033"/>
      <c r="DJ1033"/>
      <c r="DK1033"/>
      <c r="DL1033"/>
      <c r="DM1033"/>
      <c r="DN1033"/>
      <c r="DO1033"/>
      <c r="DP1033"/>
      <c r="DQ1033"/>
      <c r="DR1033"/>
      <c r="DS1033"/>
      <c r="DT1033"/>
      <c r="DU1033"/>
      <c r="DV1033"/>
      <c r="DW1033"/>
      <c r="DX1033"/>
      <c r="DY1033"/>
      <c r="DZ1033"/>
      <c r="EA1033"/>
      <c r="EB1033"/>
      <c r="EC1033"/>
      <c r="ED1033"/>
      <c r="EE1033"/>
      <c r="EF1033"/>
      <c r="EG1033"/>
      <c r="EH1033"/>
      <c r="EI1033"/>
      <c r="EJ1033"/>
      <c r="EK1033"/>
      <c r="EL1033"/>
      <c r="EM1033"/>
      <c r="EN1033"/>
      <c r="EO1033"/>
      <c r="EP1033"/>
      <c r="EQ1033"/>
      <c r="ER1033"/>
      <c r="ES1033"/>
      <c r="ET1033"/>
      <c r="EU1033"/>
      <c r="EV1033"/>
      <c r="EW1033"/>
      <c r="EX1033"/>
      <c r="EY1033"/>
      <c r="EZ1033"/>
      <c r="FA1033"/>
    </row>
    <row r="1034" spans="1:157" ht="11.25" customHeight="1" x14ac:dyDescent="0.25">
      <c r="A1034" s="42" t="s">
        <v>2056</v>
      </c>
      <c r="B1034" s="64">
        <v>35000002</v>
      </c>
      <c r="C1034" s="64" t="s">
        <v>2663</v>
      </c>
      <c r="D1034" s="64">
        <v>77480053677</v>
      </c>
      <c r="E1034" s="65" t="s">
        <v>2664</v>
      </c>
      <c r="F1034" s="18">
        <v>87</v>
      </c>
      <c r="G1034" s="31">
        <v>3</v>
      </c>
      <c r="H1034" s="66">
        <v>1</v>
      </c>
      <c r="I1034" s="66">
        <v>0</v>
      </c>
      <c r="J1034" s="32">
        <f t="shared" ref="J1034:J1097" si="134">G1034-H1034-I1034</f>
        <v>2</v>
      </c>
      <c r="K1034" s="33">
        <f t="shared" ref="K1034:K1097" si="135">F1034*$K$5</f>
        <v>2.61</v>
      </c>
      <c r="L1034" s="33">
        <f t="shared" ref="L1034:L1097" si="136">F1034*$L$5</f>
        <v>2.61</v>
      </c>
      <c r="M1034" s="33">
        <f t="shared" ref="M1034:M1097" si="137">F1034*$M$5</f>
        <v>2.61</v>
      </c>
      <c r="N1034" s="34">
        <f t="shared" ref="N1034:N1097" si="138">F1034*$N$5</f>
        <v>2.61</v>
      </c>
      <c r="O1034" s="222">
        <f t="shared" si="133"/>
        <v>10.44</v>
      </c>
      <c r="P1034" s="224">
        <f t="shared" si="131"/>
        <v>10.44</v>
      </c>
      <c r="Q1034" s="8"/>
      <c r="R1034" s="78">
        <f t="shared" si="132"/>
        <v>10.44</v>
      </c>
      <c r="S1034" s="79"/>
      <c r="T1034"/>
      <c r="U1034"/>
      <c r="V1034"/>
      <c r="W1034"/>
      <c r="X1034"/>
      <c r="Y1034"/>
      <c r="Z1034"/>
      <c r="AA1034"/>
      <c r="AB1034"/>
      <c r="AC1034"/>
      <c r="AD1034"/>
      <c r="AE1034"/>
      <c r="AF1034"/>
      <c r="AG1034"/>
      <c r="AH1034"/>
      <c r="AI1034"/>
      <c r="AJ1034"/>
      <c r="AK1034"/>
      <c r="AL1034"/>
      <c r="AM1034"/>
      <c r="AN1034"/>
      <c r="AO1034"/>
      <c r="AP1034"/>
      <c r="AQ1034"/>
      <c r="AR1034"/>
      <c r="AS1034"/>
      <c r="AT1034"/>
      <c r="AU1034"/>
      <c r="AV1034"/>
      <c r="AW1034"/>
      <c r="AX1034"/>
      <c r="AY1034"/>
      <c r="AZ1034"/>
      <c r="BA1034"/>
      <c r="BB1034"/>
      <c r="BC1034"/>
      <c r="BD1034"/>
      <c r="BE1034"/>
      <c r="BF1034"/>
      <c r="BG1034"/>
      <c r="BH1034"/>
      <c r="BI1034"/>
      <c r="BJ1034"/>
      <c r="BK1034"/>
      <c r="BL1034"/>
      <c r="BM1034"/>
      <c r="BN1034"/>
      <c r="BO1034"/>
      <c r="BP1034"/>
      <c r="BQ1034"/>
      <c r="BR1034"/>
      <c r="BS1034"/>
      <c r="BT1034"/>
      <c r="BU1034"/>
      <c r="BV1034"/>
      <c r="BW1034"/>
      <c r="BX1034"/>
      <c r="BY1034"/>
      <c r="BZ1034"/>
      <c r="CA1034"/>
      <c r="CB1034"/>
      <c r="CC1034"/>
      <c r="CD1034"/>
      <c r="CE1034"/>
      <c r="CF1034"/>
      <c r="CG1034"/>
      <c r="CH1034"/>
      <c r="CI1034"/>
      <c r="CJ1034"/>
      <c r="CK1034"/>
      <c r="CL1034"/>
      <c r="CM1034"/>
      <c r="CN1034"/>
      <c r="CO1034"/>
      <c r="CP1034"/>
      <c r="CQ1034"/>
      <c r="CR1034"/>
      <c r="CS1034"/>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c r="DW1034"/>
      <c r="DX1034"/>
      <c r="DY1034"/>
      <c r="DZ1034"/>
      <c r="EA1034"/>
      <c r="EB1034"/>
      <c r="EC1034"/>
      <c r="ED1034"/>
      <c r="EE1034"/>
      <c r="EF1034"/>
      <c r="EG1034"/>
      <c r="EH1034"/>
      <c r="EI1034"/>
      <c r="EJ1034"/>
      <c r="EK1034"/>
      <c r="EL1034"/>
      <c r="EM1034"/>
      <c r="EN1034"/>
      <c r="EO1034"/>
      <c r="EP1034"/>
      <c r="EQ1034"/>
      <c r="ER1034"/>
      <c r="ES1034"/>
      <c r="ET1034"/>
      <c r="EU1034"/>
      <c r="EV1034"/>
      <c r="EW1034"/>
      <c r="EX1034"/>
      <c r="EY1034"/>
      <c r="EZ1034"/>
      <c r="FA1034"/>
    </row>
    <row r="1035" spans="1:157" ht="11.25" customHeight="1" x14ac:dyDescent="0.25">
      <c r="A1035" s="42" t="s">
        <v>2056</v>
      </c>
      <c r="B1035" s="64">
        <v>24000001</v>
      </c>
      <c r="C1035" s="64" t="s">
        <v>2753</v>
      </c>
      <c r="D1035" s="64">
        <v>64170056257</v>
      </c>
      <c r="E1035" s="65" t="s">
        <v>2754</v>
      </c>
      <c r="F1035" s="18">
        <v>836</v>
      </c>
      <c r="G1035" s="31">
        <v>2</v>
      </c>
      <c r="H1035" s="66">
        <v>1</v>
      </c>
      <c r="I1035" s="66">
        <v>0</v>
      </c>
      <c r="J1035" s="32">
        <f t="shared" si="134"/>
        <v>1</v>
      </c>
      <c r="K1035" s="33">
        <f t="shared" si="135"/>
        <v>25.08</v>
      </c>
      <c r="L1035" s="33">
        <f t="shared" si="136"/>
        <v>25.08</v>
      </c>
      <c r="M1035" s="33">
        <f t="shared" si="137"/>
        <v>25.08</v>
      </c>
      <c r="N1035" s="34">
        <f t="shared" si="138"/>
        <v>25.08</v>
      </c>
      <c r="O1035" s="222">
        <f t="shared" si="133"/>
        <v>100.32</v>
      </c>
      <c r="P1035" s="224">
        <f t="shared" si="131"/>
        <v>100.32</v>
      </c>
      <c r="Q1035" s="8"/>
      <c r="R1035" s="78">
        <f t="shared" si="132"/>
        <v>100.32</v>
      </c>
      <c r="S1035" s="79"/>
      <c r="T1035"/>
      <c r="U1035"/>
      <c r="V1035"/>
      <c r="W1035"/>
      <c r="X1035"/>
      <c r="Y1035"/>
      <c r="Z1035"/>
      <c r="AA1035"/>
      <c r="AB1035"/>
      <c r="AC1035"/>
      <c r="AD1035"/>
      <c r="AE1035"/>
      <c r="AF1035"/>
      <c r="AG1035"/>
      <c r="AH1035"/>
      <c r="AI1035"/>
      <c r="AJ1035"/>
      <c r="AK1035"/>
      <c r="AL1035"/>
      <c r="AM1035"/>
      <c r="AN1035"/>
      <c r="AO1035"/>
      <c r="AP1035"/>
      <c r="AQ1035"/>
      <c r="AR1035"/>
      <c r="AS1035"/>
      <c r="AT1035"/>
      <c r="AU1035"/>
      <c r="AV1035"/>
      <c r="AW1035"/>
      <c r="AX1035"/>
      <c r="AY1035"/>
      <c r="AZ1035"/>
      <c r="BA1035"/>
      <c r="BB1035"/>
      <c r="BC1035"/>
      <c r="BD1035"/>
      <c r="BE1035"/>
      <c r="BF1035"/>
      <c r="BG1035"/>
      <c r="BH1035"/>
      <c r="BI1035"/>
      <c r="BJ1035"/>
      <c r="BK1035"/>
      <c r="BL1035"/>
      <c r="BM1035"/>
      <c r="BN1035"/>
      <c r="BO1035"/>
      <c r="BP1035"/>
      <c r="BQ1035"/>
      <c r="BR1035"/>
      <c r="BS1035"/>
      <c r="BT1035"/>
      <c r="BU1035"/>
      <c r="BV1035"/>
      <c r="BW1035"/>
      <c r="BX1035"/>
      <c r="BY1035"/>
      <c r="BZ1035"/>
      <c r="CA1035"/>
      <c r="CB1035"/>
      <c r="CC1035"/>
      <c r="CD1035"/>
      <c r="CE1035"/>
      <c r="CF1035"/>
      <c r="CG1035"/>
      <c r="CH1035"/>
      <c r="CI1035"/>
      <c r="CJ1035"/>
      <c r="CK1035"/>
      <c r="CL1035"/>
      <c r="CM1035"/>
      <c r="CN1035"/>
      <c r="CO1035"/>
      <c r="CP1035"/>
      <c r="CQ1035"/>
      <c r="CR1035"/>
      <c r="CS1035"/>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c r="DW1035"/>
      <c r="DX1035"/>
      <c r="DY1035"/>
      <c r="DZ1035"/>
      <c r="EA1035"/>
      <c r="EB1035"/>
      <c r="EC1035"/>
      <c r="ED1035"/>
      <c r="EE1035"/>
      <c r="EF1035"/>
      <c r="EG1035"/>
      <c r="EH1035"/>
      <c r="EI1035"/>
      <c r="EJ1035"/>
      <c r="EK1035"/>
      <c r="EL1035"/>
      <c r="EM1035"/>
      <c r="EN1035"/>
      <c r="EO1035"/>
      <c r="EP1035"/>
      <c r="EQ1035"/>
      <c r="ER1035"/>
      <c r="ES1035"/>
      <c r="ET1035"/>
      <c r="EU1035"/>
      <c r="EV1035"/>
      <c r="EW1035"/>
      <c r="EX1035"/>
      <c r="EY1035"/>
      <c r="EZ1035"/>
      <c r="FA1035"/>
    </row>
    <row r="1036" spans="1:157" ht="11.25" customHeight="1" x14ac:dyDescent="0.25">
      <c r="A1036" s="42" t="s">
        <v>2056</v>
      </c>
      <c r="B1036" s="64">
        <v>29000001</v>
      </c>
      <c r="C1036" s="64" t="s">
        <v>2770</v>
      </c>
      <c r="D1036" s="64">
        <v>13490056232</v>
      </c>
      <c r="E1036" s="65" t="s">
        <v>2771</v>
      </c>
      <c r="F1036" s="18">
        <v>744</v>
      </c>
      <c r="G1036" s="31">
        <v>3</v>
      </c>
      <c r="H1036" s="66">
        <v>1</v>
      </c>
      <c r="I1036" s="66">
        <v>0</v>
      </c>
      <c r="J1036" s="32">
        <f t="shared" si="134"/>
        <v>2</v>
      </c>
      <c r="K1036" s="33">
        <f t="shared" si="135"/>
        <v>22.32</v>
      </c>
      <c r="L1036" s="33">
        <f t="shared" si="136"/>
        <v>22.32</v>
      </c>
      <c r="M1036" s="33">
        <f t="shared" si="137"/>
        <v>22.32</v>
      </c>
      <c r="N1036" s="34">
        <f t="shared" si="138"/>
        <v>22.32</v>
      </c>
      <c r="O1036" s="222">
        <f t="shared" si="133"/>
        <v>89.28</v>
      </c>
      <c r="P1036" s="224">
        <f t="shared" si="131"/>
        <v>89.28</v>
      </c>
      <c r="Q1036" s="8"/>
      <c r="R1036" s="78">
        <f t="shared" si="132"/>
        <v>89.28</v>
      </c>
      <c r="S1036" s="79"/>
      <c r="T1036"/>
      <c r="U1036"/>
      <c r="V1036"/>
      <c r="W1036"/>
      <c r="X1036"/>
      <c r="Y1036"/>
      <c r="Z1036"/>
      <c r="AA1036"/>
      <c r="AB1036"/>
      <c r="AC1036"/>
      <c r="AD1036"/>
      <c r="AE1036"/>
      <c r="AF1036"/>
      <c r="AG1036"/>
      <c r="AH1036"/>
      <c r="AI1036"/>
      <c r="AJ1036"/>
      <c r="AK1036"/>
      <c r="AL1036"/>
      <c r="AM1036"/>
      <c r="AN1036"/>
      <c r="AO1036"/>
      <c r="AP1036"/>
      <c r="AQ1036"/>
      <c r="AR1036"/>
      <c r="AS1036"/>
      <c r="AT1036"/>
      <c r="AU1036"/>
      <c r="AV1036"/>
      <c r="AW1036"/>
      <c r="AX1036"/>
      <c r="AY1036"/>
      <c r="AZ1036"/>
      <c r="BA1036"/>
      <c r="BB1036"/>
      <c r="BC1036"/>
      <c r="BD1036"/>
      <c r="BE1036"/>
      <c r="BF1036"/>
      <c r="BG1036"/>
      <c r="BH1036"/>
      <c r="BI1036"/>
      <c r="BJ1036"/>
      <c r="BK1036"/>
      <c r="BL1036"/>
      <c r="BM1036"/>
      <c r="BN1036"/>
      <c r="BO1036"/>
      <c r="BP1036"/>
      <c r="BQ1036"/>
      <c r="BR1036"/>
      <c r="BS1036"/>
      <c r="BT1036"/>
      <c r="BU1036"/>
      <c r="BV1036"/>
      <c r="BW1036"/>
      <c r="BX1036"/>
      <c r="BY1036"/>
      <c r="BZ1036"/>
      <c r="CA1036"/>
      <c r="CB1036"/>
      <c r="CC1036"/>
      <c r="CD1036"/>
      <c r="CE1036"/>
      <c r="CF1036"/>
      <c r="CG1036"/>
      <c r="CH1036"/>
      <c r="CI1036"/>
      <c r="CJ1036"/>
      <c r="CK1036"/>
      <c r="CL1036"/>
      <c r="CM1036"/>
      <c r="CN1036"/>
      <c r="CO1036"/>
      <c r="CP1036"/>
      <c r="CQ1036"/>
      <c r="CR1036"/>
      <c r="CS1036"/>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c r="DW1036"/>
      <c r="DX1036"/>
      <c r="DY1036"/>
      <c r="DZ1036"/>
      <c r="EA1036"/>
      <c r="EB1036"/>
      <c r="EC1036"/>
      <c r="ED1036"/>
      <c r="EE1036"/>
      <c r="EF1036"/>
      <c r="EG1036"/>
      <c r="EH1036"/>
      <c r="EI1036"/>
      <c r="EJ1036"/>
      <c r="EK1036"/>
      <c r="EL1036"/>
      <c r="EM1036"/>
      <c r="EN1036"/>
      <c r="EO1036"/>
      <c r="EP1036"/>
      <c r="EQ1036"/>
      <c r="ER1036"/>
      <c r="ES1036"/>
      <c r="ET1036"/>
      <c r="EU1036"/>
      <c r="EV1036"/>
      <c r="EW1036"/>
      <c r="EX1036"/>
      <c r="EY1036"/>
      <c r="EZ1036"/>
      <c r="FA1036"/>
    </row>
    <row r="1037" spans="1:157" ht="11.25" customHeight="1" x14ac:dyDescent="0.25">
      <c r="A1037" s="42" t="s">
        <v>2056</v>
      </c>
      <c r="B1037" s="64">
        <v>35000003</v>
      </c>
      <c r="C1037" s="64" t="s">
        <v>2671</v>
      </c>
      <c r="D1037" s="64">
        <v>68010056258</v>
      </c>
      <c r="E1037" s="65" t="s">
        <v>2672</v>
      </c>
      <c r="F1037" s="18">
        <v>419</v>
      </c>
      <c r="G1037" s="31">
        <v>2</v>
      </c>
      <c r="H1037" s="66">
        <v>1</v>
      </c>
      <c r="I1037" s="66">
        <v>0</v>
      </c>
      <c r="J1037" s="32">
        <f t="shared" si="134"/>
        <v>1</v>
      </c>
      <c r="K1037" s="33">
        <f t="shared" si="135"/>
        <v>12.57</v>
      </c>
      <c r="L1037" s="33">
        <f t="shared" si="136"/>
        <v>12.57</v>
      </c>
      <c r="M1037" s="33">
        <f t="shared" si="137"/>
        <v>12.57</v>
      </c>
      <c r="N1037" s="34">
        <f t="shared" si="138"/>
        <v>12.57</v>
      </c>
      <c r="O1037" s="222">
        <f t="shared" si="133"/>
        <v>50.28</v>
      </c>
      <c r="P1037" s="224">
        <f t="shared" si="131"/>
        <v>50.28</v>
      </c>
      <c r="Q1037" s="8"/>
      <c r="R1037" s="78">
        <f t="shared" si="132"/>
        <v>50.28</v>
      </c>
      <c r="S1037" s="79"/>
      <c r="T1037"/>
      <c r="U1037"/>
      <c r="V1037"/>
      <c r="W1037"/>
      <c r="X1037"/>
      <c r="Y1037"/>
      <c r="Z1037"/>
      <c r="AA1037"/>
      <c r="AB1037"/>
      <c r="AC1037"/>
      <c r="AD1037"/>
      <c r="AE1037"/>
      <c r="AF1037"/>
      <c r="AG1037"/>
      <c r="AH1037"/>
      <c r="AI1037"/>
      <c r="AJ1037"/>
      <c r="AK1037"/>
      <c r="AL1037"/>
      <c r="AM1037"/>
      <c r="AN1037"/>
      <c r="AO1037"/>
      <c r="AP1037"/>
      <c r="AQ1037"/>
      <c r="AR1037"/>
      <c r="AS1037"/>
      <c r="AT1037"/>
      <c r="AU1037"/>
      <c r="AV1037"/>
      <c r="AW1037"/>
      <c r="AX1037"/>
      <c r="AY1037"/>
      <c r="AZ1037"/>
      <c r="BA1037"/>
      <c r="BB1037"/>
      <c r="BC1037"/>
      <c r="BD1037"/>
      <c r="BE1037"/>
      <c r="BF1037"/>
      <c r="BG1037"/>
      <c r="BH1037"/>
      <c r="BI1037"/>
      <c r="BJ1037"/>
      <c r="BK1037"/>
      <c r="BL1037"/>
      <c r="BM1037"/>
      <c r="BN1037"/>
      <c r="BO1037"/>
      <c r="BP1037"/>
      <c r="BQ1037"/>
      <c r="BR1037"/>
      <c r="BS1037"/>
      <c r="BT1037"/>
      <c r="BU1037"/>
      <c r="BV1037"/>
      <c r="BW1037"/>
      <c r="BX1037"/>
      <c r="BY1037"/>
      <c r="BZ1037"/>
      <c r="CA1037"/>
      <c r="CB1037"/>
      <c r="CC1037"/>
      <c r="CD1037"/>
      <c r="CE1037"/>
      <c r="CF1037"/>
      <c r="CG1037"/>
      <c r="CH1037"/>
      <c r="CI1037"/>
      <c r="CJ1037"/>
      <c r="CK1037"/>
      <c r="CL1037"/>
      <c r="CM1037"/>
      <c r="CN1037"/>
      <c r="CO1037"/>
      <c r="CP1037"/>
      <c r="CQ1037"/>
      <c r="CR1037"/>
      <c r="CS1037"/>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c r="DW1037"/>
      <c r="DX1037"/>
      <c r="DY1037"/>
      <c r="DZ1037"/>
      <c r="EA1037"/>
      <c r="EB1037"/>
      <c r="EC1037"/>
      <c r="ED1037"/>
      <c r="EE1037"/>
      <c r="EF1037"/>
      <c r="EG1037"/>
      <c r="EH1037"/>
      <c r="EI1037"/>
      <c r="EJ1037"/>
      <c r="EK1037"/>
      <c r="EL1037"/>
      <c r="EM1037"/>
      <c r="EN1037"/>
      <c r="EO1037"/>
      <c r="EP1037"/>
      <c r="EQ1037"/>
      <c r="ER1037"/>
      <c r="ES1037"/>
      <c r="ET1037"/>
      <c r="EU1037"/>
      <c r="EV1037"/>
      <c r="EW1037"/>
      <c r="EX1037"/>
      <c r="EY1037"/>
      <c r="EZ1037"/>
      <c r="FA1037"/>
    </row>
    <row r="1038" spans="1:157" ht="11.25" customHeight="1" x14ac:dyDescent="0.25">
      <c r="A1038" s="42" t="s">
        <v>2056</v>
      </c>
      <c r="B1038" s="64">
        <v>26000009</v>
      </c>
      <c r="C1038" s="64" t="s">
        <v>3164</v>
      </c>
      <c r="D1038" s="64">
        <v>15060059274</v>
      </c>
      <c r="E1038" s="65" t="s">
        <v>3165</v>
      </c>
      <c r="F1038" s="18">
        <v>500</v>
      </c>
      <c r="G1038" s="66">
        <v>3</v>
      </c>
      <c r="H1038" s="66">
        <v>1</v>
      </c>
      <c r="I1038" s="66">
        <v>0</v>
      </c>
      <c r="J1038" s="32">
        <f t="shared" si="134"/>
        <v>2</v>
      </c>
      <c r="K1038" s="33">
        <f t="shared" si="135"/>
        <v>15</v>
      </c>
      <c r="L1038" s="33">
        <f t="shared" si="136"/>
        <v>15</v>
      </c>
      <c r="M1038" s="33">
        <f t="shared" si="137"/>
        <v>15</v>
      </c>
      <c r="N1038" s="34">
        <f t="shared" si="138"/>
        <v>15</v>
      </c>
      <c r="O1038" s="222">
        <f t="shared" si="133"/>
        <v>60</v>
      </c>
      <c r="P1038" s="224">
        <f t="shared" si="131"/>
        <v>60</v>
      </c>
      <c r="Q1038" s="41"/>
      <c r="R1038" s="78">
        <f t="shared" si="132"/>
        <v>60</v>
      </c>
      <c r="S1038" s="79"/>
      <c r="T1038"/>
      <c r="U1038"/>
      <c r="V1038"/>
      <c r="W1038"/>
      <c r="X1038"/>
      <c r="Y1038"/>
      <c r="Z1038"/>
      <c r="AA1038"/>
      <c r="AB1038"/>
      <c r="AC1038"/>
      <c r="AD1038"/>
      <c r="AE1038"/>
      <c r="AF1038"/>
      <c r="AG1038"/>
      <c r="AH1038"/>
      <c r="AI1038"/>
      <c r="AJ1038"/>
      <c r="AK1038"/>
      <c r="AL1038"/>
      <c r="AM1038"/>
      <c r="AN1038"/>
      <c r="AO1038"/>
      <c r="AP1038"/>
      <c r="AQ1038"/>
      <c r="AR1038"/>
      <c r="AS1038"/>
      <c r="AT1038"/>
      <c r="AU1038"/>
      <c r="AV1038"/>
      <c r="AW1038"/>
      <c r="AX1038"/>
      <c r="AY1038"/>
      <c r="AZ1038"/>
      <c r="BA1038"/>
      <c r="BB1038"/>
      <c r="BC1038"/>
      <c r="BD1038"/>
      <c r="BE1038"/>
      <c r="BF1038"/>
      <c r="BG1038"/>
      <c r="BH1038"/>
      <c r="BI1038"/>
      <c r="BJ1038"/>
      <c r="BK1038"/>
      <c r="BL1038"/>
      <c r="BM1038"/>
      <c r="BN1038"/>
      <c r="BO1038"/>
      <c r="BP1038"/>
      <c r="BQ1038"/>
      <c r="BR1038"/>
      <c r="BS1038"/>
      <c r="BT1038"/>
      <c r="BU1038"/>
      <c r="BV1038"/>
      <c r="BW1038"/>
      <c r="BX1038"/>
      <c r="BY1038"/>
      <c r="BZ1038"/>
      <c r="CA1038"/>
      <c r="CB1038"/>
      <c r="CC1038"/>
      <c r="CD1038"/>
      <c r="CE1038"/>
      <c r="CF1038"/>
      <c r="CG1038"/>
      <c r="CH1038"/>
      <c r="CI1038"/>
      <c r="CJ1038"/>
      <c r="CK1038"/>
      <c r="CL1038"/>
      <c r="CM1038"/>
      <c r="CN1038"/>
      <c r="CO1038"/>
      <c r="CP1038"/>
      <c r="CQ1038"/>
      <c r="CR1038"/>
      <c r="CS1038"/>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c r="DW1038"/>
      <c r="DX1038"/>
      <c r="DY1038"/>
      <c r="DZ1038"/>
      <c r="EA1038"/>
      <c r="EB1038"/>
      <c r="EC1038"/>
      <c r="ED1038"/>
      <c r="EE1038"/>
      <c r="EF1038"/>
      <c r="EG1038"/>
      <c r="EH1038"/>
      <c r="EI1038"/>
      <c r="EJ1038"/>
      <c r="EK1038"/>
      <c r="EL1038"/>
      <c r="EM1038"/>
      <c r="EN1038"/>
      <c r="EO1038"/>
      <c r="EP1038"/>
      <c r="EQ1038"/>
      <c r="ER1038"/>
      <c r="ES1038"/>
      <c r="ET1038"/>
      <c r="EU1038"/>
      <c r="EV1038"/>
      <c r="EW1038"/>
      <c r="EX1038"/>
      <c r="EY1038"/>
      <c r="EZ1038"/>
      <c r="FA1038"/>
    </row>
    <row r="1039" spans="1:157" ht="11.25" customHeight="1" x14ac:dyDescent="0.25">
      <c r="A1039" s="42" t="s">
        <v>2056</v>
      </c>
      <c r="B1039" s="64">
        <v>29000002</v>
      </c>
      <c r="C1039" s="64" t="s">
        <v>3410</v>
      </c>
      <c r="D1039" s="64">
        <v>40670000080</v>
      </c>
      <c r="E1039" s="65" t="s">
        <v>3411</v>
      </c>
      <c r="F1039" s="18">
        <v>239</v>
      </c>
      <c r="G1039" s="66">
        <v>2</v>
      </c>
      <c r="H1039" s="66">
        <v>1</v>
      </c>
      <c r="I1039" s="66">
        <v>0</v>
      </c>
      <c r="J1039" s="32">
        <f t="shared" si="134"/>
        <v>1</v>
      </c>
      <c r="K1039" s="33">
        <f t="shared" si="135"/>
        <v>7.17</v>
      </c>
      <c r="L1039" s="33">
        <f t="shared" si="136"/>
        <v>7.17</v>
      </c>
      <c r="M1039" s="33">
        <f t="shared" si="137"/>
        <v>7.17</v>
      </c>
      <c r="N1039" s="34">
        <f t="shared" si="138"/>
        <v>7.17</v>
      </c>
      <c r="O1039" s="222">
        <f t="shared" si="133"/>
        <v>28.68</v>
      </c>
      <c r="P1039" s="224">
        <f t="shared" si="131"/>
        <v>28.68</v>
      </c>
      <c r="Q1039" s="41"/>
      <c r="R1039" s="78">
        <f t="shared" si="132"/>
        <v>28.68</v>
      </c>
      <c r="S1039" s="79"/>
      <c r="T1039"/>
      <c r="U1039"/>
      <c r="V1039"/>
      <c r="W1039"/>
      <c r="X1039"/>
      <c r="Y1039"/>
      <c r="Z1039"/>
      <c r="AA1039"/>
      <c r="AB1039"/>
      <c r="AC1039"/>
      <c r="AD1039"/>
      <c r="AE1039"/>
      <c r="AF1039"/>
      <c r="AG1039"/>
      <c r="AH1039"/>
      <c r="AI1039"/>
      <c r="AJ1039"/>
      <c r="AK1039"/>
      <c r="AL1039"/>
      <c r="AM1039"/>
      <c r="AN1039"/>
      <c r="AO1039"/>
      <c r="AP1039"/>
      <c r="AQ1039"/>
      <c r="AR1039"/>
      <c r="AS1039"/>
      <c r="AT1039"/>
      <c r="AU1039"/>
      <c r="AV1039"/>
      <c r="AW1039"/>
      <c r="AX1039"/>
      <c r="AY1039"/>
      <c r="AZ1039"/>
      <c r="BA1039"/>
      <c r="BB1039"/>
      <c r="BC1039"/>
      <c r="BD1039"/>
      <c r="BE1039"/>
      <c r="BF1039"/>
      <c r="BG1039"/>
      <c r="BH1039"/>
      <c r="BI1039"/>
      <c r="BJ1039"/>
      <c r="BK1039"/>
      <c r="BL1039"/>
      <c r="BM1039"/>
      <c r="BN1039"/>
      <c r="BO1039"/>
      <c r="BP1039"/>
      <c r="BQ1039"/>
      <c r="BR1039"/>
      <c r="BS1039"/>
      <c r="BT1039"/>
      <c r="BU1039"/>
      <c r="BV1039"/>
      <c r="BW1039"/>
      <c r="BX1039"/>
      <c r="BY1039"/>
      <c r="BZ1039"/>
      <c r="CA1039"/>
      <c r="CB1039"/>
      <c r="CC1039"/>
      <c r="CD1039"/>
      <c r="CE1039"/>
      <c r="CF1039"/>
      <c r="CG1039"/>
      <c r="CH1039"/>
      <c r="CI1039"/>
      <c r="CJ1039"/>
      <c r="CK1039"/>
      <c r="CL1039"/>
      <c r="CM1039"/>
      <c r="CN1039"/>
      <c r="CO1039"/>
      <c r="CP1039"/>
      <c r="CQ1039"/>
      <c r="CR1039"/>
      <c r="CS1039"/>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c r="DW1039"/>
      <c r="DX1039"/>
      <c r="DY1039"/>
      <c r="DZ1039"/>
      <c r="EA1039"/>
      <c r="EB1039"/>
      <c r="EC1039"/>
      <c r="ED1039"/>
      <c r="EE1039"/>
      <c r="EF1039"/>
      <c r="EG1039"/>
      <c r="EH1039"/>
      <c r="EI1039"/>
      <c r="EJ1039"/>
      <c r="EK1039"/>
      <c r="EL1039"/>
      <c r="EM1039"/>
      <c r="EN1039"/>
      <c r="EO1039"/>
      <c r="EP1039"/>
      <c r="EQ1039"/>
      <c r="ER1039"/>
      <c r="ES1039"/>
      <c r="ET1039"/>
      <c r="EU1039"/>
      <c r="EV1039"/>
      <c r="EW1039"/>
      <c r="EX1039"/>
      <c r="EY1039"/>
      <c r="EZ1039"/>
      <c r="FA1039"/>
    </row>
    <row r="1040" spans="1:157" ht="11.25" customHeight="1" x14ac:dyDescent="0.25">
      <c r="A1040" s="42" t="s">
        <v>2056</v>
      </c>
      <c r="B1040" s="64">
        <v>700200064</v>
      </c>
      <c r="C1040" s="64" t="s">
        <v>3412</v>
      </c>
      <c r="D1040" s="64">
        <v>71110045095</v>
      </c>
      <c r="E1040" s="65" t="s">
        <v>3413</v>
      </c>
      <c r="F1040" s="38">
        <v>184</v>
      </c>
      <c r="G1040" s="66">
        <v>3</v>
      </c>
      <c r="H1040" s="66">
        <v>1</v>
      </c>
      <c r="I1040" s="66">
        <v>0</v>
      </c>
      <c r="J1040" s="32">
        <f t="shared" si="134"/>
        <v>2</v>
      </c>
      <c r="K1040" s="33">
        <f t="shared" si="135"/>
        <v>5.52</v>
      </c>
      <c r="L1040" s="33">
        <f t="shared" si="136"/>
        <v>5.52</v>
      </c>
      <c r="M1040" s="33">
        <f t="shared" si="137"/>
        <v>5.52</v>
      </c>
      <c r="N1040" s="34">
        <f t="shared" si="138"/>
        <v>5.52</v>
      </c>
      <c r="O1040" s="222">
        <f t="shared" si="133"/>
        <v>22.08</v>
      </c>
      <c r="P1040" s="224">
        <f t="shared" si="131"/>
        <v>22.08</v>
      </c>
      <c r="Q1040" s="41"/>
      <c r="R1040" s="78">
        <f t="shared" si="132"/>
        <v>22.08</v>
      </c>
      <c r="S1040" s="79"/>
      <c r="T1040"/>
      <c r="U1040"/>
      <c r="V1040"/>
      <c r="W1040"/>
      <c r="X1040"/>
      <c r="Y1040"/>
      <c r="Z1040"/>
      <c r="AA1040"/>
      <c r="AB1040"/>
      <c r="AC1040"/>
      <c r="AD1040"/>
      <c r="AE1040"/>
      <c r="AF1040"/>
      <c r="AG1040"/>
      <c r="AH1040"/>
      <c r="AI1040"/>
      <c r="AJ1040"/>
      <c r="AK1040"/>
      <c r="AL1040"/>
      <c r="AM1040"/>
      <c r="AN1040"/>
      <c r="AO1040"/>
      <c r="AP1040"/>
      <c r="AQ1040"/>
      <c r="AR1040"/>
      <c r="AS1040"/>
      <c r="AT1040"/>
      <c r="AU1040"/>
      <c r="AV1040"/>
      <c r="AW1040"/>
      <c r="AX1040"/>
      <c r="AY1040"/>
      <c r="AZ1040"/>
      <c r="BA1040"/>
      <c r="BB1040"/>
      <c r="BC1040"/>
      <c r="BD1040"/>
      <c r="BE1040"/>
      <c r="BF1040"/>
      <c r="BG1040"/>
      <c r="BH1040"/>
      <c r="BI1040"/>
      <c r="BJ1040"/>
      <c r="BK1040"/>
      <c r="BL1040"/>
      <c r="BM1040"/>
      <c r="BN1040"/>
      <c r="BO1040"/>
      <c r="BP1040"/>
      <c r="BQ1040"/>
      <c r="BR1040"/>
      <c r="BS1040"/>
      <c r="BT1040"/>
      <c r="BU1040"/>
      <c r="BV1040"/>
      <c r="BW1040"/>
      <c r="BX1040"/>
      <c r="BY1040"/>
      <c r="BZ1040"/>
      <c r="CA1040"/>
      <c r="CB1040"/>
      <c r="CC1040"/>
      <c r="CD1040"/>
      <c r="CE1040"/>
      <c r="CF1040"/>
      <c r="CG1040"/>
      <c r="CH1040"/>
      <c r="CI1040"/>
      <c r="CJ1040"/>
      <c r="CK1040"/>
      <c r="CL1040"/>
      <c r="CM1040"/>
      <c r="CN1040"/>
      <c r="CO1040"/>
      <c r="CP1040"/>
      <c r="CQ1040"/>
      <c r="CR1040"/>
      <c r="CS1040"/>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c r="DW1040"/>
      <c r="DX1040"/>
      <c r="DY1040"/>
      <c r="DZ1040"/>
      <c r="EA1040"/>
      <c r="EB1040"/>
      <c r="EC1040"/>
      <c r="ED1040"/>
      <c r="EE1040"/>
      <c r="EF1040"/>
      <c r="EG1040"/>
      <c r="EH1040"/>
      <c r="EI1040"/>
      <c r="EJ1040"/>
      <c r="EK1040"/>
      <c r="EL1040"/>
      <c r="EM1040"/>
      <c r="EN1040"/>
      <c r="EO1040"/>
      <c r="EP1040"/>
      <c r="EQ1040"/>
      <c r="ER1040"/>
      <c r="ES1040"/>
      <c r="ET1040"/>
      <c r="EU1040"/>
      <c r="EV1040"/>
      <c r="EW1040"/>
      <c r="EX1040"/>
      <c r="EY1040"/>
      <c r="EZ1040"/>
      <c r="FA1040"/>
    </row>
    <row r="1041" spans="1:157" ht="11.25" customHeight="1" x14ac:dyDescent="0.25">
      <c r="A1041" s="42" t="s">
        <v>2056</v>
      </c>
      <c r="B1041" s="64">
        <v>26000011</v>
      </c>
      <c r="C1041" s="64" t="s">
        <v>3805</v>
      </c>
      <c r="D1041" s="64">
        <v>61390046765</v>
      </c>
      <c r="E1041" s="65" t="s">
        <v>3806</v>
      </c>
      <c r="F1041" s="38">
        <v>406</v>
      </c>
      <c r="G1041" s="66"/>
      <c r="H1041" s="66"/>
      <c r="I1041" s="66"/>
      <c r="J1041" s="32"/>
      <c r="K1041" s="33">
        <f t="shared" si="135"/>
        <v>12.18</v>
      </c>
      <c r="L1041" s="33">
        <f t="shared" si="136"/>
        <v>12.18</v>
      </c>
      <c r="M1041" s="33">
        <f t="shared" si="137"/>
        <v>12.18</v>
      </c>
      <c r="N1041" s="34">
        <f t="shared" si="138"/>
        <v>12.18</v>
      </c>
      <c r="O1041" s="222">
        <f t="shared" si="133"/>
        <v>48.72</v>
      </c>
      <c r="P1041" s="225">
        <f>ROUND((O1041/21*14),2)</f>
        <v>32.479999999999997</v>
      </c>
      <c r="Q1041" s="41" t="s">
        <v>3807</v>
      </c>
      <c r="R1041" s="78">
        <f t="shared" si="132"/>
        <v>32.479999999999997</v>
      </c>
      <c r="S1041" s="79"/>
      <c r="T1041"/>
      <c r="U1041"/>
      <c r="V1041"/>
      <c r="W1041"/>
      <c r="X1041"/>
      <c r="Y1041"/>
      <c r="Z1041"/>
      <c r="AA1041"/>
      <c r="AB1041"/>
      <c r="AC1041"/>
      <c r="AD1041"/>
      <c r="AE1041"/>
      <c r="AF1041"/>
      <c r="AG1041"/>
      <c r="AH1041"/>
      <c r="AI1041"/>
      <c r="AJ1041"/>
      <c r="AK1041"/>
      <c r="AL1041"/>
      <c r="AM1041"/>
      <c r="AN1041"/>
      <c r="AO1041"/>
      <c r="AP1041"/>
      <c r="AQ1041"/>
      <c r="AR1041"/>
      <c r="AS1041"/>
      <c r="AT1041"/>
      <c r="AU1041"/>
      <c r="AV1041"/>
      <c r="AW1041"/>
      <c r="AX1041"/>
      <c r="AY1041"/>
      <c r="AZ1041"/>
      <c r="BA1041"/>
      <c r="BB1041"/>
      <c r="BC1041"/>
      <c r="BD1041"/>
      <c r="BE1041"/>
      <c r="BF1041"/>
      <c r="BG1041"/>
      <c r="BH1041"/>
      <c r="BI1041"/>
      <c r="BJ1041"/>
      <c r="BK1041"/>
      <c r="BL1041"/>
      <c r="BM1041"/>
      <c r="BN1041"/>
      <c r="BO1041"/>
      <c r="BP1041"/>
      <c r="BQ1041"/>
      <c r="BR1041"/>
      <c r="BS1041"/>
      <c r="BT1041"/>
      <c r="BU1041"/>
      <c r="BV1041"/>
      <c r="BW1041"/>
      <c r="BX1041"/>
      <c r="BY1041"/>
      <c r="BZ1041"/>
      <c r="CA1041"/>
      <c r="CB1041"/>
      <c r="CC1041"/>
      <c r="CD1041"/>
      <c r="CE1041"/>
      <c r="CF1041"/>
      <c r="CG1041"/>
      <c r="CH1041"/>
      <c r="CI1041"/>
      <c r="CJ1041"/>
      <c r="CK1041"/>
      <c r="CL1041"/>
      <c r="CM1041"/>
      <c r="CN1041"/>
      <c r="CO1041"/>
      <c r="CP1041"/>
      <c r="CQ1041"/>
      <c r="CR1041"/>
      <c r="CS1041"/>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c r="DW1041"/>
      <c r="DX1041"/>
      <c r="DY1041"/>
      <c r="DZ1041"/>
      <c r="EA1041"/>
      <c r="EB1041"/>
      <c r="EC1041"/>
      <c r="ED1041"/>
      <c r="EE1041"/>
      <c r="EF1041"/>
      <c r="EG1041"/>
      <c r="EH1041"/>
      <c r="EI1041"/>
      <c r="EJ1041"/>
      <c r="EK1041"/>
      <c r="EL1041"/>
      <c r="EM1041"/>
      <c r="EN1041"/>
      <c r="EO1041"/>
      <c r="EP1041"/>
      <c r="EQ1041"/>
      <c r="ER1041"/>
      <c r="ES1041"/>
      <c r="ET1041"/>
      <c r="EU1041"/>
      <c r="EV1041"/>
      <c r="EW1041"/>
      <c r="EX1041"/>
      <c r="EY1041"/>
      <c r="EZ1041"/>
      <c r="FA1041"/>
    </row>
    <row r="1042" spans="1:157" ht="11.25" customHeight="1" x14ac:dyDescent="0.25">
      <c r="A1042" s="39" t="s">
        <v>2206</v>
      </c>
      <c r="B1042" s="13">
        <v>409500012</v>
      </c>
      <c r="C1042" s="13" t="s">
        <v>1084</v>
      </c>
      <c r="D1042" s="13">
        <v>83610002347</v>
      </c>
      <c r="E1042" s="40" t="s">
        <v>2301</v>
      </c>
      <c r="F1042" s="31">
        <v>509</v>
      </c>
      <c r="G1042" s="31">
        <v>2</v>
      </c>
      <c r="H1042" s="31">
        <v>1</v>
      </c>
      <c r="I1042" s="31">
        <v>0</v>
      </c>
      <c r="J1042" s="32">
        <f t="shared" si="134"/>
        <v>1</v>
      </c>
      <c r="K1042" s="33">
        <f t="shared" si="135"/>
        <v>15.27</v>
      </c>
      <c r="L1042" s="33">
        <f t="shared" si="136"/>
        <v>15.27</v>
      </c>
      <c r="M1042" s="33">
        <f t="shared" si="137"/>
        <v>15.27</v>
      </c>
      <c r="N1042" s="34">
        <f t="shared" si="138"/>
        <v>15.27</v>
      </c>
      <c r="O1042" s="222">
        <f t="shared" si="133"/>
        <v>61.08</v>
      </c>
      <c r="P1042" s="224">
        <f t="shared" ref="P1042:P1105" si="139">ROUND((O1042),2)</f>
        <v>61.08</v>
      </c>
      <c r="Q1042" s="8"/>
      <c r="R1042" s="78">
        <f t="shared" si="132"/>
        <v>61.08</v>
      </c>
      <c r="S1042" s="79"/>
      <c r="T1042"/>
      <c r="U1042"/>
      <c r="V1042"/>
      <c r="W1042"/>
      <c r="X1042"/>
      <c r="Y1042"/>
      <c r="Z1042"/>
      <c r="AA1042"/>
      <c r="AB1042"/>
      <c r="AC1042"/>
      <c r="AD1042"/>
      <c r="AE1042"/>
      <c r="AF1042"/>
      <c r="AG1042"/>
      <c r="AH1042"/>
      <c r="AI1042"/>
      <c r="AJ1042"/>
      <c r="AK1042"/>
      <c r="AL1042"/>
      <c r="AM1042"/>
      <c r="AN1042"/>
      <c r="AO1042"/>
      <c r="AP1042"/>
      <c r="AQ1042"/>
      <c r="AR1042"/>
      <c r="AS1042"/>
      <c r="AT1042"/>
      <c r="AU1042"/>
      <c r="AV1042"/>
      <c r="AW1042"/>
      <c r="AX1042"/>
      <c r="AY1042"/>
      <c r="AZ1042"/>
      <c r="BA1042"/>
      <c r="BB1042"/>
      <c r="BC1042"/>
      <c r="BD1042"/>
      <c r="BE1042"/>
      <c r="BF1042"/>
      <c r="BG1042"/>
      <c r="BH1042"/>
      <c r="BI1042"/>
      <c r="BJ1042"/>
      <c r="BK1042"/>
      <c r="BL1042"/>
      <c r="BM1042"/>
      <c r="BN1042"/>
      <c r="BO1042"/>
      <c r="BP1042"/>
      <c r="BQ1042"/>
      <c r="BR1042"/>
      <c r="BS1042"/>
      <c r="BT1042"/>
      <c r="BU1042"/>
      <c r="BV1042"/>
      <c r="BW1042"/>
      <c r="BX1042"/>
      <c r="BY1042"/>
      <c r="BZ1042"/>
      <c r="CA1042"/>
      <c r="CB1042"/>
      <c r="CC1042"/>
      <c r="CD1042"/>
      <c r="CE1042"/>
      <c r="CF1042"/>
      <c r="CG1042"/>
      <c r="CH1042"/>
      <c r="CI1042"/>
      <c r="CJ1042"/>
      <c r="CK1042"/>
      <c r="CL1042"/>
      <c r="CM1042"/>
      <c r="CN1042"/>
      <c r="CO1042"/>
      <c r="CP1042"/>
      <c r="CQ1042"/>
      <c r="CR1042"/>
      <c r="CS1042"/>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c r="DW1042"/>
      <c r="DX1042"/>
      <c r="DY1042"/>
      <c r="DZ1042"/>
      <c r="EA1042"/>
      <c r="EB1042"/>
      <c r="EC1042"/>
      <c r="ED1042"/>
      <c r="EE1042"/>
      <c r="EF1042"/>
      <c r="EG1042"/>
      <c r="EH1042"/>
      <c r="EI1042"/>
      <c r="EJ1042"/>
      <c r="EK1042"/>
      <c r="EL1042"/>
      <c r="EM1042"/>
      <c r="EN1042"/>
      <c r="EO1042"/>
      <c r="EP1042"/>
      <c r="EQ1042"/>
      <c r="ER1042"/>
      <c r="ES1042"/>
      <c r="ET1042"/>
      <c r="EU1042"/>
      <c r="EV1042"/>
      <c r="EW1042"/>
      <c r="EX1042"/>
      <c r="EY1042"/>
      <c r="EZ1042"/>
      <c r="FA1042"/>
    </row>
    <row r="1043" spans="1:157" ht="11.25" customHeight="1" x14ac:dyDescent="0.25">
      <c r="A1043" s="39" t="s">
        <v>2206</v>
      </c>
      <c r="B1043" s="13">
        <v>540200017</v>
      </c>
      <c r="C1043" s="13" t="s">
        <v>1106</v>
      </c>
      <c r="D1043" s="13">
        <v>47440001812</v>
      </c>
      <c r="E1043" s="40" t="s">
        <v>2332</v>
      </c>
      <c r="F1043" s="31">
        <v>351</v>
      </c>
      <c r="G1043" s="31">
        <v>3</v>
      </c>
      <c r="H1043" s="31">
        <v>1</v>
      </c>
      <c r="I1043" s="31">
        <v>0</v>
      </c>
      <c r="J1043" s="32">
        <f t="shared" si="134"/>
        <v>2</v>
      </c>
      <c r="K1043" s="33">
        <f t="shared" si="135"/>
        <v>10.53</v>
      </c>
      <c r="L1043" s="33">
        <f t="shared" si="136"/>
        <v>10.53</v>
      </c>
      <c r="M1043" s="33">
        <f t="shared" si="137"/>
        <v>10.53</v>
      </c>
      <c r="N1043" s="34">
        <f t="shared" si="138"/>
        <v>10.53</v>
      </c>
      <c r="O1043" s="222">
        <f t="shared" si="133"/>
        <v>42.12</v>
      </c>
      <c r="P1043" s="224">
        <f t="shared" si="139"/>
        <v>42.12</v>
      </c>
      <c r="Q1043" s="8"/>
      <c r="R1043" s="78">
        <f t="shared" si="132"/>
        <v>42.12</v>
      </c>
      <c r="S1043" s="79"/>
      <c r="T1043"/>
      <c r="U1043"/>
      <c r="V1043"/>
      <c r="W1043"/>
      <c r="X1043"/>
      <c r="Y1043"/>
      <c r="Z1043"/>
      <c r="AA1043"/>
      <c r="AB1043"/>
      <c r="AC1043"/>
      <c r="AD1043"/>
      <c r="AE1043"/>
      <c r="AF1043"/>
      <c r="AG1043"/>
      <c r="AH1043"/>
      <c r="AI1043"/>
      <c r="AJ1043"/>
      <c r="AK1043"/>
      <c r="AL1043"/>
      <c r="AM1043"/>
      <c r="AN1043"/>
      <c r="AO1043"/>
      <c r="AP1043"/>
      <c r="AQ1043"/>
      <c r="AR1043"/>
      <c r="AS1043"/>
      <c r="AT1043"/>
      <c r="AU1043"/>
      <c r="AV1043"/>
      <c r="AW1043"/>
      <c r="AX1043"/>
      <c r="AY1043"/>
      <c r="AZ1043"/>
      <c r="BA1043"/>
      <c r="BB1043"/>
      <c r="BC1043"/>
      <c r="BD1043"/>
      <c r="BE1043"/>
      <c r="BF1043"/>
      <c r="BG1043"/>
      <c r="BH1043"/>
      <c r="BI1043"/>
      <c r="BJ1043"/>
      <c r="BK1043"/>
      <c r="BL1043"/>
      <c r="BM1043"/>
      <c r="BN1043"/>
      <c r="BO1043"/>
      <c r="BP1043"/>
      <c r="BQ1043"/>
      <c r="BR1043"/>
      <c r="BS1043"/>
      <c r="BT1043"/>
      <c r="BU1043"/>
      <c r="BV1043"/>
      <c r="BW1043"/>
      <c r="BX1043"/>
      <c r="BY1043"/>
      <c r="BZ1043"/>
      <c r="CA1043"/>
      <c r="CB1043"/>
      <c r="CC1043"/>
      <c r="CD1043"/>
      <c r="CE1043"/>
      <c r="CF1043"/>
      <c r="CG1043"/>
      <c r="CH1043"/>
      <c r="CI1043"/>
      <c r="CJ1043"/>
      <c r="CK1043"/>
      <c r="CL1043"/>
      <c r="CM1043"/>
      <c r="CN1043"/>
      <c r="CO1043"/>
      <c r="CP1043"/>
      <c r="CQ1043"/>
      <c r="CR1043"/>
      <c r="CS1043"/>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c r="DW1043"/>
      <c r="DX1043"/>
      <c r="DY1043"/>
      <c r="DZ1043"/>
      <c r="EA1043"/>
      <c r="EB1043"/>
      <c r="EC1043"/>
      <c r="ED1043"/>
      <c r="EE1043"/>
      <c r="EF1043"/>
      <c r="EG1043"/>
      <c r="EH1043"/>
      <c r="EI1043"/>
      <c r="EJ1043"/>
      <c r="EK1043"/>
      <c r="EL1043"/>
      <c r="EM1043"/>
      <c r="EN1043"/>
      <c r="EO1043"/>
      <c r="EP1043"/>
      <c r="EQ1043"/>
      <c r="ER1043"/>
      <c r="ES1043"/>
      <c r="ET1043"/>
      <c r="EU1043"/>
      <c r="EV1043"/>
      <c r="EW1043"/>
      <c r="EX1043"/>
      <c r="EY1043"/>
      <c r="EZ1043"/>
      <c r="FA1043"/>
    </row>
    <row r="1044" spans="1:157" ht="11.25" customHeight="1" x14ac:dyDescent="0.25">
      <c r="A1044" s="39" t="s">
        <v>2206</v>
      </c>
      <c r="B1044" s="13">
        <v>90075409</v>
      </c>
      <c r="C1044" s="13" t="s">
        <v>1040</v>
      </c>
      <c r="D1044" s="13">
        <v>25540007370</v>
      </c>
      <c r="E1044" s="40" t="s">
        <v>2236</v>
      </c>
      <c r="F1044" s="31">
        <v>175</v>
      </c>
      <c r="G1044" s="31">
        <v>2</v>
      </c>
      <c r="H1044" s="31">
        <v>1</v>
      </c>
      <c r="I1044" s="31">
        <v>0</v>
      </c>
      <c r="J1044" s="32">
        <f t="shared" si="134"/>
        <v>1</v>
      </c>
      <c r="K1044" s="33">
        <f t="shared" si="135"/>
        <v>5.25</v>
      </c>
      <c r="L1044" s="33">
        <f t="shared" si="136"/>
        <v>5.25</v>
      </c>
      <c r="M1044" s="33">
        <f t="shared" si="137"/>
        <v>5.25</v>
      </c>
      <c r="N1044" s="34">
        <f t="shared" si="138"/>
        <v>5.25</v>
      </c>
      <c r="O1044" s="222">
        <f t="shared" si="133"/>
        <v>21</v>
      </c>
      <c r="P1044" s="224">
        <f t="shared" si="139"/>
        <v>21</v>
      </c>
      <c r="Q1044" s="8"/>
      <c r="R1044" s="78">
        <f t="shared" si="132"/>
        <v>21</v>
      </c>
      <c r="S1044" s="79"/>
      <c r="T1044"/>
      <c r="U1044"/>
      <c r="V1044"/>
      <c r="W1044"/>
      <c r="X1044"/>
      <c r="Y1044"/>
      <c r="Z1044"/>
      <c r="AA1044"/>
      <c r="AB1044"/>
      <c r="AC1044"/>
      <c r="AD1044"/>
      <c r="AE1044"/>
      <c r="AF1044"/>
      <c r="AG1044"/>
      <c r="AH1044"/>
      <c r="AI1044"/>
      <c r="AJ1044"/>
      <c r="AK1044"/>
      <c r="AL1044"/>
      <c r="AM1044"/>
      <c r="AN1044"/>
      <c r="AO1044"/>
      <c r="AP1044"/>
      <c r="AQ1044"/>
      <c r="AR1044"/>
      <c r="AS1044"/>
      <c r="AT1044"/>
      <c r="AU1044"/>
      <c r="AV1044"/>
      <c r="AW1044"/>
      <c r="AX1044"/>
      <c r="AY1044"/>
      <c r="AZ1044"/>
      <c r="BA1044"/>
      <c r="BB1044"/>
      <c r="BC1044"/>
      <c r="BD1044"/>
      <c r="BE1044"/>
      <c r="BF1044"/>
      <c r="BG1044"/>
      <c r="BH1044"/>
      <c r="BI1044"/>
      <c r="BJ1044"/>
      <c r="BK1044"/>
      <c r="BL1044"/>
      <c r="BM1044"/>
      <c r="BN1044"/>
      <c r="BO1044"/>
      <c r="BP1044"/>
      <c r="BQ1044"/>
      <c r="BR1044"/>
      <c r="BS1044"/>
      <c r="BT1044"/>
      <c r="BU1044"/>
      <c r="BV1044"/>
      <c r="BW1044"/>
      <c r="BX1044"/>
      <c r="BY1044"/>
      <c r="BZ1044"/>
      <c r="CA1044"/>
      <c r="CB1044"/>
      <c r="CC1044"/>
      <c r="CD1044"/>
      <c r="CE1044"/>
      <c r="CF1044"/>
      <c r="CG1044"/>
      <c r="CH1044"/>
      <c r="CI1044"/>
      <c r="CJ1044"/>
      <c r="CK1044"/>
      <c r="CL1044"/>
      <c r="CM1044"/>
      <c r="CN1044"/>
      <c r="CO1044"/>
      <c r="CP1044"/>
      <c r="CQ1044"/>
      <c r="CR1044"/>
      <c r="CS1044"/>
      <c r="CT1044"/>
      <c r="CU1044"/>
      <c r="CV1044"/>
      <c r="CW1044"/>
      <c r="CX1044"/>
      <c r="CY1044"/>
      <c r="CZ1044"/>
      <c r="DA1044"/>
      <c r="DB1044"/>
      <c r="DC1044"/>
      <c r="DD1044"/>
      <c r="DE1044"/>
      <c r="DF1044"/>
      <c r="DG1044"/>
      <c r="DH1044"/>
      <c r="DI1044"/>
      <c r="DJ1044"/>
      <c r="DK1044"/>
      <c r="DL1044"/>
      <c r="DM1044"/>
      <c r="DN1044"/>
      <c r="DO1044"/>
      <c r="DP1044"/>
      <c r="DQ1044"/>
      <c r="DR1044"/>
      <c r="DS1044"/>
      <c r="DT1044"/>
      <c r="DU1044"/>
      <c r="DV1044"/>
      <c r="DW1044"/>
      <c r="DX1044"/>
      <c r="DY1044"/>
      <c r="DZ1044"/>
      <c r="EA1044"/>
      <c r="EB1044"/>
      <c r="EC1044"/>
      <c r="ED1044"/>
      <c r="EE1044"/>
      <c r="EF1044"/>
      <c r="EG1044"/>
      <c r="EH1044"/>
      <c r="EI1044"/>
      <c r="EJ1044"/>
      <c r="EK1044"/>
      <c r="EL1044"/>
      <c r="EM1044"/>
      <c r="EN1044"/>
      <c r="EO1044"/>
      <c r="EP1044"/>
      <c r="EQ1044"/>
      <c r="ER1044"/>
      <c r="ES1044"/>
      <c r="ET1044"/>
      <c r="EU1044"/>
      <c r="EV1044"/>
      <c r="EW1044"/>
      <c r="EX1044"/>
      <c r="EY1044"/>
      <c r="EZ1044"/>
      <c r="FA1044"/>
    </row>
    <row r="1045" spans="1:157" ht="11.25" customHeight="1" x14ac:dyDescent="0.25">
      <c r="A1045" s="39" t="s">
        <v>2206</v>
      </c>
      <c r="B1045" s="13">
        <v>460200050</v>
      </c>
      <c r="C1045" s="13" t="s">
        <v>1092</v>
      </c>
      <c r="D1045" s="13">
        <v>10380041835</v>
      </c>
      <c r="E1045" s="40" t="s">
        <v>2314</v>
      </c>
      <c r="F1045" s="31">
        <v>364</v>
      </c>
      <c r="G1045" s="31">
        <v>3</v>
      </c>
      <c r="H1045" s="31">
        <v>1</v>
      </c>
      <c r="I1045" s="31">
        <v>0</v>
      </c>
      <c r="J1045" s="32">
        <f t="shared" si="134"/>
        <v>2</v>
      </c>
      <c r="K1045" s="33">
        <f t="shared" si="135"/>
        <v>10.92</v>
      </c>
      <c r="L1045" s="33">
        <f t="shared" si="136"/>
        <v>10.92</v>
      </c>
      <c r="M1045" s="33">
        <f t="shared" si="137"/>
        <v>10.92</v>
      </c>
      <c r="N1045" s="34">
        <f t="shared" si="138"/>
        <v>10.92</v>
      </c>
      <c r="O1045" s="222">
        <f t="shared" si="133"/>
        <v>43.68</v>
      </c>
      <c r="P1045" s="224">
        <f t="shared" si="139"/>
        <v>43.68</v>
      </c>
      <c r="Q1045" s="8"/>
      <c r="R1045" s="78">
        <f t="shared" si="132"/>
        <v>43.68</v>
      </c>
      <c r="S1045" s="79"/>
      <c r="T1045"/>
      <c r="U1045"/>
      <c r="V1045"/>
      <c r="W1045"/>
      <c r="X1045"/>
      <c r="Y1045"/>
      <c r="Z1045"/>
      <c r="AA1045"/>
      <c r="AB1045"/>
      <c r="AC1045"/>
      <c r="AD1045"/>
      <c r="AE1045"/>
      <c r="AF1045"/>
      <c r="AG1045"/>
      <c r="AH1045"/>
      <c r="AI1045"/>
      <c r="AJ1045"/>
      <c r="AK1045"/>
      <c r="AL1045"/>
      <c r="AM1045"/>
      <c r="AN1045"/>
      <c r="AO1045"/>
      <c r="AP1045"/>
      <c r="AQ1045"/>
      <c r="AR1045"/>
      <c r="AS1045"/>
      <c r="AT1045"/>
      <c r="AU1045"/>
      <c r="AV1045"/>
      <c r="AW1045"/>
      <c r="AX1045"/>
      <c r="AY1045"/>
      <c r="AZ1045"/>
      <c r="BA1045"/>
      <c r="BB1045"/>
      <c r="BC1045"/>
      <c r="BD1045"/>
      <c r="BE1045"/>
      <c r="BF1045"/>
      <c r="BG1045"/>
      <c r="BH1045"/>
      <c r="BI1045"/>
      <c r="BJ1045"/>
      <c r="BK1045"/>
      <c r="BL1045"/>
      <c r="BM1045"/>
      <c r="BN1045"/>
      <c r="BO1045"/>
      <c r="BP1045"/>
      <c r="BQ1045"/>
      <c r="BR1045"/>
      <c r="BS1045"/>
      <c r="BT1045"/>
      <c r="BU1045"/>
      <c r="BV1045"/>
      <c r="BW1045"/>
      <c r="BX1045"/>
      <c r="BY1045"/>
      <c r="BZ1045"/>
      <c r="CA1045"/>
      <c r="CB1045"/>
      <c r="CC1045"/>
      <c r="CD1045"/>
      <c r="CE1045"/>
      <c r="CF1045"/>
      <c r="CG1045"/>
      <c r="CH1045"/>
      <c r="CI1045"/>
      <c r="CJ1045"/>
      <c r="CK1045"/>
      <c r="CL1045"/>
      <c r="CM1045"/>
      <c r="CN1045"/>
      <c r="CO1045"/>
      <c r="CP1045"/>
      <c r="CQ1045"/>
      <c r="CR1045"/>
      <c r="CS1045"/>
      <c r="CT1045"/>
      <c r="CU1045"/>
      <c r="CV1045"/>
      <c r="CW1045"/>
      <c r="CX1045"/>
      <c r="CY1045"/>
      <c r="CZ1045"/>
      <c r="DA1045"/>
      <c r="DB1045"/>
      <c r="DC1045"/>
      <c r="DD1045"/>
      <c r="DE1045"/>
      <c r="DF1045"/>
      <c r="DG1045"/>
      <c r="DH1045"/>
      <c r="DI1045"/>
      <c r="DJ1045"/>
      <c r="DK1045"/>
      <c r="DL1045"/>
      <c r="DM1045"/>
      <c r="DN1045"/>
      <c r="DO1045"/>
      <c r="DP1045"/>
      <c r="DQ1045"/>
      <c r="DR1045"/>
      <c r="DS1045"/>
      <c r="DT1045"/>
      <c r="DU1045"/>
      <c r="DV1045"/>
      <c r="DW1045"/>
      <c r="DX1045"/>
      <c r="DY1045"/>
      <c r="DZ1045"/>
      <c r="EA1045"/>
      <c r="EB1045"/>
      <c r="EC1045"/>
      <c r="ED1045"/>
      <c r="EE1045"/>
      <c r="EF1045"/>
      <c r="EG1045"/>
      <c r="EH1045"/>
      <c r="EI1045"/>
      <c r="EJ1045"/>
      <c r="EK1045"/>
      <c r="EL1045"/>
      <c r="EM1045"/>
      <c r="EN1045"/>
      <c r="EO1045"/>
      <c r="EP1045"/>
      <c r="EQ1045"/>
      <c r="ER1045"/>
      <c r="ES1045"/>
      <c r="ET1045"/>
      <c r="EU1045"/>
      <c r="EV1045"/>
      <c r="EW1045"/>
      <c r="EX1045"/>
      <c r="EY1045"/>
      <c r="EZ1045"/>
      <c r="FA1045"/>
    </row>
    <row r="1046" spans="1:157" ht="11.25" customHeight="1" x14ac:dyDescent="0.25">
      <c r="A1046" s="39" t="s">
        <v>2206</v>
      </c>
      <c r="B1046" s="13">
        <v>540200013</v>
      </c>
      <c r="C1046" s="13" t="s">
        <v>1103</v>
      </c>
      <c r="D1046" s="13">
        <v>66570001940</v>
      </c>
      <c r="E1046" s="40" t="s">
        <v>2327</v>
      </c>
      <c r="F1046" s="31">
        <v>359</v>
      </c>
      <c r="G1046" s="31">
        <v>3</v>
      </c>
      <c r="H1046" s="31">
        <v>1</v>
      </c>
      <c r="I1046" s="31">
        <v>0</v>
      </c>
      <c r="J1046" s="32">
        <f t="shared" si="134"/>
        <v>2</v>
      </c>
      <c r="K1046" s="33">
        <f t="shared" si="135"/>
        <v>10.77</v>
      </c>
      <c r="L1046" s="33">
        <f t="shared" si="136"/>
        <v>10.77</v>
      </c>
      <c r="M1046" s="33">
        <f t="shared" si="137"/>
        <v>10.77</v>
      </c>
      <c r="N1046" s="34">
        <f t="shared" si="138"/>
        <v>10.77</v>
      </c>
      <c r="O1046" s="222">
        <f t="shared" si="133"/>
        <v>43.08</v>
      </c>
      <c r="P1046" s="224">
        <f t="shared" si="139"/>
        <v>43.08</v>
      </c>
      <c r="Q1046" s="8"/>
      <c r="R1046" s="78">
        <f t="shared" si="132"/>
        <v>43.08</v>
      </c>
      <c r="S1046" s="79"/>
      <c r="T1046"/>
      <c r="U1046"/>
      <c r="V1046"/>
      <c r="W1046"/>
      <c r="X1046"/>
      <c r="Y1046"/>
      <c r="Z1046"/>
      <c r="AA1046"/>
      <c r="AB1046"/>
      <c r="AC1046"/>
      <c r="AD1046"/>
      <c r="AE1046"/>
      <c r="AF1046"/>
      <c r="AG1046"/>
      <c r="AH1046"/>
      <c r="AI1046"/>
      <c r="AJ1046"/>
      <c r="AK1046"/>
      <c r="AL1046"/>
      <c r="AM1046"/>
      <c r="AN1046"/>
      <c r="AO1046"/>
      <c r="AP1046"/>
      <c r="AQ1046"/>
      <c r="AR1046"/>
      <c r="AS1046"/>
      <c r="AT1046"/>
      <c r="AU1046"/>
      <c r="AV1046"/>
      <c r="AW1046"/>
      <c r="AX1046"/>
      <c r="AY1046"/>
      <c r="AZ1046"/>
      <c r="BA1046"/>
      <c r="BB1046"/>
      <c r="BC1046"/>
      <c r="BD1046"/>
      <c r="BE1046"/>
      <c r="BF1046"/>
      <c r="BG1046"/>
      <c r="BH1046"/>
      <c r="BI1046"/>
      <c r="BJ1046"/>
      <c r="BK1046"/>
      <c r="BL1046"/>
      <c r="BM1046"/>
      <c r="BN1046"/>
      <c r="BO1046"/>
      <c r="BP1046"/>
      <c r="BQ1046"/>
      <c r="BR1046"/>
      <c r="BS1046"/>
      <c r="BT1046"/>
      <c r="BU1046"/>
      <c r="BV1046"/>
      <c r="BW1046"/>
      <c r="BX1046"/>
      <c r="BY1046"/>
      <c r="BZ1046"/>
      <c r="CA1046"/>
      <c r="CB1046"/>
      <c r="CC1046"/>
      <c r="CD1046"/>
      <c r="CE1046"/>
      <c r="CF1046"/>
      <c r="CG1046"/>
      <c r="CH1046"/>
      <c r="CI1046"/>
      <c r="CJ1046"/>
      <c r="CK1046"/>
      <c r="CL1046"/>
      <c r="CM1046"/>
      <c r="CN1046"/>
      <c r="CO1046"/>
      <c r="CP1046"/>
      <c r="CQ1046"/>
      <c r="CR1046"/>
      <c r="CS1046"/>
      <c r="CT1046"/>
      <c r="CU1046"/>
      <c r="CV1046"/>
      <c r="CW1046"/>
      <c r="CX1046"/>
      <c r="CY1046"/>
      <c r="CZ1046"/>
      <c r="DA1046"/>
      <c r="DB1046"/>
      <c r="DC1046"/>
      <c r="DD1046"/>
      <c r="DE1046"/>
      <c r="DF1046"/>
      <c r="DG1046"/>
      <c r="DH1046"/>
      <c r="DI1046"/>
      <c r="DJ1046"/>
      <c r="DK1046"/>
      <c r="DL1046"/>
      <c r="DM1046"/>
      <c r="DN1046"/>
      <c r="DO1046"/>
      <c r="DP1046"/>
      <c r="DQ1046"/>
      <c r="DR1046"/>
      <c r="DS1046"/>
      <c r="DT1046"/>
      <c r="DU1046"/>
      <c r="DV1046"/>
      <c r="DW1046"/>
      <c r="DX1046"/>
      <c r="DY1046"/>
      <c r="DZ1046"/>
      <c r="EA1046"/>
      <c r="EB1046"/>
      <c r="EC1046"/>
      <c r="ED1046"/>
      <c r="EE1046"/>
      <c r="EF1046"/>
      <c r="EG1046"/>
      <c r="EH1046"/>
      <c r="EI1046"/>
      <c r="EJ1046"/>
      <c r="EK1046"/>
      <c r="EL1046"/>
      <c r="EM1046"/>
      <c r="EN1046"/>
      <c r="EO1046"/>
      <c r="EP1046"/>
      <c r="EQ1046"/>
      <c r="ER1046"/>
      <c r="ES1046"/>
      <c r="ET1046"/>
      <c r="EU1046"/>
      <c r="EV1046"/>
      <c r="EW1046"/>
      <c r="EX1046"/>
      <c r="EY1046"/>
      <c r="EZ1046"/>
      <c r="FA1046"/>
    </row>
    <row r="1047" spans="1:157" ht="11.25" customHeight="1" x14ac:dyDescent="0.25">
      <c r="A1047" s="39" t="s">
        <v>2206</v>
      </c>
      <c r="B1047" s="13">
        <v>740600004</v>
      </c>
      <c r="C1047" s="13" t="s">
        <v>1132</v>
      </c>
      <c r="D1047" s="13">
        <v>57810011143</v>
      </c>
      <c r="E1047" s="40" t="s">
        <v>2370</v>
      </c>
      <c r="F1047" s="31">
        <v>435</v>
      </c>
      <c r="G1047" s="31">
        <v>5</v>
      </c>
      <c r="H1047" s="31">
        <v>2</v>
      </c>
      <c r="I1047" s="31">
        <v>1</v>
      </c>
      <c r="J1047" s="32">
        <f t="shared" si="134"/>
        <v>2</v>
      </c>
      <c r="K1047" s="33">
        <f t="shared" si="135"/>
        <v>13.049999999999999</v>
      </c>
      <c r="L1047" s="33">
        <f t="shared" si="136"/>
        <v>13.049999999999999</v>
      </c>
      <c r="M1047" s="33">
        <f t="shared" si="137"/>
        <v>13.049999999999999</v>
      </c>
      <c r="N1047" s="34">
        <f t="shared" si="138"/>
        <v>13.049999999999999</v>
      </c>
      <c r="O1047" s="222">
        <f t="shared" si="133"/>
        <v>52.2</v>
      </c>
      <c r="P1047" s="224">
        <f t="shared" si="139"/>
        <v>52.2</v>
      </c>
      <c r="Q1047" s="8"/>
      <c r="R1047" s="78">
        <f t="shared" si="132"/>
        <v>52.2</v>
      </c>
      <c r="S1047" s="79"/>
      <c r="T1047"/>
      <c r="U1047"/>
      <c r="V1047"/>
      <c r="W1047"/>
      <c r="X1047"/>
      <c r="Y1047"/>
      <c r="Z1047"/>
      <c r="AA1047"/>
      <c r="AB1047"/>
      <c r="AC1047"/>
      <c r="AD1047"/>
      <c r="AE1047"/>
      <c r="AF1047"/>
      <c r="AG1047"/>
      <c r="AH1047"/>
      <c r="AI1047"/>
      <c r="AJ1047"/>
      <c r="AK1047"/>
      <c r="AL1047"/>
      <c r="AM1047"/>
      <c r="AN1047"/>
      <c r="AO1047"/>
      <c r="AP1047"/>
      <c r="AQ1047"/>
      <c r="AR1047"/>
      <c r="AS1047"/>
      <c r="AT1047"/>
      <c r="AU1047"/>
      <c r="AV1047"/>
      <c r="AW1047"/>
      <c r="AX1047"/>
      <c r="AY1047"/>
      <c r="AZ1047"/>
      <c r="BA1047"/>
      <c r="BB1047"/>
      <c r="BC1047"/>
      <c r="BD1047"/>
      <c r="BE1047"/>
      <c r="BF1047"/>
      <c r="BG1047"/>
      <c r="BH1047"/>
      <c r="BI1047"/>
      <c r="BJ1047"/>
      <c r="BK1047"/>
      <c r="BL1047"/>
      <c r="BM1047"/>
      <c r="BN1047"/>
      <c r="BO1047"/>
      <c r="BP1047"/>
      <c r="BQ1047"/>
      <c r="BR1047"/>
      <c r="BS1047"/>
      <c r="BT1047"/>
      <c r="BU1047"/>
      <c r="BV1047"/>
      <c r="BW1047"/>
      <c r="BX1047"/>
      <c r="BY1047"/>
      <c r="BZ1047"/>
      <c r="CA1047"/>
      <c r="CB1047"/>
      <c r="CC1047"/>
      <c r="CD1047"/>
      <c r="CE1047"/>
      <c r="CF1047"/>
      <c r="CG1047"/>
      <c r="CH1047"/>
      <c r="CI1047"/>
      <c r="CJ1047"/>
      <c r="CK1047"/>
      <c r="CL1047"/>
      <c r="CM1047"/>
      <c r="CN1047"/>
      <c r="CO1047"/>
      <c r="CP1047"/>
      <c r="CQ1047"/>
      <c r="CR1047"/>
      <c r="CS1047"/>
      <c r="CT1047"/>
      <c r="CU1047"/>
      <c r="CV1047"/>
      <c r="CW1047"/>
      <c r="CX1047"/>
      <c r="CY1047"/>
      <c r="CZ1047"/>
      <c r="DA1047"/>
      <c r="DB1047"/>
      <c r="DC1047"/>
      <c r="DD1047"/>
      <c r="DE1047"/>
      <c r="DF1047"/>
      <c r="DG1047"/>
      <c r="DH1047"/>
      <c r="DI1047"/>
      <c r="DJ1047"/>
      <c r="DK1047"/>
      <c r="DL1047"/>
      <c r="DM1047"/>
      <c r="DN1047"/>
      <c r="DO1047"/>
      <c r="DP1047"/>
      <c r="DQ1047"/>
      <c r="DR1047"/>
      <c r="DS1047"/>
      <c r="DT1047"/>
      <c r="DU1047"/>
      <c r="DV1047"/>
      <c r="DW1047"/>
      <c r="DX1047"/>
      <c r="DY1047"/>
      <c r="DZ1047"/>
      <c r="EA1047"/>
      <c r="EB1047"/>
      <c r="EC1047"/>
      <c r="ED1047"/>
      <c r="EE1047"/>
      <c r="EF1047"/>
      <c r="EG1047"/>
      <c r="EH1047"/>
      <c r="EI1047"/>
      <c r="EJ1047"/>
      <c r="EK1047"/>
      <c r="EL1047"/>
      <c r="EM1047"/>
      <c r="EN1047"/>
      <c r="EO1047"/>
      <c r="EP1047"/>
      <c r="EQ1047"/>
      <c r="ER1047"/>
      <c r="ES1047"/>
      <c r="ET1047"/>
      <c r="EU1047"/>
      <c r="EV1047"/>
      <c r="EW1047"/>
      <c r="EX1047"/>
      <c r="EY1047"/>
      <c r="EZ1047"/>
      <c r="FA1047"/>
    </row>
    <row r="1048" spans="1:157" ht="11.25" customHeight="1" x14ac:dyDescent="0.25">
      <c r="A1048" s="39" t="s">
        <v>2206</v>
      </c>
      <c r="B1048" s="13">
        <v>406475401</v>
      </c>
      <c r="C1048" s="13" t="s">
        <v>1080</v>
      </c>
      <c r="D1048" s="13">
        <v>47500009885</v>
      </c>
      <c r="E1048" s="40" t="s">
        <v>2296</v>
      </c>
      <c r="F1048" s="31">
        <v>606</v>
      </c>
      <c r="G1048" s="31">
        <v>3</v>
      </c>
      <c r="H1048" s="31">
        <v>1</v>
      </c>
      <c r="I1048" s="31">
        <v>0</v>
      </c>
      <c r="J1048" s="32">
        <f t="shared" si="134"/>
        <v>2</v>
      </c>
      <c r="K1048" s="33">
        <f t="shared" si="135"/>
        <v>18.18</v>
      </c>
      <c r="L1048" s="33">
        <f t="shared" si="136"/>
        <v>18.18</v>
      </c>
      <c r="M1048" s="33">
        <f t="shared" si="137"/>
        <v>18.18</v>
      </c>
      <c r="N1048" s="34">
        <f t="shared" si="138"/>
        <v>18.18</v>
      </c>
      <c r="O1048" s="222">
        <f t="shared" si="133"/>
        <v>72.72</v>
      </c>
      <c r="P1048" s="224">
        <f t="shared" si="139"/>
        <v>72.72</v>
      </c>
      <c r="Q1048" s="8"/>
      <c r="R1048" s="78">
        <f t="shared" si="132"/>
        <v>72.72</v>
      </c>
      <c r="S1048" s="79"/>
      <c r="T1048"/>
      <c r="U1048"/>
      <c r="V1048"/>
      <c r="W1048"/>
      <c r="X1048"/>
      <c r="Y1048"/>
      <c r="Z1048"/>
      <c r="AA1048"/>
      <c r="AB1048"/>
      <c r="AC1048"/>
      <c r="AD1048"/>
      <c r="AE1048"/>
      <c r="AF1048"/>
      <c r="AG1048"/>
      <c r="AH1048"/>
      <c r="AI1048"/>
      <c r="AJ1048"/>
      <c r="AK1048"/>
      <c r="AL1048"/>
      <c r="AM1048"/>
      <c r="AN1048"/>
      <c r="AO1048"/>
      <c r="AP1048"/>
      <c r="AQ1048"/>
      <c r="AR1048"/>
      <c r="AS1048"/>
      <c r="AT1048"/>
      <c r="AU1048"/>
      <c r="AV1048"/>
      <c r="AW1048"/>
      <c r="AX1048"/>
      <c r="AY1048"/>
      <c r="AZ1048"/>
      <c r="BA1048"/>
      <c r="BB1048"/>
      <c r="BC1048"/>
      <c r="BD1048"/>
      <c r="BE1048"/>
      <c r="BF1048"/>
      <c r="BG1048"/>
      <c r="BH1048"/>
      <c r="BI1048"/>
      <c r="BJ1048"/>
      <c r="BK1048"/>
      <c r="BL1048"/>
      <c r="BM1048"/>
      <c r="BN1048"/>
      <c r="BO1048"/>
      <c r="BP1048"/>
      <c r="BQ1048"/>
      <c r="BR1048"/>
      <c r="BS1048"/>
      <c r="BT1048"/>
      <c r="BU1048"/>
      <c r="BV1048"/>
      <c r="BW1048"/>
      <c r="BX1048"/>
      <c r="BY1048"/>
      <c r="BZ1048"/>
      <c r="CA1048"/>
      <c r="CB1048"/>
      <c r="CC1048"/>
      <c r="CD1048"/>
      <c r="CE1048"/>
      <c r="CF1048"/>
      <c r="CG1048"/>
      <c r="CH1048"/>
      <c r="CI1048"/>
      <c r="CJ1048"/>
      <c r="CK1048"/>
      <c r="CL1048"/>
      <c r="CM1048"/>
      <c r="CN1048"/>
      <c r="CO1048"/>
      <c r="CP1048"/>
      <c r="CQ1048"/>
      <c r="CR1048"/>
      <c r="CS1048"/>
      <c r="CT1048"/>
      <c r="CU1048"/>
      <c r="CV1048"/>
      <c r="CW1048"/>
      <c r="CX1048"/>
      <c r="CY1048"/>
      <c r="CZ1048"/>
      <c r="DA1048"/>
      <c r="DB1048"/>
      <c r="DC1048"/>
      <c r="DD1048"/>
      <c r="DE1048"/>
      <c r="DF1048"/>
      <c r="DG1048"/>
      <c r="DH1048"/>
      <c r="DI1048"/>
      <c r="DJ1048"/>
      <c r="DK1048"/>
      <c r="DL1048"/>
      <c r="DM1048"/>
      <c r="DN1048"/>
      <c r="DO1048"/>
      <c r="DP1048"/>
      <c r="DQ1048"/>
      <c r="DR1048"/>
      <c r="DS1048"/>
      <c r="DT1048"/>
      <c r="DU1048"/>
      <c r="DV1048"/>
      <c r="DW1048"/>
      <c r="DX1048"/>
      <c r="DY1048"/>
      <c r="DZ1048"/>
      <c r="EA1048"/>
      <c r="EB1048"/>
      <c r="EC1048"/>
      <c r="ED1048"/>
      <c r="EE1048"/>
      <c r="EF1048"/>
      <c r="EG1048"/>
      <c r="EH1048"/>
      <c r="EI1048"/>
      <c r="EJ1048"/>
      <c r="EK1048"/>
      <c r="EL1048"/>
      <c r="EM1048"/>
      <c r="EN1048"/>
      <c r="EO1048"/>
      <c r="EP1048"/>
      <c r="EQ1048"/>
      <c r="ER1048"/>
      <c r="ES1048"/>
      <c r="ET1048"/>
      <c r="EU1048"/>
      <c r="EV1048"/>
      <c r="EW1048"/>
      <c r="EX1048"/>
      <c r="EY1048"/>
      <c r="EZ1048"/>
      <c r="FA1048"/>
    </row>
    <row r="1049" spans="1:157" ht="11.25" customHeight="1" x14ac:dyDescent="0.25">
      <c r="A1049" s="39" t="s">
        <v>2206</v>
      </c>
      <c r="B1049" s="13">
        <v>110000072</v>
      </c>
      <c r="C1049" s="13" t="s">
        <v>1054</v>
      </c>
      <c r="D1049" s="13">
        <v>88940003082</v>
      </c>
      <c r="E1049" s="40" t="s">
        <v>2257</v>
      </c>
      <c r="F1049" s="31">
        <v>299</v>
      </c>
      <c r="G1049" s="31">
        <v>2</v>
      </c>
      <c r="H1049" s="31">
        <v>1</v>
      </c>
      <c r="I1049" s="31">
        <v>0</v>
      </c>
      <c r="J1049" s="32">
        <f t="shared" si="134"/>
        <v>1</v>
      </c>
      <c r="K1049" s="33">
        <f t="shared" si="135"/>
        <v>8.9699999999999989</v>
      </c>
      <c r="L1049" s="33">
        <f t="shared" si="136"/>
        <v>8.9699999999999989</v>
      </c>
      <c r="M1049" s="33">
        <f t="shared" si="137"/>
        <v>8.9699999999999989</v>
      </c>
      <c r="N1049" s="34">
        <f t="shared" si="138"/>
        <v>8.9699999999999989</v>
      </c>
      <c r="O1049" s="222">
        <f t="shared" si="133"/>
        <v>35.880000000000003</v>
      </c>
      <c r="P1049" s="224">
        <f t="shared" si="139"/>
        <v>35.880000000000003</v>
      </c>
      <c r="Q1049" s="8"/>
      <c r="R1049" s="78">
        <f t="shared" si="132"/>
        <v>35.880000000000003</v>
      </c>
      <c r="S1049" s="79"/>
      <c r="T1049"/>
      <c r="U1049"/>
      <c r="V1049"/>
      <c r="W1049"/>
      <c r="X1049"/>
      <c r="Y1049"/>
      <c r="Z1049"/>
      <c r="AA1049"/>
      <c r="AB1049"/>
      <c r="AC1049"/>
      <c r="AD1049"/>
      <c r="AE1049"/>
      <c r="AF1049"/>
      <c r="AG1049"/>
      <c r="AH1049"/>
      <c r="AI1049"/>
      <c r="AJ1049"/>
      <c r="AK1049"/>
      <c r="AL1049"/>
      <c r="AM1049"/>
      <c r="AN1049"/>
      <c r="AO1049"/>
      <c r="AP1049"/>
      <c r="AQ1049"/>
      <c r="AR1049"/>
      <c r="AS1049"/>
      <c r="AT1049"/>
      <c r="AU1049"/>
      <c r="AV1049"/>
      <c r="AW1049"/>
      <c r="AX1049"/>
      <c r="AY1049"/>
      <c r="AZ1049"/>
      <c r="BA1049"/>
      <c r="BB1049"/>
      <c r="BC1049"/>
      <c r="BD1049"/>
      <c r="BE1049"/>
      <c r="BF1049"/>
      <c r="BG1049"/>
      <c r="BH1049"/>
      <c r="BI1049"/>
      <c r="BJ1049"/>
      <c r="BK1049"/>
      <c r="BL1049"/>
      <c r="BM1049"/>
      <c r="BN1049"/>
      <c r="BO1049"/>
      <c r="BP1049"/>
      <c r="BQ1049"/>
      <c r="BR1049"/>
      <c r="BS1049"/>
      <c r="BT1049"/>
      <c r="BU1049"/>
      <c r="BV1049"/>
      <c r="BW1049"/>
      <c r="BX1049"/>
      <c r="BY1049"/>
      <c r="BZ1049"/>
      <c r="CA1049"/>
      <c r="CB1049"/>
      <c r="CC1049"/>
      <c r="CD1049"/>
      <c r="CE1049"/>
      <c r="CF1049"/>
      <c r="CG1049"/>
      <c r="CH1049"/>
      <c r="CI1049"/>
      <c r="CJ1049"/>
      <c r="CK1049"/>
      <c r="CL1049"/>
      <c r="CM1049"/>
      <c r="CN1049"/>
      <c r="CO1049"/>
      <c r="CP1049"/>
      <c r="CQ1049"/>
      <c r="CR1049"/>
      <c r="CS1049"/>
      <c r="CT1049"/>
      <c r="CU1049"/>
      <c r="CV1049"/>
      <c r="CW1049"/>
      <c r="CX1049"/>
      <c r="CY1049"/>
      <c r="CZ1049"/>
      <c r="DA1049"/>
      <c r="DB1049"/>
      <c r="DC1049"/>
      <c r="DD1049"/>
      <c r="DE1049"/>
      <c r="DF1049"/>
      <c r="DG1049"/>
      <c r="DH1049"/>
      <c r="DI1049"/>
      <c r="DJ1049"/>
      <c r="DK1049"/>
      <c r="DL1049"/>
      <c r="DM1049"/>
      <c r="DN1049"/>
      <c r="DO1049"/>
      <c r="DP1049"/>
      <c r="DQ1049"/>
      <c r="DR1049"/>
      <c r="DS1049"/>
      <c r="DT1049"/>
      <c r="DU1049"/>
      <c r="DV1049"/>
      <c r="DW1049"/>
      <c r="DX1049"/>
      <c r="DY1049"/>
      <c r="DZ1049"/>
      <c r="EA1049"/>
      <c r="EB1049"/>
      <c r="EC1049"/>
      <c r="ED1049"/>
      <c r="EE1049"/>
      <c r="EF1049"/>
      <c r="EG1049"/>
      <c r="EH1049"/>
      <c r="EI1049"/>
      <c r="EJ1049"/>
      <c r="EK1049"/>
      <c r="EL1049"/>
      <c r="EM1049"/>
      <c r="EN1049"/>
      <c r="EO1049"/>
      <c r="EP1049"/>
      <c r="EQ1049"/>
      <c r="ER1049"/>
      <c r="ES1049"/>
      <c r="ET1049"/>
      <c r="EU1049"/>
      <c r="EV1049"/>
      <c r="EW1049"/>
      <c r="EX1049"/>
      <c r="EY1049"/>
      <c r="EZ1049"/>
      <c r="FA1049"/>
    </row>
    <row r="1050" spans="1:157" ht="11.25" customHeight="1" x14ac:dyDescent="0.25">
      <c r="A1050" s="39" t="s">
        <v>2206</v>
      </c>
      <c r="B1050" s="13">
        <v>327100003</v>
      </c>
      <c r="C1050" s="13" t="s">
        <v>227</v>
      </c>
      <c r="D1050" s="13">
        <v>35640002004</v>
      </c>
      <c r="E1050" s="40" t="s">
        <v>2277</v>
      </c>
      <c r="F1050" s="31">
        <v>341</v>
      </c>
      <c r="G1050" s="31">
        <v>2</v>
      </c>
      <c r="H1050" s="31">
        <v>1</v>
      </c>
      <c r="I1050" s="31">
        <v>0</v>
      </c>
      <c r="J1050" s="32">
        <f t="shared" si="134"/>
        <v>1</v>
      </c>
      <c r="K1050" s="33">
        <f t="shared" si="135"/>
        <v>10.23</v>
      </c>
      <c r="L1050" s="33">
        <f t="shared" si="136"/>
        <v>10.23</v>
      </c>
      <c r="M1050" s="33">
        <f t="shared" si="137"/>
        <v>10.23</v>
      </c>
      <c r="N1050" s="34">
        <f t="shared" si="138"/>
        <v>10.23</v>
      </c>
      <c r="O1050" s="222">
        <f t="shared" si="133"/>
        <v>40.92</v>
      </c>
      <c r="P1050" s="224">
        <f t="shared" si="139"/>
        <v>40.92</v>
      </c>
      <c r="Q1050" s="8"/>
      <c r="R1050" s="78">
        <f t="shared" si="132"/>
        <v>40.92</v>
      </c>
      <c r="S1050" s="79"/>
      <c r="T1050"/>
      <c r="U1050"/>
      <c r="V1050"/>
      <c r="W1050"/>
      <c r="X1050"/>
      <c r="Y1050"/>
      <c r="Z1050"/>
      <c r="AA1050"/>
      <c r="AB1050"/>
      <c r="AC1050"/>
      <c r="AD1050"/>
      <c r="AE1050"/>
      <c r="AF1050"/>
      <c r="AG1050"/>
      <c r="AH1050"/>
      <c r="AI1050"/>
      <c r="AJ1050"/>
      <c r="AK1050"/>
      <c r="AL1050"/>
      <c r="AM1050"/>
      <c r="AN1050"/>
      <c r="AO1050"/>
      <c r="AP1050"/>
      <c r="AQ1050"/>
      <c r="AR1050"/>
      <c r="AS1050"/>
      <c r="AT1050"/>
      <c r="AU1050"/>
      <c r="AV1050"/>
      <c r="AW1050"/>
      <c r="AX1050"/>
      <c r="AY1050"/>
      <c r="AZ1050"/>
      <c r="BA1050"/>
      <c r="BB1050"/>
      <c r="BC1050"/>
      <c r="BD1050"/>
      <c r="BE1050"/>
      <c r="BF1050"/>
      <c r="BG1050"/>
      <c r="BH1050"/>
      <c r="BI1050"/>
      <c r="BJ1050"/>
      <c r="BK1050"/>
      <c r="BL1050"/>
      <c r="BM1050"/>
      <c r="BN1050"/>
      <c r="BO1050"/>
      <c r="BP1050"/>
      <c r="BQ1050"/>
      <c r="BR1050"/>
      <c r="BS1050"/>
      <c r="BT1050"/>
      <c r="BU1050"/>
      <c r="BV1050"/>
      <c r="BW1050"/>
      <c r="BX1050"/>
      <c r="BY1050"/>
      <c r="BZ1050"/>
      <c r="CA1050"/>
      <c r="CB1050"/>
      <c r="CC1050"/>
      <c r="CD1050"/>
      <c r="CE1050"/>
      <c r="CF1050"/>
      <c r="CG1050"/>
      <c r="CH1050"/>
      <c r="CI1050"/>
      <c r="CJ1050"/>
      <c r="CK1050"/>
      <c r="CL1050"/>
      <c r="CM1050"/>
      <c r="CN1050"/>
      <c r="CO1050"/>
      <c r="CP1050"/>
      <c r="CQ1050"/>
      <c r="CR1050"/>
      <c r="CS1050"/>
      <c r="CT1050"/>
      <c r="CU1050"/>
      <c r="CV1050"/>
      <c r="CW1050"/>
      <c r="CX1050"/>
      <c r="CY1050"/>
      <c r="CZ1050"/>
      <c r="DA1050"/>
      <c r="DB1050"/>
      <c r="DC1050"/>
      <c r="DD1050"/>
      <c r="DE1050"/>
      <c r="DF1050"/>
      <c r="DG1050"/>
      <c r="DH1050"/>
      <c r="DI1050"/>
      <c r="DJ1050"/>
      <c r="DK1050"/>
      <c r="DL1050"/>
      <c r="DM1050"/>
      <c r="DN1050"/>
      <c r="DO1050"/>
      <c r="DP1050"/>
      <c r="DQ1050"/>
      <c r="DR1050"/>
      <c r="DS1050"/>
      <c r="DT1050"/>
      <c r="DU1050"/>
      <c r="DV1050"/>
      <c r="DW1050"/>
      <c r="DX1050"/>
      <c r="DY1050"/>
      <c r="DZ1050"/>
      <c r="EA1050"/>
      <c r="EB1050"/>
      <c r="EC1050"/>
      <c r="ED1050"/>
      <c r="EE1050"/>
      <c r="EF1050"/>
      <c r="EG1050"/>
      <c r="EH1050"/>
      <c r="EI1050"/>
      <c r="EJ1050"/>
      <c r="EK1050"/>
      <c r="EL1050"/>
      <c r="EM1050"/>
      <c r="EN1050"/>
      <c r="EO1050"/>
      <c r="EP1050"/>
      <c r="EQ1050"/>
      <c r="ER1050"/>
      <c r="ES1050"/>
      <c r="ET1050"/>
      <c r="EU1050"/>
      <c r="EV1050"/>
      <c r="EW1050"/>
      <c r="EX1050"/>
      <c r="EY1050"/>
      <c r="EZ1050"/>
      <c r="FA1050"/>
    </row>
    <row r="1051" spans="1:157" ht="11.25" customHeight="1" x14ac:dyDescent="0.25">
      <c r="A1051" s="39" t="s">
        <v>2206</v>
      </c>
      <c r="B1051" s="13">
        <v>460200007</v>
      </c>
      <c r="C1051" s="13" t="s">
        <v>2304</v>
      </c>
      <c r="D1051" s="13">
        <v>98110003260</v>
      </c>
      <c r="E1051" s="40" t="s">
        <v>2305</v>
      </c>
      <c r="F1051" s="31">
        <v>191</v>
      </c>
      <c r="G1051" s="31">
        <v>1</v>
      </c>
      <c r="H1051" s="31">
        <v>1</v>
      </c>
      <c r="I1051" s="31">
        <v>0</v>
      </c>
      <c r="J1051" s="32">
        <f t="shared" si="134"/>
        <v>0</v>
      </c>
      <c r="K1051" s="33">
        <f t="shared" si="135"/>
        <v>5.7299999999999995</v>
      </c>
      <c r="L1051" s="33">
        <f t="shared" si="136"/>
        <v>5.7299999999999995</v>
      </c>
      <c r="M1051" s="33">
        <f t="shared" si="137"/>
        <v>5.7299999999999995</v>
      </c>
      <c r="N1051" s="34">
        <f t="shared" si="138"/>
        <v>5.7299999999999995</v>
      </c>
      <c r="O1051" s="222">
        <f t="shared" si="133"/>
        <v>22.92</v>
      </c>
      <c r="P1051" s="224">
        <f t="shared" si="139"/>
        <v>22.92</v>
      </c>
      <c r="Q1051" s="8"/>
      <c r="R1051" s="78">
        <f t="shared" si="132"/>
        <v>22.92</v>
      </c>
      <c r="S1051" s="79"/>
      <c r="T1051"/>
      <c r="U1051"/>
      <c r="V1051"/>
      <c r="W1051"/>
      <c r="X1051"/>
      <c r="Y1051"/>
      <c r="Z1051"/>
      <c r="AA1051"/>
      <c r="AB1051"/>
      <c r="AC1051"/>
      <c r="AD1051"/>
      <c r="AE1051"/>
      <c r="AF1051"/>
      <c r="AG1051"/>
      <c r="AH1051"/>
      <c r="AI1051"/>
      <c r="AJ1051"/>
      <c r="AK1051"/>
      <c r="AL1051"/>
      <c r="AM1051"/>
      <c r="AN1051"/>
      <c r="AO1051"/>
      <c r="AP1051"/>
      <c r="AQ1051"/>
      <c r="AR1051"/>
      <c r="AS1051"/>
      <c r="AT1051"/>
      <c r="AU1051"/>
      <c r="AV1051"/>
      <c r="AW1051"/>
      <c r="AX1051"/>
      <c r="AY1051"/>
      <c r="AZ1051"/>
      <c r="BA1051"/>
      <c r="BB1051"/>
      <c r="BC1051"/>
      <c r="BD1051"/>
      <c r="BE1051"/>
      <c r="BF1051"/>
      <c r="BG1051"/>
      <c r="BH1051"/>
      <c r="BI1051"/>
      <c r="BJ1051"/>
      <c r="BK1051"/>
      <c r="BL1051"/>
      <c r="BM1051"/>
      <c r="BN1051"/>
      <c r="BO1051"/>
      <c r="BP1051"/>
      <c r="BQ1051"/>
      <c r="BR1051"/>
      <c r="BS1051"/>
      <c r="BT1051"/>
      <c r="BU1051"/>
      <c r="BV1051"/>
      <c r="BW1051"/>
      <c r="BX1051"/>
      <c r="BY1051"/>
      <c r="BZ1051"/>
      <c r="CA1051"/>
      <c r="CB1051"/>
      <c r="CC1051"/>
      <c r="CD1051"/>
      <c r="CE1051"/>
      <c r="CF1051"/>
      <c r="CG1051"/>
      <c r="CH1051"/>
      <c r="CI1051"/>
      <c r="CJ1051"/>
      <c r="CK1051"/>
      <c r="CL1051"/>
      <c r="CM1051"/>
      <c r="CN1051"/>
      <c r="CO1051"/>
      <c r="CP1051"/>
      <c r="CQ1051"/>
      <c r="CR1051"/>
      <c r="CS1051"/>
      <c r="CT1051"/>
      <c r="CU1051"/>
      <c r="CV1051"/>
      <c r="CW1051"/>
      <c r="CX1051"/>
      <c r="CY1051"/>
      <c r="CZ1051"/>
      <c r="DA1051"/>
      <c r="DB1051"/>
      <c r="DC1051"/>
      <c r="DD1051"/>
      <c r="DE1051"/>
      <c r="DF1051"/>
      <c r="DG1051"/>
      <c r="DH1051"/>
      <c r="DI1051"/>
      <c r="DJ1051"/>
      <c r="DK1051"/>
      <c r="DL1051"/>
      <c r="DM1051"/>
      <c r="DN1051"/>
      <c r="DO1051"/>
      <c r="DP1051"/>
      <c r="DQ1051"/>
      <c r="DR1051"/>
      <c r="DS1051"/>
      <c r="DT1051"/>
      <c r="DU1051"/>
      <c r="DV1051"/>
      <c r="DW1051"/>
      <c r="DX1051"/>
      <c r="DY1051"/>
      <c r="DZ1051"/>
      <c r="EA1051"/>
      <c r="EB1051"/>
      <c r="EC1051"/>
      <c r="ED1051"/>
      <c r="EE1051"/>
      <c r="EF1051"/>
      <c r="EG1051"/>
      <c r="EH1051"/>
      <c r="EI1051"/>
      <c r="EJ1051"/>
      <c r="EK1051"/>
      <c r="EL1051"/>
      <c r="EM1051"/>
      <c r="EN1051"/>
      <c r="EO1051"/>
      <c r="EP1051"/>
      <c r="EQ1051"/>
      <c r="ER1051"/>
      <c r="ES1051"/>
      <c r="ET1051"/>
      <c r="EU1051"/>
      <c r="EV1051"/>
      <c r="EW1051"/>
      <c r="EX1051"/>
      <c r="EY1051"/>
      <c r="EZ1051"/>
      <c r="FA1051"/>
    </row>
    <row r="1052" spans="1:157" ht="11.25" customHeight="1" x14ac:dyDescent="0.25">
      <c r="A1052" s="39" t="s">
        <v>2206</v>
      </c>
      <c r="B1052" s="13">
        <v>90077403</v>
      </c>
      <c r="C1052" s="13" t="s">
        <v>324</v>
      </c>
      <c r="D1052" s="13">
        <v>55010006716</v>
      </c>
      <c r="E1052" s="40" t="s">
        <v>2241</v>
      </c>
      <c r="F1052" s="31">
        <v>290</v>
      </c>
      <c r="G1052" s="31">
        <v>3</v>
      </c>
      <c r="H1052" s="31">
        <v>1</v>
      </c>
      <c r="I1052" s="31">
        <v>0</v>
      </c>
      <c r="J1052" s="32">
        <f t="shared" si="134"/>
        <v>2</v>
      </c>
      <c r="K1052" s="33">
        <f t="shared" si="135"/>
        <v>8.6999999999999993</v>
      </c>
      <c r="L1052" s="33">
        <f t="shared" si="136"/>
        <v>8.6999999999999993</v>
      </c>
      <c r="M1052" s="33">
        <f t="shared" si="137"/>
        <v>8.6999999999999993</v>
      </c>
      <c r="N1052" s="34">
        <f t="shared" si="138"/>
        <v>8.6999999999999993</v>
      </c>
      <c r="O1052" s="222">
        <f t="shared" si="133"/>
        <v>34.799999999999997</v>
      </c>
      <c r="P1052" s="224">
        <f t="shared" si="139"/>
        <v>34.799999999999997</v>
      </c>
      <c r="Q1052" s="8"/>
      <c r="R1052" s="78">
        <f t="shared" si="132"/>
        <v>34.799999999999997</v>
      </c>
      <c r="S1052" s="79"/>
      <c r="T1052"/>
      <c r="U1052"/>
      <c r="V1052"/>
      <c r="W1052"/>
      <c r="X1052"/>
      <c r="Y1052"/>
      <c r="Z1052"/>
      <c r="AA1052"/>
      <c r="AB1052"/>
      <c r="AC1052"/>
      <c r="AD1052"/>
      <c r="AE1052"/>
      <c r="AF1052"/>
      <c r="AG1052"/>
      <c r="AH1052"/>
      <c r="AI1052"/>
      <c r="AJ1052"/>
      <c r="AK1052"/>
      <c r="AL1052"/>
      <c r="AM1052"/>
      <c r="AN1052"/>
      <c r="AO1052"/>
      <c r="AP1052"/>
      <c r="AQ1052"/>
      <c r="AR1052"/>
      <c r="AS1052"/>
      <c r="AT1052"/>
      <c r="AU1052"/>
      <c r="AV1052"/>
      <c r="AW1052"/>
      <c r="AX1052"/>
      <c r="AY1052"/>
      <c r="AZ1052"/>
      <c r="BA1052"/>
      <c r="BB1052"/>
      <c r="BC1052"/>
      <c r="BD1052"/>
      <c r="BE1052"/>
      <c r="BF1052"/>
      <c r="BG1052"/>
      <c r="BH1052"/>
      <c r="BI1052"/>
      <c r="BJ1052"/>
      <c r="BK1052"/>
      <c r="BL1052"/>
      <c r="BM1052"/>
      <c r="BN1052"/>
      <c r="BO1052"/>
      <c r="BP1052"/>
      <c r="BQ1052"/>
      <c r="BR1052"/>
      <c r="BS1052"/>
      <c r="BT1052"/>
      <c r="BU1052"/>
      <c r="BV1052"/>
      <c r="BW1052"/>
      <c r="BX1052"/>
      <c r="BY1052"/>
      <c r="BZ1052"/>
      <c r="CA1052"/>
      <c r="CB1052"/>
      <c r="CC1052"/>
      <c r="CD1052"/>
      <c r="CE1052"/>
      <c r="CF1052"/>
      <c r="CG1052"/>
      <c r="CH1052"/>
      <c r="CI1052"/>
      <c r="CJ1052"/>
      <c r="CK1052"/>
      <c r="CL1052"/>
      <c r="CM1052"/>
      <c r="CN1052"/>
      <c r="CO1052"/>
      <c r="CP1052"/>
      <c r="CQ1052"/>
      <c r="CR1052"/>
      <c r="CS1052"/>
      <c r="CT1052"/>
      <c r="CU1052"/>
      <c r="CV1052"/>
      <c r="CW1052"/>
      <c r="CX1052"/>
      <c r="CY1052"/>
      <c r="CZ1052"/>
      <c r="DA1052"/>
      <c r="DB1052"/>
      <c r="DC1052"/>
      <c r="DD1052"/>
      <c r="DE1052"/>
      <c r="DF1052"/>
      <c r="DG1052"/>
      <c r="DH1052"/>
      <c r="DI1052"/>
      <c r="DJ1052"/>
      <c r="DK1052"/>
      <c r="DL1052"/>
      <c r="DM1052"/>
      <c r="DN1052"/>
      <c r="DO1052"/>
      <c r="DP1052"/>
      <c r="DQ1052"/>
      <c r="DR1052"/>
      <c r="DS1052"/>
      <c r="DT1052"/>
      <c r="DU1052"/>
      <c r="DV1052"/>
      <c r="DW1052"/>
      <c r="DX1052"/>
      <c r="DY1052"/>
      <c r="DZ1052"/>
      <c r="EA1052"/>
      <c r="EB1052"/>
      <c r="EC1052"/>
      <c r="ED1052"/>
      <c r="EE1052"/>
      <c r="EF1052"/>
      <c r="EG1052"/>
      <c r="EH1052"/>
      <c r="EI1052"/>
      <c r="EJ1052"/>
      <c r="EK1052"/>
      <c r="EL1052"/>
      <c r="EM1052"/>
      <c r="EN1052"/>
      <c r="EO1052"/>
      <c r="EP1052"/>
      <c r="EQ1052"/>
      <c r="ER1052"/>
      <c r="ES1052"/>
      <c r="ET1052"/>
      <c r="EU1052"/>
      <c r="EV1052"/>
      <c r="EW1052"/>
      <c r="EX1052"/>
      <c r="EY1052"/>
      <c r="EZ1052"/>
      <c r="FA1052"/>
    </row>
    <row r="1053" spans="1:157" ht="11.25" customHeight="1" x14ac:dyDescent="0.25">
      <c r="A1053" s="39" t="s">
        <v>2206</v>
      </c>
      <c r="B1053" s="13">
        <v>460800001</v>
      </c>
      <c r="C1053" s="13" t="s">
        <v>1094</v>
      </c>
      <c r="D1053" s="13">
        <v>61830008855</v>
      </c>
      <c r="E1053" s="40" t="s">
        <v>2316</v>
      </c>
      <c r="F1053" s="31">
        <v>302</v>
      </c>
      <c r="G1053" s="31">
        <v>2</v>
      </c>
      <c r="H1053" s="31">
        <v>1</v>
      </c>
      <c r="I1053" s="31">
        <v>0</v>
      </c>
      <c r="J1053" s="32">
        <f t="shared" si="134"/>
        <v>1</v>
      </c>
      <c r="K1053" s="33">
        <f t="shared" si="135"/>
        <v>9.06</v>
      </c>
      <c r="L1053" s="33">
        <f t="shared" si="136"/>
        <v>9.06</v>
      </c>
      <c r="M1053" s="33">
        <f t="shared" si="137"/>
        <v>9.06</v>
      </c>
      <c r="N1053" s="34">
        <f t="shared" si="138"/>
        <v>9.06</v>
      </c>
      <c r="O1053" s="222">
        <f t="shared" si="133"/>
        <v>36.24</v>
      </c>
      <c r="P1053" s="224">
        <f t="shared" si="139"/>
        <v>36.24</v>
      </c>
      <c r="Q1053" s="8"/>
      <c r="R1053" s="78">
        <f t="shared" si="132"/>
        <v>36.24</v>
      </c>
      <c r="S1053" s="79"/>
      <c r="T1053"/>
      <c r="U1053"/>
      <c r="V1053"/>
      <c r="W1053"/>
      <c r="X1053"/>
      <c r="Y1053"/>
      <c r="Z1053"/>
      <c r="AA1053"/>
      <c r="AB1053"/>
      <c r="AC1053"/>
      <c r="AD1053"/>
      <c r="AE1053"/>
      <c r="AF1053"/>
      <c r="AG1053"/>
      <c r="AH1053"/>
      <c r="AI1053"/>
      <c r="AJ1053"/>
      <c r="AK1053"/>
      <c r="AL1053"/>
      <c r="AM1053"/>
      <c r="AN1053"/>
      <c r="AO1053"/>
      <c r="AP1053"/>
      <c r="AQ1053"/>
      <c r="AR1053"/>
      <c r="AS1053"/>
      <c r="AT1053"/>
      <c r="AU1053"/>
      <c r="AV1053"/>
      <c r="AW1053"/>
      <c r="AX1053"/>
      <c r="AY1053"/>
      <c r="AZ1053"/>
      <c r="BA1053"/>
      <c r="BB1053"/>
      <c r="BC1053"/>
      <c r="BD1053"/>
      <c r="BE1053"/>
      <c r="BF1053"/>
      <c r="BG1053"/>
      <c r="BH1053"/>
      <c r="BI1053"/>
      <c r="BJ1053"/>
      <c r="BK1053"/>
      <c r="BL1053"/>
      <c r="BM1053"/>
      <c r="BN1053"/>
      <c r="BO1053"/>
      <c r="BP1053"/>
      <c r="BQ1053"/>
      <c r="BR1053"/>
      <c r="BS1053"/>
      <c r="BT1053"/>
      <c r="BU1053"/>
      <c r="BV1053"/>
      <c r="BW1053"/>
      <c r="BX1053"/>
      <c r="BY1053"/>
      <c r="BZ1053"/>
      <c r="CA1053"/>
      <c r="CB1053"/>
      <c r="CC1053"/>
      <c r="CD1053"/>
      <c r="CE1053"/>
      <c r="CF1053"/>
      <c r="CG1053"/>
      <c r="CH1053"/>
      <c r="CI1053"/>
      <c r="CJ1053"/>
      <c r="CK1053"/>
      <c r="CL1053"/>
      <c r="CM1053"/>
      <c r="CN1053"/>
      <c r="CO1053"/>
      <c r="CP1053"/>
      <c r="CQ1053"/>
      <c r="CR1053"/>
      <c r="CS1053"/>
      <c r="CT1053"/>
      <c r="CU1053"/>
      <c r="CV1053"/>
      <c r="CW1053"/>
      <c r="CX1053"/>
      <c r="CY1053"/>
      <c r="CZ1053"/>
      <c r="DA1053"/>
      <c r="DB1053"/>
      <c r="DC1053"/>
      <c r="DD1053"/>
      <c r="DE1053"/>
      <c r="DF1053"/>
      <c r="DG1053"/>
      <c r="DH1053"/>
      <c r="DI1053"/>
      <c r="DJ1053"/>
      <c r="DK1053"/>
      <c r="DL1053"/>
      <c r="DM1053"/>
      <c r="DN1053"/>
      <c r="DO1053"/>
      <c r="DP1053"/>
      <c r="DQ1053"/>
      <c r="DR1053"/>
      <c r="DS1053"/>
      <c r="DT1053"/>
      <c r="DU1053"/>
      <c r="DV1053"/>
      <c r="DW1053"/>
      <c r="DX1053"/>
      <c r="DY1053"/>
      <c r="DZ1053"/>
      <c r="EA1053"/>
      <c r="EB1053"/>
      <c r="EC1053"/>
      <c r="ED1053"/>
      <c r="EE1053"/>
      <c r="EF1053"/>
      <c r="EG1053"/>
      <c r="EH1053"/>
      <c r="EI1053"/>
      <c r="EJ1053"/>
      <c r="EK1053"/>
      <c r="EL1053"/>
      <c r="EM1053"/>
      <c r="EN1053"/>
      <c r="EO1053"/>
      <c r="EP1053"/>
      <c r="EQ1053"/>
      <c r="ER1053"/>
      <c r="ES1053"/>
      <c r="ET1053"/>
      <c r="EU1053"/>
      <c r="EV1053"/>
      <c r="EW1053"/>
      <c r="EX1053"/>
      <c r="EY1053"/>
      <c r="EZ1053"/>
      <c r="FA1053"/>
    </row>
    <row r="1054" spans="1:157" ht="11.25" customHeight="1" x14ac:dyDescent="0.25">
      <c r="A1054" s="39" t="s">
        <v>2206</v>
      </c>
      <c r="B1054" s="13">
        <v>110000052</v>
      </c>
      <c r="C1054" s="13" t="s">
        <v>1052</v>
      </c>
      <c r="D1054" s="13">
        <v>36900000557</v>
      </c>
      <c r="E1054" s="40" t="s">
        <v>2254</v>
      </c>
      <c r="F1054" s="31">
        <v>838</v>
      </c>
      <c r="G1054" s="31">
        <v>3</v>
      </c>
      <c r="H1054" s="31">
        <v>1</v>
      </c>
      <c r="I1054" s="31">
        <v>0</v>
      </c>
      <c r="J1054" s="32">
        <f t="shared" si="134"/>
        <v>2</v>
      </c>
      <c r="K1054" s="33">
        <f t="shared" si="135"/>
        <v>25.14</v>
      </c>
      <c r="L1054" s="33">
        <f t="shared" si="136"/>
        <v>25.14</v>
      </c>
      <c r="M1054" s="33">
        <f t="shared" si="137"/>
        <v>25.14</v>
      </c>
      <c r="N1054" s="34">
        <f t="shared" si="138"/>
        <v>25.14</v>
      </c>
      <c r="O1054" s="222">
        <f t="shared" si="133"/>
        <v>100.56</v>
      </c>
      <c r="P1054" s="224">
        <f t="shared" si="139"/>
        <v>100.56</v>
      </c>
      <c r="Q1054" s="8"/>
      <c r="R1054" s="78">
        <f t="shared" si="132"/>
        <v>100.56</v>
      </c>
      <c r="S1054" s="79"/>
      <c r="T1054"/>
      <c r="U1054"/>
      <c r="V1054"/>
      <c r="W1054"/>
      <c r="X1054"/>
      <c r="Y1054"/>
      <c r="Z1054"/>
      <c r="AA1054"/>
      <c r="AB1054"/>
      <c r="AC1054"/>
      <c r="AD1054"/>
      <c r="AE1054"/>
      <c r="AF1054"/>
      <c r="AG1054"/>
      <c r="AH1054"/>
      <c r="AI1054"/>
      <c r="AJ1054"/>
      <c r="AK1054"/>
      <c r="AL1054"/>
      <c r="AM1054"/>
      <c r="AN1054"/>
      <c r="AO1054"/>
      <c r="AP1054"/>
      <c r="AQ1054"/>
      <c r="AR1054"/>
      <c r="AS1054"/>
      <c r="AT1054"/>
      <c r="AU1054"/>
      <c r="AV1054"/>
      <c r="AW1054"/>
      <c r="AX1054"/>
      <c r="AY1054"/>
      <c r="AZ1054"/>
      <c r="BA1054"/>
      <c r="BB1054"/>
      <c r="BC1054"/>
      <c r="BD1054"/>
      <c r="BE1054"/>
      <c r="BF1054"/>
      <c r="BG1054"/>
      <c r="BH1054"/>
      <c r="BI1054"/>
      <c r="BJ1054"/>
      <c r="BK1054"/>
      <c r="BL1054"/>
      <c r="BM1054"/>
      <c r="BN1054"/>
      <c r="BO1054"/>
      <c r="BP1054"/>
      <c r="BQ1054"/>
      <c r="BR1054"/>
      <c r="BS1054"/>
      <c r="BT1054"/>
      <c r="BU1054"/>
      <c r="BV1054"/>
      <c r="BW1054"/>
      <c r="BX1054"/>
      <c r="BY1054"/>
      <c r="BZ1054"/>
      <c r="CA1054"/>
      <c r="CB1054"/>
      <c r="CC1054"/>
      <c r="CD1054"/>
      <c r="CE1054"/>
      <c r="CF1054"/>
      <c r="CG1054"/>
      <c r="CH1054"/>
      <c r="CI1054"/>
      <c r="CJ1054"/>
      <c r="CK1054"/>
      <c r="CL1054"/>
      <c r="CM1054"/>
      <c r="CN1054"/>
      <c r="CO1054"/>
      <c r="CP1054"/>
      <c r="CQ1054"/>
      <c r="CR1054"/>
      <c r="CS1054"/>
      <c r="CT1054"/>
      <c r="CU1054"/>
      <c r="CV1054"/>
      <c r="CW1054"/>
      <c r="CX1054"/>
      <c r="CY1054"/>
      <c r="CZ1054"/>
      <c r="DA1054"/>
      <c r="DB1054"/>
      <c r="DC1054"/>
      <c r="DD1054"/>
      <c r="DE1054"/>
      <c r="DF1054"/>
      <c r="DG1054"/>
      <c r="DH1054"/>
      <c r="DI1054"/>
      <c r="DJ1054"/>
      <c r="DK1054"/>
      <c r="DL1054"/>
      <c r="DM1054"/>
      <c r="DN1054"/>
      <c r="DO1054"/>
      <c r="DP1054"/>
      <c r="DQ1054"/>
      <c r="DR1054"/>
      <c r="DS1054"/>
      <c r="DT1054"/>
      <c r="DU1054"/>
      <c r="DV1054"/>
      <c r="DW1054"/>
      <c r="DX1054"/>
      <c r="DY1054"/>
      <c r="DZ1054"/>
      <c r="EA1054"/>
      <c r="EB1054"/>
      <c r="EC1054"/>
      <c r="ED1054"/>
      <c r="EE1054"/>
      <c r="EF1054"/>
      <c r="EG1054"/>
      <c r="EH1054"/>
      <c r="EI1054"/>
      <c r="EJ1054"/>
      <c r="EK1054"/>
      <c r="EL1054"/>
      <c r="EM1054"/>
      <c r="EN1054"/>
      <c r="EO1054"/>
      <c r="EP1054"/>
      <c r="EQ1054"/>
      <c r="ER1054"/>
      <c r="ES1054"/>
      <c r="ET1054"/>
      <c r="EU1054"/>
      <c r="EV1054"/>
      <c r="EW1054"/>
      <c r="EX1054"/>
      <c r="EY1054"/>
      <c r="EZ1054"/>
      <c r="FA1054"/>
    </row>
    <row r="1055" spans="1:157" ht="11.25" customHeight="1" x14ac:dyDescent="0.25">
      <c r="A1055" s="39" t="s">
        <v>2206</v>
      </c>
      <c r="B1055" s="13">
        <v>740200018</v>
      </c>
      <c r="C1055" s="13" t="s">
        <v>144</v>
      </c>
      <c r="D1055" s="13">
        <v>10230009553</v>
      </c>
      <c r="E1055" s="40" t="s">
        <v>2347</v>
      </c>
      <c r="F1055" s="31">
        <v>281</v>
      </c>
      <c r="G1055" s="31">
        <v>3</v>
      </c>
      <c r="H1055" s="31">
        <v>1</v>
      </c>
      <c r="I1055" s="31">
        <v>0</v>
      </c>
      <c r="J1055" s="32">
        <f t="shared" si="134"/>
        <v>2</v>
      </c>
      <c r="K1055" s="33">
        <f t="shared" si="135"/>
        <v>8.43</v>
      </c>
      <c r="L1055" s="33">
        <f t="shared" si="136"/>
        <v>8.43</v>
      </c>
      <c r="M1055" s="33">
        <f t="shared" si="137"/>
        <v>8.43</v>
      </c>
      <c r="N1055" s="34">
        <f t="shared" si="138"/>
        <v>8.43</v>
      </c>
      <c r="O1055" s="222">
        <f t="shared" si="133"/>
        <v>33.72</v>
      </c>
      <c r="P1055" s="224">
        <f t="shared" si="139"/>
        <v>33.72</v>
      </c>
      <c r="Q1055" s="8"/>
      <c r="R1055" s="78">
        <f t="shared" si="132"/>
        <v>33.72</v>
      </c>
      <c r="S1055" s="79"/>
      <c r="T1055"/>
      <c r="U1055"/>
      <c r="V1055"/>
      <c r="W1055"/>
      <c r="X1055"/>
      <c r="Y1055"/>
      <c r="Z1055"/>
      <c r="AA1055"/>
      <c r="AB1055"/>
      <c r="AC1055"/>
      <c r="AD1055"/>
      <c r="AE1055"/>
      <c r="AF1055"/>
      <c r="AG1055"/>
      <c r="AH1055"/>
      <c r="AI1055"/>
      <c r="AJ1055"/>
      <c r="AK1055"/>
      <c r="AL1055"/>
      <c r="AM1055"/>
      <c r="AN1055"/>
      <c r="AO1055"/>
      <c r="AP1055"/>
      <c r="AQ1055"/>
      <c r="AR1055"/>
      <c r="AS1055"/>
      <c r="AT1055"/>
      <c r="AU1055"/>
      <c r="AV1055"/>
      <c r="AW1055"/>
      <c r="AX1055"/>
      <c r="AY1055"/>
      <c r="AZ1055"/>
      <c r="BA1055"/>
      <c r="BB1055"/>
      <c r="BC1055"/>
      <c r="BD1055"/>
      <c r="BE1055"/>
      <c r="BF1055"/>
      <c r="BG1055"/>
      <c r="BH1055"/>
      <c r="BI1055"/>
      <c r="BJ1055"/>
      <c r="BK1055"/>
      <c r="BL1055"/>
      <c r="BM1055"/>
      <c r="BN1055"/>
      <c r="BO1055"/>
      <c r="BP1055"/>
      <c r="BQ1055"/>
      <c r="BR1055"/>
      <c r="BS1055"/>
      <c r="BT1055"/>
      <c r="BU1055"/>
      <c r="BV1055"/>
      <c r="BW1055"/>
      <c r="BX1055"/>
      <c r="BY1055"/>
      <c r="BZ1055"/>
      <c r="CA1055"/>
      <c r="CB1055"/>
      <c r="CC1055"/>
      <c r="CD1055"/>
      <c r="CE1055"/>
      <c r="CF1055"/>
      <c r="CG1055"/>
      <c r="CH1055"/>
      <c r="CI1055"/>
      <c r="CJ1055"/>
      <c r="CK1055"/>
      <c r="CL1055"/>
      <c r="CM1055"/>
      <c r="CN1055"/>
      <c r="CO1055"/>
      <c r="CP1055"/>
      <c r="CQ1055"/>
      <c r="CR1055"/>
      <c r="CS1055"/>
      <c r="CT1055"/>
      <c r="CU1055"/>
      <c r="CV1055"/>
      <c r="CW1055"/>
      <c r="CX1055"/>
      <c r="CY1055"/>
      <c r="CZ1055"/>
      <c r="DA1055"/>
      <c r="DB1055"/>
      <c r="DC1055"/>
      <c r="DD1055"/>
      <c r="DE1055"/>
      <c r="DF1055"/>
      <c r="DG1055"/>
      <c r="DH1055"/>
      <c r="DI1055"/>
      <c r="DJ1055"/>
      <c r="DK1055"/>
      <c r="DL1055"/>
      <c r="DM1055"/>
      <c r="DN1055"/>
      <c r="DO1055"/>
      <c r="DP1055"/>
      <c r="DQ1055"/>
      <c r="DR1055"/>
      <c r="DS1055"/>
      <c r="DT1055"/>
      <c r="DU1055"/>
      <c r="DV1055"/>
      <c r="DW1055"/>
      <c r="DX1055"/>
      <c r="DY1055"/>
      <c r="DZ1055"/>
      <c r="EA1055"/>
      <c r="EB1055"/>
      <c r="EC1055"/>
      <c r="ED1055"/>
      <c r="EE1055"/>
      <c r="EF1055"/>
      <c r="EG1055"/>
      <c r="EH1055"/>
      <c r="EI1055"/>
      <c r="EJ1055"/>
      <c r="EK1055"/>
      <c r="EL1055"/>
      <c r="EM1055"/>
      <c r="EN1055"/>
      <c r="EO1055"/>
      <c r="EP1055"/>
      <c r="EQ1055"/>
      <c r="ER1055"/>
      <c r="ES1055"/>
      <c r="ET1055"/>
      <c r="EU1055"/>
      <c r="EV1055"/>
      <c r="EW1055"/>
      <c r="EX1055"/>
      <c r="EY1055"/>
      <c r="EZ1055"/>
      <c r="FA1055"/>
    </row>
    <row r="1056" spans="1:157" ht="11.25" customHeight="1" x14ac:dyDescent="0.25">
      <c r="A1056" s="39" t="s">
        <v>2206</v>
      </c>
      <c r="B1056" s="13">
        <v>740200032</v>
      </c>
      <c r="C1056" s="13" t="s">
        <v>1125</v>
      </c>
      <c r="D1056" s="13">
        <v>54940010863</v>
      </c>
      <c r="E1056" s="40" t="s">
        <v>2359</v>
      </c>
      <c r="F1056" s="31">
        <v>364</v>
      </c>
      <c r="G1056" s="31">
        <v>2</v>
      </c>
      <c r="H1056" s="31">
        <v>1</v>
      </c>
      <c r="I1056" s="31">
        <v>0</v>
      </c>
      <c r="J1056" s="32">
        <f t="shared" si="134"/>
        <v>1</v>
      </c>
      <c r="K1056" s="33">
        <f t="shared" si="135"/>
        <v>10.92</v>
      </c>
      <c r="L1056" s="33">
        <f t="shared" si="136"/>
        <v>10.92</v>
      </c>
      <c r="M1056" s="33">
        <f t="shared" si="137"/>
        <v>10.92</v>
      </c>
      <c r="N1056" s="34">
        <f t="shared" si="138"/>
        <v>10.92</v>
      </c>
      <c r="O1056" s="222">
        <f t="shared" si="133"/>
        <v>43.68</v>
      </c>
      <c r="P1056" s="224">
        <f t="shared" si="139"/>
        <v>43.68</v>
      </c>
      <c r="Q1056" s="8"/>
      <c r="R1056" s="78">
        <f t="shared" si="132"/>
        <v>43.68</v>
      </c>
      <c r="S1056" s="79"/>
      <c r="T1056"/>
      <c r="U1056"/>
      <c r="V1056"/>
      <c r="W1056"/>
      <c r="X1056"/>
      <c r="Y1056"/>
      <c r="Z1056"/>
      <c r="AA1056"/>
      <c r="AB1056"/>
      <c r="AC1056"/>
      <c r="AD1056"/>
      <c r="AE1056"/>
      <c r="AF1056"/>
      <c r="AG1056"/>
      <c r="AH1056"/>
      <c r="AI1056"/>
      <c r="AJ1056"/>
      <c r="AK1056"/>
      <c r="AL1056"/>
      <c r="AM1056"/>
      <c r="AN1056"/>
      <c r="AO1056"/>
      <c r="AP1056"/>
      <c r="AQ1056"/>
      <c r="AR1056"/>
      <c r="AS1056"/>
      <c r="AT1056"/>
      <c r="AU1056"/>
      <c r="AV1056"/>
      <c r="AW1056"/>
      <c r="AX1056"/>
      <c r="AY1056"/>
      <c r="AZ1056"/>
      <c r="BA1056"/>
      <c r="BB1056"/>
      <c r="BC1056"/>
      <c r="BD1056"/>
      <c r="BE1056"/>
      <c r="BF1056"/>
      <c r="BG1056"/>
      <c r="BH1056"/>
      <c r="BI1056"/>
      <c r="BJ1056"/>
      <c r="BK1056"/>
      <c r="BL1056"/>
      <c r="BM1056"/>
      <c r="BN1056"/>
      <c r="BO1056"/>
      <c r="BP1056"/>
      <c r="BQ1056"/>
      <c r="BR1056"/>
      <c r="BS1056"/>
      <c r="BT1056"/>
      <c r="BU1056"/>
      <c r="BV1056"/>
      <c r="BW1056"/>
      <c r="BX1056"/>
      <c r="BY1056"/>
      <c r="BZ1056"/>
      <c r="CA1056"/>
      <c r="CB1056"/>
      <c r="CC1056"/>
      <c r="CD1056"/>
      <c r="CE1056"/>
      <c r="CF1056"/>
      <c r="CG1056"/>
      <c r="CH1056"/>
      <c r="CI1056"/>
      <c r="CJ1056"/>
      <c r="CK1056"/>
      <c r="CL1056"/>
      <c r="CM1056"/>
      <c r="CN1056"/>
      <c r="CO1056"/>
      <c r="CP1056"/>
      <c r="CQ1056"/>
      <c r="CR1056"/>
      <c r="CS1056"/>
      <c r="CT1056"/>
      <c r="CU1056"/>
      <c r="CV1056"/>
      <c r="CW1056"/>
      <c r="CX1056"/>
      <c r="CY1056"/>
      <c r="CZ1056"/>
      <c r="DA1056"/>
      <c r="DB1056"/>
      <c r="DC1056"/>
      <c r="DD1056"/>
      <c r="DE1056"/>
      <c r="DF1056"/>
      <c r="DG1056"/>
      <c r="DH1056"/>
      <c r="DI1056"/>
      <c r="DJ1056"/>
      <c r="DK1056"/>
      <c r="DL1056"/>
      <c r="DM1056"/>
      <c r="DN1056"/>
      <c r="DO1056"/>
      <c r="DP1056"/>
      <c r="DQ1056"/>
      <c r="DR1056"/>
      <c r="DS1056"/>
      <c r="DT1056"/>
      <c r="DU1056"/>
      <c r="DV1056"/>
      <c r="DW1056"/>
      <c r="DX1056"/>
      <c r="DY1056"/>
      <c r="DZ1056"/>
      <c r="EA1056"/>
      <c r="EB1056"/>
      <c r="EC1056"/>
      <c r="ED1056"/>
      <c r="EE1056"/>
      <c r="EF1056"/>
      <c r="EG1056"/>
      <c r="EH1056"/>
      <c r="EI1056"/>
      <c r="EJ1056"/>
      <c r="EK1056"/>
      <c r="EL1056"/>
      <c r="EM1056"/>
      <c r="EN1056"/>
      <c r="EO1056"/>
      <c r="EP1056"/>
      <c r="EQ1056"/>
      <c r="ER1056"/>
      <c r="ES1056"/>
      <c r="ET1056"/>
      <c r="EU1056"/>
      <c r="EV1056"/>
      <c r="EW1056"/>
      <c r="EX1056"/>
      <c r="EY1056"/>
      <c r="EZ1056"/>
      <c r="FA1056"/>
    </row>
    <row r="1057" spans="1:157" ht="11.25" customHeight="1" x14ac:dyDescent="0.25">
      <c r="A1057" s="39" t="s">
        <v>2206</v>
      </c>
      <c r="B1057" s="13">
        <v>740600012</v>
      </c>
      <c r="C1057" s="13" t="s">
        <v>1134</v>
      </c>
      <c r="D1057" s="13">
        <v>84940043307</v>
      </c>
      <c r="E1057" s="40" t="s">
        <v>3146</v>
      </c>
      <c r="F1057" s="31">
        <v>558</v>
      </c>
      <c r="G1057" s="31">
        <v>4</v>
      </c>
      <c r="H1057" s="31">
        <v>2</v>
      </c>
      <c r="I1057" s="31">
        <v>0</v>
      </c>
      <c r="J1057" s="32">
        <f t="shared" si="134"/>
        <v>2</v>
      </c>
      <c r="K1057" s="33">
        <f t="shared" si="135"/>
        <v>16.739999999999998</v>
      </c>
      <c r="L1057" s="33">
        <f t="shared" si="136"/>
        <v>16.739999999999998</v>
      </c>
      <c r="M1057" s="33">
        <f t="shared" si="137"/>
        <v>16.739999999999998</v>
      </c>
      <c r="N1057" s="34">
        <f t="shared" si="138"/>
        <v>16.739999999999998</v>
      </c>
      <c r="O1057" s="222">
        <f t="shared" si="133"/>
        <v>66.959999999999994</v>
      </c>
      <c r="P1057" s="224">
        <f t="shared" si="139"/>
        <v>66.959999999999994</v>
      </c>
      <c r="Q1057" s="14"/>
      <c r="R1057" s="78">
        <f t="shared" si="132"/>
        <v>66.959999999999994</v>
      </c>
      <c r="S1057" s="79"/>
      <c r="T1057"/>
      <c r="U1057"/>
      <c r="V1057"/>
      <c r="W1057"/>
      <c r="X1057"/>
      <c r="Y1057"/>
      <c r="Z1057"/>
      <c r="AA1057"/>
      <c r="AB1057"/>
      <c r="AC1057"/>
      <c r="AD1057"/>
      <c r="AE1057"/>
      <c r="AF1057"/>
      <c r="AG1057"/>
      <c r="AH1057"/>
      <c r="AI1057"/>
      <c r="AJ1057"/>
      <c r="AK1057"/>
      <c r="AL1057"/>
      <c r="AM1057"/>
      <c r="AN1057"/>
      <c r="AO1057"/>
      <c r="AP1057"/>
      <c r="AQ1057"/>
      <c r="AR1057"/>
      <c r="AS1057"/>
      <c r="AT1057"/>
      <c r="AU1057"/>
      <c r="AV1057"/>
      <c r="AW1057"/>
      <c r="AX1057"/>
      <c r="AY1057"/>
      <c r="AZ1057"/>
      <c r="BA1057"/>
      <c r="BB1057"/>
      <c r="BC1057"/>
      <c r="BD1057"/>
      <c r="BE1057"/>
      <c r="BF1057"/>
      <c r="BG1057"/>
      <c r="BH1057"/>
      <c r="BI1057"/>
      <c r="BJ1057"/>
      <c r="BK1057"/>
      <c r="BL1057"/>
      <c r="BM1057"/>
      <c r="BN1057"/>
      <c r="BO1057"/>
      <c r="BP1057"/>
      <c r="BQ1057"/>
      <c r="BR1057"/>
      <c r="BS1057"/>
      <c r="BT1057"/>
      <c r="BU1057"/>
      <c r="BV1057"/>
      <c r="BW1057"/>
      <c r="BX1057"/>
      <c r="BY1057"/>
      <c r="BZ1057"/>
      <c r="CA1057"/>
      <c r="CB1057"/>
      <c r="CC1057"/>
      <c r="CD1057"/>
      <c r="CE1057"/>
      <c r="CF1057"/>
      <c r="CG1057"/>
      <c r="CH1057"/>
      <c r="CI1057"/>
      <c r="CJ1057"/>
      <c r="CK1057"/>
      <c r="CL1057"/>
      <c r="CM1057"/>
      <c r="CN1057"/>
      <c r="CO1057"/>
      <c r="CP1057"/>
      <c r="CQ1057"/>
      <c r="CR1057"/>
      <c r="CS1057"/>
      <c r="CT1057"/>
      <c r="CU1057"/>
      <c r="CV1057"/>
      <c r="CW1057"/>
      <c r="CX1057"/>
      <c r="CY1057"/>
      <c r="CZ1057"/>
      <c r="DA1057"/>
      <c r="DB1057"/>
      <c r="DC1057"/>
      <c r="DD1057"/>
      <c r="DE1057"/>
      <c r="DF1057"/>
      <c r="DG1057"/>
      <c r="DH1057"/>
      <c r="DI1057"/>
      <c r="DJ1057"/>
      <c r="DK1057"/>
      <c r="DL1057"/>
      <c r="DM1057"/>
      <c r="DN1057"/>
      <c r="DO1057"/>
      <c r="DP1057"/>
      <c r="DQ1057"/>
      <c r="DR1057"/>
      <c r="DS1057"/>
      <c r="DT1057"/>
      <c r="DU1057"/>
      <c r="DV1057"/>
      <c r="DW1057"/>
      <c r="DX1057"/>
      <c r="DY1057"/>
      <c r="DZ1057"/>
      <c r="EA1057"/>
      <c r="EB1057"/>
      <c r="EC1057"/>
      <c r="ED1057"/>
      <c r="EE1057"/>
      <c r="EF1057"/>
      <c r="EG1057"/>
      <c r="EH1057"/>
      <c r="EI1057"/>
      <c r="EJ1057"/>
      <c r="EK1057"/>
      <c r="EL1057"/>
      <c r="EM1057"/>
      <c r="EN1057"/>
      <c r="EO1057"/>
      <c r="EP1057"/>
      <c r="EQ1057"/>
      <c r="ER1057"/>
      <c r="ES1057"/>
      <c r="ET1057"/>
      <c r="EU1057"/>
      <c r="EV1057"/>
      <c r="EW1057"/>
      <c r="EX1057"/>
      <c r="EY1057"/>
      <c r="EZ1057"/>
      <c r="FA1057"/>
    </row>
    <row r="1058" spans="1:157" ht="11.25" customHeight="1" x14ac:dyDescent="0.25">
      <c r="A1058" s="39" t="s">
        <v>2206</v>
      </c>
      <c r="B1058" s="13">
        <v>546700010</v>
      </c>
      <c r="C1058" s="13" t="s">
        <v>1109</v>
      </c>
      <c r="D1058" s="13">
        <v>26390046469</v>
      </c>
      <c r="E1058" s="40" t="s">
        <v>2337</v>
      </c>
      <c r="F1058" s="31">
        <v>720</v>
      </c>
      <c r="G1058" s="31">
        <v>3</v>
      </c>
      <c r="H1058" s="31">
        <v>1</v>
      </c>
      <c r="I1058" s="31">
        <v>0</v>
      </c>
      <c r="J1058" s="32">
        <f t="shared" si="134"/>
        <v>2</v>
      </c>
      <c r="K1058" s="33">
        <f t="shared" si="135"/>
        <v>21.599999999999998</v>
      </c>
      <c r="L1058" s="33">
        <f t="shared" si="136"/>
        <v>21.599999999999998</v>
      </c>
      <c r="M1058" s="33">
        <f t="shared" si="137"/>
        <v>21.599999999999998</v>
      </c>
      <c r="N1058" s="34">
        <f t="shared" si="138"/>
        <v>21.599999999999998</v>
      </c>
      <c r="O1058" s="222">
        <f t="shared" si="133"/>
        <v>86.4</v>
      </c>
      <c r="P1058" s="224">
        <f t="shared" si="139"/>
        <v>86.4</v>
      </c>
      <c r="Q1058" s="8"/>
      <c r="R1058" s="78">
        <f t="shared" si="132"/>
        <v>86.4</v>
      </c>
      <c r="S1058" s="79"/>
      <c r="T1058"/>
      <c r="U1058"/>
      <c r="V1058"/>
      <c r="W1058"/>
      <c r="X1058"/>
      <c r="Y1058"/>
      <c r="Z1058"/>
      <c r="AA1058"/>
      <c r="AB1058"/>
      <c r="AC1058"/>
      <c r="AD1058"/>
      <c r="AE1058"/>
      <c r="AF1058"/>
      <c r="AG1058"/>
      <c r="AH1058"/>
      <c r="AI1058"/>
      <c r="AJ1058"/>
      <c r="AK1058"/>
      <c r="AL1058"/>
      <c r="AM1058"/>
      <c r="AN1058"/>
      <c r="AO1058"/>
      <c r="AP1058"/>
      <c r="AQ1058"/>
      <c r="AR1058"/>
      <c r="AS1058"/>
      <c r="AT1058"/>
      <c r="AU1058"/>
      <c r="AV1058"/>
      <c r="AW1058"/>
      <c r="AX1058"/>
      <c r="AY1058"/>
      <c r="AZ1058"/>
      <c r="BA1058"/>
      <c r="BB1058"/>
      <c r="BC1058"/>
      <c r="BD1058"/>
      <c r="BE1058"/>
      <c r="BF1058"/>
      <c r="BG1058"/>
      <c r="BH1058"/>
      <c r="BI1058"/>
      <c r="BJ1058"/>
      <c r="BK1058"/>
      <c r="BL1058"/>
      <c r="BM1058"/>
      <c r="BN1058"/>
      <c r="BO1058"/>
      <c r="BP1058"/>
      <c r="BQ1058"/>
      <c r="BR1058"/>
      <c r="BS1058"/>
      <c r="BT1058"/>
      <c r="BU1058"/>
      <c r="BV1058"/>
      <c r="BW1058"/>
      <c r="BX1058"/>
      <c r="BY1058"/>
      <c r="BZ1058"/>
      <c r="CA1058"/>
      <c r="CB1058"/>
      <c r="CC1058"/>
      <c r="CD1058"/>
      <c r="CE1058"/>
      <c r="CF1058"/>
      <c r="CG1058"/>
      <c r="CH1058"/>
      <c r="CI1058"/>
      <c r="CJ1058"/>
      <c r="CK1058"/>
      <c r="CL1058"/>
      <c r="CM1058"/>
      <c r="CN1058"/>
      <c r="CO1058"/>
      <c r="CP1058"/>
      <c r="CQ1058"/>
      <c r="CR1058"/>
      <c r="CS1058"/>
      <c r="CT1058"/>
      <c r="CU1058"/>
      <c r="CV1058"/>
      <c r="CW1058"/>
      <c r="CX1058"/>
      <c r="CY1058"/>
      <c r="CZ1058"/>
      <c r="DA1058"/>
      <c r="DB1058"/>
      <c r="DC1058"/>
      <c r="DD1058"/>
      <c r="DE1058"/>
      <c r="DF1058"/>
      <c r="DG1058"/>
      <c r="DH1058"/>
      <c r="DI1058"/>
      <c r="DJ1058"/>
      <c r="DK1058"/>
      <c r="DL1058"/>
      <c r="DM1058"/>
      <c r="DN1058"/>
      <c r="DO1058"/>
      <c r="DP1058"/>
      <c r="DQ1058"/>
      <c r="DR1058"/>
      <c r="DS1058"/>
      <c r="DT1058"/>
      <c r="DU1058"/>
      <c r="DV1058"/>
      <c r="DW1058"/>
      <c r="DX1058"/>
      <c r="DY1058"/>
      <c r="DZ1058"/>
      <c r="EA1058"/>
      <c r="EB1058"/>
      <c r="EC1058"/>
      <c r="ED1058"/>
      <c r="EE1058"/>
      <c r="EF1058"/>
      <c r="EG1058"/>
      <c r="EH1058"/>
      <c r="EI1058"/>
      <c r="EJ1058"/>
      <c r="EK1058"/>
      <c r="EL1058"/>
      <c r="EM1058"/>
      <c r="EN1058"/>
      <c r="EO1058"/>
      <c r="EP1058"/>
      <c r="EQ1058"/>
      <c r="ER1058"/>
      <c r="ES1058"/>
      <c r="ET1058"/>
      <c r="EU1058"/>
      <c r="EV1058"/>
      <c r="EW1058"/>
      <c r="EX1058"/>
      <c r="EY1058"/>
      <c r="EZ1058"/>
      <c r="FA1058"/>
    </row>
    <row r="1059" spans="1:157" ht="11.25" customHeight="1" x14ac:dyDescent="0.25">
      <c r="A1059" s="39" t="s">
        <v>2206</v>
      </c>
      <c r="B1059" s="13">
        <v>740200038</v>
      </c>
      <c r="C1059" s="13" t="s">
        <v>1126</v>
      </c>
      <c r="D1059" s="13">
        <v>94810006026</v>
      </c>
      <c r="E1059" s="40" t="s">
        <v>2361</v>
      </c>
      <c r="F1059" s="31">
        <v>184</v>
      </c>
      <c r="G1059" s="31">
        <v>2</v>
      </c>
      <c r="H1059" s="31">
        <v>1</v>
      </c>
      <c r="I1059" s="31">
        <v>0</v>
      </c>
      <c r="J1059" s="32">
        <f t="shared" si="134"/>
        <v>1</v>
      </c>
      <c r="K1059" s="33">
        <f t="shared" si="135"/>
        <v>5.52</v>
      </c>
      <c r="L1059" s="33">
        <f t="shared" si="136"/>
        <v>5.52</v>
      </c>
      <c r="M1059" s="33">
        <f t="shared" si="137"/>
        <v>5.52</v>
      </c>
      <c r="N1059" s="34">
        <f t="shared" si="138"/>
        <v>5.52</v>
      </c>
      <c r="O1059" s="222">
        <f t="shared" si="133"/>
        <v>22.08</v>
      </c>
      <c r="P1059" s="224">
        <f t="shared" si="139"/>
        <v>22.08</v>
      </c>
      <c r="Q1059" s="8"/>
      <c r="R1059" s="78">
        <f t="shared" si="132"/>
        <v>22.08</v>
      </c>
      <c r="S1059" s="79"/>
      <c r="T1059"/>
      <c r="U1059"/>
      <c r="V1059"/>
      <c r="W1059"/>
      <c r="X1059"/>
      <c r="Y1059"/>
      <c r="Z1059"/>
      <c r="AA1059"/>
      <c r="AB1059"/>
      <c r="AC1059"/>
      <c r="AD1059"/>
      <c r="AE1059"/>
      <c r="AF1059"/>
      <c r="AG1059"/>
      <c r="AH1059"/>
      <c r="AI1059"/>
      <c r="AJ1059"/>
      <c r="AK1059"/>
      <c r="AL1059"/>
      <c r="AM1059"/>
      <c r="AN1059"/>
      <c r="AO1059"/>
      <c r="AP1059"/>
      <c r="AQ1059"/>
      <c r="AR1059"/>
      <c r="AS1059"/>
      <c r="AT1059"/>
      <c r="AU1059"/>
      <c r="AV1059"/>
      <c r="AW1059"/>
      <c r="AX1059"/>
      <c r="AY1059"/>
      <c r="AZ1059"/>
      <c r="BA1059"/>
      <c r="BB1059"/>
      <c r="BC1059"/>
      <c r="BD1059"/>
      <c r="BE1059"/>
      <c r="BF1059"/>
      <c r="BG1059"/>
      <c r="BH1059"/>
      <c r="BI1059"/>
      <c r="BJ1059"/>
      <c r="BK1059"/>
      <c r="BL1059"/>
      <c r="BM1059"/>
      <c r="BN1059"/>
      <c r="BO1059"/>
      <c r="BP1059"/>
      <c r="BQ1059"/>
      <c r="BR1059"/>
      <c r="BS1059"/>
      <c r="BT1059"/>
      <c r="BU1059"/>
      <c r="BV1059"/>
      <c r="BW1059"/>
      <c r="BX1059"/>
      <c r="BY1059"/>
      <c r="BZ1059"/>
      <c r="CA1059"/>
      <c r="CB1059"/>
      <c r="CC1059"/>
      <c r="CD1059"/>
      <c r="CE1059"/>
      <c r="CF1059"/>
      <c r="CG1059"/>
      <c r="CH1059"/>
      <c r="CI1059"/>
      <c r="CJ1059"/>
      <c r="CK1059"/>
      <c r="CL1059"/>
      <c r="CM1059"/>
      <c r="CN1059"/>
      <c r="CO1059"/>
      <c r="CP1059"/>
      <c r="CQ1059"/>
      <c r="CR1059"/>
      <c r="CS1059"/>
      <c r="CT1059"/>
      <c r="CU1059"/>
      <c r="CV1059"/>
      <c r="CW1059"/>
      <c r="CX1059"/>
      <c r="CY1059"/>
      <c r="CZ1059"/>
      <c r="DA1059"/>
      <c r="DB1059"/>
      <c r="DC1059"/>
      <c r="DD1059"/>
      <c r="DE1059"/>
      <c r="DF1059"/>
      <c r="DG1059"/>
      <c r="DH1059"/>
      <c r="DI1059"/>
      <c r="DJ1059"/>
      <c r="DK1059"/>
      <c r="DL1059"/>
      <c r="DM1059"/>
      <c r="DN1059"/>
      <c r="DO1059"/>
      <c r="DP1059"/>
      <c r="DQ1059"/>
      <c r="DR1059"/>
      <c r="DS1059"/>
      <c r="DT1059"/>
      <c r="DU1059"/>
      <c r="DV1059"/>
      <c r="DW1059"/>
      <c r="DX1059"/>
      <c r="DY1059"/>
      <c r="DZ1059"/>
      <c r="EA1059"/>
      <c r="EB1059"/>
      <c r="EC1059"/>
      <c r="ED1059"/>
      <c r="EE1059"/>
      <c r="EF1059"/>
      <c r="EG1059"/>
      <c r="EH1059"/>
      <c r="EI1059"/>
      <c r="EJ1059"/>
      <c r="EK1059"/>
      <c r="EL1059"/>
      <c r="EM1059"/>
      <c r="EN1059"/>
      <c r="EO1059"/>
      <c r="EP1059"/>
      <c r="EQ1059"/>
      <c r="ER1059"/>
      <c r="ES1059"/>
      <c r="ET1059"/>
      <c r="EU1059"/>
      <c r="EV1059"/>
      <c r="EW1059"/>
      <c r="EX1059"/>
      <c r="EY1059"/>
      <c r="EZ1059"/>
      <c r="FA1059"/>
    </row>
    <row r="1060" spans="1:157" ht="11.25" customHeight="1" x14ac:dyDescent="0.25">
      <c r="A1060" s="39" t="s">
        <v>2206</v>
      </c>
      <c r="B1060" s="13">
        <v>546700009</v>
      </c>
      <c r="C1060" s="13" t="s">
        <v>230</v>
      </c>
      <c r="D1060" s="13">
        <v>50780028225</v>
      </c>
      <c r="E1060" s="40" t="s">
        <v>2336</v>
      </c>
      <c r="F1060" s="31">
        <v>553</v>
      </c>
      <c r="G1060" s="31">
        <v>3</v>
      </c>
      <c r="H1060" s="31">
        <v>1</v>
      </c>
      <c r="I1060" s="31">
        <v>1</v>
      </c>
      <c r="J1060" s="32">
        <f t="shared" si="134"/>
        <v>1</v>
      </c>
      <c r="K1060" s="33">
        <f t="shared" si="135"/>
        <v>16.59</v>
      </c>
      <c r="L1060" s="33">
        <f t="shared" si="136"/>
        <v>16.59</v>
      </c>
      <c r="M1060" s="33">
        <f t="shared" si="137"/>
        <v>16.59</v>
      </c>
      <c r="N1060" s="34">
        <f t="shared" si="138"/>
        <v>16.59</v>
      </c>
      <c r="O1060" s="222">
        <f t="shared" si="133"/>
        <v>66.36</v>
      </c>
      <c r="P1060" s="224">
        <f t="shared" si="139"/>
        <v>66.36</v>
      </c>
      <c r="Q1060" s="8"/>
      <c r="R1060" s="78">
        <f t="shared" si="132"/>
        <v>66.36</v>
      </c>
      <c r="S1060" s="79"/>
      <c r="T1060"/>
      <c r="U1060"/>
      <c r="V1060"/>
      <c r="W1060"/>
      <c r="X1060"/>
      <c r="Y1060"/>
      <c r="Z1060"/>
      <c r="AA1060"/>
      <c r="AB1060"/>
      <c r="AC1060"/>
      <c r="AD1060"/>
      <c r="AE1060"/>
      <c r="AF1060"/>
      <c r="AG1060"/>
      <c r="AH1060"/>
      <c r="AI1060"/>
      <c r="AJ1060"/>
      <c r="AK1060"/>
      <c r="AL1060"/>
      <c r="AM1060"/>
      <c r="AN1060"/>
      <c r="AO1060"/>
      <c r="AP1060"/>
      <c r="AQ1060"/>
      <c r="AR1060"/>
      <c r="AS1060"/>
      <c r="AT1060"/>
      <c r="AU1060"/>
      <c r="AV1060"/>
      <c r="AW1060"/>
      <c r="AX1060"/>
      <c r="AY1060"/>
      <c r="AZ1060"/>
      <c r="BA1060"/>
      <c r="BB1060"/>
      <c r="BC1060"/>
      <c r="BD1060"/>
      <c r="BE1060"/>
      <c r="BF1060"/>
      <c r="BG1060"/>
      <c r="BH1060"/>
      <c r="BI1060"/>
      <c r="BJ1060"/>
      <c r="BK1060"/>
      <c r="BL1060"/>
      <c r="BM1060"/>
      <c r="BN1060"/>
      <c r="BO1060"/>
      <c r="BP1060"/>
      <c r="BQ1060"/>
      <c r="BR1060"/>
      <c r="BS1060"/>
      <c r="BT1060"/>
      <c r="BU1060"/>
      <c r="BV1060"/>
      <c r="BW1060"/>
      <c r="BX1060"/>
      <c r="BY1060"/>
      <c r="BZ1060"/>
      <c r="CA1060"/>
      <c r="CB1060"/>
      <c r="CC1060"/>
      <c r="CD1060"/>
      <c r="CE1060"/>
      <c r="CF1060"/>
      <c r="CG1060"/>
      <c r="CH1060"/>
      <c r="CI1060"/>
      <c r="CJ1060"/>
      <c r="CK1060"/>
      <c r="CL1060"/>
      <c r="CM1060"/>
      <c r="CN1060"/>
      <c r="CO1060"/>
      <c r="CP1060"/>
      <c r="CQ1060"/>
      <c r="CR1060"/>
      <c r="CS1060"/>
      <c r="CT1060"/>
      <c r="CU1060"/>
      <c r="CV1060"/>
      <c r="CW1060"/>
      <c r="CX1060"/>
      <c r="CY1060"/>
      <c r="CZ1060"/>
      <c r="DA1060"/>
      <c r="DB1060"/>
      <c r="DC1060"/>
      <c r="DD1060"/>
      <c r="DE1060"/>
      <c r="DF1060"/>
      <c r="DG1060"/>
      <c r="DH1060"/>
      <c r="DI1060"/>
      <c r="DJ1060"/>
      <c r="DK1060"/>
      <c r="DL1060"/>
      <c r="DM1060"/>
      <c r="DN1060"/>
      <c r="DO1060"/>
      <c r="DP1060"/>
      <c r="DQ1060"/>
      <c r="DR1060"/>
      <c r="DS1060"/>
      <c r="DT1060"/>
      <c r="DU1060"/>
      <c r="DV1060"/>
      <c r="DW1060"/>
      <c r="DX1060"/>
      <c r="DY1060"/>
      <c r="DZ1060"/>
      <c r="EA1060"/>
      <c r="EB1060"/>
      <c r="EC1060"/>
      <c r="ED1060"/>
      <c r="EE1060"/>
      <c r="EF1060"/>
      <c r="EG1060"/>
      <c r="EH1060"/>
      <c r="EI1060"/>
      <c r="EJ1060"/>
      <c r="EK1060"/>
      <c r="EL1060"/>
      <c r="EM1060"/>
      <c r="EN1060"/>
      <c r="EO1060"/>
      <c r="EP1060"/>
      <c r="EQ1060"/>
      <c r="ER1060"/>
      <c r="ES1060"/>
      <c r="ET1060"/>
      <c r="EU1060"/>
      <c r="EV1060"/>
      <c r="EW1060"/>
      <c r="EX1060"/>
      <c r="EY1060"/>
      <c r="EZ1060"/>
      <c r="FA1060"/>
    </row>
    <row r="1061" spans="1:157" ht="11.25" customHeight="1" x14ac:dyDescent="0.25">
      <c r="A1061" s="39" t="s">
        <v>2206</v>
      </c>
      <c r="B1061" s="13">
        <v>460200049</v>
      </c>
      <c r="C1061" s="13" t="s">
        <v>141</v>
      </c>
      <c r="D1061" s="13">
        <v>19490006691</v>
      </c>
      <c r="E1061" s="40" t="s">
        <v>2313</v>
      </c>
      <c r="F1061" s="31">
        <v>424</v>
      </c>
      <c r="G1061" s="31">
        <v>3</v>
      </c>
      <c r="H1061" s="31">
        <v>1</v>
      </c>
      <c r="I1061" s="31">
        <v>0</v>
      </c>
      <c r="J1061" s="32">
        <f t="shared" si="134"/>
        <v>2</v>
      </c>
      <c r="K1061" s="33">
        <f t="shared" si="135"/>
        <v>12.719999999999999</v>
      </c>
      <c r="L1061" s="33">
        <f t="shared" si="136"/>
        <v>12.719999999999999</v>
      </c>
      <c r="M1061" s="33">
        <f t="shared" si="137"/>
        <v>12.719999999999999</v>
      </c>
      <c r="N1061" s="34">
        <f t="shared" si="138"/>
        <v>12.719999999999999</v>
      </c>
      <c r="O1061" s="222">
        <f t="shared" si="133"/>
        <v>50.88</v>
      </c>
      <c r="P1061" s="224">
        <f t="shared" si="139"/>
        <v>50.88</v>
      </c>
      <c r="Q1061" s="8"/>
      <c r="R1061" s="78">
        <f t="shared" si="132"/>
        <v>50.88</v>
      </c>
      <c r="S1061" s="79"/>
      <c r="T1061"/>
      <c r="U1061"/>
      <c r="V1061"/>
      <c r="W1061"/>
      <c r="X1061"/>
      <c r="Y1061"/>
      <c r="Z1061"/>
      <c r="AA1061"/>
      <c r="AB1061"/>
      <c r="AC1061"/>
      <c r="AD1061"/>
      <c r="AE1061"/>
      <c r="AF1061"/>
      <c r="AG1061"/>
      <c r="AH1061"/>
      <c r="AI1061"/>
      <c r="AJ1061"/>
      <c r="AK1061"/>
      <c r="AL1061"/>
      <c r="AM1061"/>
      <c r="AN1061"/>
      <c r="AO1061"/>
      <c r="AP1061"/>
      <c r="AQ1061"/>
      <c r="AR1061"/>
      <c r="AS1061"/>
      <c r="AT1061"/>
      <c r="AU1061"/>
      <c r="AV1061"/>
      <c r="AW1061"/>
      <c r="AX1061"/>
      <c r="AY1061"/>
      <c r="AZ1061"/>
      <c r="BA1061"/>
      <c r="BB1061"/>
      <c r="BC1061"/>
      <c r="BD1061"/>
      <c r="BE1061"/>
      <c r="BF1061"/>
      <c r="BG1061"/>
      <c r="BH1061"/>
      <c r="BI1061"/>
      <c r="BJ1061"/>
      <c r="BK1061"/>
      <c r="BL1061"/>
      <c r="BM1061"/>
      <c r="BN1061"/>
      <c r="BO1061"/>
      <c r="BP1061"/>
      <c r="BQ1061"/>
      <c r="BR1061"/>
      <c r="BS1061"/>
      <c r="BT1061"/>
      <c r="BU1061"/>
      <c r="BV1061"/>
      <c r="BW1061"/>
      <c r="BX1061"/>
      <c r="BY1061"/>
      <c r="BZ1061"/>
      <c r="CA1061"/>
      <c r="CB1061"/>
      <c r="CC1061"/>
      <c r="CD1061"/>
      <c r="CE1061"/>
      <c r="CF1061"/>
      <c r="CG1061"/>
      <c r="CH1061"/>
      <c r="CI1061"/>
      <c r="CJ1061"/>
      <c r="CK1061"/>
      <c r="CL1061"/>
      <c r="CM1061"/>
      <c r="CN1061"/>
      <c r="CO1061"/>
      <c r="CP1061"/>
      <c r="CQ1061"/>
      <c r="CR1061"/>
      <c r="CS1061"/>
      <c r="CT1061"/>
      <c r="CU1061"/>
      <c r="CV1061"/>
      <c r="CW1061"/>
      <c r="CX1061"/>
      <c r="CY1061"/>
      <c r="CZ1061"/>
      <c r="DA1061"/>
      <c r="DB1061"/>
      <c r="DC1061"/>
      <c r="DD1061"/>
      <c r="DE1061"/>
      <c r="DF1061"/>
      <c r="DG1061"/>
      <c r="DH1061"/>
      <c r="DI1061"/>
      <c r="DJ1061"/>
      <c r="DK1061"/>
      <c r="DL1061"/>
      <c r="DM1061"/>
      <c r="DN1061"/>
      <c r="DO1061"/>
      <c r="DP1061"/>
      <c r="DQ1061"/>
      <c r="DR1061"/>
      <c r="DS1061"/>
      <c r="DT1061"/>
      <c r="DU1061"/>
      <c r="DV1061"/>
      <c r="DW1061"/>
      <c r="DX1061"/>
      <c r="DY1061"/>
      <c r="DZ1061"/>
      <c r="EA1061"/>
      <c r="EB1061"/>
      <c r="EC1061"/>
      <c r="ED1061"/>
      <c r="EE1061"/>
      <c r="EF1061"/>
      <c r="EG1061"/>
      <c r="EH1061"/>
      <c r="EI1061"/>
      <c r="EJ1061"/>
      <c r="EK1061"/>
      <c r="EL1061"/>
      <c r="EM1061"/>
      <c r="EN1061"/>
      <c r="EO1061"/>
      <c r="EP1061"/>
      <c r="EQ1061"/>
      <c r="ER1061"/>
      <c r="ES1061"/>
      <c r="ET1061"/>
      <c r="EU1061"/>
      <c r="EV1061"/>
      <c r="EW1061"/>
      <c r="EX1061"/>
      <c r="EY1061"/>
      <c r="EZ1061"/>
      <c r="FA1061"/>
    </row>
    <row r="1062" spans="1:157" ht="11.25" customHeight="1" x14ac:dyDescent="0.25">
      <c r="A1062" s="39" t="s">
        <v>2206</v>
      </c>
      <c r="B1062" s="13">
        <v>110000006</v>
      </c>
      <c r="C1062" s="13" t="s">
        <v>1047</v>
      </c>
      <c r="D1062" s="13">
        <v>27830010948</v>
      </c>
      <c r="E1062" s="40" t="s">
        <v>2248</v>
      </c>
      <c r="F1062" s="31">
        <v>113</v>
      </c>
      <c r="G1062" s="31">
        <v>2</v>
      </c>
      <c r="H1062" s="31">
        <v>1</v>
      </c>
      <c r="I1062" s="31">
        <v>0</v>
      </c>
      <c r="J1062" s="32">
        <f t="shared" si="134"/>
        <v>1</v>
      </c>
      <c r="K1062" s="33">
        <f t="shared" si="135"/>
        <v>3.3899999999999997</v>
      </c>
      <c r="L1062" s="33">
        <f t="shared" si="136"/>
        <v>3.3899999999999997</v>
      </c>
      <c r="M1062" s="33">
        <f t="shared" si="137"/>
        <v>3.3899999999999997</v>
      </c>
      <c r="N1062" s="34">
        <f t="shared" si="138"/>
        <v>3.3899999999999997</v>
      </c>
      <c r="O1062" s="222">
        <f t="shared" si="133"/>
        <v>13.56</v>
      </c>
      <c r="P1062" s="224">
        <f t="shared" si="139"/>
        <v>13.56</v>
      </c>
      <c r="Q1062" s="8"/>
      <c r="R1062" s="78">
        <f t="shared" si="132"/>
        <v>13.56</v>
      </c>
      <c r="S1062" s="79"/>
      <c r="T1062"/>
      <c r="U1062"/>
      <c r="V1062"/>
      <c r="W1062"/>
      <c r="X1062"/>
      <c r="Y1062"/>
      <c r="Z1062"/>
      <c r="AA1062"/>
      <c r="AB1062"/>
      <c r="AC1062"/>
      <c r="AD1062"/>
      <c r="AE1062"/>
      <c r="AF1062"/>
      <c r="AG1062"/>
      <c r="AH1062"/>
      <c r="AI1062"/>
      <c r="AJ1062"/>
      <c r="AK1062"/>
      <c r="AL1062"/>
      <c r="AM1062"/>
      <c r="AN1062"/>
      <c r="AO1062"/>
      <c r="AP1062"/>
      <c r="AQ1062"/>
      <c r="AR1062"/>
      <c r="AS1062"/>
      <c r="AT1062"/>
      <c r="AU1062"/>
      <c r="AV1062"/>
      <c r="AW1062"/>
      <c r="AX1062"/>
      <c r="AY1062"/>
      <c r="AZ1062"/>
      <c r="BA1062"/>
      <c r="BB1062"/>
      <c r="BC1062"/>
      <c r="BD1062"/>
      <c r="BE1062"/>
      <c r="BF1062"/>
      <c r="BG1062"/>
      <c r="BH1062"/>
      <c r="BI1062"/>
      <c r="BJ1062"/>
      <c r="BK1062"/>
      <c r="BL1062"/>
      <c r="BM1062"/>
      <c r="BN1062"/>
      <c r="BO1062"/>
      <c r="BP1062"/>
      <c r="BQ1062"/>
      <c r="BR1062"/>
      <c r="BS1062"/>
      <c r="BT1062"/>
      <c r="BU1062"/>
      <c r="BV1062"/>
      <c r="BW1062"/>
      <c r="BX1062"/>
      <c r="BY1062"/>
      <c r="BZ1062"/>
      <c r="CA1062"/>
      <c r="CB1062"/>
      <c r="CC1062"/>
      <c r="CD1062"/>
      <c r="CE1062"/>
      <c r="CF1062"/>
      <c r="CG1062"/>
      <c r="CH1062"/>
      <c r="CI1062"/>
      <c r="CJ1062"/>
      <c r="CK1062"/>
      <c r="CL1062"/>
      <c r="CM1062"/>
      <c r="CN1062"/>
      <c r="CO1062"/>
      <c r="CP1062"/>
      <c r="CQ1062"/>
      <c r="CR1062"/>
      <c r="CS1062"/>
      <c r="CT1062"/>
      <c r="CU1062"/>
      <c r="CV1062"/>
      <c r="CW1062"/>
      <c r="CX1062"/>
      <c r="CY1062"/>
      <c r="CZ1062"/>
      <c r="DA1062"/>
      <c r="DB1062"/>
      <c r="DC1062"/>
      <c r="DD1062"/>
      <c r="DE1062"/>
      <c r="DF1062"/>
      <c r="DG1062"/>
      <c r="DH1062"/>
      <c r="DI1062"/>
      <c r="DJ1062"/>
      <c r="DK1062"/>
      <c r="DL1062"/>
      <c r="DM1062"/>
      <c r="DN1062"/>
      <c r="DO1062"/>
      <c r="DP1062"/>
      <c r="DQ1062"/>
      <c r="DR1062"/>
      <c r="DS1062"/>
      <c r="DT1062"/>
      <c r="DU1062"/>
      <c r="DV1062"/>
      <c r="DW1062"/>
      <c r="DX1062"/>
      <c r="DY1062"/>
      <c r="DZ1062"/>
      <c r="EA1062"/>
      <c r="EB1062"/>
      <c r="EC1062"/>
      <c r="ED1062"/>
      <c r="EE1062"/>
      <c r="EF1062"/>
      <c r="EG1062"/>
      <c r="EH1062"/>
      <c r="EI1062"/>
      <c r="EJ1062"/>
      <c r="EK1062"/>
      <c r="EL1062"/>
      <c r="EM1062"/>
      <c r="EN1062"/>
      <c r="EO1062"/>
      <c r="EP1062"/>
      <c r="EQ1062"/>
      <c r="ER1062"/>
      <c r="ES1062"/>
      <c r="ET1062"/>
      <c r="EU1062"/>
      <c r="EV1062"/>
      <c r="EW1062"/>
      <c r="EX1062"/>
      <c r="EY1062"/>
      <c r="EZ1062"/>
      <c r="FA1062"/>
    </row>
    <row r="1063" spans="1:157" ht="11.25" customHeight="1" x14ac:dyDescent="0.25">
      <c r="A1063" s="39" t="s">
        <v>2206</v>
      </c>
      <c r="B1063" s="13">
        <v>460800009</v>
      </c>
      <c r="C1063" s="13" t="s">
        <v>1098</v>
      </c>
      <c r="D1063" s="13">
        <v>54090004552</v>
      </c>
      <c r="E1063" s="40" t="s">
        <v>2320</v>
      </c>
      <c r="F1063" s="31">
        <v>404</v>
      </c>
      <c r="G1063" s="31">
        <v>3</v>
      </c>
      <c r="H1063" s="31">
        <v>1</v>
      </c>
      <c r="I1063" s="31">
        <v>0</v>
      </c>
      <c r="J1063" s="32">
        <f t="shared" si="134"/>
        <v>2</v>
      </c>
      <c r="K1063" s="33">
        <f t="shared" si="135"/>
        <v>12.12</v>
      </c>
      <c r="L1063" s="33">
        <f t="shared" si="136"/>
        <v>12.12</v>
      </c>
      <c r="M1063" s="33">
        <f t="shared" si="137"/>
        <v>12.12</v>
      </c>
      <c r="N1063" s="34">
        <f t="shared" si="138"/>
        <v>12.12</v>
      </c>
      <c r="O1063" s="222">
        <f t="shared" si="133"/>
        <v>48.48</v>
      </c>
      <c r="P1063" s="224">
        <f t="shared" si="139"/>
        <v>48.48</v>
      </c>
      <c r="Q1063" s="8"/>
      <c r="R1063" s="78">
        <f t="shared" si="132"/>
        <v>48.48</v>
      </c>
      <c r="S1063" s="79"/>
      <c r="T1063"/>
      <c r="U1063"/>
      <c r="V1063"/>
      <c r="W1063"/>
      <c r="X1063"/>
      <c r="Y1063"/>
      <c r="Z1063"/>
      <c r="AA1063"/>
      <c r="AB1063"/>
      <c r="AC1063"/>
      <c r="AD1063"/>
      <c r="AE1063"/>
      <c r="AF1063"/>
      <c r="AG1063"/>
      <c r="AH1063"/>
      <c r="AI1063"/>
      <c r="AJ1063"/>
      <c r="AK1063"/>
      <c r="AL1063"/>
      <c r="AM1063"/>
      <c r="AN1063"/>
      <c r="AO1063"/>
      <c r="AP1063"/>
      <c r="AQ1063"/>
      <c r="AR1063"/>
      <c r="AS1063"/>
      <c r="AT1063"/>
      <c r="AU1063"/>
      <c r="AV1063"/>
      <c r="AW1063"/>
      <c r="AX1063"/>
      <c r="AY1063"/>
      <c r="AZ1063"/>
      <c r="BA1063"/>
      <c r="BB1063"/>
      <c r="BC1063"/>
      <c r="BD1063"/>
      <c r="BE1063"/>
      <c r="BF1063"/>
      <c r="BG1063"/>
      <c r="BH1063"/>
      <c r="BI1063"/>
      <c r="BJ1063"/>
      <c r="BK1063"/>
      <c r="BL1063"/>
      <c r="BM1063"/>
      <c r="BN1063"/>
      <c r="BO1063"/>
      <c r="BP1063"/>
      <c r="BQ1063"/>
      <c r="BR1063"/>
      <c r="BS1063"/>
      <c r="BT1063"/>
      <c r="BU1063"/>
      <c r="BV1063"/>
      <c r="BW1063"/>
      <c r="BX1063"/>
      <c r="BY1063"/>
      <c r="BZ1063"/>
      <c r="CA1063"/>
      <c r="CB1063"/>
      <c r="CC1063"/>
      <c r="CD1063"/>
      <c r="CE1063"/>
      <c r="CF1063"/>
      <c r="CG1063"/>
      <c r="CH1063"/>
      <c r="CI1063"/>
      <c r="CJ1063"/>
      <c r="CK1063"/>
      <c r="CL1063"/>
      <c r="CM1063"/>
      <c r="CN1063"/>
      <c r="CO1063"/>
      <c r="CP1063"/>
      <c r="CQ1063"/>
      <c r="CR1063"/>
      <c r="CS1063"/>
      <c r="CT1063"/>
      <c r="CU1063"/>
      <c r="CV1063"/>
      <c r="CW1063"/>
      <c r="CX1063"/>
      <c r="CY1063"/>
      <c r="CZ1063"/>
      <c r="DA1063"/>
      <c r="DB1063"/>
      <c r="DC1063"/>
      <c r="DD1063"/>
      <c r="DE1063"/>
      <c r="DF1063"/>
      <c r="DG1063"/>
      <c r="DH1063"/>
      <c r="DI1063"/>
      <c r="DJ1063"/>
      <c r="DK1063"/>
      <c r="DL1063"/>
      <c r="DM1063"/>
      <c r="DN1063"/>
      <c r="DO1063"/>
      <c r="DP1063"/>
      <c r="DQ1063"/>
      <c r="DR1063"/>
      <c r="DS1063"/>
      <c r="DT1063"/>
      <c r="DU1063"/>
      <c r="DV1063"/>
      <c r="DW1063"/>
      <c r="DX1063"/>
      <c r="DY1063"/>
      <c r="DZ1063"/>
      <c r="EA1063"/>
      <c r="EB1063"/>
      <c r="EC1063"/>
      <c r="ED1063"/>
      <c r="EE1063"/>
      <c r="EF1063"/>
      <c r="EG1063"/>
      <c r="EH1063"/>
      <c r="EI1063"/>
      <c r="EJ1063"/>
      <c r="EK1063"/>
      <c r="EL1063"/>
      <c r="EM1063"/>
      <c r="EN1063"/>
      <c r="EO1063"/>
      <c r="EP1063"/>
      <c r="EQ1063"/>
      <c r="ER1063"/>
      <c r="ES1063"/>
      <c r="ET1063"/>
      <c r="EU1063"/>
      <c r="EV1063"/>
      <c r="EW1063"/>
      <c r="EX1063"/>
      <c r="EY1063"/>
      <c r="EZ1063"/>
      <c r="FA1063"/>
    </row>
    <row r="1064" spans="1:157" ht="11.25" customHeight="1" x14ac:dyDescent="0.25">
      <c r="A1064" s="39" t="s">
        <v>2206</v>
      </c>
      <c r="B1064" s="13">
        <v>560200001</v>
      </c>
      <c r="C1064" s="13" t="s">
        <v>1111</v>
      </c>
      <c r="D1064" s="13">
        <v>70970000404</v>
      </c>
      <c r="E1064" s="40" t="s">
        <v>2339</v>
      </c>
      <c r="F1064" s="31">
        <v>274</v>
      </c>
      <c r="G1064" s="31">
        <v>3</v>
      </c>
      <c r="H1064" s="31">
        <v>1</v>
      </c>
      <c r="I1064" s="31">
        <v>0</v>
      </c>
      <c r="J1064" s="32">
        <f t="shared" si="134"/>
        <v>2</v>
      </c>
      <c r="K1064" s="33">
        <f t="shared" si="135"/>
        <v>8.2199999999999989</v>
      </c>
      <c r="L1064" s="33">
        <f t="shared" si="136"/>
        <v>8.2199999999999989</v>
      </c>
      <c r="M1064" s="33">
        <f t="shared" si="137"/>
        <v>8.2199999999999989</v>
      </c>
      <c r="N1064" s="34">
        <f t="shared" si="138"/>
        <v>8.2199999999999989</v>
      </c>
      <c r="O1064" s="222">
        <f t="shared" si="133"/>
        <v>32.880000000000003</v>
      </c>
      <c r="P1064" s="224">
        <f t="shared" si="139"/>
        <v>32.880000000000003</v>
      </c>
      <c r="Q1064" s="8"/>
      <c r="R1064" s="78">
        <f t="shared" ref="R1064:R1098" si="140">P1064</f>
        <v>32.880000000000003</v>
      </c>
      <c r="S1064" s="79"/>
      <c r="T1064"/>
      <c r="U1064"/>
      <c r="V1064"/>
      <c r="W1064"/>
      <c r="X1064"/>
      <c r="Y1064"/>
      <c r="Z1064"/>
      <c r="AA1064"/>
      <c r="AB1064"/>
      <c r="AC1064"/>
      <c r="AD1064"/>
      <c r="AE1064"/>
      <c r="AF1064"/>
      <c r="AG1064"/>
      <c r="AH1064"/>
      <c r="AI1064"/>
      <c r="AJ1064"/>
      <c r="AK1064"/>
      <c r="AL1064"/>
      <c r="AM1064"/>
      <c r="AN1064"/>
      <c r="AO1064"/>
      <c r="AP1064"/>
      <c r="AQ1064"/>
      <c r="AR1064"/>
      <c r="AS1064"/>
      <c r="AT1064"/>
      <c r="AU1064"/>
      <c r="AV1064"/>
      <c r="AW1064"/>
      <c r="AX1064"/>
      <c r="AY1064"/>
      <c r="AZ1064"/>
      <c r="BA1064"/>
      <c r="BB1064"/>
      <c r="BC1064"/>
      <c r="BD1064"/>
      <c r="BE1064"/>
      <c r="BF1064"/>
      <c r="BG1064"/>
      <c r="BH1064"/>
      <c r="BI1064"/>
      <c r="BJ1064"/>
      <c r="BK1064"/>
      <c r="BL1064"/>
      <c r="BM1064"/>
      <c r="BN1064"/>
      <c r="BO1064"/>
      <c r="BP1064"/>
      <c r="BQ1064"/>
      <c r="BR1064"/>
      <c r="BS1064"/>
      <c r="BT1064"/>
      <c r="BU1064"/>
      <c r="BV1064"/>
      <c r="BW1064"/>
      <c r="BX1064"/>
      <c r="BY1064"/>
      <c r="BZ1064"/>
      <c r="CA1064"/>
      <c r="CB1064"/>
      <c r="CC1064"/>
      <c r="CD1064"/>
      <c r="CE1064"/>
      <c r="CF1064"/>
      <c r="CG1064"/>
      <c r="CH1064"/>
      <c r="CI1064"/>
      <c r="CJ1064"/>
      <c r="CK1064"/>
      <c r="CL1064"/>
      <c r="CM1064"/>
      <c r="CN1064"/>
      <c r="CO1064"/>
      <c r="CP1064"/>
      <c r="CQ1064"/>
      <c r="CR1064"/>
      <c r="CS1064"/>
      <c r="CT1064"/>
      <c r="CU1064"/>
      <c r="CV1064"/>
      <c r="CW1064"/>
      <c r="CX1064"/>
      <c r="CY1064"/>
      <c r="CZ1064"/>
      <c r="DA1064"/>
      <c r="DB1064"/>
      <c r="DC1064"/>
      <c r="DD1064"/>
      <c r="DE1064"/>
      <c r="DF1064"/>
      <c r="DG1064"/>
      <c r="DH1064"/>
      <c r="DI1064"/>
      <c r="DJ1064"/>
      <c r="DK1064"/>
      <c r="DL1064"/>
      <c r="DM1064"/>
      <c r="DN1064"/>
      <c r="DO1064"/>
      <c r="DP1064"/>
      <c r="DQ1064"/>
      <c r="DR1064"/>
      <c r="DS1064"/>
      <c r="DT1064"/>
      <c r="DU1064"/>
      <c r="DV1064"/>
      <c r="DW1064"/>
      <c r="DX1064"/>
      <c r="DY1064"/>
      <c r="DZ1064"/>
      <c r="EA1064"/>
      <c r="EB1064"/>
      <c r="EC1064"/>
      <c r="ED1064"/>
      <c r="EE1064"/>
      <c r="EF1064"/>
      <c r="EG1064"/>
      <c r="EH1064"/>
      <c r="EI1064"/>
      <c r="EJ1064"/>
      <c r="EK1064"/>
      <c r="EL1064"/>
      <c r="EM1064"/>
      <c r="EN1064"/>
      <c r="EO1064"/>
      <c r="EP1064"/>
      <c r="EQ1064"/>
      <c r="ER1064"/>
      <c r="ES1064"/>
      <c r="ET1064"/>
      <c r="EU1064"/>
      <c r="EV1064"/>
      <c r="EW1064"/>
      <c r="EX1064"/>
      <c r="EY1064"/>
      <c r="EZ1064"/>
      <c r="FA1064"/>
    </row>
    <row r="1065" spans="1:157" ht="11.25" customHeight="1" x14ac:dyDescent="0.25">
      <c r="A1065" s="39" t="s">
        <v>2206</v>
      </c>
      <c r="B1065" s="13">
        <v>740200068</v>
      </c>
      <c r="C1065" s="13" t="s">
        <v>148</v>
      </c>
      <c r="D1065" s="13">
        <v>91580005107</v>
      </c>
      <c r="E1065" s="40" t="s">
        <v>2367</v>
      </c>
      <c r="F1065" s="31">
        <v>301</v>
      </c>
      <c r="G1065" s="31">
        <v>4</v>
      </c>
      <c r="H1065" s="31">
        <v>1</v>
      </c>
      <c r="I1065" s="31">
        <v>1</v>
      </c>
      <c r="J1065" s="32">
        <f t="shared" si="134"/>
        <v>2</v>
      </c>
      <c r="K1065" s="33">
        <f t="shared" si="135"/>
        <v>9.0299999999999994</v>
      </c>
      <c r="L1065" s="33">
        <f t="shared" si="136"/>
        <v>9.0299999999999994</v>
      </c>
      <c r="M1065" s="33">
        <f t="shared" si="137"/>
        <v>9.0299999999999994</v>
      </c>
      <c r="N1065" s="34">
        <f t="shared" si="138"/>
        <v>9.0299999999999994</v>
      </c>
      <c r="O1065" s="222">
        <f t="shared" si="133"/>
        <v>36.119999999999997</v>
      </c>
      <c r="P1065" s="224">
        <f t="shared" si="139"/>
        <v>36.119999999999997</v>
      </c>
      <c r="Q1065" s="8"/>
      <c r="R1065" s="78">
        <f t="shared" si="140"/>
        <v>36.119999999999997</v>
      </c>
      <c r="S1065" s="79"/>
      <c r="T1065"/>
      <c r="U1065"/>
      <c r="V1065"/>
      <c r="W1065"/>
      <c r="X1065"/>
      <c r="Y1065"/>
      <c r="Z1065"/>
      <c r="AA1065"/>
      <c r="AB1065"/>
      <c r="AC1065"/>
      <c r="AD1065"/>
      <c r="AE1065"/>
      <c r="AF1065"/>
      <c r="AG1065"/>
      <c r="AH1065"/>
      <c r="AI1065"/>
      <c r="AJ1065"/>
      <c r="AK1065"/>
      <c r="AL1065"/>
      <c r="AM1065"/>
      <c r="AN1065"/>
      <c r="AO1065"/>
      <c r="AP1065"/>
      <c r="AQ1065"/>
      <c r="AR1065"/>
      <c r="AS1065"/>
      <c r="AT1065"/>
      <c r="AU1065"/>
      <c r="AV1065"/>
      <c r="AW1065"/>
      <c r="AX1065"/>
      <c r="AY1065"/>
      <c r="AZ1065"/>
      <c r="BA1065"/>
      <c r="BB1065"/>
      <c r="BC1065"/>
      <c r="BD1065"/>
      <c r="BE1065"/>
      <c r="BF1065"/>
      <c r="BG1065"/>
      <c r="BH1065"/>
      <c r="BI1065"/>
      <c r="BJ1065"/>
      <c r="BK1065"/>
      <c r="BL1065"/>
      <c r="BM1065"/>
      <c r="BN1065"/>
      <c r="BO1065"/>
      <c r="BP1065"/>
      <c r="BQ1065"/>
      <c r="BR1065"/>
      <c r="BS1065"/>
      <c r="BT1065"/>
      <c r="BU1065"/>
      <c r="BV1065"/>
      <c r="BW1065"/>
      <c r="BX1065"/>
      <c r="BY1065"/>
      <c r="BZ1065"/>
      <c r="CA1065"/>
      <c r="CB1065"/>
      <c r="CC1065"/>
      <c r="CD1065"/>
      <c r="CE1065"/>
      <c r="CF1065"/>
      <c r="CG1065"/>
      <c r="CH1065"/>
      <c r="CI1065"/>
      <c r="CJ1065"/>
      <c r="CK1065"/>
      <c r="CL1065"/>
      <c r="CM1065"/>
      <c r="CN1065"/>
      <c r="CO1065"/>
      <c r="CP1065"/>
      <c r="CQ1065"/>
      <c r="CR1065"/>
      <c r="CS1065"/>
      <c r="CT1065"/>
      <c r="CU1065"/>
      <c r="CV1065"/>
      <c r="CW1065"/>
      <c r="CX1065"/>
      <c r="CY1065"/>
      <c r="CZ1065"/>
      <c r="DA1065"/>
      <c r="DB1065"/>
      <c r="DC1065"/>
      <c r="DD1065"/>
      <c r="DE1065"/>
      <c r="DF1065"/>
      <c r="DG1065"/>
      <c r="DH1065"/>
      <c r="DI1065"/>
      <c r="DJ1065"/>
      <c r="DK1065"/>
      <c r="DL1065"/>
      <c r="DM1065"/>
      <c r="DN1065"/>
      <c r="DO1065"/>
      <c r="DP1065"/>
      <c r="DQ1065"/>
      <c r="DR1065"/>
      <c r="DS1065"/>
      <c r="DT1065"/>
      <c r="DU1065"/>
      <c r="DV1065"/>
      <c r="DW1065"/>
      <c r="DX1065"/>
      <c r="DY1065"/>
      <c r="DZ1065"/>
      <c r="EA1065"/>
      <c r="EB1065"/>
      <c r="EC1065"/>
      <c r="ED1065"/>
      <c r="EE1065"/>
      <c r="EF1065"/>
      <c r="EG1065"/>
      <c r="EH1065"/>
      <c r="EI1065"/>
      <c r="EJ1065"/>
      <c r="EK1065"/>
      <c r="EL1065"/>
      <c r="EM1065"/>
      <c r="EN1065"/>
      <c r="EO1065"/>
      <c r="EP1065"/>
      <c r="EQ1065"/>
      <c r="ER1065"/>
      <c r="ES1065"/>
      <c r="ET1065"/>
      <c r="EU1065"/>
      <c r="EV1065"/>
      <c r="EW1065"/>
      <c r="EX1065"/>
      <c r="EY1065"/>
      <c r="EZ1065"/>
      <c r="FA1065"/>
    </row>
    <row r="1066" spans="1:157" ht="11.25" customHeight="1" x14ac:dyDescent="0.25">
      <c r="A1066" s="39" t="s">
        <v>2206</v>
      </c>
      <c r="B1066" s="13">
        <v>110000076</v>
      </c>
      <c r="C1066" s="13" t="s">
        <v>1056</v>
      </c>
      <c r="D1066" s="13">
        <v>10580011034</v>
      </c>
      <c r="E1066" s="40" t="s">
        <v>2259</v>
      </c>
      <c r="F1066" s="31">
        <v>137</v>
      </c>
      <c r="G1066" s="31">
        <v>2</v>
      </c>
      <c r="H1066" s="31">
        <v>1</v>
      </c>
      <c r="I1066" s="31">
        <v>0</v>
      </c>
      <c r="J1066" s="32">
        <f t="shared" si="134"/>
        <v>1</v>
      </c>
      <c r="K1066" s="33">
        <f t="shared" si="135"/>
        <v>4.1099999999999994</v>
      </c>
      <c r="L1066" s="33">
        <f t="shared" si="136"/>
        <v>4.1099999999999994</v>
      </c>
      <c r="M1066" s="33">
        <f t="shared" si="137"/>
        <v>4.1099999999999994</v>
      </c>
      <c r="N1066" s="34">
        <f t="shared" si="138"/>
        <v>4.1099999999999994</v>
      </c>
      <c r="O1066" s="222">
        <f t="shared" si="133"/>
        <v>16.440000000000001</v>
      </c>
      <c r="P1066" s="224">
        <f t="shared" si="139"/>
        <v>16.440000000000001</v>
      </c>
      <c r="Q1066" s="8"/>
      <c r="R1066" s="78">
        <f t="shared" si="140"/>
        <v>16.440000000000001</v>
      </c>
      <c r="S1066" s="79"/>
      <c r="T1066"/>
      <c r="U1066"/>
      <c r="V1066"/>
      <c r="W1066"/>
      <c r="X1066"/>
      <c r="Y1066"/>
      <c r="Z1066"/>
      <c r="AA1066"/>
      <c r="AB1066"/>
      <c r="AC1066"/>
      <c r="AD1066"/>
      <c r="AE1066"/>
      <c r="AF1066"/>
      <c r="AG1066"/>
      <c r="AH1066"/>
      <c r="AI1066"/>
      <c r="AJ1066"/>
      <c r="AK1066"/>
      <c r="AL1066"/>
      <c r="AM1066"/>
      <c r="AN1066"/>
      <c r="AO1066"/>
      <c r="AP1066"/>
      <c r="AQ1066"/>
      <c r="AR1066"/>
      <c r="AS1066"/>
      <c r="AT1066"/>
      <c r="AU1066"/>
      <c r="AV1066"/>
      <c r="AW1066"/>
      <c r="AX1066"/>
      <c r="AY1066"/>
      <c r="AZ1066"/>
      <c r="BA1066"/>
      <c r="BB1066"/>
      <c r="BC1066"/>
      <c r="BD1066"/>
      <c r="BE1066"/>
      <c r="BF1066"/>
      <c r="BG1066"/>
      <c r="BH1066"/>
      <c r="BI1066"/>
      <c r="BJ1066"/>
      <c r="BK1066"/>
      <c r="BL1066"/>
      <c r="BM1066"/>
      <c r="BN1066"/>
      <c r="BO1066"/>
      <c r="BP1066"/>
      <c r="BQ1066"/>
      <c r="BR1066"/>
      <c r="BS1066"/>
      <c r="BT1066"/>
      <c r="BU1066"/>
      <c r="BV1066"/>
      <c r="BW1066"/>
      <c r="BX1066"/>
      <c r="BY1066"/>
      <c r="BZ1066"/>
      <c r="CA1066"/>
      <c r="CB1066"/>
      <c r="CC1066"/>
      <c r="CD1066"/>
      <c r="CE1066"/>
      <c r="CF1066"/>
      <c r="CG1066"/>
      <c r="CH1066"/>
      <c r="CI1066"/>
      <c r="CJ1066"/>
      <c r="CK1066"/>
      <c r="CL1066"/>
      <c r="CM1066"/>
      <c r="CN1066"/>
      <c r="CO1066"/>
      <c r="CP1066"/>
      <c r="CQ1066"/>
      <c r="CR1066"/>
      <c r="CS1066"/>
      <c r="CT1066"/>
      <c r="CU1066"/>
      <c r="CV1066"/>
      <c r="CW1066"/>
      <c r="CX1066"/>
      <c r="CY1066"/>
      <c r="CZ1066"/>
      <c r="DA1066"/>
      <c r="DB1066"/>
      <c r="DC1066"/>
      <c r="DD1066"/>
      <c r="DE1066"/>
      <c r="DF1066"/>
      <c r="DG1066"/>
      <c r="DH1066"/>
      <c r="DI1066"/>
      <c r="DJ1066"/>
      <c r="DK1066"/>
      <c r="DL1066"/>
      <c r="DM1066"/>
      <c r="DN1066"/>
      <c r="DO1066"/>
      <c r="DP1066"/>
      <c r="DQ1066"/>
      <c r="DR1066"/>
      <c r="DS1066"/>
      <c r="DT1066"/>
      <c r="DU1066"/>
      <c r="DV1066"/>
      <c r="DW1066"/>
      <c r="DX1066"/>
      <c r="DY1066"/>
      <c r="DZ1066"/>
      <c r="EA1066"/>
      <c r="EB1066"/>
      <c r="EC1066"/>
      <c r="ED1066"/>
      <c r="EE1066"/>
      <c r="EF1066"/>
      <c r="EG1066"/>
      <c r="EH1066"/>
      <c r="EI1066"/>
      <c r="EJ1066"/>
      <c r="EK1066"/>
      <c r="EL1066"/>
      <c r="EM1066"/>
      <c r="EN1066"/>
      <c r="EO1066"/>
      <c r="EP1066"/>
      <c r="EQ1066"/>
      <c r="ER1066"/>
      <c r="ES1066"/>
      <c r="ET1066"/>
      <c r="EU1066"/>
      <c r="EV1066"/>
      <c r="EW1066"/>
      <c r="EX1066"/>
      <c r="EY1066"/>
      <c r="EZ1066"/>
      <c r="FA1066"/>
    </row>
    <row r="1067" spans="1:157" ht="11.25" customHeight="1" x14ac:dyDescent="0.25">
      <c r="A1067" s="39" t="s">
        <v>2206</v>
      </c>
      <c r="B1067" s="13">
        <v>740200036</v>
      </c>
      <c r="C1067" s="13" t="s">
        <v>232</v>
      </c>
      <c r="D1067" s="13">
        <v>72990002317</v>
      </c>
      <c r="E1067" s="40" t="s">
        <v>2360</v>
      </c>
      <c r="F1067" s="31">
        <v>1535</v>
      </c>
      <c r="G1067" s="31">
        <v>3</v>
      </c>
      <c r="H1067" s="31">
        <v>1</v>
      </c>
      <c r="I1067" s="31">
        <v>0</v>
      </c>
      <c r="J1067" s="32">
        <f t="shared" si="134"/>
        <v>2</v>
      </c>
      <c r="K1067" s="33">
        <f t="shared" si="135"/>
        <v>46.05</v>
      </c>
      <c r="L1067" s="33">
        <f t="shared" si="136"/>
        <v>46.05</v>
      </c>
      <c r="M1067" s="33">
        <f t="shared" si="137"/>
        <v>46.05</v>
      </c>
      <c r="N1067" s="34">
        <f t="shared" si="138"/>
        <v>46.05</v>
      </c>
      <c r="O1067" s="222">
        <f t="shared" si="133"/>
        <v>184.2</v>
      </c>
      <c r="P1067" s="224">
        <f t="shared" si="139"/>
        <v>184.2</v>
      </c>
      <c r="Q1067" s="8"/>
      <c r="R1067" s="78">
        <f t="shared" si="140"/>
        <v>184.2</v>
      </c>
      <c r="S1067" s="79"/>
      <c r="T1067"/>
      <c r="U1067"/>
      <c r="V1067"/>
      <c r="W1067"/>
      <c r="X1067"/>
      <c r="Y1067"/>
      <c r="Z1067"/>
      <c r="AA1067"/>
      <c r="AB1067"/>
      <c r="AC1067"/>
      <c r="AD1067"/>
      <c r="AE1067"/>
      <c r="AF1067"/>
      <c r="AG1067"/>
      <c r="AH1067"/>
      <c r="AI1067"/>
      <c r="AJ1067"/>
      <c r="AK1067"/>
      <c r="AL1067"/>
      <c r="AM1067"/>
      <c r="AN1067"/>
      <c r="AO1067"/>
      <c r="AP1067"/>
      <c r="AQ1067"/>
      <c r="AR1067"/>
      <c r="AS1067"/>
      <c r="AT1067"/>
      <c r="AU1067"/>
      <c r="AV1067"/>
      <c r="AW1067"/>
      <c r="AX1067"/>
      <c r="AY1067"/>
      <c r="AZ1067"/>
      <c r="BA1067"/>
      <c r="BB1067"/>
      <c r="BC1067"/>
      <c r="BD1067"/>
      <c r="BE1067"/>
      <c r="BF1067"/>
      <c r="BG1067"/>
      <c r="BH1067"/>
      <c r="BI1067"/>
      <c r="BJ1067"/>
      <c r="BK1067"/>
      <c r="BL1067"/>
      <c r="BM1067"/>
      <c r="BN1067"/>
      <c r="BO1067"/>
      <c r="BP1067"/>
      <c r="BQ1067"/>
      <c r="BR1067"/>
      <c r="BS1067"/>
      <c r="BT1067"/>
      <c r="BU1067"/>
      <c r="BV1067"/>
      <c r="BW1067"/>
      <c r="BX1067"/>
      <c r="BY1067"/>
      <c r="BZ1067"/>
      <c r="CA1067"/>
      <c r="CB1067"/>
      <c r="CC1067"/>
      <c r="CD1067"/>
      <c r="CE1067"/>
      <c r="CF1067"/>
      <c r="CG1067"/>
      <c r="CH1067"/>
      <c r="CI1067"/>
      <c r="CJ1067"/>
      <c r="CK1067"/>
      <c r="CL1067"/>
      <c r="CM1067"/>
      <c r="CN1067"/>
      <c r="CO1067"/>
      <c r="CP1067"/>
      <c r="CQ1067"/>
      <c r="CR1067"/>
      <c r="CS1067"/>
      <c r="CT1067"/>
      <c r="CU1067"/>
      <c r="CV1067"/>
      <c r="CW1067"/>
      <c r="CX1067"/>
      <c r="CY1067"/>
      <c r="CZ1067"/>
      <c r="DA1067"/>
      <c r="DB1067"/>
      <c r="DC1067"/>
      <c r="DD1067"/>
      <c r="DE1067"/>
      <c r="DF1067"/>
      <c r="DG1067"/>
      <c r="DH1067"/>
      <c r="DI1067"/>
      <c r="DJ1067"/>
      <c r="DK1067"/>
      <c r="DL1067"/>
      <c r="DM1067"/>
      <c r="DN1067"/>
      <c r="DO1067"/>
      <c r="DP1067"/>
      <c r="DQ1067"/>
      <c r="DR1067"/>
      <c r="DS1067"/>
      <c r="DT1067"/>
      <c r="DU1067"/>
      <c r="DV1067"/>
      <c r="DW1067"/>
      <c r="DX1067"/>
      <c r="DY1067"/>
      <c r="DZ1067"/>
      <c r="EA1067"/>
      <c r="EB1067"/>
      <c r="EC1067"/>
      <c r="ED1067"/>
      <c r="EE1067"/>
      <c r="EF1067"/>
      <c r="EG1067"/>
      <c r="EH1067"/>
      <c r="EI1067"/>
      <c r="EJ1067"/>
      <c r="EK1067"/>
      <c r="EL1067"/>
      <c r="EM1067"/>
      <c r="EN1067"/>
      <c r="EO1067"/>
      <c r="EP1067"/>
      <c r="EQ1067"/>
      <c r="ER1067"/>
      <c r="ES1067"/>
      <c r="ET1067"/>
      <c r="EU1067"/>
      <c r="EV1067"/>
      <c r="EW1067"/>
      <c r="EX1067"/>
      <c r="EY1067"/>
      <c r="EZ1067"/>
      <c r="FA1067"/>
    </row>
    <row r="1068" spans="1:157" ht="11.25" customHeight="1" x14ac:dyDescent="0.25">
      <c r="A1068" s="39" t="s">
        <v>2206</v>
      </c>
      <c r="B1068" s="13">
        <v>400200006</v>
      </c>
      <c r="C1068" s="13" t="s">
        <v>1069</v>
      </c>
      <c r="D1068" s="13">
        <v>43190037013</v>
      </c>
      <c r="E1068" s="40" t="s">
        <v>2283</v>
      </c>
      <c r="F1068" s="31">
        <v>464</v>
      </c>
      <c r="G1068" s="31">
        <v>3</v>
      </c>
      <c r="H1068" s="31">
        <v>1</v>
      </c>
      <c r="I1068" s="31">
        <v>0</v>
      </c>
      <c r="J1068" s="32">
        <f t="shared" si="134"/>
        <v>2</v>
      </c>
      <c r="K1068" s="33">
        <f t="shared" si="135"/>
        <v>13.92</v>
      </c>
      <c r="L1068" s="33">
        <f t="shared" si="136"/>
        <v>13.92</v>
      </c>
      <c r="M1068" s="33">
        <f t="shared" si="137"/>
        <v>13.92</v>
      </c>
      <c r="N1068" s="34">
        <f t="shared" si="138"/>
        <v>13.92</v>
      </c>
      <c r="O1068" s="222">
        <f t="shared" si="133"/>
        <v>55.68</v>
      </c>
      <c r="P1068" s="224">
        <f t="shared" si="139"/>
        <v>55.68</v>
      </c>
      <c r="Q1068" s="8"/>
      <c r="R1068" s="78">
        <f t="shared" si="140"/>
        <v>55.68</v>
      </c>
      <c r="S1068" s="79"/>
      <c r="T1068"/>
      <c r="U1068"/>
      <c r="V1068"/>
      <c r="W1068"/>
      <c r="X1068"/>
      <c r="Y1068"/>
      <c r="Z1068"/>
      <c r="AA1068"/>
      <c r="AB1068"/>
      <c r="AC1068"/>
      <c r="AD1068"/>
      <c r="AE1068"/>
      <c r="AF1068"/>
      <c r="AG1068"/>
      <c r="AH1068"/>
      <c r="AI1068"/>
      <c r="AJ1068"/>
      <c r="AK1068"/>
      <c r="AL1068"/>
      <c r="AM1068"/>
      <c r="AN1068"/>
      <c r="AO1068"/>
      <c r="AP1068"/>
      <c r="AQ1068"/>
      <c r="AR1068"/>
      <c r="AS1068"/>
      <c r="AT1068"/>
      <c r="AU1068"/>
      <c r="AV1068"/>
      <c r="AW1068"/>
      <c r="AX1068"/>
      <c r="AY1068"/>
      <c r="AZ1068"/>
      <c r="BA1068"/>
      <c r="BB1068"/>
      <c r="BC1068"/>
      <c r="BD1068"/>
      <c r="BE1068"/>
      <c r="BF1068"/>
      <c r="BG1068"/>
      <c r="BH1068"/>
      <c r="BI1068"/>
      <c r="BJ1068"/>
      <c r="BK1068"/>
      <c r="BL1068"/>
      <c r="BM1068"/>
      <c r="BN1068"/>
      <c r="BO1068"/>
      <c r="BP1068"/>
      <c r="BQ1068"/>
      <c r="BR1068"/>
      <c r="BS1068"/>
      <c r="BT1068"/>
      <c r="BU1068"/>
      <c r="BV1068"/>
      <c r="BW1068"/>
      <c r="BX1068"/>
      <c r="BY1068"/>
      <c r="BZ1068"/>
      <c r="CA1068"/>
      <c r="CB1068"/>
      <c r="CC1068"/>
      <c r="CD1068"/>
      <c r="CE1068"/>
      <c r="CF1068"/>
      <c r="CG1068"/>
      <c r="CH1068"/>
      <c r="CI1068"/>
      <c r="CJ1068"/>
      <c r="CK1068"/>
      <c r="CL1068"/>
      <c r="CM1068"/>
      <c r="CN1068"/>
      <c r="CO1068"/>
      <c r="CP1068"/>
      <c r="CQ1068"/>
      <c r="CR1068"/>
      <c r="CS1068"/>
      <c r="CT1068"/>
      <c r="CU1068"/>
      <c r="CV1068"/>
      <c r="CW1068"/>
      <c r="CX1068"/>
      <c r="CY1068"/>
      <c r="CZ1068"/>
      <c r="DA1068"/>
      <c r="DB1068"/>
      <c r="DC1068"/>
      <c r="DD1068"/>
      <c r="DE1068"/>
      <c r="DF1068"/>
      <c r="DG1068"/>
      <c r="DH1068"/>
      <c r="DI1068"/>
      <c r="DJ1068"/>
      <c r="DK1068"/>
      <c r="DL1068"/>
      <c r="DM1068"/>
      <c r="DN1068"/>
      <c r="DO1068"/>
      <c r="DP1068"/>
      <c r="DQ1068"/>
      <c r="DR1068"/>
      <c r="DS1068"/>
      <c r="DT1068"/>
      <c r="DU1068"/>
      <c r="DV1068"/>
      <c r="DW1068"/>
      <c r="DX1068"/>
      <c r="DY1068"/>
      <c r="DZ1068"/>
      <c r="EA1068"/>
      <c r="EB1068"/>
      <c r="EC1068"/>
      <c r="ED1068"/>
      <c r="EE1068"/>
      <c r="EF1068"/>
      <c r="EG1068"/>
      <c r="EH1068"/>
      <c r="EI1068"/>
      <c r="EJ1068"/>
      <c r="EK1068"/>
      <c r="EL1068"/>
      <c r="EM1068"/>
      <c r="EN1068"/>
      <c r="EO1068"/>
      <c r="EP1068"/>
      <c r="EQ1068"/>
      <c r="ER1068"/>
      <c r="ES1068"/>
      <c r="ET1068"/>
      <c r="EU1068"/>
      <c r="EV1068"/>
      <c r="EW1068"/>
      <c r="EX1068"/>
      <c r="EY1068"/>
      <c r="EZ1068"/>
      <c r="FA1068"/>
    </row>
    <row r="1069" spans="1:157" ht="11.25" customHeight="1" x14ac:dyDescent="0.25">
      <c r="A1069" s="39" t="s">
        <v>2206</v>
      </c>
      <c r="B1069" s="13">
        <v>561800006</v>
      </c>
      <c r="C1069" s="13" t="s">
        <v>1116</v>
      </c>
      <c r="D1069" s="13">
        <v>65900005723</v>
      </c>
      <c r="E1069" s="40" t="s">
        <v>2344</v>
      </c>
      <c r="F1069" s="31">
        <v>547</v>
      </c>
      <c r="G1069" s="31">
        <v>3</v>
      </c>
      <c r="H1069" s="31">
        <v>1</v>
      </c>
      <c r="I1069" s="31">
        <v>0</v>
      </c>
      <c r="J1069" s="32">
        <f t="shared" si="134"/>
        <v>2</v>
      </c>
      <c r="K1069" s="33">
        <f t="shared" si="135"/>
        <v>16.41</v>
      </c>
      <c r="L1069" s="33">
        <f t="shared" si="136"/>
        <v>16.41</v>
      </c>
      <c r="M1069" s="33">
        <f t="shared" si="137"/>
        <v>16.41</v>
      </c>
      <c r="N1069" s="34">
        <f t="shared" si="138"/>
        <v>16.41</v>
      </c>
      <c r="O1069" s="222">
        <f t="shared" si="133"/>
        <v>65.64</v>
      </c>
      <c r="P1069" s="224">
        <f t="shared" si="139"/>
        <v>65.64</v>
      </c>
      <c r="Q1069" s="8"/>
      <c r="R1069" s="78">
        <f t="shared" si="140"/>
        <v>65.64</v>
      </c>
      <c r="S1069" s="79"/>
      <c r="T1069"/>
      <c r="U1069"/>
      <c r="V1069"/>
      <c r="W1069"/>
      <c r="X1069"/>
      <c r="Y1069"/>
      <c r="Z1069"/>
      <c r="AA1069"/>
      <c r="AB1069"/>
      <c r="AC1069"/>
      <c r="AD1069"/>
      <c r="AE1069"/>
      <c r="AF1069"/>
      <c r="AG1069"/>
      <c r="AH1069"/>
      <c r="AI1069"/>
      <c r="AJ1069"/>
      <c r="AK1069"/>
      <c r="AL1069"/>
      <c r="AM1069"/>
      <c r="AN1069"/>
      <c r="AO1069"/>
      <c r="AP1069"/>
      <c r="AQ1069"/>
      <c r="AR1069"/>
      <c r="AS1069"/>
      <c r="AT1069"/>
      <c r="AU1069"/>
      <c r="AV1069"/>
      <c r="AW1069"/>
      <c r="AX1069"/>
      <c r="AY1069"/>
      <c r="AZ1069"/>
      <c r="BA1069"/>
      <c r="BB1069"/>
      <c r="BC1069"/>
      <c r="BD1069"/>
      <c r="BE1069"/>
      <c r="BF1069"/>
      <c r="BG1069"/>
      <c r="BH1069"/>
      <c r="BI1069"/>
      <c r="BJ1069"/>
      <c r="BK1069"/>
      <c r="BL1069"/>
      <c r="BM1069"/>
      <c r="BN1069"/>
      <c r="BO1069"/>
      <c r="BP1069"/>
      <c r="BQ1069"/>
      <c r="BR1069"/>
      <c r="BS1069"/>
      <c r="BT1069"/>
      <c r="BU1069"/>
      <c r="BV1069"/>
      <c r="BW1069"/>
      <c r="BX1069"/>
      <c r="BY1069"/>
      <c r="BZ1069"/>
      <c r="CA1069"/>
      <c r="CB1069"/>
      <c r="CC1069"/>
      <c r="CD1069"/>
      <c r="CE1069"/>
      <c r="CF1069"/>
      <c r="CG1069"/>
      <c r="CH1069"/>
      <c r="CI1069"/>
      <c r="CJ1069"/>
      <c r="CK1069"/>
      <c r="CL1069"/>
      <c r="CM1069"/>
      <c r="CN1069"/>
      <c r="CO1069"/>
      <c r="CP1069"/>
      <c r="CQ1069"/>
      <c r="CR1069"/>
      <c r="CS1069"/>
      <c r="CT1069"/>
      <c r="CU1069"/>
      <c r="CV1069"/>
      <c r="CW1069"/>
      <c r="CX1069"/>
      <c r="CY1069"/>
      <c r="CZ1069"/>
      <c r="DA1069"/>
      <c r="DB1069"/>
      <c r="DC1069"/>
      <c r="DD1069"/>
      <c r="DE1069"/>
      <c r="DF1069"/>
      <c r="DG1069"/>
      <c r="DH1069"/>
      <c r="DI1069"/>
      <c r="DJ1069"/>
      <c r="DK1069"/>
      <c r="DL1069"/>
      <c r="DM1069"/>
      <c r="DN1069"/>
      <c r="DO1069"/>
      <c r="DP1069"/>
      <c r="DQ1069"/>
      <c r="DR1069"/>
      <c r="DS1069"/>
      <c r="DT1069"/>
      <c r="DU1069"/>
      <c r="DV1069"/>
      <c r="DW1069"/>
      <c r="DX1069"/>
      <c r="DY1069"/>
      <c r="DZ1069"/>
      <c r="EA1069"/>
      <c r="EB1069"/>
      <c r="EC1069"/>
      <c r="ED1069"/>
      <c r="EE1069"/>
      <c r="EF1069"/>
      <c r="EG1069"/>
      <c r="EH1069"/>
      <c r="EI1069"/>
      <c r="EJ1069"/>
      <c r="EK1069"/>
      <c r="EL1069"/>
      <c r="EM1069"/>
      <c r="EN1069"/>
      <c r="EO1069"/>
      <c r="EP1069"/>
      <c r="EQ1069"/>
      <c r="ER1069"/>
      <c r="ES1069"/>
      <c r="ET1069"/>
      <c r="EU1069"/>
      <c r="EV1069"/>
      <c r="EW1069"/>
      <c r="EX1069"/>
      <c r="EY1069"/>
      <c r="EZ1069"/>
      <c r="FA1069"/>
    </row>
    <row r="1070" spans="1:157" ht="11.25" customHeight="1" x14ac:dyDescent="0.25">
      <c r="A1070" s="39" t="s">
        <v>2206</v>
      </c>
      <c r="B1070" s="13">
        <v>90000024</v>
      </c>
      <c r="C1070" s="13" t="s">
        <v>1028</v>
      </c>
      <c r="D1070" s="13">
        <v>89820002082</v>
      </c>
      <c r="E1070" s="40" t="s">
        <v>2210</v>
      </c>
      <c r="F1070" s="31">
        <v>301</v>
      </c>
      <c r="G1070" s="31">
        <v>2</v>
      </c>
      <c r="H1070" s="31">
        <v>1</v>
      </c>
      <c r="I1070" s="31">
        <v>0</v>
      </c>
      <c r="J1070" s="32">
        <f t="shared" si="134"/>
        <v>1</v>
      </c>
      <c r="K1070" s="33">
        <f t="shared" si="135"/>
        <v>9.0299999999999994</v>
      </c>
      <c r="L1070" s="33">
        <f t="shared" si="136"/>
        <v>9.0299999999999994</v>
      </c>
      <c r="M1070" s="33">
        <f t="shared" si="137"/>
        <v>9.0299999999999994</v>
      </c>
      <c r="N1070" s="34">
        <f t="shared" si="138"/>
        <v>9.0299999999999994</v>
      </c>
      <c r="O1070" s="222">
        <f t="shared" si="133"/>
        <v>36.119999999999997</v>
      </c>
      <c r="P1070" s="224">
        <f t="shared" si="139"/>
        <v>36.119999999999997</v>
      </c>
      <c r="Q1070" s="8"/>
      <c r="R1070" s="78">
        <f t="shared" si="140"/>
        <v>36.119999999999997</v>
      </c>
      <c r="S1070" s="79"/>
      <c r="T1070"/>
      <c r="U1070"/>
      <c r="V1070"/>
      <c r="W1070"/>
      <c r="X1070"/>
      <c r="Y1070"/>
      <c r="Z1070"/>
      <c r="AA1070"/>
      <c r="AB1070"/>
      <c r="AC1070"/>
      <c r="AD1070"/>
      <c r="AE1070"/>
      <c r="AF1070"/>
      <c r="AG1070"/>
      <c r="AH1070"/>
      <c r="AI1070"/>
      <c r="AJ1070"/>
      <c r="AK1070"/>
      <c r="AL1070"/>
      <c r="AM1070"/>
      <c r="AN1070"/>
      <c r="AO1070"/>
      <c r="AP1070"/>
      <c r="AQ1070"/>
      <c r="AR1070"/>
      <c r="AS1070"/>
      <c r="AT1070"/>
      <c r="AU1070"/>
      <c r="AV1070"/>
      <c r="AW1070"/>
      <c r="AX1070"/>
      <c r="AY1070"/>
      <c r="AZ1070"/>
      <c r="BA1070"/>
      <c r="BB1070"/>
      <c r="BC1070"/>
      <c r="BD1070"/>
      <c r="BE1070"/>
      <c r="BF1070"/>
      <c r="BG1070"/>
      <c r="BH1070"/>
      <c r="BI1070"/>
      <c r="BJ1070"/>
      <c r="BK1070"/>
      <c r="BL1070"/>
      <c r="BM1070"/>
      <c r="BN1070"/>
      <c r="BO1070"/>
      <c r="BP1070"/>
      <c r="BQ1070"/>
      <c r="BR1070"/>
      <c r="BS1070"/>
      <c r="BT1070"/>
      <c r="BU1070"/>
      <c r="BV1070"/>
      <c r="BW1070"/>
      <c r="BX1070"/>
      <c r="BY1070"/>
      <c r="BZ1070"/>
      <c r="CA1070"/>
      <c r="CB1070"/>
      <c r="CC1070"/>
      <c r="CD1070"/>
      <c r="CE1070"/>
      <c r="CF1070"/>
      <c r="CG1070"/>
      <c r="CH1070"/>
      <c r="CI1070"/>
      <c r="CJ1070"/>
      <c r="CK1070"/>
      <c r="CL1070"/>
      <c r="CM1070"/>
      <c r="CN1070"/>
      <c r="CO1070"/>
      <c r="CP1070"/>
      <c r="CQ1070"/>
      <c r="CR1070"/>
      <c r="CS1070"/>
      <c r="CT1070"/>
      <c r="CU1070"/>
      <c r="CV1070"/>
      <c r="CW1070"/>
      <c r="CX1070"/>
      <c r="CY1070"/>
      <c r="CZ1070"/>
      <c r="DA1070"/>
      <c r="DB1070"/>
      <c r="DC1070"/>
      <c r="DD1070"/>
      <c r="DE1070"/>
      <c r="DF1070"/>
      <c r="DG1070"/>
      <c r="DH1070"/>
      <c r="DI1070"/>
      <c r="DJ1070"/>
      <c r="DK1070"/>
      <c r="DL1070"/>
      <c r="DM1070"/>
      <c r="DN1070"/>
      <c r="DO1070"/>
      <c r="DP1070"/>
      <c r="DQ1070"/>
      <c r="DR1070"/>
      <c r="DS1070"/>
      <c r="DT1070"/>
      <c r="DU1070"/>
      <c r="DV1070"/>
      <c r="DW1070"/>
      <c r="DX1070"/>
      <c r="DY1070"/>
      <c r="DZ1070"/>
      <c r="EA1070"/>
      <c r="EB1070"/>
      <c r="EC1070"/>
      <c r="ED1070"/>
      <c r="EE1070"/>
      <c r="EF1070"/>
      <c r="EG1070"/>
      <c r="EH1070"/>
      <c r="EI1070"/>
      <c r="EJ1070"/>
      <c r="EK1070"/>
      <c r="EL1070"/>
      <c r="EM1070"/>
      <c r="EN1070"/>
      <c r="EO1070"/>
      <c r="EP1070"/>
      <c r="EQ1070"/>
      <c r="ER1070"/>
      <c r="ES1070"/>
      <c r="ET1070"/>
      <c r="EU1070"/>
      <c r="EV1070"/>
      <c r="EW1070"/>
      <c r="EX1070"/>
      <c r="EY1070"/>
      <c r="EZ1070"/>
      <c r="FA1070"/>
    </row>
    <row r="1071" spans="1:157" ht="11.25" customHeight="1" x14ac:dyDescent="0.25">
      <c r="A1071" s="39" t="s">
        <v>2206</v>
      </c>
      <c r="B1071" s="13">
        <v>90065204</v>
      </c>
      <c r="C1071" s="13" t="s">
        <v>1035</v>
      </c>
      <c r="D1071" s="13">
        <v>36500008068</v>
      </c>
      <c r="E1071" s="40" t="s">
        <v>2231</v>
      </c>
      <c r="F1071" s="31">
        <v>674</v>
      </c>
      <c r="G1071" s="31">
        <v>3</v>
      </c>
      <c r="H1071" s="31">
        <v>1</v>
      </c>
      <c r="I1071" s="31">
        <v>0</v>
      </c>
      <c r="J1071" s="32">
        <f t="shared" si="134"/>
        <v>2</v>
      </c>
      <c r="K1071" s="33">
        <f t="shared" si="135"/>
        <v>20.22</v>
      </c>
      <c r="L1071" s="33">
        <f t="shared" si="136"/>
        <v>20.22</v>
      </c>
      <c r="M1071" s="33">
        <f t="shared" si="137"/>
        <v>20.22</v>
      </c>
      <c r="N1071" s="34">
        <f t="shared" si="138"/>
        <v>20.22</v>
      </c>
      <c r="O1071" s="222">
        <f t="shared" si="133"/>
        <v>80.88</v>
      </c>
      <c r="P1071" s="224">
        <f t="shared" si="139"/>
        <v>80.88</v>
      </c>
      <c r="Q1071" s="8"/>
      <c r="R1071" s="78">
        <f t="shared" si="140"/>
        <v>80.88</v>
      </c>
      <c r="S1071" s="79"/>
      <c r="T1071"/>
      <c r="U1071"/>
      <c r="V1071"/>
      <c r="W1071"/>
      <c r="X1071"/>
      <c r="Y1071"/>
      <c r="Z1071"/>
      <c r="AA1071"/>
      <c r="AB1071"/>
      <c r="AC1071"/>
      <c r="AD1071"/>
      <c r="AE1071"/>
      <c r="AF1071"/>
      <c r="AG1071"/>
      <c r="AH1071"/>
      <c r="AI1071"/>
      <c r="AJ1071"/>
      <c r="AK1071"/>
      <c r="AL1071"/>
      <c r="AM1071"/>
      <c r="AN1071"/>
      <c r="AO1071"/>
      <c r="AP1071"/>
      <c r="AQ1071"/>
      <c r="AR1071"/>
      <c r="AS1071"/>
      <c r="AT1071"/>
      <c r="AU1071"/>
      <c r="AV1071"/>
      <c r="AW1071"/>
      <c r="AX1071"/>
      <c r="AY1071"/>
      <c r="AZ1071"/>
      <c r="BA1071"/>
      <c r="BB1071"/>
      <c r="BC1071"/>
      <c r="BD1071"/>
      <c r="BE1071"/>
      <c r="BF1071"/>
      <c r="BG1071"/>
      <c r="BH1071"/>
      <c r="BI1071"/>
      <c r="BJ1071"/>
      <c r="BK1071"/>
      <c r="BL1071"/>
      <c r="BM1071"/>
      <c r="BN1071"/>
      <c r="BO1071"/>
      <c r="BP1071"/>
      <c r="BQ1071"/>
      <c r="BR1071"/>
      <c r="BS1071"/>
      <c r="BT1071"/>
      <c r="BU1071"/>
      <c r="BV1071"/>
      <c r="BW1071"/>
      <c r="BX1071"/>
      <c r="BY1071"/>
      <c r="BZ1071"/>
      <c r="CA1071"/>
      <c r="CB1071"/>
      <c r="CC1071"/>
      <c r="CD1071"/>
      <c r="CE1071"/>
      <c r="CF1071"/>
      <c r="CG1071"/>
      <c r="CH1071"/>
      <c r="CI1071"/>
      <c r="CJ1071"/>
      <c r="CK1071"/>
      <c r="CL1071"/>
      <c r="CM1071"/>
      <c r="CN1071"/>
      <c r="CO1071"/>
      <c r="CP1071"/>
      <c r="CQ1071"/>
      <c r="CR1071"/>
      <c r="CS1071"/>
      <c r="CT1071"/>
      <c r="CU1071"/>
      <c r="CV1071"/>
      <c r="CW1071"/>
      <c r="CX1071"/>
      <c r="CY1071"/>
      <c r="CZ1071"/>
      <c r="DA1071"/>
      <c r="DB1071"/>
      <c r="DC1071"/>
      <c r="DD1071"/>
      <c r="DE1071"/>
      <c r="DF1071"/>
      <c r="DG1071"/>
      <c r="DH1071"/>
      <c r="DI1071"/>
      <c r="DJ1071"/>
      <c r="DK1071"/>
      <c r="DL1071"/>
      <c r="DM1071"/>
      <c r="DN1071"/>
      <c r="DO1071"/>
      <c r="DP1071"/>
      <c r="DQ1071"/>
      <c r="DR1071"/>
      <c r="DS1071"/>
      <c r="DT1071"/>
      <c r="DU1071"/>
      <c r="DV1071"/>
      <c r="DW1071"/>
      <c r="DX1071"/>
      <c r="DY1071"/>
      <c r="DZ1071"/>
      <c r="EA1071"/>
      <c r="EB1071"/>
      <c r="EC1071"/>
      <c r="ED1071"/>
      <c r="EE1071"/>
      <c r="EF1071"/>
      <c r="EG1071"/>
      <c r="EH1071"/>
      <c r="EI1071"/>
      <c r="EJ1071"/>
      <c r="EK1071"/>
      <c r="EL1071"/>
      <c r="EM1071"/>
      <c r="EN1071"/>
      <c r="EO1071"/>
      <c r="EP1071"/>
      <c r="EQ1071"/>
      <c r="ER1071"/>
      <c r="ES1071"/>
      <c r="ET1071"/>
      <c r="EU1071"/>
      <c r="EV1071"/>
      <c r="EW1071"/>
      <c r="EX1071"/>
      <c r="EY1071"/>
      <c r="EZ1071"/>
      <c r="FA1071"/>
    </row>
    <row r="1072" spans="1:157" ht="11.25" customHeight="1" x14ac:dyDescent="0.25">
      <c r="A1072" s="39" t="s">
        <v>2206</v>
      </c>
      <c r="B1072" s="13">
        <v>409500005</v>
      </c>
      <c r="C1072" s="13" t="s">
        <v>1082</v>
      </c>
      <c r="D1072" s="13">
        <v>87370006185</v>
      </c>
      <c r="E1072" s="40" t="s">
        <v>2299</v>
      </c>
      <c r="F1072" s="31">
        <v>305</v>
      </c>
      <c r="G1072" s="31">
        <v>3</v>
      </c>
      <c r="H1072" s="31">
        <v>1</v>
      </c>
      <c r="I1072" s="31">
        <v>0</v>
      </c>
      <c r="J1072" s="32">
        <f t="shared" si="134"/>
        <v>2</v>
      </c>
      <c r="K1072" s="33">
        <f t="shared" si="135"/>
        <v>9.15</v>
      </c>
      <c r="L1072" s="33">
        <f t="shared" si="136"/>
        <v>9.15</v>
      </c>
      <c r="M1072" s="33">
        <f t="shared" si="137"/>
        <v>9.15</v>
      </c>
      <c r="N1072" s="34">
        <f t="shared" si="138"/>
        <v>9.15</v>
      </c>
      <c r="O1072" s="222">
        <f t="shared" si="133"/>
        <v>36.6</v>
      </c>
      <c r="P1072" s="224">
        <f t="shared" si="139"/>
        <v>36.6</v>
      </c>
      <c r="Q1072" s="8"/>
      <c r="R1072" s="78">
        <f t="shared" si="140"/>
        <v>36.6</v>
      </c>
      <c r="S1072" s="79"/>
      <c r="T1072"/>
      <c r="U1072"/>
      <c r="V1072"/>
      <c r="W1072"/>
      <c r="X1072"/>
      <c r="Y1072"/>
      <c r="Z1072"/>
      <c r="AA1072"/>
      <c r="AB1072"/>
      <c r="AC1072"/>
      <c r="AD1072"/>
      <c r="AE1072"/>
      <c r="AF1072"/>
      <c r="AG1072"/>
      <c r="AH1072"/>
      <c r="AI1072"/>
      <c r="AJ1072"/>
      <c r="AK1072"/>
      <c r="AL1072"/>
      <c r="AM1072"/>
      <c r="AN1072"/>
      <c r="AO1072"/>
      <c r="AP1072"/>
      <c r="AQ1072"/>
      <c r="AR1072"/>
      <c r="AS1072"/>
      <c r="AT1072"/>
      <c r="AU1072"/>
      <c r="AV1072"/>
      <c r="AW1072"/>
      <c r="AX1072"/>
      <c r="AY1072"/>
      <c r="AZ1072"/>
      <c r="BA1072"/>
      <c r="BB1072"/>
      <c r="BC1072"/>
      <c r="BD1072"/>
      <c r="BE1072"/>
      <c r="BF1072"/>
      <c r="BG1072"/>
      <c r="BH1072"/>
      <c r="BI1072"/>
      <c r="BJ1072"/>
      <c r="BK1072"/>
      <c r="BL1072"/>
      <c r="BM1072"/>
      <c r="BN1072"/>
      <c r="BO1072"/>
      <c r="BP1072"/>
      <c r="BQ1072"/>
      <c r="BR1072"/>
      <c r="BS1072"/>
      <c r="BT1072"/>
      <c r="BU1072"/>
      <c r="BV1072"/>
      <c r="BW1072"/>
      <c r="BX1072"/>
      <c r="BY1072"/>
      <c r="BZ1072"/>
      <c r="CA1072"/>
      <c r="CB1072"/>
      <c r="CC1072"/>
      <c r="CD1072"/>
      <c r="CE1072"/>
      <c r="CF1072"/>
      <c r="CG1072"/>
      <c r="CH1072"/>
      <c r="CI1072"/>
      <c r="CJ1072"/>
      <c r="CK1072"/>
      <c r="CL1072"/>
      <c r="CM1072"/>
      <c r="CN1072"/>
      <c r="CO1072"/>
      <c r="CP1072"/>
      <c r="CQ1072"/>
      <c r="CR1072"/>
      <c r="CS1072"/>
      <c r="CT1072"/>
      <c r="CU1072"/>
      <c r="CV1072"/>
      <c r="CW1072"/>
      <c r="CX1072"/>
      <c r="CY1072"/>
      <c r="CZ1072"/>
      <c r="DA1072"/>
      <c r="DB1072"/>
      <c r="DC1072"/>
      <c r="DD1072"/>
      <c r="DE1072"/>
      <c r="DF1072"/>
      <c r="DG1072"/>
      <c r="DH1072"/>
      <c r="DI1072"/>
      <c r="DJ1072"/>
      <c r="DK1072"/>
      <c r="DL1072"/>
      <c r="DM1072"/>
      <c r="DN1072"/>
      <c r="DO1072"/>
      <c r="DP1072"/>
      <c r="DQ1072"/>
      <c r="DR1072"/>
      <c r="DS1072"/>
      <c r="DT1072"/>
      <c r="DU1072"/>
      <c r="DV1072"/>
      <c r="DW1072"/>
      <c r="DX1072"/>
      <c r="DY1072"/>
      <c r="DZ1072"/>
      <c r="EA1072"/>
      <c r="EB1072"/>
      <c r="EC1072"/>
      <c r="ED1072"/>
      <c r="EE1072"/>
      <c r="EF1072"/>
      <c r="EG1072"/>
      <c r="EH1072"/>
      <c r="EI1072"/>
      <c r="EJ1072"/>
      <c r="EK1072"/>
      <c r="EL1072"/>
      <c r="EM1072"/>
      <c r="EN1072"/>
      <c r="EO1072"/>
      <c r="EP1072"/>
      <c r="EQ1072"/>
      <c r="ER1072"/>
      <c r="ES1072"/>
      <c r="ET1072"/>
      <c r="EU1072"/>
      <c r="EV1072"/>
      <c r="EW1072"/>
      <c r="EX1072"/>
      <c r="EY1072"/>
      <c r="EZ1072"/>
      <c r="FA1072"/>
    </row>
    <row r="1073" spans="1:157" ht="11.25" customHeight="1" x14ac:dyDescent="0.25">
      <c r="A1073" s="39" t="s">
        <v>2206</v>
      </c>
      <c r="B1073" s="13">
        <v>460200008</v>
      </c>
      <c r="C1073" s="13" t="s">
        <v>1087</v>
      </c>
      <c r="D1073" s="13">
        <v>21630005065</v>
      </c>
      <c r="E1073" s="40" t="s">
        <v>2306</v>
      </c>
      <c r="F1073" s="31">
        <v>325</v>
      </c>
      <c r="G1073" s="31">
        <v>2</v>
      </c>
      <c r="H1073" s="31">
        <v>1</v>
      </c>
      <c r="I1073" s="31">
        <v>0</v>
      </c>
      <c r="J1073" s="32">
        <f t="shared" si="134"/>
        <v>1</v>
      </c>
      <c r="K1073" s="33">
        <f t="shared" si="135"/>
        <v>9.75</v>
      </c>
      <c r="L1073" s="33">
        <f t="shared" si="136"/>
        <v>9.75</v>
      </c>
      <c r="M1073" s="33">
        <f t="shared" si="137"/>
        <v>9.75</v>
      </c>
      <c r="N1073" s="34">
        <f t="shared" si="138"/>
        <v>9.75</v>
      </c>
      <c r="O1073" s="222">
        <f t="shared" si="133"/>
        <v>39</v>
      </c>
      <c r="P1073" s="224">
        <f t="shared" si="139"/>
        <v>39</v>
      </c>
      <c r="Q1073" s="8"/>
      <c r="R1073" s="78">
        <f t="shared" si="140"/>
        <v>39</v>
      </c>
      <c r="S1073" s="79"/>
      <c r="T1073"/>
      <c r="U1073"/>
      <c r="V1073"/>
      <c r="W1073"/>
      <c r="X1073"/>
      <c r="Y1073"/>
      <c r="Z1073"/>
      <c r="AA1073"/>
      <c r="AB1073"/>
      <c r="AC1073"/>
      <c r="AD1073"/>
      <c r="AE1073"/>
      <c r="AF1073"/>
      <c r="AG1073"/>
      <c r="AH1073"/>
      <c r="AI1073"/>
      <c r="AJ1073"/>
      <c r="AK1073"/>
      <c r="AL1073"/>
      <c r="AM1073"/>
      <c r="AN1073"/>
      <c r="AO1073"/>
      <c r="AP1073"/>
      <c r="AQ1073"/>
      <c r="AR1073"/>
      <c r="AS1073"/>
      <c r="AT1073"/>
      <c r="AU1073"/>
      <c r="AV1073"/>
      <c r="AW1073"/>
      <c r="AX1073"/>
      <c r="AY1073"/>
      <c r="AZ1073"/>
      <c r="BA1073"/>
      <c r="BB1073"/>
      <c r="BC1073"/>
      <c r="BD1073"/>
      <c r="BE1073"/>
      <c r="BF1073"/>
      <c r="BG1073"/>
      <c r="BH1073"/>
      <c r="BI1073"/>
      <c r="BJ1073"/>
      <c r="BK1073"/>
      <c r="BL1073"/>
      <c r="BM1073"/>
      <c r="BN1073"/>
      <c r="BO1073"/>
      <c r="BP1073"/>
      <c r="BQ1073"/>
      <c r="BR1073"/>
      <c r="BS1073"/>
      <c r="BT1073"/>
      <c r="BU1073"/>
      <c r="BV1073"/>
      <c r="BW1073"/>
      <c r="BX1073"/>
      <c r="BY1073"/>
      <c r="BZ1073"/>
      <c r="CA1073"/>
      <c r="CB1073"/>
      <c r="CC1073"/>
      <c r="CD1073"/>
      <c r="CE1073"/>
      <c r="CF1073"/>
      <c r="CG1073"/>
      <c r="CH1073"/>
      <c r="CI1073"/>
      <c r="CJ1073"/>
      <c r="CK1073"/>
      <c r="CL1073"/>
      <c r="CM1073"/>
      <c r="CN1073"/>
      <c r="CO1073"/>
      <c r="CP1073"/>
      <c r="CQ1073"/>
      <c r="CR1073"/>
      <c r="CS1073"/>
      <c r="CT1073"/>
      <c r="CU1073"/>
      <c r="CV1073"/>
      <c r="CW1073"/>
      <c r="CX1073"/>
      <c r="CY1073"/>
      <c r="CZ1073"/>
      <c r="DA1073"/>
      <c r="DB1073"/>
      <c r="DC1073"/>
      <c r="DD1073"/>
      <c r="DE1073"/>
      <c r="DF1073"/>
      <c r="DG1073"/>
      <c r="DH1073"/>
      <c r="DI1073"/>
      <c r="DJ1073"/>
      <c r="DK1073"/>
      <c r="DL1073"/>
      <c r="DM1073"/>
      <c r="DN1073"/>
      <c r="DO1073"/>
      <c r="DP1073"/>
      <c r="DQ1073"/>
      <c r="DR1073"/>
      <c r="DS1073"/>
      <c r="DT1073"/>
      <c r="DU1073"/>
      <c r="DV1073"/>
      <c r="DW1073"/>
      <c r="DX1073"/>
      <c r="DY1073"/>
      <c r="DZ1073"/>
      <c r="EA1073"/>
      <c r="EB1073"/>
      <c r="EC1073"/>
      <c r="ED1073"/>
      <c r="EE1073"/>
      <c r="EF1073"/>
      <c r="EG1073"/>
      <c r="EH1073"/>
      <c r="EI1073"/>
      <c r="EJ1073"/>
      <c r="EK1073"/>
      <c r="EL1073"/>
      <c r="EM1073"/>
      <c r="EN1073"/>
      <c r="EO1073"/>
      <c r="EP1073"/>
      <c r="EQ1073"/>
      <c r="ER1073"/>
      <c r="ES1073"/>
      <c r="ET1073"/>
      <c r="EU1073"/>
      <c r="EV1073"/>
      <c r="EW1073"/>
      <c r="EX1073"/>
      <c r="EY1073"/>
      <c r="EZ1073"/>
      <c r="FA1073"/>
    </row>
    <row r="1074" spans="1:157" ht="11.25" customHeight="1" x14ac:dyDescent="0.25">
      <c r="A1074" s="39" t="s">
        <v>2206</v>
      </c>
      <c r="B1074" s="13">
        <v>110000021</v>
      </c>
      <c r="C1074" s="13" t="s">
        <v>1050</v>
      </c>
      <c r="D1074" s="13">
        <v>99420004756</v>
      </c>
      <c r="E1074" s="40" t="s">
        <v>2252</v>
      </c>
      <c r="F1074" s="31">
        <v>303</v>
      </c>
      <c r="G1074" s="31">
        <v>2</v>
      </c>
      <c r="H1074" s="31">
        <v>1</v>
      </c>
      <c r="I1074" s="31">
        <v>0</v>
      </c>
      <c r="J1074" s="32">
        <f t="shared" si="134"/>
        <v>1</v>
      </c>
      <c r="K1074" s="33">
        <f t="shared" si="135"/>
        <v>9.09</v>
      </c>
      <c r="L1074" s="33">
        <f t="shared" si="136"/>
        <v>9.09</v>
      </c>
      <c r="M1074" s="33">
        <f t="shared" si="137"/>
        <v>9.09</v>
      </c>
      <c r="N1074" s="34">
        <f t="shared" si="138"/>
        <v>9.09</v>
      </c>
      <c r="O1074" s="222">
        <f t="shared" si="133"/>
        <v>36.36</v>
      </c>
      <c r="P1074" s="224">
        <f t="shared" si="139"/>
        <v>36.36</v>
      </c>
      <c r="Q1074" s="8"/>
      <c r="R1074" s="78">
        <f t="shared" si="140"/>
        <v>36.36</v>
      </c>
      <c r="S1074" s="79"/>
      <c r="T1074"/>
      <c r="U1074"/>
      <c r="V1074"/>
      <c r="W1074"/>
      <c r="X1074"/>
      <c r="Y1074"/>
      <c r="Z1074"/>
      <c r="AA1074"/>
      <c r="AB1074"/>
      <c r="AC1074"/>
      <c r="AD1074"/>
      <c r="AE1074"/>
      <c r="AF1074"/>
      <c r="AG1074"/>
      <c r="AH1074"/>
      <c r="AI1074"/>
      <c r="AJ1074"/>
      <c r="AK1074"/>
      <c r="AL1074"/>
      <c r="AM1074"/>
      <c r="AN1074"/>
      <c r="AO1074"/>
      <c r="AP1074"/>
      <c r="AQ1074"/>
      <c r="AR1074"/>
      <c r="AS1074"/>
      <c r="AT1074"/>
      <c r="AU1074"/>
      <c r="AV1074"/>
      <c r="AW1074"/>
      <c r="AX1074"/>
      <c r="AY1074"/>
      <c r="AZ1074"/>
      <c r="BA1074"/>
      <c r="BB1074"/>
      <c r="BC1074"/>
      <c r="BD1074"/>
      <c r="BE1074"/>
      <c r="BF1074"/>
      <c r="BG1074"/>
      <c r="BH1074"/>
      <c r="BI1074"/>
      <c r="BJ1074"/>
      <c r="BK1074"/>
      <c r="BL1074"/>
      <c r="BM1074"/>
      <c r="BN1074"/>
      <c r="BO1074"/>
      <c r="BP1074"/>
      <c r="BQ1074"/>
      <c r="BR1074"/>
      <c r="BS1074"/>
      <c r="BT1074"/>
      <c r="BU1074"/>
      <c r="BV1074"/>
      <c r="BW1074"/>
      <c r="BX1074"/>
      <c r="BY1074"/>
      <c r="BZ1074"/>
      <c r="CA1074"/>
      <c r="CB1074"/>
      <c r="CC1074"/>
      <c r="CD1074"/>
      <c r="CE1074"/>
      <c r="CF1074"/>
      <c r="CG1074"/>
      <c r="CH1074"/>
      <c r="CI1074"/>
      <c r="CJ1074"/>
      <c r="CK1074"/>
      <c r="CL1074"/>
      <c r="CM1074"/>
      <c r="CN1074"/>
      <c r="CO1074"/>
      <c r="CP1074"/>
      <c r="CQ1074"/>
      <c r="CR1074"/>
      <c r="CS1074"/>
      <c r="CT1074"/>
      <c r="CU1074"/>
      <c r="CV1074"/>
      <c r="CW1074"/>
      <c r="CX1074"/>
      <c r="CY1074"/>
      <c r="CZ1074"/>
      <c r="DA1074"/>
      <c r="DB1074"/>
      <c r="DC1074"/>
      <c r="DD1074"/>
      <c r="DE1074"/>
      <c r="DF1074"/>
      <c r="DG1074"/>
      <c r="DH1074"/>
      <c r="DI1074"/>
      <c r="DJ1074"/>
      <c r="DK1074"/>
      <c r="DL1074"/>
      <c r="DM1074"/>
      <c r="DN1074"/>
      <c r="DO1074"/>
      <c r="DP1074"/>
      <c r="DQ1074"/>
      <c r="DR1074"/>
      <c r="DS1074"/>
      <c r="DT1074"/>
      <c r="DU1074"/>
      <c r="DV1074"/>
      <c r="DW1074"/>
      <c r="DX1074"/>
      <c r="DY1074"/>
      <c r="DZ1074"/>
      <c r="EA1074"/>
      <c r="EB1074"/>
      <c r="EC1074"/>
      <c r="ED1074"/>
      <c r="EE1074"/>
      <c r="EF1074"/>
      <c r="EG1074"/>
      <c r="EH1074"/>
      <c r="EI1074"/>
      <c r="EJ1074"/>
      <c r="EK1074"/>
      <c r="EL1074"/>
      <c r="EM1074"/>
      <c r="EN1074"/>
      <c r="EO1074"/>
      <c r="EP1074"/>
      <c r="EQ1074"/>
      <c r="ER1074"/>
      <c r="ES1074"/>
      <c r="ET1074"/>
      <c r="EU1074"/>
      <c r="EV1074"/>
      <c r="EW1074"/>
      <c r="EX1074"/>
      <c r="EY1074"/>
      <c r="EZ1074"/>
      <c r="FA1074"/>
    </row>
    <row r="1075" spans="1:157" ht="11.25" customHeight="1" x14ac:dyDescent="0.25">
      <c r="A1075" s="39" t="s">
        <v>2206</v>
      </c>
      <c r="B1075" s="13">
        <v>740200031</v>
      </c>
      <c r="C1075" s="13" t="s">
        <v>146</v>
      </c>
      <c r="D1075" s="13">
        <v>81260007787</v>
      </c>
      <c r="E1075" s="40" t="s">
        <v>2358</v>
      </c>
      <c r="F1075" s="31">
        <v>653</v>
      </c>
      <c r="G1075" s="31">
        <v>4</v>
      </c>
      <c r="H1075" s="31">
        <v>1</v>
      </c>
      <c r="I1075" s="31">
        <v>1</v>
      </c>
      <c r="J1075" s="32">
        <f t="shared" si="134"/>
        <v>2</v>
      </c>
      <c r="K1075" s="33">
        <f t="shared" si="135"/>
        <v>19.59</v>
      </c>
      <c r="L1075" s="33">
        <f t="shared" si="136"/>
        <v>19.59</v>
      </c>
      <c r="M1075" s="33">
        <f t="shared" si="137"/>
        <v>19.59</v>
      </c>
      <c r="N1075" s="34">
        <f t="shared" si="138"/>
        <v>19.59</v>
      </c>
      <c r="O1075" s="222">
        <f t="shared" si="133"/>
        <v>78.36</v>
      </c>
      <c r="P1075" s="224">
        <f t="shared" si="139"/>
        <v>78.36</v>
      </c>
      <c r="Q1075" s="8"/>
      <c r="R1075" s="78">
        <f t="shared" si="140"/>
        <v>78.36</v>
      </c>
      <c r="S1075" s="79"/>
      <c r="T1075"/>
      <c r="U1075"/>
      <c r="V1075"/>
      <c r="W1075"/>
      <c r="X1075"/>
      <c r="Y1075"/>
      <c r="Z1075"/>
      <c r="AA1075"/>
      <c r="AB1075"/>
      <c r="AC1075"/>
      <c r="AD1075"/>
      <c r="AE1075"/>
      <c r="AF1075"/>
      <c r="AG1075"/>
      <c r="AH1075"/>
      <c r="AI1075"/>
      <c r="AJ1075"/>
      <c r="AK1075"/>
      <c r="AL1075"/>
      <c r="AM1075"/>
      <c r="AN1075"/>
      <c r="AO1075"/>
      <c r="AP1075"/>
      <c r="AQ1075"/>
      <c r="AR1075"/>
      <c r="AS1075"/>
      <c r="AT1075"/>
      <c r="AU1075"/>
      <c r="AV1075"/>
      <c r="AW1075"/>
      <c r="AX1075"/>
      <c r="AY1075"/>
      <c r="AZ1075"/>
      <c r="BA1075"/>
      <c r="BB1075"/>
      <c r="BC1075"/>
      <c r="BD1075"/>
      <c r="BE1075"/>
      <c r="BF1075"/>
      <c r="BG1075"/>
      <c r="BH1075"/>
      <c r="BI1075"/>
      <c r="BJ1075"/>
      <c r="BK1075"/>
      <c r="BL1075"/>
      <c r="BM1075"/>
      <c r="BN1075"/>
      <c r="BO1075"/>
      <c r="BP1075"/>
      <c r="BQ1075"/>
      <c r="BR1075"/>
      <c r="BS1075"/>
      <c r="BT1075"/>
      <c r="BU1075"/>
      <c r="BV1075"/>
      <c r="BW1075"/>
      <c r="BX1075"/>
      <c r="BY1075"/>
      <c r="BZ1075"/>
      <c r="CA1075"/>
      <c r="CB1075"/>
      <c r="CC1075"/>
      <c r="CD1075"/>
      <c r="CE1075"/>
      <c r="CF1075"/>
      <c r="CG1075"/>
      <c r="CH1075"/>
      <c r="CI1075"/>
      <c r="CJ1075"/>
      <c r="CK1075"/>
      <c r="CL1075"/>
      <c r="CM1075"/>
      <c r="CN1075"/>
      <c r="CO1075"/>
      <c r="CP1075"/>
      <c r="CQ1075"/>
      <c r="CR1075"/>
      <c r="CS1075"/>
      <c r="CT1075"/>
      <c r="CU1075"/>
      <c r="CV1075"/>
      <c r="CW1075"/>
      <c r="CX1075"/>
      <c r="CY1075"/>
      <c r="CZ1075"/>
      <c r="DA1075"/>
      <c r="DB1075"/>
      <c r="DC1075"/>
      <c r="DD1075"/>
      <c r="DE1075"/>
      <c r="DF1075"/>
      <c r="DG1075"/>
      <c r="DH1075"/>
      <c r="DI1075"/>
      <c r="DJ1075"/>
      <c r="DK1075"/>
      <c r="DL1075"/>
      <c r="DM1075"/>
      <c r="DN1075"/>
      <c r="DO1075"/>
      <c r="DP1075"/>
      <c r="DQ1075"/>
      <c r="DR1075"/>
      <c r="DS1075"/>
      <c r="DT1075"/>
      <c r="DU1075"/>
      <c r="DV1075"/>
      <c r="DW1075"/>
      <c r="DX1075"/>
      <c r="DY1075"/>
      <c r="DZ1075"/>
      <c r="EA1075"/>
      <c r="EB1075"/>
      <c r="EC1075"/>
      <c r="ED1075"/>
      <c r="EE1075"/>
      <c r="EF1075"/>
      <c r="EG1075"/>
      <c r="EH1075"/>
      <c r="EI1075"/>
      <c r="EJ1075"/>
      <c r="EK1075"/>
      <c r="EL1075"/>
      <c r="EM1075"/>
      <c r="EN1075"/>
      <c r="EO1075"/>
      <c r="EP1075"/>
      <c r="EQ1075"/>
      <c r="ER1075"/>
      <c r="ES1075"/>
      <c r="ET1075"/>
      <c r="EU1075"/>
      <c r="EV1075"/>
      <c r="EW1075"/>
      <c r="EX1075"/>
      <c r="EY1075"/>
      <c r="EZ1075"/>
      <c r="FA1075"/>
    </row>
    <row r="1076" spans="1:157" ht="11.25" customHeight="1" x14ac:dyDescent="0.25">
      <c r="A1076" s="39" t="s">
        <v>2206</v>
      </c>
      <c r="B1076" s="13">
        <v>90075404</v>
      </c>
      <c r="C1076" s="13" t="s">
        <v>1037</v>
      </c>
      <c r="D1076" s="13">
        <v>65720002861</v>
      </c>
      <c r="E1076" s="40" t="s">
        <v>2233</v>
      </c>
      <c r="F1076" s="31">
        <v>554</v>
      </c>
      <c r="G1076" s="31">
        <v>4</v>
      </c>
      <c r="H1076" s="31">
        <v>1</v>
      </c>
      <c r="I1076" s="31">
        <v>1</v>
      </c>
      <c r="J1076" s="32">
        <f t="shared" si="134"/>
        <v>2</v>
      </c>
      <c r="K1076" s="33">
        <f t="shared" si="135"/>
        <v>16.62</v>
      </c>
      <c r="L1076" s="33">
        <f t="shared" si="136"/>
        <v>16.62</v>
      </c>
      <c r="M1076" s="33">
        <f t="shared" si="137"/>
        <v>16.62</v>
      </c>
      <c r="N1076" s="34">
        <f t="shared" si="138"/>
        <v>16.62</v>
      </c>
      <c r="O1076" s="222">
        <f t="shared" si="133"/>
        <v>66.48</v>
      </c>
      <c r="P1076" s="224">
        <f t="shared" si="139"/>
        <v>66.48</v>
      </c>
      <c r="Q1076" s="8"/>
      <c r="R1076" s="78">
        <f t="shared" si="140"/>
        <v>66.48</v>
      </c>
      <c r="S1076" s="79"/>
      <c r="T1076"/>
      <c r="U1076"/>
      <c r="V1076"/>
      <c r="W1076"/>
      <c r="X1076"/>
      <c r="Y1076"/>
      <c r="Z1076"/>
      <c r="AA1076"/>
      <c r="AB1076"/>
      <c r="AC1076"/>
      <c r="AD1076"/>
      <c r="AE1076"/>
      <c r="AF1076"/>
      <c r="AG1076"/>
      <c r="AH1076"/>
      <c r="AI1076"/>
      <c r="AJ1076"/>
      <c r="AK1076"/>
      <c r="AL1076"/>
      <c r="AM1076"/>
      <c r="AN1076"/>
      <c r="AO1076"/>
      <c r="AP1076"/>
      <c r="AQ1076"/>
      <c r="AR1076"/>
      <c r="AS1076"/>
      <c r="AT1076"/>
      <c r="AU1076"/>
      <c r="AV1076"/>
      <c r="AW1076"/>
      <c r="AX1076"/>
      <c r="AY1076"/>
      <c r="AZ1076"/>
      <c r="BA1076"/>
      <c r="BB1076"/>
      <c r="BC1076"/>
      <c r="BD1076"/>
      <c r="BE1076"/>
      <c r="BF1076"/>
      <c r="BG1076"/>
      <c r="BH1076"/>
      <c r="BI1076"/>
      <c r="BJ1076"/>
      <c r="BK1076"/>
      <c r="BL1076"/>
      <c r="BM1076"/>
      <c r="BN1076"/>
      <c r="BO1076"/>
      <c r="BP1076"/>
      <c r="BQ1076"/>
      <c r="BR1076"/>
      <c r="BS1076"/>
      <c r="BT1076"/>
      <c r="BU1076"/>
      <c r="BV1076"/>
      <c r="BW1076"/>
      <c r="BX1076"/>
      <c r="BY1076"/>
      <c r="BZ1076"/>
      <c r="CA1076"/>
      <c r="CB1076"/>
      <c r="CC1076"/>
      <c r="CD1076"/>
      <c r="CE1076"/>
      <c r="CF1076"/>
      <c r="CG1076"/>
      <c r="CH1076"/>
      <c r="CI1076"/>
      <c r="CJ1076"/>
      <c r="CK1076"/>
      <c r="CL1076"/>
      <c r="CM1076"/>
      <c r="CN1076"/>
      <c r="CO1076"/>
      <c r="CP1076"/>
      <c r="CQ1076"/>
      <c r="CR1076"/>
      <c r="CS1076"/>
      <c r="CT1076"/>
      <c r="CU1076"/>
      <c r="CV1076"/>
      <c r="CW1076"/>
      <c r="CX1076"/>
      <c r="CY1076"/>
      <c r="CZ1076"/>
      <c r="DA1076"/>
      <c r="DB1076"/>
      <c r="DC1076"/>
      <c r="DD1076"/>
      <c r="DE1076"/>
      <c r="DF1076"/>
      <c r="DG1076"/>
      <c r="DH1076"/>
      <c r="DI1076"/>
      <c r="DJ1076"/>
      <c r="DK1076"/>
      <c r="DL1076"/>
      <c r="DM1076"/>
      <c r="DN1076"/>
      <c r="DO1076"/>
      <c r="DP1076"/>
      <c r="DQ1076"/>
      <c r="DR1076"/>
      <c r="DS1076"/>
      <c r="DT1076"/>
      <c r="DU1076"/>
      <c r="DV1076"/>
      <c r="DW1076"/>
      <c r="DX1076"/>
      <c r="DY1076"/>
      <c r="DZ1076"/>
      <c r="EA1076"/>
      <c r="EB1076"/>
      <c r="EC1076"/>
      <c r="ED1076"/>
      <c r="EE1076"/>
      <c r="EF1076"/>
      <c r="EG1076"/>
      <c r="EH1076"/>
      <c r="EI1076"/>
      <c r="EJ1076"/>
      <c r="EK1076"/>
      <c r="EL1076"/>
      <c r="EM1076"/>
      <c r="EN1076"/>
      <c r="EO1076"/>
      <c r="EP1076"/>
      <c r="EQ1076"/>
      <c r="ER1076"/>
      <c r="ES1076"/>
      <c r="ET1076"/>
      <c r="EU1076"/>
      <c r="EV1076"/>
      <c r="EW1076"/>
      <c r="EX1076"/>
      <c r="EY1076"/>
      <c r="EZ1076"/>
      <c r="FA1076"/>
    </row>
    <row r="1077" spans="1:157" ht="11.25" customHeight="1" x14ac:dyDescent="0.25">
      <c r="A1077" s="39" t="s">
        <v>2206</v>
      </c>
      <c r="B1077" s="13">
        <v>740200042</v>
      </c>
      <c r="C1077" s="13" t="s">
        <v>1127</v>
      </c>
      <c r="D1077" s="13">
        <v>48300010497</v>
      </c>
      <c r="E1077" s="40" t="s">
        <v>2362</v>
      </c>
      <c r="F1077" s="31">
        <v>160</v>
      </c>
      <c r="G1077" s="31">
        <v>2</v>
      </c>
      <c r="H1077" s="31">
        <v>1</v>
      </c>
      <c r="I1077" s="31">
        <v>0</v>
      </c>
      <c r="J1077" s="32">
        <f t="shared" si="134"/>
        <v>1</v>
      </c>
      <c r="K1077" s="33">
        <f t="shared" si="135"/>
        <v>4.8</v>
      </c>
      <c r="L1077" s="33">
        <f t="shared" si="136"/>
        <v>4.8</v>
      </c>
      <c r="M1077" s="33">
        <f t="shared" si="137"/>
        <v>4.8</v>
      </c>
      <c r="N1077" s="34">
        <f t="shared" si="138"/>
        <v>4.8</v>
      </c>
      <c r="O1077" s="222">
        <f t="shared" si="133"/>
        <v>19.2</v>
      </c>
      <c r="P1077" s="224">
        <f t="shared" si="139"/>
        <v>19.2</v>
      </c>
      <c r="Q1077" s="8"/>
      <c r="R1077" s="78">
        <f t="shared" si="140"/>
        <v>19.2</v>
      </c>
      <c r="S1077" s="79"/>
      <c r="T1077"/>
      <c r="U1077"/>
      <c r="V1077"/>
      <c r="W1077"/>
      <c r="X1077"/>
      <c r="Y1077"/>
      <c r="Z1077"/>
      <c r="AA1077"/>
      <c r="AB1077"/>
      <c r="AC1077"/>
      <c r="AD1077"/>
      <c r="AE1077"/>
      <c r="AF1077"/>
      <c r="AG1077"/>
      <c r="AH1077"/>
      <c r="AI1077"/>
      <c r="AJ1077"/>
      <c r="AK1077"/>
      <c r="AL1077"/>
      <c r="AM1077"/>
      <c r="AN1077"/>
      <c r="AO1077"/>
      <c r="AP1077"/>
      <c r="AQ1077"/>
      <c r="AR1077"/>
      <c r="AS1077"/>
      <c r="AT1077"/>
      <c r="AU1077"/>
      <c r="AV1077"/>
      <c r="AW1077"/>
      <c r="AX1077"/>
      <c r="AY1077"/>
      <c r="AZ1077"/>
      <c r="BA1077"/>
      <c r="BB1077"/>
      <c r="BC1077"/>
      <c r="BD1077"/>
      <c r="BE1077"/>
      <c r="BF1077"/>
      <c r="BG1077"/>
      <c r="BH1077"/>
      <c r="BI1077"/>
      <c r="BJ1077"/>
      <c r="BK1077"/>
      <c r="BL1077"/>
      <c r="BM1077"/>
      <c r="BN1077"/>
      <c r="BO1077"/>
      <c r="BP1077"/>
      <c r="BQ1077"/>
      <c r="BR1077"/>
      <c r="BS1077"/>
      <c r="BT1077"/>
      <c r="BU1077"/>
      <c r="BV1077"/>
      <c r="BW1077"/>
      <c r="BX1077"/>
      <c r="BY1077"/>
      <c r="BZ1077"/>
      <c r="CA1077"/>
      <c r="CB1077"/>
      <c r="CC1077"/>
      <c r="CD1077"/>
      <c r="CE1077"/>
      <c r="CF1077"/>
      <c r="CG1077"/>
      <c r="CH1077"/>
      <c r="CI1077"/>
      <c r="CJ1077"/>
      <c r="CK1077"/>
      <c r="CL1077"/>
      <c r="CM1077"/>
      <c r="CN1077"/>
      <c r="CO1077"/>
      <c r="CP1077"/>
      <c r="CQ1077"/>
      <c r="CR1077"/>
      <c r="CS1077"/>
      <c r="CT1077"/>
      <c r="CU1077"/>
      <c r="CV1077"/>
      <c r="CW1077"/>
      <c r="CX1077"/>
      <c r="CY1077"/>
      <c r="CZ1077"/>
      <c r="DA1077"/>
      <c r="DB1077"/>
      <c r="DC1077"/>
      <c r="DD1077"/>
      <c r="DE1077"/>
      <c r="DF1077"/>
      <c r="DG1077"/>
      <c r="DH1077"/>
      <c r="DI1077"/>
      <c r="DJ1077"/>
      <c r="DK1077"/>
      <c r="DL1077"/>
      <c r="DM1077"/>
      <c r="DN1077"/>
      <c r="DO1077"/>
      <c r="DP1077"/>
      <c r="DQ1077"/>
      <c r="DR1077"/>
      <c r="DS1077"/>
      <c r="DT1077"/>
      <c r="DU1077"/>
      <c r="DV1077"/>
      <c r="DW1077"/>
      <c r="DX1077"/>
      <c r="DY1077"/>
      <c r="DZ1077"/>
      <c r="EA1077"/>
      <c r="EB1077"/>
      <c r="EC1077"/>
      <c r="ED1077"/>
      <c r="EE1077"/>
      <c r="EF1077"/>
      <c r="EG1077"/>
      <c r="EH1077"/>
      <c r="EI1077"/>
      <c r="EJ1077"/>
      <c r="EK1077"/>
      <c r="EL1077"/>
      <c r="EM1077"/>
      <c r="EN1077"/>
      <c r="EO1077"/>
      <c r="EP1077"/>
      <c r="EQ1077"/>
      <c r="ER1077"/>
      <c r="ES1077"/>
      <c r="ET1077"/>
      <c r="EU1077"/>
      <c r="EV1077"/>
      <c r="EW1077"/>
      <c r="EX1077"/>
      <c r="EY1077"/>
      <c r="EZ1077"/>
      <c r="FA1077"/>
    </row>
    <row r="1078" spans="1:157" ht="11.25" customHeight="1" x14ac:dyDescent="0.25">
      <c r="A1078" s="39" t="s">
        <v>2206</v>
      </c>
      <c r="B1078" s="13">
        <v>740200019</v>
      </c>
      <c r="C1078" s="13" t="s">
        <v>2348</v>
      </c>
      <c r="D1078" s="13">
        <v>48030009529</v>
      </c>
      <c r="E1078" s="40" t="s">
        <v>2349</v>
      </c>
      <c r="F1078" s="31">
        <v>364</v>
      </c>
      <c r="G1078" s="31">
        <v>2</v>
      </c>
      <c r="H1078" s="31">
        <v>1</v>
      </c>
      <c r="I1078" s="31">
        <v>0</v>
      </c>
      <c r="J1078" s="32">
        <f t="shared" si="134"/>
        <v>1</v>
      </c>
      <c r="K1078" s="33">
        <f t="shared" si="135"/>
        <v>10.92</v>
      </c>
      <c r="L1078" s="33">
        <f t="shared" si="136"/>
        <v>10.92</v>
      </c>
      <c r="M1078" s="33">
        <f t="shared" si="137"/>
        <v>10.92</v>
      </c>
      <c r="N1078" s="34">
        <f t="shared" si="138"/>
        <v>10.92</v>
      </c>
      <c r="O1078" s="222">
        <f t="shared" si="133"/>
        <v>43.68</v>
      </c>
      <c r="P1078" s="224">
        <f t="shared" si="139"/>
        <v>43.68</v>
      </c>
      <c r="Q1078" s="8"/>
      <c r="R1078" s="78">
        <f t="shared" si="140"/>
        <v>43.68</v>
      </c>
      <c r="S1078" s="79"/>
      <c r="T1078"/>
      <c r="U1078"/>
      <c r="V1078"/>
      <c r="W1078"/>
      <c r="X1078"/>
      <c r="Y1078"/>
      <c r="Z1078"/>
      <c r="AA1078"/>
      <c r="AB1078"/>
      <c r="AC1078"/>
      <c r="AD1078"/>
      <c r="AE1078"/>
      <c r="AF1078"/>
      <c r="AG1078"/>
      <c r="AH1078"/>
      <c r="AI1078"/>
      <c r="AJ1078"/>
      <c r="AK1078"/>
      <c r="AL1078"/>
      <c r="AM1078"/>
      <c r="AN1078"/>
      <c r="AO1078"/>
      <c r="AP1078"/>
      <c r="AQ1078"/>
      <c r="AR1078"/>
      <c r="AS1078"/>
      <c r="AT1078"/>
      <c r="AU1078"/>
      <c r="AV1078"/>
      <c r="AW1078"/>
      <c r="AX1078"/>
      <c r="AY1078"/>
      <c r="AZ1078"/>
      <c r="BA1078"/>
      <c r="BB1078"/>
      <c r="BC1078"/>
      <c r="BD1078"/>
      <c r="BE1078"/>
      <c r="BF1078"/>
      <c r="BG1078"/>
      <c r="BH1078"/>
      <c r="BI1078"/>
      <c r="BJ1078"/>
      <c r="BK1078"/>
      <c r="BL1078"/>
      <c r="BM1078"/>
      <c r="BN1078"/>
      <c r="BO1078"/>
      <c r="BP1078"/>
      <c r="BQ1078"/>
      <c r="BR1078"/>
      <c r="BS1078"/>
      <c r="BT1078"/>
      <c r="BU1078"/>
      <c r="BV1078"/>
      <c r="BW1078"/>
      <c r="BX1078"/>
      <c r="BY1078"/>
      <c r="BZ1078"/>
      <c r="CA1078"/>
      <c r="CB1078"/>
      <c r="CC1078"/>
      <c r="CD1078"/>
      <c r="CE1078"/>
      <c r="CF1078"/>
      <c r="CG1078"/>
      <c r="CH1078"/>
      <c r="CI1078"/>
      <c r="CJ1078"/>
      <c r="CK1078"/>
      <c r="CL1078"/>
      <c r="CM1078"/>
      <c r="CN1078"/>
      <c r="CO1078"/>
      <c r="CP1078"/>
      <c r="CQ1078"/>
      <c r="CR1078"/>
      <c r="CS1078"/>
      <c r="CT1078"/>
      <c r="CU1078"/>
      <c r="CV1078"/>
      <c r="CW1078"/>
      <c r="CX1078"/>
      <c r="CY1078"/>
      <c r="CZ1078"/>
      <c r="DA1078"/>
      <c r="DB1078"/>
      <c r="DC1078"/>
      <c r="DD1078"/>
      <c r="DE1078"/>
      <c r="DF1078"/>
      <c r="DG1078"/>
      <c r="DH1078"/>
      <c r="DI1078"/>
      <c r="DJ1078"/>
      <c r="DK1078"/>
      <c r="DL1078"/>
      <c r="DM1078"/>
      <c r="DN1078"/>
      <c r="DO1078"/>
      <c r="DP1078"/>
      <c r="DQ1078"/>
      <c r="DR1078"/>
      <c r="DS1078"/>
      <c r="DT1078"/>
      <c r="DU1078"/>
      <c r="DV1078"/>
      <c r="DW1078"/>
      <c r="DX1078"/>
      <c r="DY1078"/>
      <c r="DZ1078"/>
      <c r="EA1078"/>
      <c r="EB1078"/>
      <c r="EC1078"/>
      <c r="ED1078"/>
      <c r="EE1078"/>
      <c r="EF1078"/>
      <c r="EG1078"/>
      <c r="EH1078"/>
      <c r="EI1078"/>
      <c r="EJ1078"/>
      <c r="EK1078"/>
      <c r="EL1078"/>
      <c r="EM1078"/>
      <c r="EN1078"/>
      <c r="EO1078"/>
      <c r="EP1078"/>
      <c r="EQ1078"/>
      <c r="ER1078"/>
      <c r="ES1078"/>
      <c r="ET1078"/>
      <c r="EU1078"/>
      <c r="EV1078"/>
      <c r="EW1078"/>
      <c r="EX1078"/>
      <c r="EY1078"/>
      <c r="EZ1078"/>
      <c r="FA1078"/>
    </row>
    <row r="1079" spans="1:157" ht="11.25" customHeight="1" x14ac:dyDescent="0.25">
      <c r="A1079" s="39" t="s">
        <v>2206</v>
      </c>
      <c r="B1079" s="13">
        <v>110000004</v>
      </c>
      <c r="C1079" s="13" t="s">
        <v>1046</v>
      </c>
      <c r="D1079" s="13">
        <v>88360001061</v>
      </c>
      <c r="E1079" s="40" t="s">
        <v>2246</v>
      </c>
      <c r="F1079" s="31">
        <v>299</v>
      </c>
      <c r="G1079" s="31">
        <v>2</v>
      </c>
      <c r="H1079" s="31">
        <v>1</v>
      </c>
      <c r="I1079" s="31">
        <v>0</v>
      </c>
      <c r="J1079" s="32">
        <f t="shared" si="134"/>
        <v>1</v>
      </c>
      <c r="K1079" s="33">
        <f t="shared" si="135"/>
        <v>8.9699999999999989</v>
      </c>
      <c r="L1079" s="33">
        <f t="shared" si="136"/>
        <v>8.9699999999999989</v>
      </c>
      <c r="M1079" s="33">
        <f t="shared" si="137"/>
        <v>8.9699999999999989</v>
      </c>
      <c r="N1079" s="34">
        <f t="shared" si="138"/>
        <v>8.9699999999999989</v>
      </c>
      <c r="O1079" s="222">
        <f t="shared" si="133"/>
        <v>35.880000000000003</v>
      </c>
      <c r="P1079" s="224">
        <f t="shared" si="139"/>
        <v>35.880000000000003</v>
      </c>
      <c r="Q1079" s="8"/>
      <c r="R1079" s="78">
        <f t="shared" si="140"/>
        <v>35.880000000000003</v>
      </c>
      <c r="S1079" s="79"/>
      <c r="T1079"/>
      <c r="U1079"/>
      <c r="V1079"/>
      <c r="W1079"/>
      <c r="X1079"/>
      <c r="Y1079"/>
      <c r="Z1079"/>
      <c r="AA1079"/>
      <c r="AB1079"/>
      <c r="AC1079"/>
      <c r="AD1079"/>
      <c r="AE1079"/>
      <c r="AF1079"/>
      <c r="AG1079"/>
      <c r="AH1079"/>
      <c r="AI1079"/>
      <c r="AJ1079"/>
      <c r="AK1079"/>
      <c r="AL1079"/>
      <c r="AM1079"/>
      <c r="AN1079"/>
      <c r="AO1079"/>
      <c r="AP1079"/>
      <c r="AQ1079"/>
      <c r="AR1079"/>
      <c r="AS1079"/>
      <c r="AT1079"/>
      <c r="AU1079"/>
      <c r="AV1079"/>
      <c r="AW1079"/>
      <c r="AX1079"/>
      <c r="AY1079"/>
      <c r="AZ1079"/>
      <c r="BA1079"/>
      <c r="BB1079"/>
      <c r="BC1079"/>
      <c r="BD1079"/>
      <c r="BE1079"/>
      <c r="BF1079"/>
      <c r="BG1079"/>
      <c r="BH1079"/>
      <c r="BI1079"/>
      <c r="BJ1079"/>
      <c r="BK1079"/>
      <c r="BL1079"/>
      <c r="BM1079"/>
      <c r="BN1079"/>
      <c r="BO1079"/>
      <c r="BP1079"/>
      <c r="BQ1079"/>
      <c r="BR1079"/>
      <c r="BS1079"/>
      <c r="BT1079"/>
      <c r="BU1079"/>
      <c r="BV1079"/>
      <c r="BW1079"/>
      <c r="BX1079"/>
      <c r="BY1079"/>
      <c r="BZ1079"/>
      <c r="CA1079"/>
      <c r="CB1079"/>
      <c r="CC1079"/>
      <c r="CD1079"/>
      <c r="CE1079"/>
      <c r="CF1079"/>
      <c r="CG1079"/>
      <c r="CH1079"/>
      <c r="CI1079"/>
      <c r="CJ1079"/>
      <c r="CK1079"/>
      <c r="CL1079"/>
      <c r="CM1079"/>
      <c r="CN1079"/>
      <c r="CO1079"/>
      <c r="CP1079"/>
      <c r="CQ1079"/>
      <c r="CR1079"/>
      <c r="CS1079"/>
      <c r="CT1079"/>
      <c r="CU1079"/>
      <c r="CV1079"/>
      <c r="CW1079"/>
      <c r="CX1079"/>
      <c r="CY1079"/>
      <c r="CZ1079"/>
      <c r="DA1079"/>
      <c r="DB1079"/>
      <c r="DC1079"/>
      <c r="DD1079"/>
      <c r="DE1079"/>
      <c r="DF1079"/>
      <c r="DG1079"/>
      <c r="DH1079"/>
      <c r="DI1079"/>
      <c r="DJ1079"/>
      <c r="DK1079"/>
      <c r="DL1079"/>
      <c r="DM1079"/>
      <c r="DN1079"/>
      <c r="DO1079"/>
      <c r="DP1079"/>
      <c r="DQ1079"/>
      <c r="DR1079"/>
      <c r="DS1079"/>
      <c r="DT1079"/>
      <c r="DU1079"/>
      <c r="DV1079"/>
      <c r="DW1079"/>
      <c r="DX1079"/>
      <c r="DY1079"/>
      <c r="DZ1079"/>
      <c r="EA1079"/>
      <c r="EB1079"/>
      <c r="EC1079"/>
      <c r="ED1079"/>
      <c r="EE1079"/>
      <c r="EF1079"/>
      <c r="EG1079"/>
      <c r="EH1079"/>
      <c r="EI1079"/>
      <c r="EJ1079"/>
      <c r="EK1079"/>
      <c r="EL1079"/>
      <c r="EM1079"/>
      <c r="EN1079"/>
      <c r="EO1079"/>
      <c r="EP1079"/>
      <c r="EQ1079"/>
      <c r="ER1079"/>
      <c r="ES1079"/>
      <c r="ET1079"/>
      <c r="EU1079"/>
      <c r="EV1079"/>
      <c r="EW1079"/>
      <c r="EX1079"/>
      <c r="EY1079"/>
      <c r="EZ1079"/>
      <c r="FA1079"/>
    </row>
    <row r="1080" spans="1:157" ht="11.25" customHeight="1" x14ac:dyDescent="0.25">
      <c r="A1080" s="39" t="s">
        <v>2206</v>
      </c>
      <c r="B1080" s="13">
        <v>460800011</v>
      </c>
      <c r="C1080" s="13" t="s">
        <v>1099</v>
      </c>
      <c r="D1080" s="13">
        <v>10260010083</v>
      </c>
      <c r="E1080" s="40" t="s">
        <v>2321</v>
      </c>
      <c r="F1080" s="31">
        <v>564</v>
      </c>
      <c r="G1080" s="31">
        <v>2</v>
      </c>
      <c r="H1080" s="31">
        <v>1</v>
      </c>
      <c r="I1080" s="31">
        <v>0</v>
      </c>
      <c r="J1080" s="32">
        <f t="shared" si="134"/>
        <v>1</v>
      </c>
      <c r="K1080" s="33">
        <f t="shared" si="135"/>
        <v>16.919999999999998</v>
      </c>
      <c r="L1080" s="33">
        <f t="shared" si="136"/>
        <v>16.919999999999998</v>
      </c>
      <c r="M1080" s="33">
        <f t="shared" si="137"/>
        <v>16.919999999999998</v>
      </c>
      <c r="N1080" s="34">
        <f t="shared" si="138"/>
        <v>16.919999999999998</v>
      </c>
      <c r="O1080" s="222">
        <f t="shared" si="133"/>
        <v>67.680000000000007</v>
      </c>
      <c r="P1080" s="224">
        <f t="shared" si="139"/>
        <v>67.680000000000007</v>
      </c>
      <c r="Q1080" s="8"/>
      <c r="R1080" s="78">
        <f t="shared" si="140"/>
        <v>67.680000000000007</v>
      </c>
      <c r="S1080" s="79"/>
      <c r="T1080"/>
      <c r="U1080"/>
      <c r="V1080"/>
      <c r="W1080"/>
      <c r="X1080"/>
      <c r="Y1080"/>
      <c r="Z1080"/>
      <c r="AA1080"/>
      <c r="AB1080"/>
      <c r="AC1080"/>
      <c r="AD1080"/>
      <c r="AE1080"/>
      <c r="AF1080"/>
      <c r="AG1080"/>
      <c r="AH1080"/>
      <c r="AI1080"/>
      <c r="AJ1080"/>
      <c r="AK1080"/>
      <c r="AL1080"/>
      <c r="AM1080"/>
      <c r="AN1080"/>
      <c r="AO1080"/>
      <c r="AP1080"/>
      <c r="AQ1080"/>
      <c r="AR1080"/>
      <c r="AS1080"/>
      <c r="AT1080"/>
      <c r="AU1080"/>
      <c r="AV1080"/>
      <c r="AW1080"/>
      <c r="AX1080"/>
      <c r="AY1080"/>
      <c r="AZ1080"/>
      <c r="BA1080"/>
      <c r="BB1080"/>
      <c r="BC1080"/>
      <c r="BD1080"/>
      <c r="BE1080"/>
      <c r="BF1080"/>
      <c r="BG1080"/>
      <c r="BH1080"/>
      <c r="BI1080"/>
      <c r="BJ1080"/>
      <c r="BK1080"/>
      <c r="BL1080"/>
      <c r="BM1080"/>
      <c r="BN1080"/>
      <c r="BO1080"/>
      <c r="BP1080"/>
      <c r="BQ1080"/>
      <c r="BR1080"/>
      <c r="BS1080"/>
      <c r="BT1080"/>
      <c r="BU1080"/>
      <c r="BV1080"/>
      <c r="BW1080"/>
      <c r="BX1080"/>
      <c r="BY1080"/>
      <c r="BZ1080"/>
      <c r="CA1080"/>
      <c r="CB1080"/>
      <c r="CC1080"/>
      <c r="CD1080"/>
      <c r="CE1080"/>
      <c r="CF1080"/>
      <c r="CG1080"/>
      <c r="CH1080"/>
      <c r="CI1080"/>
      <c r="CJ1080"/>
      <c r="CK1080"/>
      <c r="CL1080"/>
      <c r="CM1080"/>
      <c r="CN1080"/>
      <c r="CO1080"/>
      <c r="CP1080"/>
      <c r="CQ1080"/>
      <c r="CR1080"/>
      <c r="CS1080"/>
      <c r="CT1080"/>
      <c r="CU1080"/>
      <c r="CV1080"/>
      <c r="CW1080"/>
      <c r="CX1080"/>
      <c r="CY1080"/>
      <c r="CZ1080"/>
      <c r="DA1080"/>
      <c r="DB1080"/>
      <c r="DC1080"/>
      <c r="DD1080"/>
      <c r="DE1080"/>
      <c r="DF1080"/>
      <c r="DG1080"/>
      <c r="DH1080"/>
      <c r="DI1080"/>
      <c r="DJ1080"/>
      <c r="DK1080"/>
      <c r="DL1080"/>
      <c r="DM1080"/>
      <c r="DN1080"/>
      <c r="DO1080"/>
      <c r="DP1080"/>
      <c r="DQ1080"/>
      <c r="DR1080"/>
      <c r="DS1080"/>
      <c r="DT1080"/>
      <c r="DU1080"/>
      <c r="DV1080"/>
      <c r="DW1080"/>
      <c r="DX1080"/>
      <c r="DY1080"/>
      <c r="DZ1080"/>
      <c r="EA1080"/>
      <c r="EB1080"/>
      <c r="EC1080"/>
      <c r="ED1080"/>
      <c r="EE1080"/>
      <c r="EF1080"/>
      <c r="EG1080"/>
      <c r="EH1080"/>
      <c r="EI1080"/>
      <c r="EJ1080"/>
      <c r="EK1080"/>
      <c r="EL1080"/>
      <c r="EM1080"/>
      <c r="EN1080"/>
      <c r="EO1080"/>
      <c r="EP1080"/>
      <c r="EQ1080"/>
      <c r="ER1080"/>
      <c r="ES1080"/>
      <c r="ET1080"/>
      <c r="EU1080"/>
      <c r="EV1080"/>
      <c r="EW1080"/>
      <c r="EX1080"/>
      <c r="EY1080"/>
      <c r="EZ1080"/>
      <c r="FA1080"/>
    </row>
    <row r="1081" spans="1:157" ht="11.25" customHeight="1" x14ac:dyDescent="0.25">
      <c r="A1081" s="39" t="s">
        <v>2206</v>
      </c>
      <c r="B1081" s="13">
        <v>741400028</v>
      </c>
      <c r="C1081" s="13" t="s">
        <v>1140</v>
      </c>
      <c r="D1081" s="13">
        <v>49150046311</v>
      </c>
      <c r="E1081" s="40" t="s">
        <v>2382</v>
      </c>
      <c r="F1081" s="31">
        <v>480</v>
      </c>
      <c r="G1081" s="31">
        <v>3</v>
      </c>
      <c r="H1081" s="31">
        <v>1</v>
      </c>
      <c r="I1081" s="31">
        <v>0</v>
      </c>
      <c r="J1081" s="32">
        <f t="shared" si="134"/>
        <v>2</v>
      </c>
      <c r="K1081" s="33">
        <f t="shared" si="135"/>
        <v>14.399999999999999</v>
      </c>
      <c r="L1081" s="33">
        <f t="shared" si="136"/>
        <v>14.399999999999999</v>
      </c>
      <c r="M1081" s="33">
        <f t="shared" si="137"/>
        <v>14.399999999999999</v>
      </c>
      <c r="N1081" s="34">
        <f t="shared" si="138"/>
        <v>14.399999999999999</v>
      </c>
      <c r="O1081" s="222">
        <f t="shared" si="133"/>
        <v>57.6</v>
      </c>
      <c r="P1081" s="224">
        <f t="shared" si="139"/>
        <v>57.6</v>
      </c>
      <c r="Q1081" s="8"/>
      <c r="R1081" s="78">
        <f t="shared" si="140"/>
        <v>57.6</v>
      </c>
      <c r="S1081" s="79"/>
      <c r="T1081"/>
      <c r="U1081"/>
      <c r="V1081"/>
      <c r="W1081"/>
      <c r="X1081"/>
      <c r="Y1081"/>
      <c r="Z1081"/>
      <c r="AA1081"/>
      <c r="AB1081"/>
      <c r="AC1081"/>
      <c r="AD1081"/>
      <c r="AE1081"/>
      <c r="AF1081"/>
      <c r="AG1081"/>
      <c r="AH1081"/>
      <c r="AI1081"/>
      <c r="AJ1081"/>
      <c r="AK1081"/>
      <c r="AL1081"/>
      <c r="AM1081"/>
      <c r="AN1081"/>
      <c r="AO1081"/>
      <c r="AP1081"/>
      <c r="AQ1081"/>
      <c r="AR1081"/>
      <c r="AS1081"/>
      <c r="AT1081"/>
      <c r="AU1081"/>
      <c r="AV1081"/>
      <c r="AW1081"/>
      <c r="AX1081"/>
      <c r="AY1081"/>
      <c r="AZ1081"/>
      <c r="BA1081"/>
      <c r="BB1081"/>
      <c r="BC1081"/>
      <c r="BD1081"/>
      <c r="BE1081"/>
      <c r="BF1081"/>
      <c r="BG1081"/>
      <c r="BH1081"/>
      <c r="BI1081"/>
      <c r="BJ1081"/>
      <c r="BK1081"/>
      <c r="BL1081"/>
      <c r="BM1081"/>
      <c r="BN1081"/>
      <c r="BO1081"/>
      <c r="BP1081"/>
      <c r="BQ1081"/>
      <c r="BR1081"/>
      <c r="BS1081"/>
      <c r="BT1081"/>
      <c r="BU1081"/>
      <c r="BV1081"/>
      <c r="BW1081"/>
      <c r="BX1081"/>
      <c r="BY1081"/>
      <c r="BZ1081"/>
      <c r="CA1081"/>
      <c r="CB1081"/>
      <c r="CC1081"/>
      <c r="CD1081"/>
      <c r="CE1081"/>
      <c r="CF1081"/>
      <c r="CG1081"/>
      <c r="CH1081"/>
      <c r="CI1081"/>
      <c r="CJ1081"/>
      <c r="CK1081"/>
      <c r="CL1081"/>
      <c r="CM1081"/>
      <c r="CN1081"/>
      <c r="CO1081"/>
      <c r="CP1081"/>
      <c r="CQ1081"/>
      <c r="CR1081"/>
      <c r="CS1081"/>
      <c r="CT1081"/>
      <c r="CU1081"/>
      <c r="CV1081"/>
      <c r="CW1081"/>
      <c r="CX1081"/>
      <c r="CY1081"/>
      <c r="CZ1081"/>
      <c r="DA1081"/>
      <c r="DB1081"/>
      <c r="DC1081"/>
      <c r="DD1081"/>
      <c r="DE1081"/>
      <c r="DF1081"/>
      <c r="DG1081"/>
      <c r="DH1081"/>
      <c r="DI1081"/>
      <c r="DJ1081"/>
      <c r="DK1081"/>
      <c r="DL1081"/>
      <c r="DM1081"/>
      <c r="DN1081"/>
      <c r="DO1081"/>
      <c r="DP1081"/>
      <c r="DQ1081"/>
      <c r="DR1081"/>
      <c r="DS1081"/>
      <c r="DT1081"/>
      <c r="DU1081"/>
      <c r="DV1081"/>
      <c r="DW1081"/>
      <c r="DX1081"/>
      <c r="DY1081"/>
      <c r="DZ1081"/>
      <c r="EA1081"/>
      <c r="EB1081"/>
      <c r="EC1081"/>
      <c r="ED1081"/>
      <c r="EE1081"/>
      <c r="EF1081"/>
      <c r="EG1081"/>
      <c r="EH1081"/>
      <c r="EI1081"/>
      <c r="EJ1081"/>
      <c r="EK1081"/>
      <c r="EL1081"/>
      <c r="EM1081"/>
      <c r="EN1081"/>
      <c r="EO1081"/>
      <c r="EP1081"/>
      <c r="EQ1081"/>
      <c r="ER1081"/>
      <c r="ES1081"/>
      <c r="ET1081"/>
      <c r="EU1081"/>
      <c r="EV1081"/>
      <c r="EW1081"/>
      <c r="EX1081"/>
      <c r="EY1081"/>
      <c r="EZ1081"/>
      <c r="FA1081"/>
    </row>
    <row r="1082" spans="1:157" ht="11.25" customHeight="1" x14ac:dyDescent="0.25">
      <c r="A1082" s="39" t="s">
        <v>2206</v>
      </c>
      <c r="B1082" s="13">
        <v>540200025</v>
      </c>
      <c r="C1082" s="13" t="s">
        <v>142</v>
      </c>
      <c r="D1082" s="13">
        <v>54790033702</v>
      </c>
      <c r="E1082" s="40" t="s">
        <v>2334</v>
      </c>
      <c r="F1082" s="31">
        <v>663</v>
      </c>
      <c r="G1082" s="31">
        <v>4</v>
      </c>
      <c r="H1082" s="31">
        <v>1</v>
      </c>
      <c r="I1082" s="31">
        <v>1</v>
      </c>
      <c r="J1082" s="32">
        <f t="shared" si="134"/>
        <v>2</v>
      </c>
      <c r="K1082" s="33">
        <f t="shared" si="135"/>
        <v>19.89</v>
      </c>
      <c r="L1082" s="33">
        <f t="shared" si="136"/>
        <v>19.89</v>
      </c>
      <c r="M1082" s="33">
        <f t="shared" si="137"/>
        <v>19.89</v>
      </c>
      <c r="N1082" s="34">
        <f t="shared" si="138"/>
        <v>19.89</v>
      </c>
      <c r="O1082" s="222">
        <f t="shared" si="133"/>
        <v>79.56</v>
      </c>
      <c r="P1082" s="224">
        <f t="shared" si="139"/>
        <v>79.56</v>
      </c>
      <c r="Q1082" s="8"/>
      <c r="R1082" s="78">
        <f t="shared" si="140"/>
        <v>79.56</v>
      </c>
      <c r="S1082" s="79"/>
      <c r="T1082"/>
      <c r="U1082"/>
      <c r="V1082"/>
      <c r="W1082"/>
      <c r="X1082"/>
      <c r="Y1082"/>
      <c r="Z1082"/>
      <c r="AA1082"/>
      <c r="AB1082"/>
      <c r="AC1082"/>
      <c r="AD1082"/>
      <c r="AE1082"/>
      <c r="AF1082"/>
      <c r="AG1082"/>
      <c r="AH1082"/>
      <c r="AI1082"/>
      <c r="AJ1082"/>
      <c r="AK1082"/>
      <c r="AL1082"/>
      <c r="AM1082"/>
      <c r="AN1082"/>
      <c r="AO1082"/>
      <c r="AP1082"/>
      <c r="AQ1082"/>
      <c r="AR1082"/>
      <c r="AS1082"/>
      <c r="AT1082"/>
      <c r="AU1082"/>
      <c r="AV1082"/>
      <c r="AW1082"/>
      <c r="AX1082"/>
      <c r="AY1082"/>
      <c r="AZ1082"/>
      <c r="BA1082"/>
      <c r="BB1082"/>
      <c r="BC1082"/>
      <c r="BD1082"/>
      <c r="BE1082"/>
      <c r="BF1082"/>
      <c r="BG1082"/>
      <c r="BH1082"/>
      <c r="BI1082"/>
      <c r="BJ1082"/>
      <c r="BK1082"/>
      <c r="BL1082"/>
      <c r="BM1082"/>
      <c r="BN1082"/>
      <c r="BO1082"/>
      <c r="BP1082"/>
      <c r="BQ1082"/>
      <c r="BR1082"/>
      <c r="BS1082"/>
      <c r="BT1082"/>
      <c r="BU1082"/>
      <c r="BV1082"/>
      <c r="BW1082"/>
      <c r="BX1082"/>
      <c r="BY1082"/>
      <c r="BZ1082"/>
      <c r="CA1082"/>
      <c r="CB1082"/>
      <c r="CC1082"/>
      <c r="CD1082"/>
      <c r="CE1082"/>
      <c r="CF1082"/>
      <c r="CG1082"/>
      <c r="CH1082"/>
      <c r="CI1082"/>
      <c r="CJ1082"/>
      <c r="CK1082"/>
      <c r="CL1082"/>
      <c r="CM1082"/>
      <c r="CN1082"/>
      <c r="CO1082"/>
      <c r="CP1082"/>
      <c r="CQ1082"/>
      <c r="CR1082"/>
      <c r="CS1082"/>
      <c r="CT1082"/>
      <c r="CU1082"/>
      <c r="CV1082"/>
      <c r="CW1082"/>
      <c r="CX1082"/>
      <c r="CY1082"/>
      <c r="CZ1082"/>
      <c r="DA1082"/>
      <c r="DB1082"/>
      <c r="DC1082"/>
      <c r="DD1082"/>
      <c r="DE1082"/>
      <c r="DF1082"/>
      <c r="DG1082"/>
      <c r="DH1082"/>
      <c r="DI1082"/>
      <c r="DJ1082"/>
      <c r="DK1082"/>
      <c r="DL1082"/>
      <c r="DM1082"/>
      <c r="DN1082"/>
      <c r="DO1082"/>
      <c r="DP1082"/>
      <c r="DQ1082"/>
      <c r="DR1082"/>
      <c r="DS1082"/>
      <c r="DT1082"/>
      <c r="DU1082"/>
      <c r="DV1082"/>
      <c r="DW1082"/>
      <c r="DX1082"/>
      <c r="DY1082"/>
      <c r="DZ1082"/>
      <c r="EA1082"/>
      <c r="EB1082"/>
      <c r="EC1082"/>
      <c r="ED1082"/>
      <c r="EE1082"/>
      <c r="EF1082"/>
      <c r="EG1082"/>
      <c r="EH1082"/>
      <c r="EI1082"/>
      <c r="EJ1082"/>
      <c r="EK1082"/>
      <c r="EL1082"/>
      <c r="EM1082"/>
      <c r="EN1082"/>
      <c r="EO1082"/>
      <c r="EP1082"/>
      <c r="EQ1082"/>
      <c r="ER1082"/>
      <c r="ES1082"/>
      <c r="ET1082"/>
      <c r="EU1082"/>
      <c r="EV1082"/>
      <c r="EW1082"/>
      <c r="EX1082"/>
      <c r="EY1082"/>
      <c r="EZ1082"/>
      <c r="FA1082"/>
    </row>
    <row r="1083" spans="1:157" ht="11.25" customHeight="1" x14ac:dyDescent="0.25">
      <c r="A1083" s="39" t="s">
        <v>2206</v>
      </c>
      <c r="B1083" s="13">
        <v>90000103</v>
      </c>
      <c r="C1083" s="13" t="s">
        <v>3597</v>
      </c>
      <c r="D1083" s="13">
        <v>32910003360</v>
      </c>
      <c r="E1083" s="40" t="s">
        <v>2217</v>
      </c>
      <c r="F1083" s="31">
        <v>716</v>
      </c>
      <c r="G1083" s="31">
        <v>3</v>
      </c>
      <c r="H1083" s="31">
        <v>1</v>
      </c>
      <c r="I1083" s="31">
        <v>0</v>
      </c>
      <c r="J1083" s="32">
        <f t="shared" si="134"/>
        <v>2</v>
      </c>
      <c r="K1083" s="33">
        <f t="shared" si="135"/>
        <v>21.48</v>
      </c>
      <c r="L1083" s="33">
        <f t="shared" si="136"/>
        <v>21.48</v>
      </c>
      <c r="M1083" s="33">
        <f t="shared" si="137"/>
        <v>21.48</v>
      </c>
      <c r="N1083" s="34">
        <f t="shared" si="138"/>
        <v>21.48</v>
      </c>
      <c r="O1083" s="222">
        <f t="shared" si="133"/>
        <v>85.92</v>
      </c>
      <c r="P1083" s="224">
        <f t="shared" si="139"/>
        <v>85.92</v>
      </c>
      <c r="Q1083" s="8"/>
      <c r="R1083" s="78">
        <f t="shared" si="140"/>
        <v>85.92</v>
      </c>
      <c r="S1083" s="79"/>
      <c r="T1083"/>
      <c r="U1083"/>
      <c r="V1083"/>
      <c r="W1083"/>
      <c r="X1083"/>
      <c r="Y1083"/>
      <c r="Z1083"/>
      <c r="AA1083"/>
      <c r="AB1083"/>
      <c r="AC1083"/>
      <c r="AD1083"/>
      <c r="AE1083"/>
      <c r="AF1083"/>
      <c r="AG1083"/>
      <c r="AH1083"/>
      <c r="AI1083"/>
      <c r="AJ1083"/>
      <c r="AK1083"/>
      <c r="AL1083"/>
      <c r="AM1083"/>
      <c r="AN1083"/>
      <c r="AO1083"/>
      <c r="AP1083"/>
      <c r="AQ1083"/>
      <c r="AR1083"/>
      <c r="AS1083"/>
      <c r="AT1083"/>
      <c r="AU1083"/>
      <c r="AV1083"/>
      <c r="AW1083"/>
      <c r="AX1083"/>
      <c r="AY1083"/>
      <c r="AZ1083"/>
      <c r="BA1083"/>
      <c r="BB1083"/>
      <c r="BC1083"/>
      <c r="BD1083"/>
      <c r="BE1083"/>
      <c r="BF1083"/>
      <c r="BG1083"/>
      <c r="BH1083"/>
      <c r="BI1083"/>
      <c r="BJ1083"/>
      <c r="BK1083"/>
      <c r="BL1083"/>
      <c r="BM1083"/>
      <c r="BN1083"/>
      <c r="BO1083"/>
      <c r="BP1083"/>
      <c r="BQ1083"/>
      <c r="BR1083"/>
      <c r="BS1083"/>
      <c r="BT1083"/>
      <c r="BU1083"/>
      <c r="BV1083"/>
      <c r="BW1083"/>
      <c r="BX1083"/>
      <c r="BY1083"/>
      <c r="BZ1083"/>
      <c r="CA1083"/>
      <c r="CB1083"/>
      <c r="CC1083"/>
      <c r="CD1083"/>
      <c r="CE1083"/>
      <c r="CF1083"/>
      <c r="CG1083"/>
      <c r="CH1083"/>
      <c r="CI1083"/>
      <c r="CJ1083"/>
      <c r="CK1083"/>
      <c r="CL1083"/>
      <c r="CM1083"/>
      <c r="CN1083"/>
      <c r="CO1083"/>
      <c r="CP1083"/>
      <c r="CQ1083"/>
      <c r="CR1083"/>
      <c r="CS1083"/>
      <c r="CT1083"/>
      <c r="CU1083"/>
      <c r="CV1083"/>
      <c r="CW1083"/>
      <c r="CX1083"/>
      <c r="CY1083"/>
      <c r="CZ1083"/>
      <c r="DA1083"/>
      <c r="DB1083"/>
      <c r="DC1083"/>
      <c r="DD1083"/>
      <c r="DE1083"/>
      <c r="DF1083"/>
      <c r="DG1083"/>
      <c r="DH1083"/>
      <c r="DI1083"/>
      <c r="DJ1083"/>
      <c r="DK1083"/>
      <c r="DL1083"/>
      <c r="DM1083"/>
      <c r="DN1083"/>
      <c r="DO1083"/>
      <c r="DP1083"/>
      <c r="DQ1083"/>
      <c r="DR1083"/>
      <c r="DS1083"/>
      <c r="DT1083"/>
      <c r="DU1083"/>
      <c r="DV1083"/>
      <c r="DW1083"/>
      <c r="DX1083"/>
      <c r="DY1083"/>
      <c r="DZ1083"/>
      <c r="EA1083"/>
      <c r="EB1083"/>
      <c r="EC1083"/>
      <c r="ED1083"/>
      <c r="EE1083"/>
      <c r="EF1083"/>
      <c r="EG1083"/>
      <c r="EH1083"/>
      <c r="EI1083"/>
      <c r="EJ1083"/>
      <c r="EK1083"/>
      <c r="EL1083"/>
      <c r="EM1083"/>
      <c r="EN1083"/>
      <c r="EO1083"/>
      <c r="EP1083"/>
      <c r="EQ1083"/>
      <c r="ER1083"/>
      <c r="ES1083"/>
      <c r="ET1083"/>
      <c r="EU1083"/>
      <c r="EV1083"/>
      <c r="EW1083"/>
      <c r="EX1083"/>
      <c r="EY1083"/>
      <c r="EZ1083"/>
      <c r="FA1083"/>
    </row>
    <row r="1084" spans="1:157" ht="11.25" customHeight="1" x14ac:dyDescent="0.25">
      <c r="A1084" s="39" t="s">
        <v>2206</v>
      </c>
      <c r="B1084" s="13">
        <v>110000008</v>
      </c>
      <c r="C1084" s="13" t="s">
        <v>1049</v>
      </c>
      <c r="D1084" s="13">
        <v>39950002323</v>
      </c>
      <c r="E1084" s="40" t="s">
        <v>2250</v>
      </c>
      <c r="F1084" s="31">
        <v>113</v>
      </c>
      <c r="G1084" s="31">
        <v>2</v>
      </c>
      <c r="H1084" s="31">
        <v>1</v>
      </c>
      <c r="I1084" s="31">
        <v>0</v>
      </c>
      <c r="J1084" s="32">
        <f t="shared" si="134"/>
        <v>1</v>
      </c>
      <c r="K1084" s="33">
        <f t="shared" si="135"/>
        <v>3.3899999999999997</v>
      </c>
      <c r="L1084" s="33">
        <f t="shared" si="136"/>
        <v>3.3899999999999997</v>
      </c>
      <c r="M1084" s="33">
        <f t="shared" si="137"/>
        <v>3.3899999999999997</v>
      </c>
      <c r="N1084" s="34">
        <f t="shared" si="138"/>
        <v>3.3899999999999997</v>
      </c>
      <c r="O1084" s="222">
        <f t="shared" si="133"/>
        <v>13.56</v>
      </c>
      <c r="P1084" s="224">
        <f t="shared" si="139"/>
        <v>13.56</v>
      </c>
      <c r="Q1084" s="8"/>
      <c r="R1084" s="78">
        <f t="shared" si="140"/>
        <v>13.56</v>
      </c>
      <c r="S1084" s="79"/>
      <c r="T1084"/>
      <c r="U1084"/>
      <c r="V1084"/>
      <c r="W1084"/>
      <c r="X1084"/>
      <c r="Y1084"/>
      <c r="Z1084"/>
      <c r="AA1084"/>
      <c r="AB1084"/>
      <c r="AC1084"/>
      <c r="AD1084"/>
      <c r="AE1084"/>
      <c r="AF1084"/>
      <c r="AG1084"/>
      <c r="AH1084"/>
      <c r="AI1084"/>
      <c r="AJ1084"/>
      <c r="AK1084"/>
      <c r="AL1084"/>
      <c r="AM1084"/>
      <c r="AN1084"/>
      <c r="AO1084"/>
      <c r="AP1084"/>
      <c r="AQ1084"/>
      <c r="AR1084"/>
      <c r="AS1084"/>
      <c r="AT1084"/>
      <c r="AU1084"/>
      <c r="AV1084"/>
      <c r="AW1084"/>
      <c r="AX1084"/>
      <c r="AY1084"/>
      <c r="AZ1084"/>
      <c r="BA1084"/>
      <c r="BB1084"/>
      <c r="BC1084"/>
      <c r="BD1084"/>
      <c r="BE1084"/>
      <c r="BF1084"/>
      <c r="BG1084"/>
      <c r="BH1084"/>
      <c r="BI1084"/>
      <c r="BJ1084"/>
      <c r="BK1084"/>
      <c r="BL1084"/>
      <c r="BM1084"/>
      <c r="BN1084"/>
      <c r="BO1084"/>
      <c r="BP1084"/>
      <c r="BQ1084"/>
      <c r="BR1084"/>
      <c r="BS1084"/>
      <c r="BT1084"/>
      <c r="BU1084"/>
      <c r="BV1084"/>
      <c r="BW1084"/>
      <c r="BX1084"/>
      <c r="BY1084"/>
      <c r="BZ1084"/>
      <c r="CA1084"/>
      <c r="CB1084"/>
      <c r="CC1084"/>
      <c r="CD1084"/>
      <c r="CE1084"/>
      <c r="CF1084"/>
      <c r="CG1084"/>
      <c r="CH1084"/>
      <c r="CI1084"/>
      <c r="CJ1084"/>
      <c r="CK1084"/>
      <c r="CL1084"/>
      <c r="CM1084"/>
      <c r="CN1084"/>
      <c r="CO1084"/>
      <c r="CP1084"/>
      <c r="CQ1084"/>
      <c r="CR1084"/>
      <c r="CS1084"/>
      <c r="CT1084"/>
      <c r="CU1084"/>
      <c r="CV1084"/>
      <c r="CW1084"/>
      <c r="CX1084"/>
      <c r="CY1084"/>
      <c r="CZ1084"/>
      <c r="DA1084"/>
      <c r="DB1084"/>
      <c r="DC1084"/>
      <c r="DD1084"/>
      <c r="DE1084"/>
      <c r="DF1084"/>
      <c r="DG1084"/>
      <c r="DH1084"/>
      <c r="DI1084"/>
      <c r="DJ1084"/>
      <c r="DK1084"/>
      <c r="DL1084"/>
      <c r="DM1084"/>
      <c r="DN1084"/>
      <c r="DO1084"/>
      <c r="DP1084"/>
      <c r="DQ1084"/>
      <c r="DR1084"/>
      <c r="DS1084"/>
      <c r="DT1084"/>
      <c r="DU1084"/>
      <c r="DV1084"/>
      <c r="DW1084"/>
      <c r="DX1084"/>
      <c r="DY1084"/>
      <c r="DZ1084"/>
      <c r="EA1084"/>
      <c r="EB1084"/>
      <c r="EC1084"/>
      <c r="ED1084"/>
      <c r="EE1084"/>
      <c r="EF1084"/>
      <c r="EG1084"/>
      <c r="EH1084"/>
      <c r="EI1084"/>
      <c r="EJ1084"/>
      <c r="EK1084"/>
      <c r="EL1084"/>
      <c r="EM1084"/>
      <c r="EN1084"/>
      <c r="EO1084"/>
      <c r="EP1084"/>
      <c r="EQ1084"/>
      <c r="ER1084"/>
      <c r="ES1084"/>
      <c r="ET1084"/>
      <c r="EU1084"/>
      <c r="EV1084"/>
      <c r="EW1084"/>
      <c r="EX1084"/>
      <c r="EY1084"/>
      <c r="EZ1084"/>
      <c r="FA1084"/>
    </row>
    <row r="1085" spans="1:157" ht="11.25" customHeight="1" x14ac:dyDescent="0.25">
      <c r="A1085" s="39" t="s">
        <v>2206</v>
      </c>
      <c r="B1085" s="13">
        <v>326100001</v>
      </c>
      <c r="C1085" s="13" t="s">
        <v>325</v>
      </c>
      <c r="D1085" s="13">
        <v>62220003294</v>
      </c>
      <c r="E1085" s="40" t="s">
        <v>2271</v>
      </c>
      <c r="F1085" s="31">
        <v>496</v>
      </c>
      <c r="G1085" s="31">
        <v>2</v>
      </c>
      <c r="H1085" s="31">
        <v>1</v>
      </c>
      <c r="I1085" s="31">
        <v>0</v>
      </c>
      <c r="J1085" s="32">
        <f t="shared" si="134"/>
        <v>1</v>
      </c>
      <c r="K1085" s="33">
        <f t="shared" si="135"/>
        <v>14.879999999999999</v>
      </c>
      <c r="L1085" s="33">
        <f t="shared" si="136"/>
        <v>14.879999999999999</v>
      </c>
      <c r="M1085" s="33">
        <f t="shared" si="137"/>
        <v>14.879999999999999</v>
      </c>
      <c r="N1085" s="34">
        <f t="shared" si="138"/>
        <v>14.879999999999999</v>
      </c>
      <c r="O1085" s="222">
        <f t="shared" si="133"/>
        <v>59.52</v>
      </c>
      <c r="P1085" s="224">
        <f t="shared" si="139"/>
        <v>59.52</v>
      </c>
      <c r="Q1085" s="8"/>
      <c r="R1085" s="78">
        <f t="shared" si="140"/>
        <v>59.52</v>
      </c>
      <c r="S1085" s="79"/>
      <c r="T1085"/>
      <c r="U1085"/>
      <c r="V1085"/>
      <c r="W1085"/>
      <c r="X1085"/>
      <c r="Y1085"/>
      <c r="Z1085"/>
      <c r="AA1085"/>
      <c r="AB1085"/>
      <c r="AC1085"/>
      <c r="AD1085"/>
      <c r="AE1085"/>
      <c r="AF1085"/>
      <c r="AG1085"/>
      <c r="AH1085"/>
      <c r="AI1085"/>
      <c r="AJ1085"/>
      <c r="AK1085"/>
      <c r="AL1085"/>
      <c r="AM1085"/>
      <c r="AN1085"/>
      <c r="AO1085"/>
      <c r="AP1085"/>
      <c r="AQ1085"/>
      <c r="AR1085"/>
      <c r="AS1085"/>
      <c r="AT1085"/>
      <c r="AU1085"/>
      <c r="AV1085"/>
      <c r="AW1085"/>
      <c r="AX1085"/>
      <c r="AY1085"/>
      <c r="AZ1085"/>
      <c r="BA1085"/>
      <c r="BB1085"/>
      <c r="BC1085"/>
      <c r="BD1085"/>
      <c r="BE1085"/>
      <c r="BF1085"/>
      <c r="BG1085"/>
      <c r="BH1085"/>
      <c r="BI1085"/>
      <c r="BJ1085"/>
      <c r="BK1085"/>
      <c r="BL1085"/>
      <c r="BM1085"/>
      <c r="BN1085"/>
      <c r="BO1085"/>
      <c r="BP1085"/>
      <c r="BQ1085"/>
      <c r="BR1085"/>
      <c r="BS1085"/>
      <c r="BT1085"/>
      <c r="BU1085"/>
      <c r="BV1085"/>
      <c r="BW1085"/>
      <c r="BX1085"/>
      <c r="BY1085"/>
      <c r="BZ1085"/>
      <c r="CA1085"/>
      <c r="CB1085"/>
      <c r="CC1085"/>
      <c r="CD1085"/>
      <c r="CE1085"/>
      <c r="CF1085"/>
      <c r="CG1085"/>
      <c r="CH1085"/>
      <c r="CI1085"/>
      <c r="CJ1085"/>
      <c r="CK1085"/>
      <c r="CL1085"/>
      <c r="CM1085"/>
      <c r="CN1085"/>
      <c r="CO1085"/>
      <c r="CP1085"/>
      <c r="CQ1085"/>
      <c r="CR1085"/>
      <c r="CS1085"/>
      <c r="CT1085"/>
      <c r="CU1085"/>
      <c r="CV1085"/>
      <c r="CW1085"/>
      <c r="CX1085"/>
      <c r="CY1085"/>
      <c r="CZ1085"/>
      <c r="DA1085"/>
      <c r="DB1085"/>
      <c r="DC1085"/>
      <c r="DD1085"/>
      <c r="DE1085"/>
      <c r="DF1085"/>
      <c r="DG1085"/>
      <c r="DH1085"/>
      <c r="DI1085"/>
      <c r="DJ1085"/>
      <c r="DK1085"/>
      <c r="DL1085"/>
      <c r="DM1085"/>
      <c r="DN1085"/>
      <c r="DO1085"/>
      <c r="DP1085"/>
      <c r="DQ1085"/>
      <c r="DR1085"/>
      <c r="DS1085"/>
      <c r="DT1085"/>
      <c r="DU1085"/>
      <c r="DV1085"/>
      <c r="DW1085"/>
      <c r="DX1085"/>
      <c r="DY1085"/>
      <c r="DZ1085"/>
      <c r="EA1085"/>
      <c r="EB1085"/>
      <c r="EC1085"/>
      <c r="ED1085"/>
      <c r="EE1085"/>
      <c r="EF1085"/>
      <c r="EG1085"/>
      <c r="EH1085"/>
      <c r="EI1085"/>
      <c r="EJ1085"/>
      <c r="EK1085"/>
      <c r="EL1085"/>
      <c r="EM1085"/>
      <c r="EN1085"/>
      <c r="EO1085"/>
      <c r="EP1085"/>
      <c r="EQ1085"/>
      <c r="ER1085"/>
      <c r="ES1085"/>
      <c r="ET1085"/>
      <c r="EU1085"/>
      <c r="EV1085"/>
      <c r="EW1085"/>
      <c r="EX1085"/>
      <c r="EY1085"/>
      <c r="EZ1085"/>
      <c r="FA1085"/>
    </row>
    <row r="1086" spans="1:157" ht="11.25" customHeight="1" x14ac:dyDescent="0.25">
      <c r="A1086" s="39" t="s">
        <v>2206</v>
      </c>
      <c r="B1086" s="13">
        <v>560200004</v>
      </c>
      <c r="C1086" s="13" t="s">
        <v>1112</v>
      </c>
      <c r="D1086" s="13">
        <v>66810009215</v>
      </c>
      <c r="E1086" s="40" t="s">
        <v>2340</v>
      </c>
      <c r="F1086" s="31">
        <v>133</v>
      </c>
      <c r="G1086" s="31">
        <v>4</v>
      </c>
      <c r="H1086" s="31">
        <v>1</v>
      </c>
      <c r="I1086" s="31">
        <v>0</v>
      </c>
      <c r="J1086" s="32">
        <f t="shared" si="134"/>
        <v>3</v>
      </c>
      <c r="K1086" s="33">
        <f t="shared" si="135"/>
        <v>3.9899999999999998</v>
      </c>
      <c r="L1086" s="33">
        <f t="shared" si="136"/>
        <v>3.9899999999999998</v>
      </c>
      <c r="M1086" s="33">
        <f t="shared" si="137"/>
        <v>3.9899999999999998</v>
      </c>
      <c r="N1086" s="34">
        <f t="shared" si="138"/>
        <v>3.9899999999999998</v>
      </c>
      <c r="O1086" s="222">
        <f t="shared" si="133"/>
        <v>15.96</v>
      </c>
      <c r="P1086" s="224">
        <f t="shared" si="139"/>
        <v>15.96</v>
      </c>
      <c r="Q1086" s="8"/>
      <c r="R1086" s="78">
        <f t="shared" si="140"/>
        <v>15.96</v>
      </c>
      <c r="S1086" s="79"/>
      <c r="T1086"/>
      <c r="U1086"/>
      <c r="V1086"/>
      <c r="W1086"/>
      <c r="X1086"/>
      <c r="Y1086"/>
      <c r="Z1086"/>
      <c r="AA1086"/>
      <c r="AB1086"/>
      <c r="AC1086"/>
      <c r="AD1086"/>
      <c r="AE1086"/>
      <c r="AF1086"/>
      <c r="AG1086"/>
      <c r="AH1086"/>
      <c r="AI1086"/>
      <c r="AJ1086"/>
      <c r="AK1086"/>
      <c r="AL1086"/>
      <c r="AM1086"/>
      <c r="AN1086"/>
      <c r="AO1086"/>
      <c r="AP1086"/>
      <c r="AQ1086"/>
      <c r="AR1086"/>
      <c r="AS1086"/>
      <c r="AT1086"/>
      <c r="AU1086"/>
      <c r="AV1086"/>
      <c r="AW1086"/>
      <c r="AX1086"/>
      <c r="AY1086"/>
      <c r="AZ1086"/>
      <c r="BA1086"/>
      <c r="BB1086"/>
      <c r="BC1086"/>
      <c r="BD1086"/>
      <c r="BE1086"/>
      <c r="BF1086"/>
      <c r="BG1086"/>
      <c r="BH1086"/>
      <c r="BI1086"/>
      <c r="BJ1086"/>
      <c r="BK1086"/>
      <c r="BL1086"/>
      <c r="BM1086"/>
      <c r="BN1086"/>
      <c r="BO1086"/>
      <c r="BP1086"/>
      <c r="BQ1086"/>
      <c r="BR1086"/>
      <c r="BS1086"/>
      <c r="BT1086"/>
      <c r="BU1086"/>
      <c r="BV1086"/>
      <c r="BW1086"/>
      <c r="BX1086"/>
      <c r="BY1086"/>
      <c r="BZ1086"/>
      <c r="CA1086"/>
      <c r="CB1086"/>
      <c r="CC1086"/>
      <c r="CD1086"/>
      <c r="CE1086"/>
      <c r="CF1086"/>
      <c r="CG1086"/>
      <c r="CH1086"/>
      <c r="CI1086"/>
      <c r="CJ1086"/>
      <c r="CK1086"/>
      <c r="CL1086"/>
      <c r="CM1086"/>
      <c r="CN1086"/>
      <c r="CO1086"/>
      <c r="CP1086"/>
      <c r="CQ1086"/>
      <c r="CR1086"/>
      <c r="CS1086"/>
      <c r="CT1086"/>
      <c r="CU1086"/>
      <c r="CV1086"/>
      <c r="CW1086"/>
      <c r="CX1086"/>
      <c r="CY1086"/>
      <c r="CZ1086"/>
      <c r="DA1086"/>
      <c r="DB1086"/>
      <c r="DC1086"/>
      <c r="DD1086"/>
      <c r="DE1086"/>
      <c r="DF1086"/>
      <c r="DG1086"/>
      <c r="DH1086"/>
      <c r="DI1086"/>
      <c r="DJ1086"/>
      <c r="DK1086"/>
      <c r="DL1086"/>
      <c r="DM1086"/>
      <c r="DN1086"/>
      <c r="DO1086"/>
      <c r="DP1086"/>
      <c r="DQ1086"/>
      <c r="DR1086"/>
      <c r="DS1086"/>
      <c r="DT1086"/>
      <c r="DU1086"/>
      <c r="DV1086"/>
      <c r="DW1086"/>
      <c r="DX1086"/>
      <c r="DY1086"/>
      <c r="DZ1086"/>
      <c r="EA1086"/>
      <c r="EB1086"/>
      <c r="EC1086"/>
      <c r="ED1086"/>
      <c r="EE1086"/>
      <c r="EF1086"/>
      <c r="EG1086"/>
      <c r="EH1086"/>
      <c r="EI1086"/>
      <c r="EJ1086"/>
      <c r="EK1086"/>
      <c r="EL1086"/>
      <c r="EM1086"/>
      <c r="EN1086"/>
      <c r="EO1086"/>
      <c r="EP1086"/>
      <c r="EQ1086"/>
      <c r="ER1086"/>
      <c r="ES1086"/>
      <c r="ET1086"/>
      <c r="EU1086"/>
      <c r="EV1086"/>
      <c r="EW1086"/>
      <c r="EX1086"/>
      <c r="EY1086"/>
      <c r="EZ1086"/>
      <c r="FA1086"/>
    </row>
    <row r="1087" spans="1:157" ht="11.25" customHeight="1" x14ac:dyDescent="0.25">
      <c r="A1087" s="39" t="s">
        <v>2206</v>
      </c>
      <c r="B1087" s="13">
        <v>560800002</v>
      </c>
      <c r="C1087" s="13" t="s">
        <v>1113</v>
      </c>
      <c r="D1087" s="13">
        <v>84200010248</v>
      </c>
      <c r="E1087" s="40" t="s">
        <v>2341</v>
      </c>
      <c r="F1087" s="31">
        <v>306</v>
      </c>
      <c r="G1087" s="31">
        <v>2</v>
      </c>
      <c r="H1087" s="31">
        <v>1</v>
      </c>
      <c r="I1087" s="31">
        <v>0</v>
      </c>
      <c r="J1087" s="32">
        <f t="shared" si="134"/>
        <v>1</v>
      </c>
      <c r="K1087" s="33">
        <f t="shared" si="135"/>
        <v>9.18</v>
      </c>
      <c r="L1087" s="33">
        <f t="shared" si="136"/>
        <v>9.18</v>
      </c>
      <c r="M1087" s="33">
        <f t="shared" si="137"/>
        <v>9.18</v>
      </c>
      <c r="N1087" s="34">
        <f t="shared" si="138"/>
        <v>9.18</v>
      </c>
      <c r="O1087" s="222">
        <f t="shared" si="133"/>
        <v>36.72</v>
      </c>
      <c r="P1087" s="224">
        <f t="shared" si="139"/>
        <v>36.72</v>
      </c>
      <c r="Q1087" s="8"/>
      <c r="R1087" s="78">
        <f t="shared" si="140"/>
        <v>36.72</v>
      </c>
      <c r="S1087" s="79"/>
      <c r="T1087"/>
      <c r="U1087"/>
      <c r="V1087"/>
      <c r="W1087"/>
      <c r="X1087"/>
      <c r="Y1087"/>
      <c r="Z1087"/>
      <c r="AA1087"/>
      <c r="AB1087"/>
      <c r="AC1087"/>
      <c r="AD1087"/>
      <c r="AE1087"/>
      <c r="AF1087"/>
      <c r="AG1087"/>
      <c r="AH1087"/>
      <c r="AI1087"/>
      <c r="AJ1087"/>
      <c r="AK1087"/>
      <c r="AL1087"/>
      <c r="AM1087"/>
      <c r="AN1087"/>
      <c r="AO1087"/>
      <c r="AP1087"/>
      <c r="AQ1087"/>
      <c r="AR1087"/>
      <c r="AS1087"/>
      <c r="AT1087"/>
      <c r="AU1087"/>
      <c r="AV1087"/>
      <c r="AW1087"/>
      <c r="AX1087"/>
      <c r="AY1087"/>
      <c r="AZ1087"/>
      <c r="BA1087"/>
      <c r="BB1087"/>
      <c r="BC1087"/>
      <c r="BD1087"/>
      <c r="BE1087"/>
      <c r="BF1087"/>
      <c r="BG1087"/>
      <c r="BH1087"/>
      <c r="BI1087"/>
      <c r="BJ1087"/>
      <c r="BK1087"/>
      <c r="BL1087"/>
      <c r="BM1087"/>
      <c r="BN1087"/>
      <c r="BO1087"/>
      <c r="BP1087"/>
      <c r="BQ1087"/>
      <c r="BR1087"/>
      <c r="BS1087"/>
      <c r="BT1087"/>
      <c r="BU1087"/>
      <c r="BV1087"/>
      <c r="BW1087"/>
      <c r="BX1087"/>
      <c r="BY1087"/>
      <c r="BZ1087"/>
      <c r="CA1087"/>
      <c r="CB1087"/>
      <c r="CC1087"/>
      <c r="CD1087"/>
      <c r="CE1087"/>
      <c r="CF1087"/>
      <c r="CG1087"/>
      <c r="CH1087"/>
      <c r="CI1087"/>
      <c r="CJ1087"/>
      <c r="CK1087"/>
      <c r="CL1087"/>
      <c r="CM1087"/>
      <c r="CN1087"/>
      <c r="CO1087"/>
      <c r="CP1087"/>
      <c r="CQ1087"/>
      <c r="CR1087"/>
      <c r="CS1087"/>
      <c r="CT1087"/>
      <c r="CU1087"/>
      <c r="CV1087"/>
      <c r="CW1087"/>
      <c r="CX1087"/>
      <c r="CY1087"/>
      <c r="CZ1087"/>
      <c r="DA1087"/>
      <c r="DB1087"/>
      <c r="DC1087"/>
      <c r="DD1087"/>
      <c r="DE1087"/>
      <c r="DF1087"/>
      <c r="DG1087"/>
      <c r="DH1087"/>
      <c r="DI1087"/>
      <c r="DJ1087"/>
      <c r="DK1087"/>
      <c r="DL1087"/>
      <c r="DM1087"/>
      <c r="DN1087"/>
      <c r="DO1087"/>
      <c r="DP1087"/>
      <c r="DQ1087"/>
      <c r="DR1087"/>
      <c r="DS1087"/>
      <c r="DT1087"/>
      <c r="DU1087"/>
      <c r="DV1087"/>
      <c r="DW1087"/>
      <c r="DX1087"/>
      <c r="DY1087"/>
      <c r="DZ1087"/>
      <c r="EA1087"/>
      <c r="EB1087"/>
      <c r="EC1087"/>
      <c r="ED1087"/>
      <c r="EE1087"/>
      <c r="EF1087"/>
      <c r="EG1087"/>
      <c r="EH1087"/>
      <c r="EI1087"/>
      <c r="EJ1087"/>
      <c r="EK1087"/>
      <c r="EL1087"/>
      <c r="EM1087"/>
      <c r="EN1087"/>
      <c r="EO1087"/>
      <c r="EP1087"/>
      <c r="EQ1087"/>
      <c r="ER1087"/>
      <c r="ES1087"/>
      <c r="ET1087"/>
      <c r="EU1087"/>
      <c r="EV1087"/>
      <c r="EW1087"/>
      <c r="EX1087"/>
      <c r="EY1087"/>
      <c r="EZ1087"/>
      <c r="FA1087"/>
    </row>
    <row r="1088" spans="1:157" ht="11.25" customHeight="1" x14ac:dyDescent="0.25">
      <c r="A1088" s="39" t="s">
        <v>2206</v>
      </c>
      <c r="B1088" s="13">
        <v>326100004</v>
      </c>
      <c r="C1088" s="13" t="s">
        <v>1065</v>
      </c>
      <c r="D1088" s="13">
        <v>96710009965</v>
      </c>
      <c r="E1088" s="40" t="s">
        <v>2272</v>
      </c>
      <c r="F1088" s="31">
        <v>420</v>
      </c>
      <c r="G1088" s="31">
        <v>3</v>
      </c>
      <c r="H1088" s="31">
        <v>1</v>
      </c>
      <c r="I1088" s="31">
        <v>0</v>
      </c>
      <c r="J1088" s="32">
        <f t="shared" si="134"/>
        <v>2</v>
      </c>
      <c r="K1088" s="33">
        <f t="shared" si="135"/>
        <v>12.6</v>
      </c>
      <c r="L1088" s="33">
        <f t="shared" si="136"/>
        <v>12.6</v>
      </c>
      <c r="M1088" s="33">
        <f t="shared" si="137"/>
        <v>12.6</v>
      </c>
      <c r="N1088" s="34">
        <f t="shared" si="138"/>
        <v>12.6</v>
      </c>
      <c r="O1088" s="222">
        <f t="shared" si="133"/>
        <v>50.4</v>
      </c>
      <c r="P1088" s="224">
        <f t="shared" si="139"/>
        <v>50.4</v>
      </c>
      <c r="Q1088" s="8"/>
      <c r="R1088" s="78">
        <f t="shared" si="140"/>
        <v>50.4</v>
      </c>
      <c r="S1088" s="79"/>
      <c r="T1088"/>
      <c r="U1088"/>
      <c r="V1088"/>
      <c r="W1088"/>
      <c r="X1088"/>
      <c r="Y1088"/>
      <c r="Z1088"/>
      <c r="AA1088"/>
      <c r="AB1088"/>
      <c r="AC1088"/>
      <c r="AD1088"/>
      <c r="AE1088"/>
      <c r="AF1088"/>
      <c r="AG1088"/>
      <c r="AH1088"/>
      <c r="AI1088"/>
      <c r="AJ1088"/>
      <c r="AK1088"/>
      <c r="AL1088"/>
      <c r="AM1088"/>
      <c r="AN1088"/>
      <c r="AO1088"/>
      <c r="AP1088"/>
      <c r="AQ1088"/>
      <c r="AR1088"/>
      <c r="AS1088"/>
      <c r="AT1088"/>
      <c r="AU1088"/>
      <c r="AV1088"/>
      <c r="AW1088"/>
      <c r="AX1088"/>
      <c r="AY1088"/>
      <c r="AZ1088"/>
      <c r="BA1088"/>
      <c r="BB1088"/>
      <c r="BC1088"/>
      <c r="BD1088"/>
      <c r="BE1088"/>
      <c r="BF1088"/>
      <c r="BG1088"/>
      <c r="BH1088"/>
      <c r="BI1088"/>
      <c r="BJ1088"/>
      <c r="BK1088"/>
      <c r="BL1088"/>
      <c r="BM1088"/>
      <c r="BN1088"/>
      <c r="BO1088"/>
      <c r="BP1088"/>
      <c r="BQ1088"/>
      <c r="BR1088"/>
      <c r="BS1088"/>
      <c r="BT1088"/>
      <c r="BU1088"/>
      <c r="BV1088"/>
      <c r="BW1088"/>
      <c r="BX1088"/>
      <c r="BY1088"/>
      <c r="BZ1088"/>
      <c r="CA1088"/>
      <c r="CB1088"/>
      <c r="CC1088"/>
      <c r="CD1088"/>
      <c r="CE1088"/>
      <c r="CF1088"/>
      <c r="CG1088"/>
      <c r="CH1088"/>
      <c r="CI1088"/>
      <c r="CJ1088"/>
      <c r="CK1088"/>
      <c r="CL1088"/>
      <c r="CM1088"/>
      <c r="CN1088"/>
      <c r="CO1088"/>
      <c r="CP1088"/>
      <c r="CQ1088"/>
      <c r="CR1088"/>
      <c r="CS1088"/>
      <c r="CT1088"/>
      <c r="CU1088"/>
      <c r="CV1088"/>
      <c r="CW1088"/>
      <c r="CX1088"/>
      <c r="CY1088"/>
      <c r="CZ1088"/>
      <c r="DA1088"/>
      <c r="DB1088"/>
      <c r="DC1088"/>
      <c r="DD1088"/>
      <c r="DE1088"/>
      <c r="DF1088"/>
      <c r="DG1088"/>
      <c r="DH1088"/>
      <c r="DI1088"/>
      <c r="DJ1088"/>
      <c r="DK1088"/>
      <c r="DL1088"/>
      <c r="DM1088"/>
      <c r="DN1088"/>
      <c r="DO1088"/>
      <c r="DP1088"/>
      <c r="DQ1088"/>
      <c r="DR1088"/>
      <c r="DS1088"/>
      <c r="DT1088"/>
      <c r="DU1088"/>
      <c r="DV1088"/>
      <c r="DW1088"/>
      <c r="DX1088"/>
      <c r="DY1088"/>
      <c r="DZ1088"/>
      <c r="EA1088"/>
      <c r="EB1088"/>
      <c r="EC1088"/>
      <c r="ED1088"/>
      <c r="EE1088"/>
      <c r="EF1088"/>
      <c r="EG1088"/>
      <c r="EH1088"/>
      <c r="EI1088"/>
      <c r="EJ1088"/>
      <c r="EK1088"/>
      <c r="EL1088"/>
      <c r="EM1088"/>
      <c r="EN1088"/>
      <c r="EO1088"/>
      <c r="EP1088"/>
      <c r="EQ1088"/>
      <c r="ER1088"/>
      <c r="ES1088"/>
      <c r="ET1088"/>
      <c r="EU1088"/>
      <c r="EV1088"/>
      <c r="EW1088"/>
      <c r="EX1088"/>
      <c r="EY1088"/>
      <c r="EZ1088"/>
      <c r="FA1088"/>
    </row>
    <row r="1089" spans="1:157" ht="11.25" customHeight="1" x14ac:dyDescent="0.25">
      <c r="A1089" s="39" t="s">
        <v>2206</v>
      </c>
      <c r="B1089" s="13">
        <v>460800008</v>
      </c>
      <c r="C1089" s="13" t="s">
        <v>1097</v>
      </c>
      <c r="D1089" s="13">
        <v>31530006265</v>
      </c>
      <c r="E1089" s="40" t="s">
        <v>2319</v>
      </c>
      <c r="F1089" s="31">
        <v>463</v>
      </c>
      <c r="G1089" s="31">
        <v>2</v>
      </c>
      <c r="H1089" s="31">
        <v>1</v>
      </c>
      <c r="I1089" s="31">
        <v>0</v>
      </c>
      <c r="J1089" s="32">
        <f t="shared" si="134"/>
        <v>1</v>
      </c>
      <c r="K1089" s="33">
        <f t="shared" si="135"/>
        <v>13.889999999999999</v>
      </c>
      <c r="L1089" s="33">
        <f t="shared" si="136"/>
        <v>13.889999999999999</v>
      </c>
      <c r="M1089" s="33">
        <f t="shared" si="137"/>
        <v>13.889999999999999</v>
      </c>
      <c r="N1089" s="34">
        <f t="shared" si="138"/>
        <v>13.889999999999999</v>
      </c>
      <c r="O1089" s="222">
        <f t="shared" si="133"/>
        <v>55.56</v>
      </c>
      <c r="P1089" s="224">
        <f t="shared" si="139"/>
        <v>55.56</v>
      </c>
      <c r="Q1089" s="8"/>
      <c r="R1089" s="78">
        <f t="shared" si="140"/>
        <v>55.56</v>
      </c>
      <c r="S1089" s="79"/>
      <c r="T1089"/>
      <c r="U1089"/>
      <c r="V1089"/>
      <c r="W1089"/>
      <c r="X1089"/>
      <c r="Y1089"/>
      <c r="Z1089"/>
      <c r="AA1089"/>
      <c r="AB1089"/>
      <c r="AC1089"/>
      <c r="AD1089"/>
      <c r="AE1089"/>
      <c r="AF1089"/>
      <c r="AG1089"/>
      <c r="AH1089"/>
      <c r="AI1089"/>
      <c r="AJ1089"/>
      <c r="AK1089"/>
      <c r="AL1089"/>
      <c r="AM1089"/>
      <c r="AN1089"/>
      <c r="AO1089"/>
      <c r="AP1089"/>
      <c r="AQ1089"/>
      <c r="AR1089"/>
      <c r="AS1089"/>
      <c r="AT1089"/>
      <c r="AU1089"/>
      <c r="AV1089"/>
      <c r="AW1089"/>
      <c r="AX1089"/>
      <c r="AY1089"/>
      <c r="AZ1089"/>
      <c r="BA1089"/>
      <c r="BB1089"/>
      <c r="BC1089"/>
      <c r="BD1089"/>
      <c r="BE1089"/>
      <c r="BF1089"/>
      <c r="BG1089"/>
      <c r="BH1089"/>
      <c r="BI1089"/>
      <c r="BJ1089"/>
      <c r="BK1089"/>
      <c r="BL1089"/>
      <c r="BM1089"/>
      <c r="BN1089"/>
      <c r="BO1089"/>
      <c r="BP1089"/>
      <c r="BQ1089"/>
      <c r="BR1089"/>
      <c r="BS1089"/>
      <c r="BT1089"/>
      <c r="BU1089"/>
      <c r="BV1089"/>
      <c r="BW1089"/>
      <c r="BX1089"/>
      <c r="BY1089"/>
      <c r="BZ1089"/>
      <c r="CA1089"/>
      <c r="CB1089"/>
      <c r="CC1089"/>
      <c r="CD1089"/>
      <c r="CE1089"/>
      <c r="CF1089"/>
      <c r="CG1089"/>
      <c r="CH1089"/>
      <c r="CI1089"/>
      <c r="CJ1089"/>
      <c r="CK1089"/>
      <c r="CL1089"/>
      <c r="CM1089"/>
      <c r="CN1089"/>
      <c r="CO1089"/>
      <c r="CP1089"/>
      <c r="CQ1089"/>
      <c r="CR1089"/>
      <c r="CS1089"/>
      <c r="CT1089"/>
      <c r="CU1089"/>
      <c r="CV1089"/>
      <c r="CW1089"/>
      <c r="CX1089"/>
      <c r="CY1089"/>
      <c r="CZ1089"/>
      <c r="DA1089"/>
      <c r="DB1089"/>
      <c r="DC1089"/>
      <c r="DD1089"/>
      <c r="DE1089"/>
      <c r="DF1089"/>
      <c r="DG1089"/>
      <c r="DH1089"/>
      <c r="DI1089"/>
      <c r="DJ1089"/>
      <c r="DK1089"/>
      <c r="DL1089"/>
      <c r="DM1089"/>
      <c r="DN1089"/>
      <c r="DO1089"/>
      <c r="DP1089"/>
      <c r="DQ1089"/>
      <c r="DR1089"/>
      <c r="DS1089"/>
      <c r="DT1089"/>
      <c r="DU1089"/>
      <c r="DV1089"/>
      <c r="DW1089"/>
      <c r="DX1089"/>
      <c r="DY1089"/>
      <c r="DZ1089"/>
      <c r="EA1089"/>
      <c r="EB1089"/>
      <c r="EC1089"/>
      <c r="ED1089"/>
      <c r="EE1089"/>
      <c r="EF1089"/>
      <c r="EG1089"/>
      <c r="EH1089"/>
      <c r="EI1089"/>
      <c r="EJ1089"/>
      <c r="EK1089"/>
      <c r="EL1089"/>
      <c r="EM1089"/>
      <c r="EN1089"/>
      <c r="EO1089"/>
      <c r="EP1089"/>
      <c r="EQ1089"/>
      <c r="ER1089"/>
      <c r="ES1089"/>
      <c r="ET1089"/>
      <c r="EU1089"/>
      <c r="EV1089"/>
      <c r="EW1089"/>
      <c r="EX1089"/>
      <c r="EY1089"/>
      <c r="EZ1089"/>
      <c r="FA1089"/>
    </row>
    <row r="1090" spans="1:157" ht="11.25" customHeight="1" x14ac:dyDescent="0.25">
      <c r="A1090" s="39" t="s">
        <v>2206</v>
      </c>
      <c r="B1090" s="13">
        <v>90000004</v>
      </c>
      <c r="C1090" s="13" t="s">
        <v>1026</v>
      </c>
      <c r="D1090" s="13">
        <v>35330008180</v>
      </c>
      <c r="E1090" s="40" t="s">
        <v>2207</v>
      </c>
      <c r="F1090" s="31">
        <v>488</v>
      </c>
      <c r="G1090" s="31">
        <v>4</v>
      </c>
      <c r="H1090" s="31">
        <v>1</v>
      </c>
      <c r="I1090" s="31">
        <v>0</v>
      </c>
      <c r="J1090" s="32">
        <f t="shared" si="134"/>
        <v>3</v>
      </c>
      <c r="K1090" s="33">
        <f t="shared" si="135"/>
        <v>14.639999999999999</v>
      </c>
      <c r="L1090" s="33">
        <f t="shared" si="136"/>
        <v>14.639999999999999</v>
      </c>
      <c r="M1090" s="33">
        <f t="shared" si="137"/>
        <v>14.639999999999999</v>
      </c>
      <c r="N1090" s="34">
        <f t="shared" si="138"/>
        <v>14.639999999999999</v>
      </c>
      <c r="O1090" s="222">
        <f t="shared" si="133"/>
        <v>58.56</v>
      </c>
      <c r="P1090" s="224">
        <f t="shared" si="139"/>
        <v>58.56</v>
      </c>
      <c r="Q1090" s="8"/>
      <c r="R1090" s="78">
        <f t="shared" si="140"/>
        <v>58.56</v>
      </c>
      <c r="S1090" s="79"/>
      <c r="T1090"/>
      <c r="U1090"/>
      <c r="V1090"/>
      <c r="W1090"/>
      <c r="X1090"/>
      <c r="Y1090"/>
      <c r="Z1090"/>
      <c r="AA1090"/>
      <c r="AB1090"/>
      <c r="AC1090"/>
      <c r="AD1090"/>
      <c r="AE1090"/>
      <c r="AF1090"/>
      <c r="AG1090"/>
      <c r="AH1090"/>
      <c r="AI1090"/>
      <c r="AJ1090"/>
      <c r="AK1090"/>
      <c r="AL1090"/>
      <c r="AM1090"/>
      <c r="AN1090"/>
      <c r="AO1090"/>
      <c r="AP1090"/>
      <c r="AQ1090"/>
      <c r="AR1090"/>
      <c r="AS1090"/>
      <c r="AT1090"/>
      <c r="AU1090"/>
      <c r="AV1090"/>
      <c r="AW1090"/>
      <c r="AX1090"/>
      <c r="AY1090"/>
      <c r="AZ1090"/>
      <c r="BA1090"/>
      <c r="BB1090"/>
      <c r="BC1090"/>
      <c r="BD1090"/>
      <c r="BE1090"/>
      <c r="BF1090"/>
      <c r="BG1090"/>
      <c r="BH1090"/>
      <c r="BI1090"/>
      <c r="BJ1090"/>
      <c r="BK1090"/>
      <c r="BL1090"/>
      <c r="BM1090"/>
      <c r="BN1090"/>
      <c r="BO1090"/>
      <c r="BP1090"/>
      <c r="BQ1090"/>
      <c r="BR1090"/>
      <c r="BS1090"/>
      <c r="BT1090"/>
      <c r="BU1090"/>
      <c r="BV1090"/>
      <c r="BW1090"/>
      <c r="BX1090"/>
      <c r="BY1090"/>
      <c r="BZ1090"/>
      <c r="CA1090"/>
      <c r="CB1090"/>
      <c r="CC1090"/>
      <c r="CD1090"/>
      <c r="CE1090"/>
      <c r="CF1090"/>
      <c r="CG1090"/>
      <c r="CH1090"/>
      <c r="CI1090"/>
      <c r="CJ1090"/>
      <c r="CK1090"/>
      <c r="CL1090"/>
      <c r="CM1090"/>
      <c r="CN1090"/>
      <c r="CO1090"/>
      <c r="CP1090"/>
      <c r="CQ1090"/>
      <c r="CR1090"/>
      <c r="CS1090"/>
      <c r="CT1090"/>
      <c r="CU1090"/>
      <c r="CV1090"/>
      <c r="CW1090"/>
      <c r="CX1090"/>
      <c r="CY1090"/>
      <c r="CZ1090"/>
      <c r="DA1090"/>
      <c r="DB1090"/>
      <c r="DC1090"/>
      <c r="DD1090"/>
      <c r="DE1090"/>
      <c r="DF1090"/>
      <c r="DG1090"/>
      <c r="DH1090"/>
      <c r="DI1090"/>
      <c r="DJ1090"/>
      <c r="DK1090"/>
      <c r="DL1090"/>
      <c r="DM1090"/>
      <c r="DN1090"/>
      <c r="DO1090"/>
      <c r="DP1090"/>
      <c r="DQ1090"/>
      <c r="DR1090"/>
      <c r="DS1090"/>
      <c r="DT1090"/>
      <c r="DU1090"/>
      <c r="DV1090"/>
      <c r="DW1090"/>
      <c r="DX1090"/>
      <c r="DY1090"/>
      <c r="DZ1090"/>
      <c r="EA1090"/>
      <c r="EB1090"/>
      <c r="EC1090"/>
      <c r="ED1090"/>
      <c r="EE1090"/>
      <c r="EF1090"/>
      <c r="EG1090"/>
      <c r="EH1090"/>
      <c r="EI1090"/>
      <c r="EJ1090"/>
      <c r="EK1090"/>
      <c r="EL1090"/>
      <c r="EM1090"/>
      <c r="EN1090"/>
      <c r="EO1090"/>
      <c r="EP1090"/>
      <c r="EQ1090"/>
      <c r="ER1090"/>
      <c r="ES1090"/>
      <c r="ET1090"/>
      <c r="EU1090"/>
      <c r="EV1090"/>
      <c r="EW1090"/>
      <c r="EX1090"/>
      <c r="EY1090"/>
      <c r="EZ1090"/>
      <c r="FA1090"/>
    </row>
    <row r="1091" spans="1:157" ht="11.25" customHeight="1" x14ac:dyDescent="0.25">
      <c r="A1091" s="39" t="s">
        <v>2206</v>
      </c>
      <c r="B1091" s="13">
        <v>540200027</v>
      </c>
      <c r="C1091" s="13" t="s">
        <v>2330</v>
      </c>
      <c r="D1091" s="13">
        <v>10250051244</v>
      </c>
      <c r="E1091" s="40" t="s">
        <v>2331</v>
      </c>
      <c r="F1091" s="31">
        <v>714</v>
      </c>
      <c r="G1091" s="31">
        <v>3</v>
      </c>
      <c r="H1091" s="31">
        <v>1</v>
      </c>
      <c r="I1091" s="31">
        <v>0</v>
      </c>
      <c r="J1091" s="32">
        <f t="shared" si="134"/>
        <v>2</v>
      </c>
      <c r="K1091" s="33">
        <f t="shared" si="135"/>
        <v>21.419999999999998</v>
      </c>
      <c r="L1091" s="33">
        <f t="shared" si="136"/>
        <v>21.419999999999998</v>
      </c>
      <c r="M1091" s="33">
        <f t="shared" si="137"/>
        <v>21.419999999999998</v>
      </c>
      <c r="N1091" s="34">
        <f t="shared" si="138"/>
        <v>21.419999999999998</v>
      </c>
      <c r="O1091" s="222">
        <f t="shared" si="133"/>
        <v>85.68</v>
      </c>
      <c r="P1091" s="224">
        <f t="shared" si="139"/>
        <v>85.68</v>
      </c>
      <c r="Q1091" s="8"/>
      <c r="R1091" s="78">
        <f t="shared" si="140"/>
        <v>85.68</v>
      </c>
      <c r="S1091" s="79"/>
      <c r="T1091"/>
      <c r="U1091"/>
      <c r="V1091"/>
      <c r="W1091"/>
      <c r="X1091"/>
      <c r="Y1091"/>
      <c r="Z1091"/>
      <c r="AA1091"/>
      <c r="AB1091"/>
      <c r="AC1091"/>
      <c r="AD1091"/>
      <c r="AE1091"/>
      <c r="AF1091"/>
      <c r="AG1091"/>
      <c r="AH1091"/>
      <c r="AI1091"/>
      <c r="AJ1091"/>
      <c r="AK1091"/>
      <c r="AL1091"/>
      <c r="AM1091"/>
      <c r="AN1091"/>
      <c r="AO1091"/>
      <c r="AP1091"/>
      <c r="AQ1091"/>
      <c r="AR1091"/>
      <c r="AS1091"/>
      <c r="AT1091"/>
      <c r="AU1091"/>
      <c r="AV1091"/>
      <c r="AW1091"/>
      <c r="AX1091"/>
      <c r="AY1091"/>
      <c r="AZ1091"/>
      <c r="BA1091"/>
      <c r="BB1091"/>
      <c r="BC1091"/>
      <c r="BD1091"/>
      <c r="BE1091"/>
      <c r="BF1091"/>
      <c r="BG1091"/>
      <c r="BH1091"/>
      <c r="BI1091"/>
      <c r="BJ1091"/>
      <c r="BK1091"/>
      <c r="BL1091"/>
      <c r="BM1091"/>
      <c r="BN1091"/>
      <c r="BO1091"/>
      <c r="BP1091"/>
      <c r="BQ1091"/>
      <c r="BR1091"/>
      <c r="BS1091"/>
      <c r="BT1091"/>
      <c r="BU1091"/>
      <c r="BV1091"/>
      <c r="BW1091"/>
      <c r="BX1091"/>
      <c r="BY1091"/>
      <c r="BZ1091"/>
      <c r="CA1091"/>
      <c r="CB1091"/>
      <c r="CC1091"/>
      <c r="CD1091"/>
      <c r="CE1091"/>
      <c r="CF1091"/>
      <c r="CG1091"/>
      <c r="CH1091"/>
      <c r="CI1091"/>
      <c r="CJ1091"/>
      <c r="CK1091"/>
      <c r="CL1091"/>
      <c r="CM1091"/>
      <c r="CN1091"/>
      <c r="CO1091"/>
      <c r="CP1091"/>
      <c r="CQ1091"/>
      <c r="CR1091"/>
      <c r="CS1091"/>
      <c r="CT1091"/>
      <c r="CU1091"/>
      <c r="CV1091"/>
      <c r="CW1091"/>
      <c r="CX1091"/>
      <c r="CY1091"/>
      <c r="CZ1091"/>
      <c r="DA1091"/>
      <c r="DB1091"/>
      <c r="DC1091"/>
      <c r="DD1091"/>
      <c r="DE1091"/>
      <c r="DF1091"/>
      <c r="DG1091"/>
      <c r="DH1091"/>
      <c r="DI1091"/>
      <c r="DJ1091"/>
      <c r="DK1091"/>
      <c r="DL1091"/>
      <c r="DM1091"/>
      <c r="DN1091"/>
      <c r="DO1091"/>
      <c r="DP1091"/>
      <c r="DQ1091"/>
      <c r="DR1091"/>
      <c r="DS1091"/>
      <c r="DT1091"/>
      <c r="DU1091"/>
      <c r="DV1091"/>
      <c r="DW1091"/>
      <c r="DX1091"/>
      <c r="DY1091"/>
      <c r="DZ1091"/>
      <c r="EA1091"/>
      <c r="EB1091"/>
      <c r="EC1091"/>
      <c r="ED1091"/>
      <c r="EE1091"/>
      <c r="EF1091"/>
      <c r="EG1091"/>
      <c r="EH1091"/>
      <c r="EI1091"/>
      <c r="EJ1091"/>
      <c r="EK1091"/>
      <c r="EL1091"/>
      <c r="EM1091"/>
      <c r="EN1091"/>
      <c r="EO1091"/>
      <c r="EP1091"/>
      <c r="EQ1091"/>
      <c r="ER1091"/>
      <c r="ES1091"/>
      <c r="ET1091"/>
      <c r="EU1091"/>
      <c r="EV1091"/>
      <c r="EW1091"/>
      <c r="EX1091"/>
      <c r="EY1091"/>
      <c r="EZ1091"/>
      <c r="FA1091"/>
    </row>
    <row r="1092" spans="1:157" ht="11.25" customHeight="1" x14ac:dyDescent="0.25">
      <c r="A1092" s="39" t="s">
        <v>2206</v>
      </c>
      <c r="B1092" s="13">
        <v>740200076</v>
      </c>
      <c r="C1092" s="13" t="s">
        <v>1130</v>
      </c>
      <c r="D1092" s="13">
        <v>10620005298</v>
      </c>
      <c r="E1092" s="40" t="s">
        <v>2368</v>
      </c>
      <c r="F1092" s="31">
        <v>463</v>
      </c>
      <c r="G1092" s="31">
        <v>3</v>
      </c>
      <c r="H1092" s="31">
        <v>1</v>
      </c>
      <c r="I1092" s="31">
        <v>0</v>
      </c>
      <c r="J1092" s="32">
        <f t="shared" si="134"/>
        <v>2</v>
      </c>
      <c r="K1092" s="33">
        <f t="shared" si="135"/>
        <v>13.889999999999999</v>
      </c>
      <c r="L1092" s="33">
        <f t="shared" si="136"/>
        <v>13.889999999999999</v>
      </c>
      <c r="M1092" s="33">
        <f t="shared" si="137"/>
        <v>13.889999999999999</v>
      </c>
      <c r="N1092" s="34">
        <f t="shared" si="138"/>
        <v>13.889999999999999</v>
      </c>
      <c r="O1092" s="222">
        <f t="shared" ref="O1092:O1155" si="141">ROUND((SUM(K1092:N1092)),2)</f>
        <v>55.56</v>
      </c>
      <c r="P1092" s="224">
        <f t="shared" si="139"/>
        <v>55.56</v>
      </c>
      <c r="Q1092" s="8"/>
      <c r="R1092" s="78">
        <f t="shared" si="140"/>
        <v>55.56</v>
      </c>
      <c r="S1092" s="79"/>
      <c r="T1092"/>
      <c r="U1092"/>
      <c r="V1092"/>
      <c r="W1092"/>
      <c r="X1092"/>
      <c r="Y1092"/>
      <c r="Z1092"/>
      <c r="AA1092"/>
      <c r="AB1092"/>
      <c r="AC1092"/>
      <c r="AD1092"/>
      <c r="AE1092"/>
      <c r="AF1092"/>
      <c r="AG1092"/>
      <c r="AH1092"/>
      <c r="AI1092"/>
      <c r="AJ1092"/>
      <c r="AK1092"/>
      <c r="AL1092"/>
      <c r="AM1092"/>
      <c r="AN1092"/>
      <c r="AO1092"/>
      <c r="AP1092"/>
      <c r="AQ1092"/>
      <c r="AR1092"/>
      <c r="AS1092"/>
      <c r="AT1092"/>
      <c r="AU1092"/>
      <c r="AV1092"/>
      <c r="AW1092"/>
      <c r="AX1092"/>
      <c r="AY1092"/>
      <c r="AZ1092"/>
      <c r="BA1092"/>
      <c r="BB1092"/>
      <c r="BC1092"/>
      <c r="BD1092"/>
      <c r="BE1092"/>
      <c r="BF1092"/>
      <c r="BG1092"/>
      <c r="BH1092"/>
      <c r="BI1092"/>
      <c r="BJ1092"/>
      <c r="BK1092"/>
      <c r="BL1092"/>
      <c r="BM1092"/>
      <c r="BN1092"/>
      <c r="BO1092"/>
      <c r="BP1092"/>
      <c r="BQ1092"/>
      <c r="BR1092"/>
      <c r="BS1092"/>
      <c r="BT1092"/>
      <c r="BU1092"/>
      <c r="BV1092"/>
      <c r="BW1092"/>
      <c r="BX1092"/>
      <c r="BY1092"/>
      <c r="BZ1092"/>
      <c r="CA1092"/>
      <c r="CB1092"/>
      <c r="CC1092"/>
      <c r="CD1092"/>
      <c r="CE1092"/>
      <c r="CF1092"/>
      <c r="CG1092"/>
      <c r="CH1092"/>
      <c r="CI1092"/>
      <c r="CJ1092"/>
      <c r="CK1092"/>
      <c r="CL1092"/>
      <c r="CM1092"/>
      <c r="CN1092"/>
      <c r="CO1092"/>
      <c r="CP1092"/>
      <c r="CQ1092"/>
      <c r="CR1092"/>
      <c r="CS1092"/>
      <c r="CT1092"/>
      <c r="CU1092"/>
      <c r="CV1092"/>
      <c r="CW1092"/>
      <c r="CX1092"/>
      <c r="CY1092"/>
      <c r="CZ1092"/>
      <c r="DA1092"/>
      <c r="DB1092"/>
      <c r="DC1092"/>
      <c r="DD1092"/>
      <c r="DE1092"/>
      <c r="DF1092"/>
      <c r="DG1092"/>
      <c r="DH1092"/>
      <c r="DI1092"/>
      <c r="DJ1092"/>
      <c r="DK1092"/>
      <c r="DL1092"/>
      <c r="DM1092"/>
      <c r="DN1092"/>
      <c r="DO1092"/>
      <c r="DP1092"/>
      <c r="DQ1092"/>
      <c r="DR1092"/>
      <c r="DS1092"/>
      <c r="DT1092"/>
      <c r="DU1092"/>
      <c r="DV1092"/>
      <c r="DW1092"/>
      <c r="DX1092"/>
      <c r="DY1092"/>
      <c r="DZ1092"/>
      <c r="EA1092"/>
      <c r="EB1092"/>
      <c r="EC1092"/>
      <c r="ED1092"/>
      <c r="EE1092"/>
      <c r="EF1092"/>
      <c r="EG1092"/>
      <c r="EH1092"/>
      <c r="EI1092"/>
      <c r="EJ1092"/>
      <c r="EK1092"/>
      <c r="EL1092"/>
      <c r="EM1092"/>
      <c r="EN1092"/>
      <c r="EO1092"/>
      <c r="EP1092"/>
      <c r="EQ1092"/>
      <c r="ER1092"/>
      <c r="ES1092"/>
      <c r="ET1092"/>
      <c r="EU1092"/>
      <c r="EV1092"/>
      <c r="EW1092"/>
      <c r="EX1092"/>
      <c r="EY1092"/>
      <c r="EZ1092"/>
      <c r="FA1092"/>
    </row>
    <row r="1093" spans="1:157" ht="11.25" customHeight="1" x14ac:dyDescent="0.25">
      <c r="A1093" s="39" t="s">
        <v>2206</v>
      </c>
      <c r="B1093" s="13">
        <v>326100011</v>
      </c>
      <c r="C1093" s="13" t="s">
        <v>140</v>
      </c>
      <c r="D1093" s="13">
        <v>95800010513</v>
      </c>
      <c r="E1093" s="40" t="s">
        <v>2273</v>
      </c>
      <c r="F1093" s="31">
        <v>413</v>
      </c>
      <c r="G1093" s="31">
        <v>3</v>
      </c>
      <c r="H1093" s="31">
        <v>1</v>
      </c>
      <c r="I1093" s="31">
        <v>0</v>
      </c>
      <c r="J1093" s="32">
        <f t="shared" si="134"/>
        <v>2</v>
      </c>
      <c r="K1093" s="33">
        <f t="shared" si="135"/>
        <v>12.389999999999999</v>
      </c>
      <c r="L1093" s="33">
        <f t="shared" si="136"/>
        <v>12.389999999999999</v>
      </c>
      <c r="M1093" s="33">
        <f t="shared" si="137"/>
        <v>12.389999999999999</v>
      </c>
      <c r="N1093" s="34">
        <f t="shared" si="138"/>
        <v>12.389999999999999</v>
      </c>
      <c r="O1093" s="222">
        <f t="shared" si="141"/>
        <v>49.56</v>
      </c>
      <c r="P1093" s="224">
        <f t="shared" si="139"/>
        <v>49.56</v>
      </c>
      <c r="Q1093" s="8"/>
      <c r="R1093" s="78">
        <f t="shared" si="140"/>
        <v>49.56</v>
      </c>
      <c r="S1093" s="79"/>
      <c r="T1093"/>
      <c r="U1093"/>
      <c r="V1093"/>
      <c r="W1093"/>
      <c r="X1093"/>
      <c r="Y1093"/>
      <c r="Z1093"/>
      <c r="AA1093"/>
      <c r="AB1093"/>
      <c r="AC1093"/>
      <c r="AD1093"/>
      <c r="AE1093"/>
      <c r="AF1093"/>
      <c r="AG1093"/>
      <c r="AH1093"/>
      <c r="AI1093"/>
      <c r="AJ1093"/>
      <c r="AK1093"/>
      <c r="AL1093"/>
      <c r="AM1093"/>
      <c r="AN1093"/>
      <c r="AO1093"/>
      <c r="AP1093"/>
      <c r="AQ1093"/>
      <c r="AR1093"/>
      <c r="AS1093"/>
      <c r="AT1093"/>
      <c r="AU1093"/>
      <c r="AV1093"/>
      <c r="AW1093"/>
      <c r="AX1093"/>
      <c r="AY1093"/>
      <c r="AZ1093"/>
      <c r="BA1093"/>
      <c r="BB1093"/>
      <c r="BC1093"/>
      <c r="BD1093"/>
      <c r="BE1093"/>
      <c r="BF1093"/>
      <c r="BG1093"/>
      <c r="BH1093"/>
      <c r="BI1093"/>
      <c r="BJ1093"/>
      <c r="BK1093"/>
      <c r="BL1093"/>
      <c r="BM1093"/>
      <c r="BN1093"/>
      <c r="BO1093"/>
      <c r="BP1093"/>
      <c r="BQ1093"/>
      <c r="BR1093"/>
      <c r="BS1093"/>
      <c r="BT1093"/>
      <c r="BU1093"/>
      <c r="BV1093"/>
      <c r="BW1093"/>
      <c r="BX1093"/>
      <c r="BY1093"/>
      <c r="BZ1093"/>
      <c r="CA1093"/>
      <c r="CB1093"/>
      <c r="CC1093"/>
      <c r="CD1093"/>
      <c r="CE1093"/>
      <c r="CF1093"/>
      <c r="CG1093"/>
      <c r="CH1093"/>
      <c r="CI1093"/>
      <c r="CJ1093"/>
      <c r="CK1093"/>
      <c r="CL1093"/>
      <c r="CM1093"/>
      <c r="CN1093"/>
      <c r="CO1093"/>
      <c r="CP1093"/>
      <c r="CQ1093"/>
      <c r="CR1093"/>
      <c r="CS1093"/>
      <c r="CT1093"/>
      <c r="CU1093"/>
      <c r="CV1093"/>
      <c r="CW1093"/>
      <c r="CX1093"/>
      <c r="CY1093"/>
      <c r="CZ1093"/>
      <c r="DA1093"/>
      <c r="DB1093"/>
      <c r="DC1093"/>
      <c r="DD1093"/>
      <c r="DE1093"/>
      <c r="DF1093"/>
      <c r="DG1093"/>
      <c r="DH1093"/>
      <c r="DI1093"/>
      <c r="DJ1093"/>
      <c r="DK1093"/>
      <c r="DL1093"/>
      <c r="DM1093"/>
      <c r="DN1093"/>
      <c r="DO1093"/>
      <c r="DP1093"/>
      <c r="DQ1093"/>
      <c r="DR1093"/>
      <c r="DS1093"/>
      <c r="DT1093"/>
      <c r="DU1093"/>
      <c r="DV1093"/>
      <c r="DW1093"/>
      <c r="DX1093"/>
      <c r="DY1093"/>
      <c r="DZ1093"/>
      <c r="EA1093"/>
      <c r="EB1093"/>
      <c r="EC1093"/>
      <c r="ED1093"/>
      <c r="EE1093"/>
      <c r="EF1093"/>
      <c r="EG1093"/>
      <c r="EH1093"/>
      <c r="EI1093"/>
      <c r="EJ1093"/>
      <c r="EK1093"/>
      <c r="EL1093"/>
      <c r="EM1093"/>
      <c r="EN1093"/>
      <c r="EO1093"/>
      <c r="EP1093"/>
      <c r="EQ1093"/>
      <c r="ER1093"/>
      <c r="ES1093"/>
      <c r="ET1093"/>
      <c r="EU1093"/>
      <c r="EV1093"/>
      <c r="EW1093"/>
      <c r="EX1093"/>
      <c r="EY1093"/>
      <c r="EZ1093"/>
      <c r="FA1093"/>
    </row>
    <row r="1094" spans="1:157" ht="11.25" customHeight="1" x14ac:dyDescent="0.25">
      <c r="A1094" s="39" t="s">
        <v>2206</v>
      </c>
      <c r="B1094" s="13">
        <v>400200012</v>
      </c>
      <c r="C1094" s="13" t="s">
        <v>1072</v>
      </c>
      <c r="D1094" s="13">
        <v>12610003161</v>
      </c>
      <c r="E1094" s="40" t="s">
        <v>2286</v>
      </c>
      <c r="F1094" s="31">
        <v>304</v>
      </c>
      <c r="G1094" s="31">
        <v>3</v>
      </c>
      <c r="H1094" s="31">
        <v>1</v>
      </c>
      <c r="I1094" s="31">
        <v>0</v>
      </c>
      <c r="J1094" s="32">
        <f t="shared" si="134"/>
        <v>2</v>
      </c>
      <c r="K1094" s="33">
        <f t="shared" si="135"/>
        <v>9.1199999999999992</v>
      </c>
      <c r="L1094" s="33">
        <f t="shared" si="136"/>
        <v>9.1199999999999992</v>
      </c>
      <c r="M1094" s="33">
        <f t="shared" si="137"/>
        <v>9.1199999999999992</v>
      </c>
      <c r="N1094" s="34">
        <f t="shared" si="138"/>
        <v>9.1199999999999992</v>
      </c>
      <c r="O1094" s="222">
        <f t="shared" si="141"/>
        <v>36.479999999999997</v>
      </c>
      <c r="P1094" s="224">
        <f t="shared" si="139"/>
        <v>36.479999999999997</v>
      </c>
      <c r="Q1094" s="8"/>
      <c r="R1094" s="78">
        <f t="shared" si="140"/>
        <v>36.479999999999997</v>
      </c>
      <c r="S1094" s="79"/>
      <c r="T1094"/>
      <c r="U1094"/>
      <c r="V1094"/>
      <c r="W1094"/>
      <c r="X1094"/>
      <c r="Y1094"/>
      <c r="Z1094"/>
      <c r="AA1094"/>
      <c r="AB1094"/>
      <c r="AC1094"/>
      <c r="AD1094"/>
      <c r="AE1094"/>
      <c r="AF1094"/>
      <c r="AG1094"/>
      <c r="AH1094"/>
      <c r="AI1094"/>
      <c r="AJ1094"/>
      <c r="AK1094"/>
      <c r="AL1094"/>
      <c r="AM1094"/>
      <c r="AN1094"/>
      <c r="AO1094"/>
      <c r="AP1094"/>
      <c r="AQ1094"/>
      <c r="AR1094"/>
      <c r="AS1094"/>
      <c r="AT1094"/>
      <c r="AU1094"/>
      <c r="AV1094"/>
      <c r="AW1094"/>
      <c r="AX1094"/>
      <c r="AY1094"/>
      <c r="AZ1094"/>
      <c r="BA1094"/>
      <c r="BB1094"/>
      <c r="BC1094"/>
      <c r="BD1094"/>
      <c r="BE1094"/>
      <c r="BF1094"/>
      <c r="BG1094"/>
      <c r="BH1094"/>
      <c r="BI1094"/>
      <c r="BJ1094"/>
      <c r="BK1094"/>
      <c r="BL1094"/>
      <c r="BM1094"/>
      <c r="BN1094"/>
      <c r="BO1094"/>
      <c r="BP1094"/>
      <c r="BQ1094"/>
      <c r="BR1094"/>
      <c r="BS1094"/>
      <c r="BT1094"/>
      <c r="BU1094"/>
      <c r="BV1094"/>
      <c r="BW1094"/>
      <c r="BX1094"/>
      <c r="BY1094"/>
      <c r="BZ1094"/>
      <c r="CA1094"/>
      <c r="CB1094"/>
      <c r="CC1094"/>
      <c r="CD1094"/>
      <c r="CE1094"/>
      <c r="CF1094"/>
      <c r="CG1094"/>
      <c r="CH1094"/>
      <c r="CI1094"/>
      <c r="CJ1094"/>
      <c r="CK1094"/>
      <c r="CL1094"/>
      <c r="CM1094"/>
      <c r="CN1094"/>
      <c r="CO1094"/>
      <c r="CP1094"/>
      <c r="CQ1094"/>
      <c r="CR1094"/>
      <c r="CS1094"/>
      <c r="CT1094"/>
      <c r="CU1094"/>
      <c r="CV1094"/>
      <c r="CW1094"/>
      <c r="CX1094"/>
      <c r="CY1094"/>
      <c r="CZ1094"/>
      <c r="DA1094"/>
      <c r="DB1094"/>
      <c r="DC1094"/>
      <c r="DD1094"/>
      <c r="DE1094"/>
      <c r="DF1094"/>
      <c r="DG1094"/>
      <c r="DH1094"/>
      <c r="DI1094"/>
      <c r="DJ1094"/>
      <c r="DK1094"/>
      <c r="DL1094"/>
      <c r="DM1094"/>
      <c r="DN1094"/>
      <c r="DO1094"/>
      <c r="DP1094"/>
      <c r="DQ1094"/>
      <c r="DR1094"/>
      <c r="DS1094"/>
      <c r="DT1094"/>
      <c r="DU1094"/>
      <c r="DV1094"/>
      <c r="DW1094"/>
      <c r="DX1094"/>
      <c r="DY1094"/>
      <c r="DZ1094"/>
      <c r="EA1094"/>
      <c r="EB1094"/>
      <c r="EC1094"/>
      <c r="ED1094"/>
      <c r="EE1094"/>
      <c r="EF1094"/>
      <c r="EG1094"/>
      <c r="EH1094"/>
      <c r="EI1094"/>
      <c r="EJ1094"/>
      <c r="EK1094"/>
      <c r="EL1094"/>
      <c r="EM1094"/>
      <c r="EN1094"/>
      <c r="EO1094"/>
      <c r="EP1094"/>
      <c r="EQ1094"/>
      <c r="ER1094"/>
      <c r="ES1094"/>
      <c r="ET1094"/>
      <c r="EU1094"/>
      <c r="EV1094"/>
      <c r="EW1094"/>
      <c r="EX1094"/>
      <c r="EY1094"/>
      <c r="EZ1094"/>
      <c r="FA1094"/>
    </row>
    <row r="1095" spans="1:157" ht="11.25" customHeight="1" x14ac:dyDescent="0.25">
      <c r="A1095" s="39" t="s">
        <v>2206</v>
      </c>
      <c r="B1095" s="13">
        <v>320200008</v>
      </c>
      <c r="C1095" s="13" t="s">
        <v>1060</v>
      </c>
      <c r="D1095" s="13">
        <v>10430006304</v>
      </c>
      <c r="E1095" s="40" t="s">
        <v>2264</v>
      </c>
      <c r="F1095" s="31">
        <v>360</v>
      </c>
      <c r="G1095" s="31">
        <v>3</v>
      </c>
      <c r="H1095" s="31">
        <v>1</v>
      </c>
      <c r="I1095" s="31">
        <v>0</v>
      </c>
      <c r="J1095" s="32">
        <f t="shared" si="134"/>
        <v>2</v>
      </c>
      <c r="K1095" s="33">
        <f t="shared" si="135"/>
        <v>10.799999999999999</v>
      </c>
      <c r="L1095" s="33">
        <f t="shared" si="136"/>
        <v>10.799999999999999</v>
      </c>
      <c r="M1095" s="33">
        <f t="shared" si="137"/>
        <v>10.799999999999999</v>
      </c>
      <c r="N1095" s="34">
        <f t="shared" si="138"/>
        <v>10.799999999999999</v>
      </c>
      <c r="O1095" s="222">
        <f t="shared" si="141"/>
        <v>43.2</v>
      </c>
      <c r="P1095" s="224">
        <f t="shared" si="139"/>
        <v>43.2</v>
      </c>
      <c r="Q1095" s="8"/>
      <c r="R1095" s="78">
        <f t="shared" si="140"/>
        <v>43.2</v>
      </c>
      <c r="S1095" s="79"/>
      <c r="T1095"/>
      <c r="U1095"/>
      <c r="V1095"/>
      <c r="W1095"/>
      <c r="X1095"/>
      <c r="Y1095"/>
      <c r="Z1095"/>
      <c r="AA1095"/>
      <c r="AB1095"/>
      <c r="AC1095"/>
      <c r="AD1095"/>
      <c r="AE1095"/>
      <c r="AF1095"/>
      <c r="AG1095"/>
      <c r="AH1095"/>
      <c r="AI1095"/>
      <c r="AJ1095"/>
      <c r="AK1095"/>
      <c r="AL1095"/>
      <c r="AM1095"/>
      <c r="AN1095"/>
      <c r="AO1095"/>
      <c r="AP1095"/>
      <c r="AQ1095"/>
      <c r="AR1095"/>
      <c r="AS1095"/>
      <c r="AT1095"/>
      <c r="AU1095"/>
      <c r="AV1095"/>
      <c r="AW1095"/>
      <c r="AX1095"/>
      <c r="AY1095"/>
      <c r="AZ1095"/>
      <c r="BA1095"/>
      <c r="BB1095"/>
      <c r="BC1095"/>
      <c r="BD1095"/>
      <c r="BE1095"/>
      <c r="BF1095"/>
      <c r="BG1095"/>
      <c r="BH1095"/>
      <c r="BI1095"/>
      <c r="BJ1095"/>
      <c r="BK1095"/>
      <c r="BL1095"/>
      <c r="BM1095"/>
      <c r="BN1095"/>
      <c r="BO1095"/>
      <c r="BP1095"/>
      <c r="BQ1095"/>
      <c r="BR1095"/>
      <c r="BS1095"/>
      <c r="BT1095"/>
      <c r="BU1095"/>
      <c r="BV1095"/>
      <c r="BW1095"/>
      <c r="BX1095"/>
      <c r="BY1095"/>
      <c r="BZ1095"/>
      <c r="CA1095"/>
      <c r="CB1095"/>
      <c r="CC1095"/>
      <c r="CD1095"/>
      <c r="CE1095"/>
      <c r="CF1095"/>
      <c r="CG1095"/>
      <c r="CH1095"/>
      <c r="CI1095"/>
      <c r="CJ1095"/>
      <c r="CK1095"/>
      <c r="CL1095"/>
      <c r="CM1095"/>
      <c r="CN1095"/>
      <c r="CO1095"/>
      <c r="CP1095"/>
      <c r="CQ1095"/>
      <c r="CR1095"/>
      <c r="CS1095"/>
      <c r="CT1095"/>
      <c r="CU1095"/>
      <c r="CV1095"/>
      <c r="CW1095"/>
      <c r="CX1095"/>
      <c r="CY1095"/>
      <c r="CZ1095"/>
      <c r="DA1095"/>
      <c r="DB1095"/>
      <c r="DC1095"/>
      <c r="DD1095"/>
      <c r="DE1095"/>
      <c r="DF1095"/>
      <c r="DG1095"/>
      <c r="DH1095"/>
      <c r="DI1095"/>
      <c r="DJ1095"/>
      <c r="DK1095"/>
      <c r="DL1095"/>
      <c r="DM1095"/>
      <c r="DN1095"/>
      <c r="DO1095"/>
      <c r="DP1095"/>
      <c r="DQ1095"/>
      <c r="DR1095"/>
      <c r="DS1095"/>
      <c r="DT1095"/>
      <c r="DU1095"/>
      <c r="DV1095"/>
      <c r="DW1095"/>
      <c r="DX1095"/>
      <c r="DY1095"/>
      <c r="DZ1095"/>
      <c r="EA1095"/>
      <c r="EB1095"/>
      <c r="EC1095"/>
      <c r="ED1095"/>
      <c r="EE1095"/>
      <c r="EF1095"/>
      <c r="EG1095"/>
      <c r="EH1095"/>
      <c r="EI1095"/>
      <c r="EJ1095"/>
      <c r="EK1095"/>
      <c r="EL1095"/>
      <c r="EM1095"/>
      <c r="EN1095"/>
      <c r="EO1095"/>
      <c r="EP1095"/>
      <c r="EQ1095"/>
      <c r="ER1095"/>
      <c r="ES1095"/>
      <c r="ET1095"/>
      <c r="EU1095"/>
      <c r="EV1095"/>
      <c r="EW1095"/>
      <c r="EX1095"/>
      <c r="EY1095"/>
      <c r="EZ1095"/>
      <c r="FA1095"/>
    </row>
    <row r="1096" spans="1:157" ht="11.25" customHeight="1" x14ac:dyDescent="0.25">
      <c r="A1096" s="39" t="s">
        <v>2206</v>
      </c>
      <c r="B1096" s="13">
        <v>321000002</v>
      </c>
      <c r="C1096" s="13" t="s">
        <v>1061</v>
      </c>
      <c r="D1096" s="13">
        <v>34950004344</v>
      </c>
      <c r="E1096" s="40" t="s">
        <v>2265</v>
      </c>
      <c r="F1096" s="31">
        <v>202</v>
      </c>
      <c r="G1096" s="31">
        <v>2</v>
      </c>
      <c r="H1096" s="31">
        <v>1</v>
      </c>
      <c r="I1096" s="31">
        <v>0</v>
      </c>
      <c r="J1096" s="32">
        <f t="shared" si="134"/>
        <v>1</v>
      </c>
      <c r="K1096" s="33">
        <f t="shared" si="135"/>
        <v>6.06</v>
      </c>
      <c r="L1096" s="33">
        <f t="shared" si="136"/>
        <v>6.06</v>
      </c>
      <c r="M1096" s="33">
        <f t="shared" si="137"/>
        <v>6.06</v>
      </c>
      <c r="N1096" s="34">
        <f t="shared" si="138"/>
        <v>6.06</v>
      </c>
      <c r="O1096" s="222">
        <f t="shared" si="141"/>
        <v>24.24</v>
      </c>
      <c r="P1096" s="224">
        <f t="shared" si="139"/>
        <v>24.24</v>
      </c>
      <c r="Q1096" s="8"/>
      <c r="R1096" s="78">
        <f t="shared" si="140"/>
        <v>24.24</v>
      </c>
      <c r="S1096" s="79"/>
      <c r="T1096"/>
      <c r="U1096"/>
      <c r="V1096"/>
      <c r="W1096"/>
      <c r="X1096"/>
      <c r="Y1096"/>
      <c r="Z1096"/>
      <c r="AA1096"/>
      <c r="AB1096"/>
      <c r="AC1096"/>
      <c r="AD1096"/>
      <c r="AE1096"/>
      <c r="AF1096"/>
      <c r="AG1096"/>
      <c r="AH1096"/>
      <c r="AI1096"/>
      <c r="AJ1096"/>
      <c r="AK1096"/>
      <c r="AL1096"/>
      <c r="AM1096"/>
      <c r="AN1096"/>
      <c r="AO1096"/>
      <c r="AP1096"/>
      <c r="AQ1096"/>
      <c r="AR1096"/>
      <c r="AS1096"/>
      <c r="AT1096"/>
      <c r="AU1096"/>
      <c r="AV1096"/>
      <c r="AW1096"/>
      <c r="AX1096"/>
      <c r="AY1096"/>
      <c r="AZ1096"/>
      <c r="BA1096"/>
      <c r="BB1096"/>
      <c r="BC1096"/>
      <c r="BD1096"/>
      <c r="BE1096"/>
      <c r="BF1096"/>
      <c r="BG1096"/>
      <c r="BH1096"/>
      <c r="BI1096"/>
      <c r="BJ1096"/>
      <c r="BK1096"/>
      <c r="BL1096"/>
      <c r="BM1096"/>
      <c r="BN1096"/>
      <c r="BO1096"/>
      <c r="BP1096"/>
      <c r="BQ1096"/>
      <c r="BR1096"/>
      <c r="BS1096"/>
      <c r="BT1096"/>
      <c r="BU1096"/>
      <c r="BV1096"/>
      <c r="BW1096"/>
      <c r="BX1096"/>
      <c r="BY1096"/>
      <c r="BZ1096"/>
      <c r="CA1096"/>
      <c r="CB1096"/>
      <c r="CC1096"/>
      <c r="CD1096"/>
      <c r="CE1096"/>
      <c r="CF1096"/>
      <c r="CG1096"/>
      <c r="CH1096"/>
      <c r="CI1096"/>
      <c r="CJ1096"/>
      <c r="CK1096"/>
      <c r="CL1096"/>
      <c r="CM1096"/>
      <c r="CN1096"/>
      <c r="CO1096"/>
      <c r="CP1096"/>
      <c r="CQ1096"/>
      <c r="CR1096"/>
      <c r="CS1096"/>
      <c r="CT1096"/>
      <c r="CU1096"/>
      <c r="CV1096"/>
      <c r="CW1096"/>
      <c r="CX1096"/>
      <c r="CY1096"/>
      <c r="CZ1096"/>
      <c r="DA1096"/>
      <c r="DB1096"/>
      <c r="DC1096"/>
      <c r="DD1096"/>
      <c r="DE1096"/>
      <c r="DF1096"/>
      <c r="DG1096"/>
      <c r="DH1096"/>
      <c r="DI1096"/>
      <c r="DJ1096"/>
      <c r="DK1096"/>
      <c r="DL1096"/>
      <c r="DM1096"/>
      <c r="DN1096"/>
      <c r="DO1096"/>
      <c r="DP1096"/>
      <c r="DQ1096"/>
      <c r="DR1096"/>
      <c r="DS1096"/>
      <c r="DT1096"/>
      <c r="DU1096"/>
      <c r="DV1096"/>
      <c r="DW1096"/>
      <c r="DX1096"/>
      <c r="DY1096"/>
      <c r="DZ1096"/>
      <c r="EA1096"/>
      <c r="EB1096"/>
      <c r="EC1096"/>
      <c r="ED1096"/>
      <c r="EE1096"/>
      <c r="EF1096"/>
      <c r="EG1096"/>
      <c r="EH1096"/>
      <c r="EI1096"/>
      <c r="EJ1096"/>
      <c r="EK1096"/>
      <c r="EL1096"/>
      <c r="EM1096"/>
      <c r="EN1096"/>
      <c r="EO1096"/>
      <c r="EP1096"/>
      <c r="EQ1096"/>
      <c r="ER1096"/>
      <c r="ES1096"/>
      <c r="ET1096"/>
      <c r="EU1096"/>
      <c r="EV1096"/>
      <c r="EW1096"/>
      <c r="EX1096"/>
      <c r="EY1096"/>
      <c r="EZ1096"/>
      <c r="FA1096"/>
    </row>
    <row r="1097" spans="1:157" ht="11.25" customHeight="1" x14ac:dyDescent="0.25">
      <c r="A1097" s="39" t="s">
        <v>2206</v>
      </c>
      <c r="B1097" s="13">
        <v>740600006</v>
      </c>
      <c r="C1097" s="13" t="s">
        <v>2650</v>
      </c>
      <c r="D1097" s="13">
        <v>22740007268</v>
      </c>
      <c r="E1097" s="40" t="s">
        <v>2372</v>
      </c>
      <c r="F1097" s="31">
        <v>494</v>
      </c>
      <c r="G1097" s="31">
        <v>3</v>
      </c>
      <c r="H1097" s="31">
        <v>1</v>
      </c>
      <c r="I1097" s="31">
        <v>0</v>
      </c>
      <c r="J1097" s="32">
        <f t="shared" si="134"/>
        <v>2</v>
      </c>
      <c r="K1097" s="33">
        <f t="shared" si="135"/>
        <v>14.82</v>
      </c>
      <c r="L1097" s="33">
        <f t="shared" si="136"/>
        <v>14.82</v>
      </c>
      <c r="M1097" s="33">
        <f t="shared" si="137"/>
        <v>14.82</v>
      </c>
      <c r="N1097" s="34">
        <f t="shared" si="138"/>
        <v>14.82</v>
      </c>
      <c r="O1097" s="222">
        <f t="shared" si="141"/>
        <v>59.28</v>
      </c>
      <c r="P1097" s="224">
        <f t="shared" si="139"/>
        <v>59.28</v>
      </c>
      <c r="Q1097" s="8"/>
      <c r="R1097" s="78">
        <f t="shared" si="140"/>
        <v>59.28</v>
      </c>
      <c r="S1097" s="79"/>
      <c r="T1097"/>
      <c r="U1097"/>
      <c r="V1097"/>
      <c r="W1097"/>
      <c r="X1097"/>
      <c r="Y1097"/>
      <c r="Z1097"/>
      <c r="AA1097"/>
      <c r="AB1097"/>
      <c r="AC1097"/>
      <c r="AD1097"/>
      <c r="AE1097"/>
      <c r="AF1097"/>
      <c r="AG1097"/>
      <c r="AH1097"/>
      <c r="AI1097"/>
      <c r="AJ1097"/>
      <c r="AK1097"/>
      <c r="AL1097"/>
      <c r="AM1097"/>
      <c r="AN1097"/>
      <c r="AO1097"/>
      <c r="AP1097"/>
      <c r="AQ1097"/>
      <c r="AR1097"/>
      <c r="AS1097"/>
      <c r="AT1097"/>
      <c r="AU1097"/>
      <c r="AV1097"/>
      <c r="AW1097"/>
      <c r="AX1097"/>
      <c r="AY1097"/>
      <c r="AZ1097"/>
      <c r="BA1097"/>
      <c r="BB1097"/>
      <c r="BC1097"/>
      <c r="BD1097"/>
      <c r="BE1097"/>
      <c r="BF1097"/>
      <c r="BG1097"/>
      <c r="BH1097"/>
      <c r="BI1097"/>
      <c r="BJ1097"/>
      <c r="BK1097"/>
      <c r="BL1097"/>
      <c r="BM1097"/>
      <c r="BN1097"/>
      <c r="BO1097"/>
      <c r="BP1097"/>
      <c r="BQ1097"/>
      <c r="BR1097"/>
      <c r="BS1097"/>
      <c r="BT1097"/>
      <c r="BU1097"/>
      <c r="BV1097"/>
      <c r="BW1097"/>
      <c r="BX1097"/>
      <c r="BY1097"/>
      <c r="BZ1097"/>
      <c r="CA1097"/>
      <c r="CB1097"/>
      <c r="CC1097"/>
      <c r="CD1097"/>
      <c r="CE1097"/>
      <c r="CF1097"/>
      <c r="CG1097"/>
      <c r="CH1097"/>
      <c r="CI1097"/>
      <c r="CJ1097"/>
      <c r="CK1097"/>
      <c r="CL1097"/>
      <c r="CM1097"/>
      <c r="CN1097"/>
      <c r="CO1097"/>
      <c r="CP1097"/>
      <c r="CQ1097"/>
      <c r="CR1097"/>
      <c r="CS1097"/>
      <c r="CT1097"/>
      <c r="CU1097"/>
      <c r="CV1097"/>
      <c r="CW1097"/>
      <c r="CX1097"/>
      <c r="CY1097"/>
      <c r="CZ1097"/>
      <c r="DA1097"/>
      <c r="DB1097"/>
      <c r="DC1097"/>
      <c r="DD1097"/>
      <c r="DE1097"/>
      <c r="DF1097"/>
      <c r="DG1097"/>
      <c r="DH1097"/>
      <c r="DI1097"/>
      <c r="DJ1097"/>
      <c r="DK1097"/>
      <c r="DL1097"/>
      <c r="DM1097"/>
      <c r="DN1097"/>
      <c r="DO1097"/>
      <c r="DP1097"/>
      <c r="DQ1097"/>
      <c r="DR1097"/>
      <c r="DS1097"/>
      <c r="DT1097"/>
      <c r="DU1097"/>
      <c r="DV1097"/>
      <c r="DW1097"/>
      <c r="DX1097"/>
      <c r="DY1097"/>
      <c r="DZ1097"/>
      <c r="EA1097"/>
      <c r="EB1097"/>
      <c r="EC1097"/>
      <c r="ED1097"/>
      <c r="EE1097"/>
      <c r="EF1097"/>
      <c r="EG1097"/>
      <c r="EH1097"/>
      <c r="EI1097"/>
      <c r="EJ1097"/>
      <c r="EK1097"/>
      <c r="EL1097"/>
      <c r="EM1097"/>
      <c r="EN1097"/>
      <c r="EO1097"/>
      <c r="EP1097"/>
      <c r="EQ1097"/>
      <c r="ER1097"/>
      <c r="ES1097"/>
      <c r="ET1097"/>
      <c r="EU1097"/>
      <c r="EV1097"/>
      <c r="EW1097"/>
      <c r="EX1097"/>
      <c r="EY1097"/>
      <c r="EZ1097"/>
      <c r="FA1097"/>
    </row>
    <row r="1098" spans="1:157" ht="11.25" customHeight="1" x14ac:dyDescent="0.25">
      <c r="A1098" s="39" t="s">
        <v>2206</v>
      </c>
      <c r="B1098" s="13">
        <v>460200030</v>
      </c>
      <c r="C1098" s="13" t="s">
        <v>229</v>
      </c>
      <c r="D1098" s="13">
        <v>42770037527</v>
      </c>
      <c r="E1098" s="40" t="s">
        <v>2310</v>
      </c>
      <c r="F1098" s="31">
        <v>440</v>
      </c>
      <c r="G1098" s="31">
        <v>3</v>
      </c>
      <c r="H1098" s="31">
        <v>1</v>
      </c>
      <c r="I1098" s="31">
        <v>0</v>
      </c>
      <c r="J1098" s="32">
        <f t="shared" ref="J1098:J1161" si="142">G1098-H1098-I1098</f>
        <v>2</v>
      </c>
      <c r="K1098" s="33">
        <f t="shared" ref="K1098:K1161" si="143">F1098*$K$5</f>
        <v>13.2</v>
      </c>
      <c r="L1098" s="33">
        <f t="shared" ref="L1098:L1161" si="144">F1098*$L$5</f>
        <v>13.2</v>
      </c>
      <c r="M1098" s="33">
        <f t="shared" ref="M1098:M1161" si="145">F1098*$M$5</f>
        <v>13.2</v>
      </c>
      <c r="N1098" s="34">
        <f t="shared" ref="N1098:N1161" si="146">F1098*$N$5</f>
        <v>13.2</v>
      </c>
      <c r="O1098" s="222">
        <f t="shared" si="141"/>
        <v>52.8</v>
      </c>
      <c r="P1098" s="224">
        <f t="shared" si="139"/>
        <v>52.8</v>
      </c>
      <c r="Q1098" s="8"/>
      <c r="R1098" s="78">
        <f t="shared" si="140"/>
        <v>52.8</v>
      </c>
      <c r="S1098" s="79"/>
      <c r="T1098"/>
      <c r="U1098"/>
      <c r="V1098"/>
      <c r="W1098"/>
      <c r="X1098"/>
      <c r="Y1098"/>
      <c r="Z1098"/>
      <c r="AA1098"/>
      <c r="AB1098"/>
      <c r="AC1098"/>
      <c r="AD1098"/>
      <c r="AE1098"/>
      <c r="AF1098"/>
      <c r="AG1098"/>
      <c r="AH1098"/>
      <c r="AI1098"/>
      <c r="AJ1098"/>
      <c r="AK1098"/>
      <c r="AL1098"/>
      <c r="AM1098"/>
      <c r="AN1098"/>
      <c r="AO1098"/>
      <c r="AP1098"/>
      <c r="AQ1098"/>
      <c r="AR1098"/>
      <c r="AS1098"/>
      <c r="AT1098"/>
      <c r="AU1098"/>
      <c r="AV1098"/>
      <c r="AW1098"/>
      <c r="AX1098"/>
      <c r="AY1098"/>
      <c r="AZ1098"/>
      <c r="BA1098"/>
      <c r="BB1098"/>
      <c r="BC1098"/>
      <c r="BD1098"/>
      <c r="BE1098"/>
      <c r="BF1098"/>
      <c r="BG1098"/>
      <c r="BH1098"/>
      <c r="BI1098"/>
      <c r="BJ1098"/>
      <c r="BK1098"/>
      <c r="BL1098"/>
      <c r="BM1098"/>
      <c r="BN1098"/>
      <c r="BO1098"/>
      <c r="BP1098"/>
      <c r="BQ1098"/>
      <c r="BR1098"/>
      <c r="BS1098"/>
      <c r="BT1098"/>
      <c r="BU1098"/>
      <c r="BV1098"/>
      <c r="BW1098"/>
      <c r="BX1098"/>
      <c r="BY1098"/>
      <c r="BZ1098"/>
      <c r="CA1098"/>
      <c r="CB1098"/>
      <c r="CC1098"/>
      <c r="CD1098"/>
      <c r="CE1098"/>
      <c r="CF1098"/>
      <c r="CG1098"/>
      <c r="CH1098"/>
      <c r="CI1098"/>
      <c r="CJ1098"/>
      <c r="CK1098"/>
      <c r="CL1098"/>
      <c r="CM1098"/>
      <c r="CN1098"/>
      <c r="CO1098"/>
      <c r="CP1098"/>
      <c r="CQ1098"/>
      <c r="CR1098"/>
      <c r="CS1098"/>
      <c r="CT1098"/>
      <c r="CU1098"/>
      <c r="CV1098"/>
      <c r="CW1098"/>
      <c r="CX1098"/>
      <c r="CY1098"/>
      <c r="CZ1098"/>
      <c r="DA1098"/>
      <c r="DB1098"/>
      <c r="DC1098"/>
      <c r="DD1098"/>
      <c r="DE1098"/>
      <c r="DF1098"/>
      <c r="DG1098"/>
      <c r="DH1098"/>
      <c r="DI1098"/>
      <c r="DJ1098"/>
      <c r="DK1098"/>
      <c r="DL1098"/>
      <c r="DM1098"/>
      <c r="DN1098"/>
      <c r="DO1098"/>
      <c r="DP1098"/>
      <c r="DQ1098"/>
      <c r="DR1098"/>
      <c r="DS1098"/>
      <c r="DT1098"/>
      <c r="DU1098"/>
      <c r="DV1098"/>
      <c r="DW1098"/>
      <c r="DX1098"/>
      <c r="DY1098"/>
      <c r="DZ1098"/>
      <c r="EA1098"/>
      <c r="EB1098"/>
      <c r="EC1098"/>
      <c r="ED1098"/>
      <c r="EE1098"/>
      <c r="EF1098"/>
      <c r="EG1098"/>
      <c r="EH1098"/>
      <c r="EI1098"/>
      <c r="EJ1098"/>
      <c r="EK1098"/>
      <c r="EL1098"/>
      <c r="EM1098"/>
      <c r="EN1098"/>
      <c r="EO1098"/>
      <c r="EP1098"/>
      <c r="EQ1098"/>
      <c r="ER1098"/>
      <c r="ES1098"/>
      <c r="ET1098"/>
      <c r="EU1098"/>
      <c r="EV1098"/>
      <c r="EW1098"/>
      <c r="EX1098"/>
      <c r="EY1098"/>
      <c r="EZ1098"/>
      <c r="FA1098"/>
    </row>
    <row r="1099" spans="1:157" ht="11.25" customHeight="1" x14ac:dyDescent="0.25">
      <c r="A1099" s="39" t="s">
        <v>2206</v>
      </c>
      <c r="B1099" s="13">
        <v>406435102</v>
      </c>
      <c r="C1099" s="13" t="s">
        <v>327</v>
      </c>
      <c r="D1099" s="13">
        <v>10640051261</v>
      </c>
      <c r="E1099" s="45" t="s">
        <v>3414</v>
      </c>
      <c r="F1099" s="31">
        <v>352</v>
      </c>
      <c r="G1099" s="31">
        <v>3</v>
      </c>
      <c r="H1099" s="31">
        <v>1</v>
      </c>
      <c r="I1099" s="31">
        <v>0</v>
      </c>
      <c r="J1099" s="32">
        <f t="shared" si="142"/>
        <v>2</v>
      </c>
      <c r="K1099" s="38">
        <f t="shared" si="143"/>
        <v>10.559999999999999</v>
      </c>
      <c r="L1099" s="38">
        <f t="shared" si="144"/>
        <v>10.559999999999999</v>
      </c>
      <c r="M1099" s="38">
        <f t="shared" si="145"/>
        <v>10.559999999999999</v>
      </c>
      <c r="N1099" s="47">
        <f t="shared" si="146"/>
        <v>10.559999999999999</v>
      </c>
      <c r="O1099" s="222">
        <f t="shared" si="141"/>
        <v>42.24</v>
      </c>
      <c r="P1099" s="224">
        <f t="shared" si="139"/>
        <v>42.24</v>
      </c>
      <c r="Q1099" s="8"/>
      <c r="R1099" s="79"/>
      <c r="S1099" s="78">
        <f>P1099</f>
        <v>42.24</v>
      </c>
      <c r="T1099"/>
      <c r="U1099"/>
      <c r="V1099"/>
      <c r="W1099"/>
      <c r="X1099"/>
      <c r="Y1099"/>
      <c r="Z1099"/>
      <c r="AA1099"/>
      <c r="AB1099"/>
      <c r="AC1099"/>
      <c r="AD1099"/>
      <c r="AE1099"/>
      <c r="AF1099"/>
      <c r="AG1099"/>
      <c r="AH1099"/>
      <c r="AI1099"/>
      <c r="AJ1099"/>
      <c r="AK1099"/>
      <c r="AL1099"/>
      <c r="AM1099"/>
      <c r="AN1099"/>
      <c r="AO1099"/>
      <c r="AP1099"/>
      <c r="AQ1099"/>
      <c r="AR1099"/>
      <c r="AS1099"/>
      <c r="AT1099"/>
      <c r="AU1099"/>
      <c r="AV1099"/>
      <c r="AW1099"/>
      <c r="AX1099"/>
      <c r="AY1099"/>
      <c r="AZ1099"/>
      <c r="BA1099"/>
      <c r="BB1099"/>
      <c r="BC1099"/>
      <c r="BD1099"/>
      <c r="BE1099"/>
      <c r="BF1099"/>
      <c r="BG1099"/>
      <c r="BH1099"/>
      <c r="BI1099"/>
      <c r="BJ1099"/>
      <c r="BK1099"/>
      <c r="BL1099"/>
      <c r="BM1099"/>
      <c r="BN1099"/>
      <c r="BO1099"/>
      <c r="BP1099"/>
      <c r="BQ1099"/>
      <c r="BR1099"/>
      <c r="BS1099"/>
      <c r="BT1099"/>
      <c r="BU1099"/>
      <c r="BV1099"/>
      <c r="BW1099"/>
      <c r="BX1099"/>
      <c r="BY1099"/>
      <c r="BZ1099"/>
      <c r="CA1099"/>
      <c r="CB1099"/>
      <c r="CC1099"/>
      <c r="CD1099"/>
      <c r="CE1099"/>
      <c r="CF1099"/>
      <c r="CG1099"/>
      <c r="CH1099"/>
      <c r="CI1099"/>
      <c r="CJ1099"/>
      <c r="CK1099"/>
      <c r="CL1099"/>
      <c r="CM1099"/>
      <c r="CN1099"/>
      <c r="CO1099"/>
      <c r="CP1099"/>
      <c r="CQ1099"/>
      <c r="CR1099"/>
      <c r="CS1099"/>
      <c r="CT1099"/>
      <c r="CU1099"/>
      <c r="CV1099"/>
      <c r="CW1099"/>
      <c r="CX1099"/>
      <c r="CY1099"/>
      <c r="CZ1099"/>
      <c r="DA1099"/>
      <c r="DB1099"/>
      <c r="DC1099"/>
      <c r="DD1099"/>
      <c r="DE1099"/>
      <c r="DF1099"/>
      <c r="DG1099"/>
      <c r="DH1099"/>
      <c r="DI1099"/>
      <c r="DJ1099"/>
      <c r="DK1099"/>
      <c r="DL1099"/>
      <c r="DM1099"/>
      <c r="DN1099"/>
      <c r="DO1099"/>
      <c r="DP1099"/>
      <c r="DQ1099"/>
      <c r="DR1099"/>
      <c r="DS1099"/>
      <c r="DT1099"/>
      <c r="DU1099"/>
      <c r="DV1099"/>
      <c r="DW1099"/>
      <c r="DX1099"/>
      <c r="DY1099"/>
      <c r="DZ1099"/>
      <c r="EA1099"/>
      <c r="EB1099"/>
      <c r="EC1099"/>
      <c r="ED1099"/>
      <c r="EE1099"/>
      <c r="EF1099"/>
      <c r="EG1099"/>
      <c r="EH1099"/>
      <c r="EI1099"/>
      <c r="EJ1099"/>
      <c r="EK1099"/>
      <c r="EL1099"/>
      <c r="EM1099"/>
      <c r="EN1099"/>
      <c r="EO1099"/>
      <c r="EP1099"/>
      <c r="EQ1099"/>
      <c r="ER1099"/>
      <c r="ES1099"/>
      <c r="ET1099"/>
      <c r="EU1099"/>
      <c r="EV1099"/>
      <c r="EW1099"/>
      <c r="EX1099"/>
      <c r="EY1099"/>
      <c r="EZ1099"/>
      <c r="FA1099"/>
    </row>
    <row r="1100" spans="1:157" ht="11.25" customHeight="1" x14ac:dyDescent="0.25">
      <c r="A1100" s="39" t="s">
        <v>2206</v>
      </c>
      <c r="B1100" s="11">
        <v>406435102</v>
      </c>
      <c r="C1100" s="13" t="s">
        <v>327</v>
      </c>
      <c r="D1100" s="13">
        <v>37760001548</v>
      </c>
      <c r="E1100" s="40" t="s">
        <v>2295</v>
      </c>
      <c r="F1100" s="31">
        <v>352</v>
      </c>
      <c r="G1100" s="31">
        <v>3</v>
      </c>
      <c r="H1100" s="31">
        <v>1</v>
      </c>
      <c r="I1100" s="31">
        <v>0</v>
      </c>
      <c r="J1100" s="32">
        <f t="shared" si="142"/>
        <v>2</v>
      </c>
      <c r="K1100" s="33">
        <f t="shared" si="143"/>
        <v>10.559999999999999</v>
      </c>
      <c r="L1100" s="33">
        <f t="shared" si="144"/>
        <v>10.559999999999999</v>
      </c>
      <c r="M1100" s="33">
        <f t="shared" si="145"/>
        <v>10.559999999999999</v>
      </c>
      <c r="N1100" s="34">
        <f t="shared" si="146"/>
        <v>10.559999999999999</v>
      </c>
      <c r="O1100" s="222">
        <f t="shared" si="141"/>
        <v>42.24</v>
      </c>
      <c r="P1100" s="224">
        <f t="shared" si="139"/>
        <v>42.24</v>
      </c>
      <c r="Q1100" s="8"/>
      <c r="R1100" s="79"/>
      <c r="S1100" s="78">
        <f t="shared" ref="S1100:S1101" si="147">P1100</f>
        <v>42.24</v>
      </c>
      <c r="T1100"/>
      <c r="U1100"/>
      <c r="V1100"/>
      <c r="W1100"/>
      <c r="X1100"/>
      <c r="Y1100"/>
      <c r="Z1100"/>
      <c r="AA1100"/>
      <c r="AB1100"/>
      <c r="AC1100"/>
      <c r="AD1100"/>
      <c r="AE1100"/>
      <c r="AF1100"/>
      <c r="AG1100"/>
      <c r="AH1100"/>
      <c r="AI1100"/>
      <c r="AJ1100"/>
      <c r="AK1100"/>
      <c r="AL1100"/>
      <c r="AM1100"/>
      <c r="AN1100"/>
      <c r="AO1100"/>
      <c r="AP1100"/>
      <c r="AQ1100"/>
      <c r="AR1100"/>
      <c r="AS1100"/>
      <c r="AT1100"/>
      <c r="AU1100"/>
      <c r="AV1100"/>
      <c r="AW1100"/>
      <c r="AX1100"/>
      <c r="AY1100"/>
      <c r="AZ1100"/>
      <c r="BA1100"/>
      <c r="BB1100"/>
      <c r="BC1100"/>
      <c r="BD1100"/>
      <c r="BE1100"/>
      <c r="BF1100"/>
      <c r="BG1100"/>
      <c r="BH1100"/>
      <c r="BI1100"/>
      <c r="BJ1100"/>
      <c r="BK1100"/>
      <c r="BL1100"/>
      <c r="BM1100"/>
      <c r="BN1100"/>
      <c r="BO1100"/>
      <c r="BP1100"/>
      <c r="BQ1100"/>
      <c r="BR1100"/>
      <c r="BS1100"/>
      <c r="BT1100"/>
      <c r="BU1100"/>
      <c r="BV1100"/>
      <c r="BW1100"/>
      <c r="BX1100"/>
      <c r="BY1100"/>
      <c r="BZ1100"/>
      <c r="CA1100"/>
      <c r="CB1100"/>
      <c r="CC1100"/>
      <c r="CD1100"/>
      <c r="CE1100"/>
      <c r="CF1100"/>
      <c r="CG1100"/>
      <c r="CH1100"/>
      <c r="CI1100"/>
      <c r="CJ1100"/>
      <c r="CK1100"/>
      <c r="CL1100"/>
      <c r="CM1100"/>
      <c r="CN1100"/>
      <c r="CO1100"/>
      <c r="CP1100"/>
      <c r="CQ1100"/>
      <c r="CR1100"/>
      <c r="CS1100"/>
      <c r="CT1100"/>
      <c r="CU1100"/>
      <c r="CV1100"/>
      <c r="CW1100"/>
      <c r="CX1100"/>
      <c r="CY1100"/>
      <c r="CZ1100"/>
      <c r="DA1100"/>
      <c r="DB1100"/>
      <c r="DC1100"/>
      <c r="DD1100"/>
      <c r="DE1100"/>
      <c r="DF1100"/>
      <c r="DG1100"/>
      <c r="DH1100"/>
      <c r="DI1100"/>
      <c r="DJ1100"/>
      <c r="DK1100"/>
      <c r="DL1100"/>
      <c r="DM1100"/>
      <c r="DN1100"/>
      <c r="DO1100"/>
      <c r="DP1100"/>
      <c r="DQ1100"/>
      <c r="DR1100"/>
      <c r="DS1100"/>
      <c r="DT1100"/>
      <c r="DU1100"/>
      <c r="DV1100"/>
      <c r="DW1100"/>
      <c r="DX1100"/>
      <c r="DY1100"/>
      <c r="DZ1100"/>
      <c r="EA1100"/>
      <c r="EB1100"/>
      <c r="EC1100"/>
      <c r="ED1100"/>
      <c r="EE1100"/>
      <c r="EF1100"/>
      <c r="EG1100"/>
      <c r="EH1100"/>
      <c r="EI1100"/>
      <c r="EJ1100"/>
      <c r="EK1100"/>
      <c r="EL1100"/>
      <c r="EM1100"/>
      <c r="EN1100"/>
      <c r="EO1100"/>
      <c r="EP1100"/>
      <c r="EQ1100"/>
      <c r="ER1100"/>
      <c r="ES1100"/>
      <c r="ET1100"/>
      <c r="EU1100"/>
      <c r="EV1100"/>
      <c r="EW1100"/>
      <c r="EX1100"/>
      <c r="EY1100"/>
      <c r="EZ1100"/>
      <c r="FA1100"/>
    </row>
    <row r="1101" spans="1:157" ht="11.25" customHeight="1" x14ac:dyDescent="0.25">
      <c r="A1101" s="39" t="s">
        <v>2206</v>
      </c>
      <c r="B1101" s="11">
        <v>406435102</v>
      </c>
      <c r="C1101" s="13" t="s">
        <v>327</v>
      </c>
      <c r="D1101" s="13">
        <v>56140037829</v>
      </c>
      <c r="E1101" s="40" t="s">
        <v>2741</v>
      </c>
      <c r="F1101" s="31">
        <v>625</v>
      </c>
      <c r="G1101" s="31">
        <v>3</v>
      </c>
      <c r="H1101" s="31">
        <v>1</v>
      </c>
      <c r="I1101" s="31">
        <v>0</v>
      </c>
      <c r="J1101" s="32">
        <f t="shared" si="142"/>
        <v>2</v>
      </c>
      <c r="K1101" s="33">
        <f t="shared" si="143"/>
        <v>18.75</v>
      </c>
      <c r="L1101" s="33">
        <f t="shared" si="144"/>
        <v>18.75</v>
      </c>
      <c r="M1101" s="33">
        <f t="shared" si="145"/>
        <v>18.75</v>
      </c>
      <c r="N1101" s="34">
        <f t="shared" si="146"/>
        <v>18.75</v>
      </c>
      <c r="O1101" s="222">
        <f t="shared" si="141"/>
        <v>75</v>
      </c>
      <c r="P1101" s="224">
        <f t="shared" si="139"/>
        <v>75</v>
      </c>
      <c r="Q1101" s="8"/>
      <c r="R1101" s="79"/>
      <c r="S1101" s="78">
        <f t="shared" si="147"/>
        <v>75</v>
      </c>
      <c r="T1101"/>
      <c r="U1101"/>
      <c r="V1101"/>
      <c r="W1101"/>
      <c r="X1101"/>
      <c r="Y1101"/>
      <c r="Z1101"/>
      <c r="AA1101"/>
      <c r="AB1101"/>
      <c r="AC1101"/>
      <c r="AD1101"/>
      <c r="AE1101"/>
      <c r="AF1101"/>
      <c r="AG1101"/>
      <c r="AH1101"/>
      <c r="AI1101"/>
      <c r="AJ1101"/>
      <c r="AK1101"/>
      <c r="AL1101"/>
      <c r="AM1101"/>
      <c r="AN1101"/>
      <c r="AO1101"/>
      <c r="AP1101"/>
      <c r="AQ1101"/>
      <c r="AR1101"/>
      <c r="AS1101"/>
      <c r="AT1101"/>
      <c r="AU1101"/>
      <c r="AV1101"/>
      <c r="AW1101"/>
      <c r="AX1101"/>
      <c r="AY1101"/>
      <c r="AZ1101"/>
      <c r="BA1101"/>
      <c r="BB1101"/>
      <c r="BC1101"/>
      <c r="BD1101"/>
      <c r="BE1101"/>
      <c r="BF1101"/>
      <c r="BG1101"/>
      <c r="BH1101"/>
      <c r="BI1101"/>
      <c r="BJ1101"/>
      <c r="BK1101"/>
      <c r="BL1101"/>
      <c r="BM1101"/>
      <c r="BN1101"/>
      <c r="BO1101"/>
      <c r="BP1101"/>
      <c r="BQ1101"/>
      <c r="BR1101"/>
      <c r="BS1101"/>
      <c r="BT1101"/>
      <c r="BU1101"/>
      <c r="BV1101"/>
      <c r="BW1101"/>
      <c r="BX1101"/>
      <c r="BY1101"/>
      <c r="BZ1101"/>
      <c r="CA1101"/>
      <c r="CB1101"/>
      <c r="CC1101"/>
      <c r="CD1101"/>
      <c r="CE1101"/>
      <c r="CF1101"/>
      <c r="CG1101"/>
      <c r="CH1101"/>
      <c r="CI1101"/>
      <c r="CJ1101"/>
      <c r="CK1101"/>
      <c r="CL1101"/>
      <c r="CM1101"/>
      <c r="CN1101"/>
      <c r="CO1101"/>
      <c r="CP1101"/>
      <c r="CQ1101"/>
      <c r="CR1101"/>
      <c r="CS1101"/>
      <c r="CT1101"/>
      <c r="CU1101"/>
      <c r="CV1101"/>
      <c r="CW1101"/>
      <c r="CX1101"/>
      <c r="CY1101"/>
      <c r="CZ1101"/>
      <c r="DA1101"/>
      <c r="DB1101"/>
      <c r="DC1101"/>
      <c r="DD1101"/>
      <c r="DE1101"/>
      <c r="DF1101"/>
      <c r="DG1101"/>
      <c r="DH1101"/>
      <c r="DI1101"/>
      <c r="DJ1101"/>
      <c r="DK1101"/>
      <c r="DL1101"/>
      <c r="DM1101"/>
      <c r="DN1101"/>
      <c r="DO1101"/>
      <c r="DP1101"/>
      <c r="DQ1101"/>
      <c r="DR1101"/>
      <c r="DS1101"/>
      <c r="DT1101"/>
      <c r="DU1101"/>
      <c r="DV1101"/>
      <c r="DW1101"/>
      <c r="DX1101"/>
      <c r="DY1101"/>
      <c r="DZ1101"/>
      <c r="EA1101"/>
      <c r="EB1101"/>
      <c r="EC1101"/>
      <c r="ED1101"/>
      <c r="EE1101"/>
      <c r="EF1101"/>
      <c r="EG1101"/>
      <c r="EH1101"/>
      <c r="EI1101"/>
      <c r="EJ1101"/>
      <c r="EK1101"/>
      <c r="EL1101"/>
      <c r="EM1101"/>
      <c r="EN1101"/>
      <c r="EO1101"/>
      <c r="EP1101"/>
      <c r="EQ1101"/>
      <c r="ER1101"/>
      <c r="ES1101"/>
      <c r="ET1101"/>
      <c r="EU1101"/>
      <c r="EV1101"/>
      <c r="EW1101"/>
      <c r="EX1101"/>
      <c r="EY1101"/>
      <c r="EZ1101"/>
      <c r="FA1101"/>
    </row>
    <row r="1102" spans="1:157" ht="11.25" customHeight="1" x14ac:dyDescent="0.25">
      <c r="A1102" s="39" t="s">
        <v>2206</v>
      </c>
      <c r="B1102" s="13">
        <v>740200026</v>
      </c>
      <c r="C1102" s="13" t="s">
        <v>1121</v>
      </c>
      <c r="D1102" s="13">
        <v>37180005955</v>
      </c>
      <c r="E1102" s="40" t="s">
        <v>2353</v>
      </c>
      <c r="F1102" s="31">
        <v>278</v>
      </c>
      <c r="G1102" s="31">
        <v>2</v>
      </c>
      <c r="H1102" s="31">
        <v>1</v>
      </c>
      <c r="I1102" s="31">
        <v>0</v>
      </c>
      <c r="J1102" s="32">
        <f t="shared" si="142"/>
        <v>1</v>
      </c>
      <c r="K1102" s="33">
        <f t="shared" si="143"/>
        <v>8.34</v>
      </c>
      <c r="L1102" s="33">
        <f t="shared" si="144"/>
        <v>8.34</v>
      </c>
      <c r="M1102" s="33">
        <f t="shared" si="145"/>
        <v>8.34</v>
      </c>
      <c r="N1102" s="34">
        <f t="shared" si="146"/>
        <v>8.34</v>
      </c>
      <c r="O1102" s="222">
        <f t="shared" si="141"/>
        <v>33.36</v>
      </c>
      <c r="P1102" s="224">
        <f t="shared" si="139"/>
        <v>33.36</v>
      </c>
      <c r="Q1102" s="8"/>
      <c r="R1102" s="78">
        <f t="shared" ref="R1102:R1165" si="148">P1102</f>
        <v>33.36</v>
      </c>
      <c r="S1102" s="79"/>
      <c r="T1102"/>
      <c r="U1102"/>
      <c r="V1102"/>
      <c r="W1102"/>
      <c r="X1102"/>
      <c r="Y1102"/>
      <c r="Z1102"/>
      <c r="AA1102"/>
      <c r="AB1102"/>
      <c r="AC1102"/>
      <c r="AD1102"/>
      <c r="AE1102"/>
      <c r="AF1102"/>
      <c r="AG1102"/>
      <c r="AH1102"/>
      <c r="AI1102"/>
      <c r="AJ1102"/>
      <c r="AK1102"/>
      <c r="AL1102"/>
      <c r="AM1102"/>
      <c r="AN1102"/>
      <c r="AO1102"/>
      <c r="AP1102"/>
      <c r="AQ1102"/>
      <c r="AR1102"/>
      <c r="AS1102"/>
      <c r="AT1102"/>
      <c r="AU1102"/>
      <c r="AV1102"/>
      <c r="AW1102"/>
      <c r="AX1102"/>
      <c r="AY1102"/>
      <c r="AZ1102"/>
      <c r="BA1102"/>
      <c r="BB1102"/>
      <c r="BC1102"/>
      <c r="BD1102"/>
      <c r="BE1102"/>
      <c r="BF1102"/>
      <c r="BG1102"/>
      <c r="BH1102"/>
      <c r="BI1102"/>
      <c r="BJ1102"/>
      <c r="BK1102"/>
      <c r="BL1102"/>
      <c r="BM1102"/>
      <c r="BN1102"/>
      <c r="BO1102"/>
      <c r="BP1102"/>
      <c r="BQ1102"/>
      <c r="BR1102"/>
      <c r="BS1102"/>
      <c r="BT1102"/>
      <c r="BU1102"/>
      <c r="BV1102"/>
      <c r="BW1102"/>
      <c r="BX1102"/>
      <c r="BY1102"/>
      <c r="BZ1102"/>
      <c r="CA1102"/>
      <c r="CB1102"/>
      <c r="CC1102"/>
      <c r="CD1102"/>
      <c r="CE1102"/>
      <c r="CF1102"/>
      <c r="CG1102"/>
      <c r="CH1102"/>
      <c r="CI1102"/>
      <c r="CJ1102"/>
      <c r="CK1102"/>
      <c r="CL1102"/>
      <c r="CM1102"/>
      <c r="CN1102"/>
      <c r="CO1102"/>
      <c r="CP1102"/>
      <c r="CQ1102"/>
      <c r="CR1102"/>
      <c r="CS1102"/>
      <c r="CT1102"/>
      <c r="CU1102"/>
      <c r="CV1102"/>
      <c r="CW1102"/>
      <c r="CX1102"/>
      <c r="CY1102"/>
      <c r="CZ1102"/>
      <c r="DA1102"/>
      <c r="DB1102"/>
      <c r="DC1102"/>
      <c r="DD1102"/>
      <c r="DE1102"/>
      <c r="DF1102"/>
      <c r="DG1102"/>
      <c r="DH1102"/>
      <c r="DI1102"/>
      <c r="DJ1102"/>
      <c r="DK1102"/>
      <c r="DL1102"/>
      <c r="DM1102"/>
      <c r="DN1102"/>
      <c r="DO1102"/>
      <c r="DP1102"/>
      <c r="DQ1102"/>
      <c r="DR1102"/>
      <c r="DS1102"/>
      <c r="DT1102"/>
      <c r="DU1102"/>
      <c r="DV1102"/>
      <c r="DW1102"/>
      <c r="DX1102"/>
      <c r="DY1102"/>
      <c r="DZ1102"/>
      <c r="EA1102"/>
      <c r="EB1102"/>
      <c r="EC1102"/>
      <c r="ED1102"/>
      <c r="EE1102"/>
      <c r="EF1102"/>
      <c r="EG1102"/>
      <c r="EH1102"/>
      <c r="EI1102"/>
      <c r="EJ1102"/>
      <c r="EK1102"/>
      <c r="EL1102"/>
      <c r="EM1102"/>
      <c r="EN1102"/>
      <c r="EO1102"/>
      <c r="EP1102"/>
      <c r="EQ1102"/>
      <c r="ER1102"/>
      <c r="ES1102"/>
      <c r="ET1102"/>
      <c r="EU1102"/>
      <c r="EV1102"/>
      <c r="EW1102"/>
      <c r="EX1102"/>
      <c r="EY1102"/>
      <c r="EZ1102"/>
      <c r="FA1102"/>
    </row>
    <row r="1103" spans="1:157" ht="11.25" customHeight="1" x14ac:dyDescent="0.25">
      <c r="A1103" s="39" t="s">
        <v>2206</v>
      </c>
      <c r="B1103" s="13">
        <v>409500002</v>
      </c>
      <c r="C1103" s="13" t="s">
        <v>1081</v>
      </c>
      <c r="D1103" s="13">
        <v>14260004796</v>
      </c>
      <c r="E1103" s="40" t="s">
        <v>2298</v>
      </c>
      <c r="F1103" s="31">
        <v>344</v>
      </c>
      <c r="G1103" s="31">
        <v>2</v>
      </c>
      <c r="H1103" s="31">
        <v>1</v>
      </c>
      <c r="I1103" s="31">
        <v>0</v>
      </c>
      <c r="J1103" s="32">
        <f t="shared" si="142"/>
        <v>1</v>
      </c>
      <c r="K1103" s="33">
        <f t="shared" si="143"/>
        <v>10.32</v>
      </c>
      <c r="L1103" s="33">
        <f t="shared" si="144"/>
        <v>10.32</v>
      </c>
      <c r="M1103" s="33">
        <f t="shared" si="145"/>
        <v>10.32</v>
      </c>
      <c r="N1103" s="34">
        <f t="shared" si="146"/>
        <v>10.32</v>
      </c>
      <c r="O1103" s="222">
        <f t="shared" si="141"/>
        <v>41.28</v>
      </c>
      <c r="P1103" s="224">
        <f t="shared" si="139"/>
        <v>41.28</v>
      </c>
      <c r="Q1103" s="8"/>
      <c r="R1103" s="78">
        <f t="shared" si="148"/>
        <v>41.28</v>
      </c>
      <c r="S1103" s="79"/>
      <c r="T1103"/>
      <c r="U1103"/>
      <c r="V1103"/>
      <c r="W1103"/>
      <c r="X1103"/>
      <c r="Y1103"/>
      <c r="Z1103"/>
      <c r="AA1103"/>
      <c r="AB1103"/>
      <c r="AC1103"/>
      <c r="AD1103"/>
      <c r="AE1103"/>
      <c r="AF1103"/>
      <c r="AG1103"/>
      <c r="AH1103"/>
      <c r="AI1103"/>
      <c r="AJ1103"/>
      <c r="AK1103"/>
      <c r="AL1103"/>
      <c r="AM1103"/>
      <c r="AN1103"/>
      <c r="AO1103"/>
      <c r="AP1103"/>
      <c r="AQ1103"/>
      <c r="AR1103"/>
      <c r="AS1103"/>
      <c r="AT1103"/>
      <c r="AU1103"/>
      <c r="AV1103"/>
      <c r="AW1103"/>
      <c r="AX1103"/>
      <c r="AY1103"/>
      <c r="AZ1103"/>
      <c r="BA1103"/>
      <c r="BB1103"/>
      <c r="BC1103"/>
      <c r="BD1103"/>
      <c r="BE1103"/>
      <c r="BF1103"/>
      <c r="BG1103"/>
      <c r="BH1103"/>
      <c r="BI1103"/>
      <c r="BJ1103"/>
      <c r="BK1103"/>
      <c r="BL1103"/>
      <c r="BM1103"/>
      <c r="BN1103"/>
      <c r="BO1103"/>
      <c r="BP1103"/>
      <c r="BQ1103"/>
      <c r="BR1103"/>
      <c r="BS1103"/>
      <c r="BT1103"/>
      <c r="BU1103"/>
      <c r="BV1103"/>
      <c r="BW1103"/>
      <c r="BX1103"/>
      <c r="BY1103"/>
      <c r="BZ1103"/>
      <c r="CA1103"/>
      <c r="CB1103"/>
      <c r="CC1103"/>
      <c r="CD1103"/>
      <c r="CE1103"/>
      <c r="CF1103"/>
      <c r="CG1103"/>
      <c r="CH1103"/>
      <c r="CI1103"/>
      <c r="CJ1103"/>
      <c r="CK1103"/>
      <c r="CL1103"/>
      <c r="CM1103"/>
      <c r="CN1103"/>
      <c r="CO1103"/>
      <c r="CP1103"/>
      <c r="CQ1103"/>
      <c r="CR1103"/>
      <c r="CS1103"/>
      <c r="CT1103"/>
      <c r="CU1103"/>
      <c r="CV1103"/>
      <c r="CW1103"/>
      <c r="CX1103"/>
      <c r="CY1103"/>
      <c r="CZ1103"/>
      <c r="DA1103"/>
      <c r="DB1103"/>
      <c r="DC1103"/>
      <c r="DD1103"/>
      <c r="DE1103"/>
      <c r="DF1103"/>
      <c r="DG1103"/>
      <c r="DH1103"/>
      <c r="DI1103"/>
      <c r="DJ1103"/>
      <c r="DK1103"/>
      <c r="DL1103"/>
      <c r="DM1103"/>
      <c r="DN1103"/>
      <c r="DO1103"/>
      <c r="DP1103"/>
      <c r="DQ1103"/>
      <c r="DR1103"/>
      <c r="DS1103"/>
      <c r="DT1103"/>
      <c r="DU1103"/>
      <c r="DV1103"/>
      <c r="DW1103"/>
      <c r="DX1103"/>
      <c r="DY1103"/>
      <c r="DZ1103"/>
      <c r="EA1103"/>
      <c r="EB1103"/>
      <c r="EC1103"/>
      <c r="ED1103"/>
      <c r="EE1103"/>
      <c r="EF1103"/>
      <c r="EG1103"/>
      <c r="EH1103"/>
      <c r="EI1103"/>
      <c r="EJ1103"/>
      <c r="EK1103"/>
      <c r="EL1103"/>
      <c r="EM1103"/>
      <c r="EN1103"/>
      <c r="EO1103"/>
      <c r="EP1103"/>
      <c r="EQ1103"/>
      <c r="ER1103"/>
      <c r="ES1103"/>
      <c r="ET1103"/>
      <c r="EU1103"/>
      <c r="EV1103"/>
      <c r="EW1103"/>
      <c r="EX1103"/>
      <c r="EY1103"/>
      <c r="EZ1103"/>
      <c r="FA1103"/>
    </row>
    <row r="1104" spans="1:157" ht="11.25" customHeight="1" x14ac:dyDescent="0.25">
      <c r="A1104" s="39" t="s">
        <v>2206</v>
      </c>
      <c r="B1104" s="13">
        <v>90065205</v>
      </c>
      <c r="C1104" s="13" t="s">
        <v>1036</v>
      </c>
      <c r="D1104" s="13">
        <v>50680007425</v>
      </c>
      <c r="E1104" s="40" t="s">
        <v>2232</v>
      </c>
      <c r="F1104" s="31">
        <v>510</v>
      </c>
      <c r="G1104" s="31">
        <v>3</v>
      </c>
      <c r="H1104" s="31">
        <v>1</v>
      </c>
      <c r="I1104" s="31">
        <v>0</v>
      </c>
      <c r="J1104" s="32">
        <f t="shared" si="142"/>
        <v>2</v>
      </c>
      <c r="K1104" s="33">
        <f t="shared" si="143"/>
        <v>15.299999999999999</v>
      </c>
      <c r="L1104" s="33">
        <f t="shared" si="144"/>
        <v>15.299999999999999</v>
      </c>
      <c r="M1104" s="33">
        <f t="shared" si="145"/>
        <v>15.299999999999999</v>
      </c>
      <c r="N1104" s="34">
        <f t="shared" si="146"/>
        <v>15.299999999999999</v>
      </c>
      <c r="O1104" s="222">
        <f t="shared" si="141"/>
        <v>61.2</v>
      </c>
      <c r="P1104" s="224">
        <f t="shared" si="139"/>
        <v>61.2</v>
      </c>
      <c r="Q1104" s="8"/>
      <c r="R1104" s="78">
        <f t="shared" si="148"/>
        <v>61.2</v>
      </c>
      <c r="S1104" s="79"/>
      <c r="T1104"/>
      <c r="U1104"/>
      <c r="V1104"/>
      <c r="W1104"/>
      <c r="X1104"/>
      <c r="Y1104"/>
      <c r="Z1104"/>
      <c r="AA1104"/>
      <c r="AB1104"/>
      <c r="AC1104"/>
      <c r="AD1104"/>
      <c r="AE1104"/>
      <c r="AF1104"/>
      <c r="AG1104"/>
      <c r="AH1104"/>
      <c r="AI1104"/>
      <c r="AJ1104"/>
      <c r="AK1104"/>
      <c r="AL1104"/>
      <c r="AM1104"/>
      <c r="AN1104"/>
      <c r="AO1104"/>
      <c r="AP1104"/>
      <c r="AQ1104"/>
      <c r="AR1104"/>
      <c r="AS1104"/>
      <c r="AT1104"/>
      <c r="AU1104"/>
      <c r="AV1104"/>
      <c r="AW1104"/>
      <c r="AX1104"/>
      <c r="AY1104"/>
      <c r="AZ1104"/>
      <c r="BA1104"/>
      <c r="BB1104"/>
      <c r="BC1104"/>
      <c r="BD1104"/>
      <c r="BE1104"/>
      <c r="BF1104"/>
      <c r="BG1104"/>
      <c r="BH1104"/>
      <c r="BI1104"/>
      <c r="BJ1104"/>
      <c r="BK1104"/>
      <c r="BL1104"/>
      <c r="BM1104"/>
      <c r="BN1104"/>
      <c r="BO1104"/>
      <c r="BP1104"/>
      <c r="BQ1104"/>
      <c r="BR1104"/>
      <c r="BS1104"/>
      <c r="BT1104"/>
      <c r="BU1104"/>
      <c r="BV1104"/>
      <c r="BW1104"/>
      <c r="BX1104"/>
      <c r="BY1104"/>
      <c r="BZ1104"/>
      <c r="CA1104"/>
      <c r="CB1104"/>
      <c r="CC1104"/>
      <c r="CD1104"/>
      <c r="CE1104"/>
      <c r="CF1104"/>
      <c r="CG1104"/>
      <c r="CH1104"/>
      <c r="CI1104"/>
      <c r="CJ1104"/>
      <c r="CK1104"/>
      <c r="CL1104"/>
      <c r="CM1104"/>
      <c r="CN1104"/>
      <c r="CO1104"/>
      <c r="CP1104"/>
      <c r="CQ1104"/>
      <c r="CR1104"/>
      <c r="CS1104"/>
      <c r="CT1104"/>
      <c r="CU1104"/>
      <c r="CV1104"/>
      <c r="CW1104"/>
      <c r="CX1104"/>
      <c r="CY1104"/>
      <c r="CZ1104"/>
      <c r="DA1104"/>
      <c r="DB1104"/>
      <c r="DC1104"/>
      <c r="DD1104"/>
      <c r="DE1104"/>
      <c r="DF1104"/>
      <c r="DG1104"/>
      <c r="DH1104"/>
      <c r="DI1104"/>
      <c r="DJ1104"/>
      <c r="DK1104"/>
      <c r="DL1104"/>
      <c r="DM1104"/>
      <c r="DN1104"/>
      <c r="DO1104"/>
      <c r="DP1104"/>
      <c r="DQ1104"/>
      <c r="DR1104"/>
      <c r="DS1104"/>
      <c r="DT1104"/>
      <c r="DU1104"/>
      <c r="DV1104"/>
      <c r="DW1104"/>
      <c r="DX1104"/>
      <c r="DY1104"/>
      <c r="DZ1104"/>
      <c r="EA1104"/>
      <c r="EB1104"/>
      <c r="EC1104"/>
      <c r="ED1104"/>
      <c r="EE1104"/>
      <c r="EF1104"/>
      <c r="EG1104"/>
      <c r="EH1104"/>
      <c r="EI1104"/>
      <c r="EJ1104"/>
      <c r="EK1104"/>
      <c r="EL1104"/>
      <c r="EM1104"/>
      <c r="EN1104"/>
      <c r="EO1104"/>
      <c r="EP1104"/>
      <c r="EQ1104"/>
      <c r="ER1104"/>
      <c r="ES1104"/>
      <c r="ET1104"/>
      <c r="EU1104"/>
      <c r="EV1104"/>
      <c r="EW1104"/>
      <c r="EX1104"/>
      <c r="EY1104"/>
      <c r="EZ1104"/>
      <c r="FA1104"/>
    </row>
    <row r="1105" spans="1:157" ht="11.25" customHeight="1" x14ac:dyDescent="0.25">
      <c r="A1105" s="39" t="s">
        <v>2206</v>
      </c>
      <c r="B1105" s="13">
        <v>90075412</v>
      </c>
      <c r="C1105" s="13" t="s">
        <v>136</v>
      </c>
      <c r="D1105" s="13">
        <v>90610000209</v>
      </c>
      <c r="E1105" s="40" t="s">
        <v>2238</v>
      </c>
      <c r="F1105" s="31">
        <v>1103</v>
      </c>
      <c r="G1105" s="31">
        <v>4</v>
      </c>
      <c r="H1105" s="31">
        <v>1</v>
      </c>
      <c r="I1105" s="31">
        <v>0</v>
      </c>
      <c r="J1105" s="32">
        <f t="shared" si="142"/>
        <v>3</v>
      </c>
      <c r="K1105" s="33">
        <f t="shared" si="143"/>
        <v>33.089999999999996</v>
      </c>
      <c r="L1105" s="33">
        <f t="shared" si="144"/>
        <v>33.089999999999996</v>
      </c>
      <c r="M1105" s="33">
        <f t="shared" si="145"/>
        <v>33.089999999999996</v>
      </c>
      <c r="N1105" s="34">
        <f t="shared" si="146"/>
        <v>33.089999999999996</v>
      </c>
      <c r="O1105" s="222">
        <f t="shared" si="141"/>
        <v>132.36000000000001</v>
      </c>
      <c r="P1105" s="224">
        <f t="shared" si="139"/>
        <v>132.36000000000001</v>
      </c>
      <c r="Q1105" s="8"/>
      <c r="R1105" s="78">
        <f t="shared" si="148"/>
        <v>132.36000000000001</v>
      </c>
      <c r="S1105" s="79"/>
      <c r="T1105"/>
      <c r="U1105"/>
      <c r="V1105"/>
      <c r="W1105"/>
      <c r="X1105"/>
      <c r="Y1105"/>
      <c r="Z1105"/>
      <c r="AA1105"/>
      <c r="AB1105"/>
      <c r="AC1105"/>
      <c r="AD1105"/>
      <c r="AE1105"/>
      <c r="AF1105"/>
      <c r="AG1105"/>
      <c r="AH1105"/>
      <c r="AI1105"/>
      <c r="AJ1105"/>
      <c r="AK1105"/>
      <c r="AL1105"/>
      <c r="AM1105"/>
      <c r="AN1105"/>
      <c r="AO1105"/>
      <c r="AP1105"/>
      <c r="AQ1105"/>
      <c r="AR1105"/>
      <c r="AS1105"/>
      <c r="AT1105"/>
      <c r="AU1105"/>
      <c r="AV1105"/>
      <c r="AW1105"/>
      <c r="AX1105"/>
      <c r="AY1105"/>
      <c r="AZ1105"/>
      <c r="BA1105"/>
      <c r="BB1105"/>
      <c r="BC1105"/>
      <c r="BD1105"/>
      <c r="BE1105"/>
      <c r="BF1105"/>
      <c r="BG1105"/>
      <c r="BH1105"/>
      <c r="BI1105"/>
      <c r="BJ1105"/>
      <c r="BK1105"/>
      <c r="BL1105"/>
      <c r="BM1105"/>
      <c r="BN1105"/>
      <c r="BO1105"/>
      <c r="BP1105"/>
      <c r="BQ1105"/>
      <c r="BR1105"/>
      <c r="BS1105"/>
      <c r="BT1105"/>
      <c r="BU1105"/>
      <c r="BV1105"/>
      <c r="BW1105"/>
      <c r="BX1105"/>
      <c r="BY1105"/>
      <c r="BZ1105"/>
      <c r="CA1105"/>
      <c r="CB1105"/>
      <c r="CC1105"/>
      <c r="CD1105"/>
      <c r="CE1105"/>
      <c r="CF1105"/>
      <c r="CG1105"/>
      <c r="CH1105"/>
      <c r="CI1105"/>
      <c r="CJ1105"/>
      <c r="CK1105"/>
      <c r="CL1105"/>
      <c r="CM1105"/>
      <c r="CN1105"/>
      <c r="CO1105"/>
      <c r="CP1105"/>
      <c r="CQ1105"/>
      <c r="CR1105"/>
      <c r="CS1105"/>
      <c r="CT1105"/>
      <c r="CU1105"/>
      <c r="CV1105"/>
      <c r="CW1105"/>
      <c r="CX1105"/>
      <c r="CY1105"/>
      <c r="CZ1105"/>
      <c r="DA1105"/>
      <c r="DB1105"/>
      <c r="DC1105"/>
      <c r="DD1105"/>
      <c r="DE1105"/>
      <c r="DF1105"/>
      <c r="DG1105"/>
      <c r="DH1105"/>
      <c r="DI1105"/>
      <c r="DJ1105"/>
      <c r="DK1105"/>
      <c r="DL1105"/>
      <c r="DM1105"/>
      <c r="DN1105"/>
      <c r="DO1105"/>
      <c r="DP1105"/>
      <c r="DQ1105"/>
      <c r="DR1105"/>
      <c r="DS1105"/>
      <c r="DT1105"/>
      <c r="DU1105"/>
      <c r="DV1105"/>
      <c r="DW1105"/>
      <c r="DX1105"/>
      <c r="DY1105"/>
      <c r="DZ1105"/>
      <c r="EA1105"/>
      <c r="EB1105"/>
      <c r="EC1105"/>
      <c r="ED1105"/>
      <c r="EE1105"/>
      <c r="EF1105"/>
      <c r="EG1105"/>
      <c r="EH1105"/>
      <c r="EI1105"/>
      <c r="EJ1105"/>
      <c r="EK1105"/>
      <c r="EL1105"/>
      <c r="EM1105"/>
      <c r="EN1105"/>
      <c r="EO1105"/>
      <c r="EP1105"/>
      <c r="EQ1105"/>
      <c r="ER1105"/>
      <c r="ES1105"/>
      <c r="ET1105"/>
      <c r="EU1105"/>
      <c r="EV1105"/>
      <c r="EW1105"/>
      <c r="EX1105"/>
      <c r="EY1105"/>
      <c r="EZ1105"/>
      <c r="FA1105"/>
    </row>
    <row r="1106" spans="1:157" ht="11.25" customHeight="1" x14ac:dyDescent="0.25">
      <c r="A1106" s="39" t="s">
        <v>2206</v>
      </c>
      <c r="B1106" s="13">
        <v>400200026</v>
      </c>
      <c r="C1106" s="13" t="s">
        <v>1076</v>
      </c>
      <c r="D1106" s="13">
        <v>97300003682</v>
      </c>
      <c r="E1106" s="40" t="s">
        <v>2292</v>
      </c>
      <c r="F1106" s="31">
        <v>827</v>
      </c>
      <c r="G1106" s="31">
        <v>3</v>
      </c>
      <c r="H1106" s="31">
        <v>1</v>
      </c>
      <c r="I1106" s="31">
        <v>0</v>
      </c>
      <c r="J1106" s="32">
        <f t="shared" si="142"/>
        <v>2</v>
      </c>
      <c r="K1106" s="33">
        <f t="shared" si="143"/>
        <v>24.81</v>
      </c>
      <c r="L1106" s="33">
        <f t="shared" si="144"/>
        <v>24.81</v>
      </c>
      <c r="M1106" s="33">
        <f t="shared" si="145"/>
        <v>24.81</v>
      </c>
      <c r="N1106" s="34">
        <f t="shared" si="146"/>
        <v>24.81</v>
      </c>
      <c r="O1106" s="222">
        <f t="shared" si="141"/>
        <v>99.24</v>
      </c>
      <c r="P1106" s="224">
        <f t="shared" ref="P1106:P1169" si="149">ROUND((O1106),2)</f>
        <v>99.24</v>
      </c>
      <c r="Q1106" s="8"/>
      <c r="R1106" s="78">
        <f t="shared" si="148"/>
        <v>99.24</v>
      </c>
      <c r="S1106" s="79"/>
      <c r="T1106"/>
      <c r="U1106"/>
      <c r="V1106"/>
      <c r="W1106"/>
      <c r="X1106"/>
      <c r="Y1106"/>
      <c r="Z1106"/>
      <c r="AA1106"/>
      <c r="AB1106"/>
      <c r="AC1106"/>
      <c r="AD1106"/>
      <c r="AE1106"/>
      <c r="AF1106"/>
      <c r="AG1106"/>
      <c r="AH1106"/>
      <c r="AI1106"/>
      <c r="AJ1106"/>
      <c r="AK1106"/>
      <c r="AL1106"/>
      <c r="AM1106"/>
      <c r="AN1106"/>
      <c r="AO1106"/>
      <c r="AP1106"/>
      <c r="AQ1106"/>
      <c r="AR1106"/>
      <c r="AS1106"/>
      <c r="AT1106"/>
      <c r="AU1106"/>
      <c r="AV1106"/>
      <c r="AW1106"/>
      <c r="AX1106"/>
      <c r="AY1106"/>
      <c r="AZ1106"/>
      <c r="BA1106"/>
      <c r="BB1106"/>
      <c r="BC1106"/>
      <c r="BD1106"/>
      <c r="BE1106"/>
      <c r="BF1106"/>
      <c r="BG1106"/>
      <c r="BH1106"/>
      <c r="BI1106"/>
      <c r="BJ1106"/>
      <c r="BK1106"/>
      <c r="BL1106"/>
      <c r="BM1106"/>
      <c r="BN1106"/>
      <c r="BO1106"/>
      <c r="BP1106"/>
      <c r="BQ1106"/>
      <c r="BR1106"/>
      <c r="BS1106"/>
      <c r="BT1106"/>
      <c r="BU1106"/>
      <c r="BV1106"/>
      <c r="BW1106"/>
      <c r="BX1106"/>
      <c r="BY1106"/>
      <c r="BZ1106"/>
      <c r="CA1106"/>
      <c r="CB1106"/>
      <c r="CC1106"/>
      <c r="CD1106"/>
      <c r="CE1106"/>
      <c r="CF1106"/>
      <c r="CG1106"/>
      <c r="CH1106"/>
      <c r="CI1106"/>
      <c r="CJ1106"/>
      <c r="CK1106"/>
      <c r="CL1106"/>
      <c r="CM1106"/>
      <c r="CN1106"/>
      <c r="CO1106"/>
      <c r="CP1106"/>
      <c r="CQ1106"/>
      <c r="CR1106"/>
      <c r="CS1106"/>
      <c r="CT1106"/>
      <c r="CU1106"/>
      <c r="CV1106"/>
      <c r="CW1106"/>
      <c r="CX1106"/>
      <c r="CY1106"/>
      <c r="CZ1106"/>
      <c r="DA1106"/>
      <c r="DB1106"/>
      <c r="DC1106"/>
      <c r="DD1106"/>
      <c r="DE1106"/>
      <c r="DF1106"/>
      <c r="DG1106"/>
      <c r="DH1106"/>
      <c r="DI1106"/>
      <c r="DJ1106"/>
      <c r="DK1106"/>
      <c r="DL1106"/>
      <c r="DM1106"/>
      <c r="DN1106"/>
      <c r="DO1106"/>
      <c r="DP1106"/>
      <c r="DQ1106"/>
      <c r="DR1106"/>
      <c r="DS1106"/>
      <c r="DT1106"/>
      <c r="DU1106"/>
      <c r="DV1106"/>
      <c r="DW1106"/>
      <c r="DX1106"/>
      <c r="DY1106"/>
      <c r="DZ1106"/>
      <c r="EA1106"/>
      <c r="EB1106"/>
      <c r="EC1106"/>
      <c r="ED1106"/>
      <c r="EE1106"/>
      <c r="EF1106"/>
      <c r="EG1106"/>
      <c r="EH1106"/>
      <c r="EI1106"/>
      <c r="EJ1106"/>
      <c r="EK1106"/>
      <c r="EL1106"/>
      <c r="EM1106"/>
      <c r="EN1106"/>
      <c r="EO1106"/>
      <c r="EP1106"/>
      <c r="EQ1106"/>
      <c r="ER1106"/>
      <c r="ES1106"/>
      <c r="ET1106"/>
      <c r="EU1106"/>
      <c r="EV1106"/>
      <c r="EW1106"/>
      <c r="EX1106"/>
      <c r="EY1106"/>
      <c r="EZ1106"/>
      <c r="FA1106"/>
    </row>
    <row r="1107" spans="1:157" ht="11.25" customHeight="1" x14ac:dyDescent="0.25">
      <c r="A1107" s="39" t="s">
        <v>2206</v>
      </c>
      <c r="B1107" s="13">
        <v>90075408</v>
      </c>
      <c r="C1107" s="13" t="s">
        <v>1039</v>
      </c>
      <c r="D1107" s="13">
        <v>10800039288</v>
      </c>
      <c r="E1107" s="40" t="s">
        <v>2235</v>
      </c>
      <c r="F1107" s="31">
        <v>364</v>
      </c>
      <c r="G1107" s="31">
        <v>2</v>
      </c>
      <c r="H1107" s="31">
        <v>1</v>
      </c>
      <c r="I1107" s="31">
        <v>0</v>
      </c>
      <c r="J1107" s="32">
        <f t="shared" si="142"/>
        <v>1</v>
      </c>
      <c r="K1107" s="33">
        <f t="shared" si="143"/>
        <v>10.92</v>
      </c>
      <c r="L1107" s="33">
        <f t="shared" si="144"/>
        <v>10.92</v>
      </c>
      <c r="M1107" s="33">
        <f t="shared" si="145"/>
        <v>10.92</v>
      </c>
      <c r="N1107" s="34">
        <f t="shared" si="146"/>
        <v>10.92</v>
      </c>
      <c r="O1107" s="222">
        <f t="shared" si="141"/>
        <v>43.68</v>
      </c>
      <c r="P1107" s="224">
        <f t="shared" si="149"/>
        <v>43.68</v>
      </c>
      <c r="Q1107" s="8"/>
      <c r="R1107" s="78">
        <f t="shared" si="148"/>
        <v>43.68</v>
      </c>
      <c r="S1107" s="79"/>
      <c r="T1107"/>
      <c r="U1107"/>
      <c r="V1107"/>
      <c r="W1107"/>
      <c r="X1107"/>
      <c r="Y1107"/>
      <c r="Z1107"/>
      <c r="AA1107"/>
      <c r="AB1107"/>
      <c r="AC1107"/>
      <c r="AD1107"/>
      <c r="AE1107"/>
      <c r="AF1107"/>
      <c r="AG1107"/>
      <c r="AH1107"/>
      <c r="AI1107"/>
      <c r="AJ1107"/>
      <c r="AK1107"/>
      <c r="AL1107"/>
      <c r="AM1107"/>
      <c r="AN1107"/>
      <c r="AO1107"/>
      <c r="AP1107"/>
      <c r="AQ1107"/>
      <c r="AR1107"/>
      <c r="AS1107"/>
      <c r="AT1107"/>
      <c r="AU1107"/>
      <c r="AV1107"/>
      <c r="AW1107"/>
      <c r="AX1107"/>
      <c r="AY1107"/>
      <c r="AZ1107"/>
      <c r="BA1107"/>
      <c r="BB1107"/>
      <c r="BC1107"/>
      <c r="BD1107"/>
      <c r="BE1107"/>
      <c r="BF1107"/>
      <c r="BG1107"/>
      <c r="BH1107"/>
      <c r="BI1107"/>
      <c r="BJ1107"/>
      <c r="BK1107"/>
      <c r="BL1107"/>
      <c r="BM1107"/>
      <c r="BN1107"/>
      <c r="BO1107"/>
      <c r="BP1107"/>
      <c r="BQ1107"/>
      <c r="BR1107"/>
      <c r="BS1107"/>
      <c r="BT1107"/>
      <c r="BU1107"/>
      <c r="BV1107"/>
      <c r="BW1107"/>
      <c r="BX1107"/>
      <c r="BY1107"/>
      <c r="BZ1107"/>
      <c r="CA1107"/>
      <c r="CB1107"/>
      <c r="CC1107"/>
      <c r="CD1107"/>
      <c r="CE1107"/>
      <c r="CF1107"/>
      <c r="CG1107"/>
      <c r="CH1107"/>
      <c r="CI1107"/>
      <c r="CJ1107"/>
      <c r="CK1107"/>
      <c r="CL1107"/>
      <c r="CM1107"/>
      <c r="CN1107"/>
      <c r="CO1107"/>
      <c r="CP1107"/>
      <c r="CQ1107"/>
      <c r="CR1107"/>
      <c r="CS1107"/>
      <c r="CT1107"/>
      <c r="CU1107"/>
      <c r="CV1107"/>
      <c r="CW1107"/>
      <c r="CX1107"/>
      <c r="CY1107"/>
      <c r="CZ1107"/>
      <c r="DA1107"/>
      <c r="DB1107"/>
      <c r="DC1107"/>
      <c r="DD1107"/>
      <c r="DE1107"/>
      <c r="DF1107"/>
      <c r="DG1107"/>
      <c r="DH1107"/>
      <c r="DI1107"/>
      <c r="DJ1107"/>
      <c r="DK1107"/>
      <c r="DL1107"/>
      <c r="DM1107"/>
      <c r="DN1107"/>
      <c r="DO1107"/>
      <c r="DP1107"/>
      <c r="DQ1107"/>
      <c r="DR1107"/>
      <c r="DS1107"/>
      <c r="DT1107"/>
      <c r="DU1107"/>
      <c r="DV1107"/>
      <c r="DW1107"/>
      <c r="DX1107"/>
      <c r="DY1107"/>
      <c r="DZ1107"/>
      <c r="EA1107"/>
      <c r="EB1107"/>
      <c r="EC1107"/>
      <c r="ED1107"/>
      <c r="EE1107"/>
      <c r="EF1107"/>
      <c r="EG1107"/>
      <c r="EH1107"/>
      <c r="EI1107"/>
      <c r="EJ1107"/>
      <c r="EK1107"/>
      <c r="EL1107"/>
      <c r="EM1107"/>
      <c r="EN1107"/>
      <c r="EO1107"/>
      <c r="EP1107"/>
      <c r="EQ1107"/>
      <c r="ER1107"/>
      <c r="ES1107"/>
      <c r="ET1107"/>
      <c r="EU1107"/>
      <c r="EV1107"/>
      <c r="EW1107"/>
      <c r="EX1107"/>
      <c r="EY1107"/>
      <c r="EZ1107"/>
      <c r="FA1107"/>
    </row>
    <row r="1108" spans="1:157" ht="11.25" customHeight="1" x14ac:dyDescent="0.25">
      <c r="A1108" s="39" t="s">
        <v>2206</v>
      </c>
      <c r="B1108" s="13">
        <v>406400005</v>
      </c>
      <c r="C1108" s="13" t="s">
        <v>1078</v>
      </c>
      <c r="D1108" s="13">
        <v>15830011300</v>
      </c>
      <c r="E1108" s="40" t="s">
        <v>2294</v>
      </c>
      <c r="F1108" s="31">
        <v>283</v>
      </c>
      <c r="G1108" s="31">
        <v>3</v>
      </c>
      <c r="H1108" s="31">
        <v>1</v>
      </c>
      <c r="I1108" s="31">
        <v>0</v>
      </c>
      <c r="J1108" s="32">
        <f t="shared" si="142"/>
        <v>2</v>
      </c>
      <c r="K1108" s="33">
        <f t="shared" si="143"/>
        <v>8.49</v>
      </c>
      <c r="L1108" s="33">
        <f t="shared" si="144"/>
        <v>8.49</v>
      </c>
      <c r="M1108" s="33">
        <f t="shared" si="145"/>
        <v>8.49</v>
      </c>
      <c r="N1108" s="34">
        <f t="shared" si="146"/>
        <v>8.49</v>
      </c>
      <c r="O1108" s="222">
        <f t="shared" si="141"/>
        <v>33.96</v>
      </c>
      <c r="P1108" s="224">
        <f t="shared" si="149"/>
        <v>33.96</v>
      </c>
      <c r="Q1108" s="8"/>
      <c r="R1108" s="78">
        <f t="shared" si="148"/>
        <v>33.96</v>
      </c>
      <c r="S1108" s="79"/>
      <c r="T1108"/>
      <c r="U1108"/>
      <c r="V1108"/>
      <c r="W1108"/>
      <c r="X1108"/>
      <c r="Y1108"/>
      <c r="Z1108"/>
      <c r="AA1108"/>
      <c r="AB1108"/>
      <c r="AC1108"/>
      <c r="AD1108"/>
      <c r="AE1108"/>
      <c r="AF1108"/>
      <c r="AG1108"/>
      <c r="AH1108"/>
      <c r="AI1108"/>
      <c r="AJ1108"/>
      <c r="AK1108"/>
      <c r="AL1108"/>
      <c r="AM1108"/>
      <c r="AN1108"/>
      <c r="AO1108"/>
      <c r="AP1108"/>
      <c r="AQ1108"/>
      <c r="AR1108"/>
      <c r="AS1108"/>
      <c r="AT1108"/>
      <c r="AU1108"/>
      <c r="AV1108"/>
      <c r="AW1108"/>
      <c r="AX1108"/>
      <c r="AY1108"/>
      <c r="AZ1108"/>
      <c r="BA1108"/>
      <c r="BB1108"/>
      <c r="BC1108"/>
      <c r="BD1108"/>
      <c r="BE1108"/>
      <c r="BF1108"/>
      <c r="BG1108"/>
      <c r="BH1108"/>
      <c r="BI1108"/>
      <c r="BJ1108"/>
      <c r="BK1108"/>
      <c r="BL1108"/>
      <c r="BM1108"/>
      <c r="BN1108"/>
      <c r="BO1108"/>
      <c r="BP1108"/>
      <c r="BQ1108"/>
      <c r="BR1108"/>
      <c r="BS1108"/>
      <c r="BT1108"/>
      <c r="BU1108"/>
      <c r="BV1108"/>
      <c r="BW1108"/>
      <c r="BX1108"/>
      <c r="BY1108"/>
      <c r="BZ1108"/>
      <c r="CA1108"/>
      <c r="CB1108"/>
      <c r="CC1108"/>
      <c r="CD1108"/>
      <c r="CE1108"/>
      <c r="CF1108"/>
      <c r="CG1108"/>
      <c r="CH1108"/>
      <c r="CI1108"/>
      <c r="CJ1108"/>
      <c r="CK1108"/>
      <c r="CL1108"/>
      <c r="CM1108"/>
      <c r="CN1108"/>
      <c r="CO1108"/>
      <c r="CP1108"/>
      <c r="CQ1108"/>
      <c r="CR1108"/>
      <c r="CS1108"/>
      <c r="CT1108"/>
      <c r="CU1108"/>
      <c r="CV1108"/>
      <c r="CW1108"/>
      <c r="CX1108"/>
      <c r="CY1108"/>
      <c r="CZ1108"/>
      <c r="DA1108"/>
      <c r="DB1108"/>
      <c r="DC1108"/>
      <c r="DD1108"/>
      <c r="DE1108"/>
      <c r="DF1108"/>
      <c r="DG1108"/>
      <c r="DH1108"/>
      <c r="DI1108"/>
      <c r="DJ1108"/>
      <c r="DK1108"/>
      <c r="DL1108"/>
      <c r="DM1108"/>
      <c r="DN1108"/>
      <c r="DO1108"/>
      <c r="DP1108"/>
      <c r="DQ1108"/>
      <c r="DR1108"/>
      <c r="DS1108"/>
      <c r="DT1108"/>
      <c r="DU1108"/>
      <c r="DV1108"/>
      <c r="DW1108"/>
      <c r="DX1108"/>
      <c r="DY1108"/>
      <c r="DZ1108"/>
      <c r="EA1108"/>
      <c r="EB1108"/>
      <c r="EC1108"/>
      <c r="ED1108"/>
      <c r="EE1108"/>
      <c r="EF1108"/>
      <c r="EG1108"/>
      <c r="EH1108"/>
      <c r="EI1108"/>
      <c r="EJ1108"/>
      <c r="EK1108"/>
      <c r="EL1108"/>
      <c r="EM1108"/>
      <c r="EN1108"/>
      <c r="EO1108"/>
      <c r="EP1108"/>
      <c r="EQ1108"/>
      <c r="ER1108"/>
      <c r="ES1108"/>
      <c r="ET1108"/>
      <c r="EU1108"/>
      <c r="EV1108"/>
      <c r="EW1108"/>
      <c r="EX1108"/>
      <c r="EY1108"/>
      <c r="EZ1108"/>
      <c r="FA1108"/>
    </row>
    <row r="1109" spans="1:157" ht="11.25" customHeight="1" x14ac:dyDescent="0.25">
      <c r="A1109" s="39" t="s">
        <v>2206</v>
      </c>
      <c r="B1109" s="13">
        <v>400200013</v>
      </c>
      <c r="C1109" s="13" t="s">
        <v>1073</v>
      </c>
      <c r="D1109" s="13">
        <v>92710004963</v>
      </c>
      <c r="E1109" s="40" t="s">
        <v>2287</v>
      </c>
      <c r="F1109" s="31">
        <v>1032</v>
      </c>
      <c r="G1109" s="31">
        <v>3</v>
      </c>
      <c r="H1109" s="31">
        <v>1</v>
      </c>
      <c r="I1109" s="31">
        <v>0</v>
      </c>
      <c r="J1109" s="32">
        <f t="shared" si="142"/>
        <v>2</v>
      </c>
      <c r="K1109" s="33">
        <f t="shared" si="143"/>
        <v>30.959999999999997</v>
      </c>
      <c r="L1109" s="33">
        <f t="shared" si="144"/>
        <v>30.959999999999997</v>
      </c>
      <c r="M1109" s="33">
        <f t="shared" si="145"/>
        <v>30.959999999999997</v>
      </c>
      <c r="N1109" s="34">
        <f t="shared" si="146"/>
        <v>30.959999999999997</v>
      </c>
      <c r="O1109" s="222">
        <f t="shared" si="141"/>
        <v>123.84</v>
      </c>
      <c r="P1109" s="224">
        <f t="shared" si="149"/>
        <v>123.84</v>
      </c>
      <c r="Q1109" s="8"/>
      <c r="R1109" s="78">
        <f t="shared" si="148"/>
        <v>123.84</v>
      </c>
      <c r="S1109" s="79"/>
      <c r="T1109"/>
      <c r="U1109"/>
      <c r="V1109"/>
      <c r="W1109"/>
      <c r="X1109"/>
      <c r="Y1109"/>
      <c r="Z1109"/>
      <c r="AA1109"/>
      <c r="AB1109"/>
      <c r="AC1109"/>
      <c r="AD1109"/>
      <c r="AE1109"/>
      <c r="AF1109"/>
      <c r="AG1109"/>
      <c r="AH1109"/>
      <c r="AI1109"/>
      <c r="AJ1109"/>
      <c r="AK1109"/>
      <c r="AL1109"/>
      <c r="AM1109"/>
      <c r="AN1109"/>
      <c r="AO1109"/>
      <c r="AP1109"/>
      <c r="AQ1109"/>
      <c r="AR1109"/>
      <c r="AS1109"/>
      <c r="AT1109"/>
      <c r="AU1109"/>
      <c r="AV1109"/>
      <c r="AW1109"/>
      <c r="AX1109"/>
      <c r="AY1109"/>
      <c r="AZ1109"/>
      <c r="BA1109"/>
      <c r="BB1109"/>
      <c r="BC1109"/>
      <c r="BD1109"/>
      <c r="BE1109"/>
      <c r="BF1109"/>
      <c r="BG1109"/>
      <c r="BH1109"/>
      <c r="BI1109"/>
      <c r="BJ1109"/>
      <c r="BK1109"/>
      <c r="BL1109"/>
      <c r="BM1109"/>
      <c r="BN1109"/>
      <c r="BO1109"/>
      <c r="BP1109"/>
      <c r="BQ1109"/>
      <c r="BR1109"/>
      <c r="BS1109"/>
      <c r="BT1109"/>
      <c r="BU1109"/>
      <c r="BV1109"/>
      <c r="BW1109"/>
      <c r="BX1109"/>
      <c r="BY1109"/>
      <c r="BZ1109"/>
      <c r="CA1109"/>
      <c r="CB1109"/>
      <c r="CC1109"/>
      <c r="CD1109"/>
      <c r="CE1109"/>
      <c r="CF1109"/>
      <c r="CG1109"/>
      <c r="CH1109"/>
      <c r="CI1109"/>
      <c r="CJ1109"/>
      <c r="CK1109"/>
      <c r="CL1109"/>
      <c r="CM1109"/>
      <c r="CN1109"/>
      <c r="CO1109"/>
      <c r="CP1109"/>
      <c r="CQ1109"/>
      <c r="CR1109"/>
      <c r="CS1109"/>
      <c r="CT1109"/>
      <c r="CU1109"/>
      <c r="CV1109"/>
      <c r="CW1109"/>
      <c r="CX1109"/>
      <c r="CY1109"/>
      <c r="CZ1109"/>
      <c r="DA1109"/>
      <c r="DB1109"/>
      <c r="DC1109"/>
      <c r="DD1109"/>
      <c r="DE1109"/>
      <c r="DF1109"/>
      <c r="DG1109"/>
      <c r="DH1109"/>
      <c r="DI1109"/>
      <c r="DJ1109"/>
      <c r="DK1109"/>
      <c r="DL1109"/>
      <c r="DM1109"/>
      <c r="DN1109"/>
      <c r="DO1109"/>
      <c r="DP1109"/>
      <c r="DQ1109"/>
      <c r="DR1109"/>
      <c r="DS1109"/>
      <c r="DT1109"/>
      <c r="DU1109"/>
      <c r="DV1109"/>
      <c r="DW1109"/>
      <c r="DX1109"/>
      <c r="DY1109"/>
      <c r="DZ1109"/>
      <c r="EA1109"/>
      <c r="EB1109"/>
      <c r="EC1109"/>
      <c r="ED1109"/>
      <c r="EE1109"/>
      <c r="EF1109"/>
      <c r="EG1109"/>
      <c r="EH1109"/>
      <c r="EI1109"/>
      <c r="EJ1109"/>
      <c r="EK1109"/>
      <c r="EL1109"/>
      <c r="EM1109"/>
      <c r="EN1109"/>
      <c r="EO1109"/>
      <c r="EP1109"/>
      <c r="EQ1109"/>
      <c r="ER1109"/>
      <c r="ES1109"/>
      <c r="ET1109"/>
      <c r="EU1109"/>
      <c r="EV1109"/>
      <c r="EW1109"/>
      <c r="EX1109"/>
      <c r="EY1109"/>
      <c r="EZ1109"/>
      <c r="FA1109"/>
    </row>
    <row r="1110" spans="1:157" ht="11.25" customHeight="1" x14ac:dyDescent="0.25">
      <c r="A1110" s="39" t="s">
        <v>2206</v>
      </c>
      <c r="B1110" s="11">
        <v>90075413</v>
      </c>
      <c r="C1110" s="13" t="s">
        <v>1042</v>
      </c>
      <c r="D1110" s="13">
        <v>24610003442</v>
      </c>
      <c r="E1110" s="40" t="s">
        <v>2239</v>
      </c>
      <c r="F1110" s="31">
        <v>817</v>
      </c>
      <c r="G1110" s="31">
        <v>3</v>
      </c>
      <c r="H1110" s="31">
        <v>1</v>
      </c>
      <c r="I1110" s="31">
        <v>0</v>
      </c>
      <c r="J1110" s="32">
        <f t="shared" si="142"/>
        <v>2</v>
      </c>
      <c r="K1110" s="33">
        <f t="shared" si="143"/>
        <v>24.509999999999998</v>
      </c>
      <c r="L1110" s="33">
        <f t="shared" si="144"/>
        <v>24.509999999999998</v>
      </c>
      <c r="M1110" s="33">
        <f t="shared" si="145"/>
        <v>24.509999999999998</v>
      </c>
      <c r="N1110" s="34">
        <f t="shared" si="146"/>
        <v>24.509999999999998</v>
      </c>
      <c r="O1110" s="222">
        <f t="shared" si="141"/>
        <v>98.04</v>
      </c>
      <c r="P1110" s="224">
        <f t="shared" si="149"/>
        <v>98.04</v>
      </c>
      <c r="Q1110" s="8"/>
      <c r="R1110" s="78">
        <f t="shared" si="148"/>
        <v>98.04</v>
      </c>
      <c r="S1110" s="79"/>
      <c r="T1110"/>
      <c r="U1110"/>
      <c r="V1110"/>
      <c r="W1110"/>
      <c r="X1110"/>
      <c r="Y1110"/>
      <c r="Z1110"/>
      <c r="AA1110"/>
      <c r="AB1110"/>
      <c r="AC1110"/>
      <c r="AD1110"/>
      <c r="AE1110"/>
      <c r="AF1110"/>
      <c r="AG1110"/>
      <c r="AH1110"/>
      <c r="AI1110"/>
      <c r="AJ1110"/>
      <c r="AK1110"/>
      <c r="AL1110"/>
      <c r="AM1110"/>
      <c r="AN1110"/>
      <c r="AO1110"/>
      <c r="AP1110"/>
      <c r="AQ1110"/>
      <c r="AR1110"/>
      <c r="AS1110"/>
      <c r="AT1110"/>
      <c r="AU1110"/>
      <c r="AV1110"/>
      <c r="AW1110"/>
      <c r="AX1110"/>
      <c r="AY1110"/>
      <c r="AZ1110"/>
      <c r="BA1110"/>
      <c r="BB1110"/>
      <c r="BC1110"/>
      <c r="BD1110"/>
      <c r="BE1110"/>
      <c r="BF1110"/>
      <c r="BG1110"/>
      <c r="BH1110"/>
      <c r="BI1110"/>
      <c r="BJ1110"/>
      <c r="BK1110"/>
      <c r="BL1110"/>
      <c r="BM1110"/>
      <c r="BN1110"/>
      <c r="BO1110"/>
      <c r="BP1110"/>
      <c r="BQ1110"/>
      <c r="BR1110"/>
      <c r="BS1110"/>
      <c r="BT1110"/>
      <c r="BU1110"/>
      <c r="BV1110"/>
      <c r="BW1110"/>
      <c r="BX1110"/>
      <c r="BY1110"/>
      <c r="BZ1110"/>
      <c r="CA1110"/>
      <c r="CB1110"/>
      <c r="CC1110"/>
      <c r="CD1110"/>
      <c r="CE1110"/>
      <c r="CF1110"/>
      <c r="CG1110"/>
      <c r="CH1110"/>
      <c r="CI1110"/>
      <c r="CJ1110"/>
      <c r="CK1110"/>
      <c r="CL1110"/>
      <c r="CM1110"/>
      <c r="CN1110"/>
      <c r="CO1110"/>
      <c r="CP1110"/>
      <c r="CQ1110"/>
      <c r="CR1110"/>
      <c r="CS1110"/>
      <c r="CT1110"/>
      <c r="CU1110"/>
      <c r="CV1110"/>
      <c r="CW1110"/>
      <c r="CX1110"/>
      <c r="CY1110"/>
      <c r="CZ1110"/>
      <c r="DA1110"/>
      <c r="DB1110"/>
      <c r="DC1110"/>
      <c r="DD1110"/>
      <c r="DE1110"/>
      <c r="DF1110"/>
      <c r="DG1110"/>
      <c r="DH1110"/>
      <c r="DI1110"/>
      <c r="DJ1110"/>
      <c r="DK1110"/>
      <c r="DL1110"/>
      <c r="DM1110"/>
      <c r="DN1110"/>
      <c r="DO1110"/>
      <c r="DP1110"/>
      <c r="DQ1110"/>
      <c r="DR1110"/>
      <c r="DS1110"/>
      <c r="DT1110"/>
      <c r="DU1110"/>
      <c r="DV1110"/>
      <c r="DW1110"/>
      <c r="DX1110"/>
      <c r="DY1110"/>
      <c r="DZ1110"/>
      <c r="EA1110"/>
      <c r="EB1110"/>
      <c r="EC1110"/>
      <c r="ED1110"/>
      <c r="EE1110"/>
      <c r="EF1110"/>
      <c r="EG1110"/>
      <c r="EH1110"/>
      <c r="EI1110"/>
      <c r="EJ1110"/>
      <c r="EK1110"/>
      <c r="EL1110"/>
      <c r="EM1110"/>
      <c r="EN1110"/>
      <c r="EO1110"/>
      <c r="EP1110"/>
      <c r="EQ1110"/>
      <c r="ER1110"/>
      <c r="ES1110"/>
      <c r="ET1110"/>
      <c r="EU1110"/>
      <c r="EV1110"/>
      <c r="EW1110"/>
      <c r="EX1110"/>
      <c r="EY1110"/>
      <c r="EZ1110"/>
      <c r="FA1110"/>
    </row>
    <row r="1111" spans="1:157" ht="11.25" customHeight="1" x14ac:dyDescent="0.25">
      <c r="A1111" s="39" t="s">
        <v>2206</v>
      </c>
      <c r="B1111" s="13">
        <v>90000047</v>
      </c>
      <c r="C1111" s="13" t="s">
        <v>134</v>
      </c>
      <c r="D1111" s="13">
        <v>76220037595</v>
      </c>
      <c r="E1111" s="40" t="s">
        <v>2215</v>
      </c>
      <c r="F1111" s="31">
        <v>1149</v>
      </c>
      <c r="G1111" s="31">
        <v>3</v>
      </c>
      <c r="H1111" s="31">
        <v>1</v>
      </c>
      <c r="I1111" s="31">
        <v>0</v>
      </c>
      <c r="J1111" s="32">
        <f t="shared" si="142"/>
        <v>2</v>
      </c>
      <c r="K1111" s="33">
        <f t="shared" si="143"/>
        <v>34.47</v>
      </c>
      <c r="L1111" s="33">
        <f t="shared" si="144"/>
        <v>34.47</v>
      </c>
      <c r="M1111" s="33">
        <f t="shared" si="145"/>
        <v>34.47</v>
      </c>
      <c r="N1111" s="34">
        <f t="shared" si="146"/>
        <v>34.47</v>
      </c>
      <c r="O1111" s="222">
        <f t="shared" si="141"/>
        <v>137.88</v>
      </c>
      <c r="P1111" s="224">
        <f t="shared" si="149"/>
        <v>137.88</v>
      </c>
      <c r="Q1111" s="8"/>
      <c r="R1111" s="78">
        <f t="shared" si="148"/>
        <v>137.88</v>
      </c>
      <c r="S1111" s="79"/>
      <c r="T1111"/>
      <c r="U1111"/>
      <c r="V1111"/>
      <c r="W1111"/>
      <c r="X1111"/>
      <c r="Y1111"/>
      <c r="Z1111"/>
      <c r="AA1111"/>
      <c r="AB1111"/>
      <c r="AC1111"/>
      <c r="AD1111"/>
      <c r="AE1111"/>
      <c r="AF1111"/>
      <c r="AG1111"/>
      <c r="AH1111"/>
      <c r="AI1111"/>
      <c r="AJ1111"/>
      <c r="AK1111"/>
      <c r="AL1111"/>
      <c r="AM1111"/>
      <c r="AN1111"/>
      <c r="AO1111"/>
      <c r="AP1111"/>
      <c r="AQ1111"/>
      <c r="AR1111"/>
      <c r="AS1111"/>
      <c r="AT1111"/>
      <c r="AU1111"/>
      <c r="AV1111"/>
      <c r="AW1111"/>
      <c r="AX1111"/>
      <c r="AY1111"/>
      <c r="AZ1111"/>
      <c r="BA1111"/>
      <c r="BB1111"/>
      <c r="BC1111"/>
      <c r="BD1111"/>
      <c r="BE1111"/>
      <c r="BF1111"/>
      <c r="BG1111"/>
      <c r="BH1111"/>
      <c r="BI1111"/>
      <c r="BJ1111"/>
      <c r="BK1111"/>
      <c r="BL1111"/>
      <c r="BM1111"/>
      <c r="BN1111"/>
      <c r="BO1111"/>
      <c r="BP1111"/>
      <c r="BQ1111"/>
      <c r="BR1111"/>
      <c r="BS1111"/>
      <c r="BT1111"/>
      <c r="BU1111"/>
      <c r="BV1111"/>
      <c r="BW1111"/>
      <c r="BX1111"/>
      <c r="BY1111"/>
      <c r="BZ1111"/>
      <c r="CA1111"/>
      <c r="CB1111"/>
      <c r="CC1111"/>
      <c r="CD1111"/>
      <c r="CE1111"/>
      <c r="CF1111"/>
      <c r="CG1111"/>
      <c r="CH1111"/>
      <c r="CI1111"/>
      <c r="CJ1111"/>
      <c r="CK1111"/>
      <c r="CL1111"/>
      <c r="CM1111"/>
      <c r="CN1111"/>
      <c r="CO1111"/>
      <c r="CP1111"/>
      <c r="CQ1111"/>
      <c r="CR1111"/>
      <c r="CS1111"/>
      <c r="CT1111"/>
      <c r="CU1111"/>
      <c r="CV1111"/>
      <c r="CW1111"/>
      <c r="CX1111"/>
      <c r="CY1111"/>
      <c r="CZ1111"/>
      <c r="DA1111"/>
      <c r="DB1111"/>
      <c r="DC1111"/>
      <c r="DD1111"/>
      <c r="DE1111"/>
      <c r="DF1111"/>
      <c r="DG1111"/>
      <c r="DH1111"/>
      <c r="DI1111"/>
      <c r="DJ1111"/>
      <c r="DK1111"/>
      <c r="DL1111"/>
      <c r="DM1111"/>
      <c r="DN1111"/>
      <c r="DO1111"/>
      <c r="DP1111"/>
      <c r="DQ1111"/>
      <c r="DR1111"/>
      <c r="DS1111"/>
      <c r="DT1111"/>
      <c r="DU1111"/>
      <c r="DV1111"/>
      <c r="DW1111"/>
      <c r="DX1111"/>
      <c r="DY1111"/>
      <c r="DZ1111"/>
      <c r="EA1111"/>
      <c r="EB1111"/>
      <c r="EC1111"/>
      <c r="ED1111"/>
      <c r="EE1111"/>
      <c r="EF1111"/>
      <c r="EG1111"/>
      <c r="EH1111"/>
      <c r="EI1111"/>
      <c r="EJ1111"/>
      <c r="EK1111"/>
      <c r="EL1111"/>
      <c r="EM1111"/>
      <c r="EN1111"/>
      <c r="EO1111"/>
      <c r="EP1111"/>
      <c r="EQ1111"/>
      <c r="ER1111"/>
      <c r="ES1111"/>
      <c r="ET1111"/>
      <c r="EU1111"/>
      <c r="EV1111"/>
      <c r="EW1111"/>
      <c r="EX1111"/>
      <c r="EY1111"/>
      <c r="EZ1111"/>
      <c r="FA1111"/>
    </row>
    <row r="1112" spans="1:157" ht="11.25" customHeight="1" x14ac:dyDescent="0.25">
      <c r="A1112" s="39" t="s">
        <v>2206</v>
      </c>
      <c r="B1112" s="13">
        <v>320200006</v>
      </c>
      <c r="C1112" s="13" t="s">
        <v>1059</v>
      </c>
      <c r="D1112" s="13">
        <v>17940006128</v>
      </c>
      <c r="E1112" s="40" t="s">
        <v>2262</v>
      </c>
      <c r="F1112" s="31">
        <v>701</v>
      </c>
      <c r="G1112" s="31">
        <v>3</v>
      </c>
      <c r="H1112" s="31">
        <v>1</v>
      </c>
      <c r="I1112" s="31">
        <v>0</v>
      </c>
      <c r="J1112" s="32">
        <f t="shared" si="142"/>
        <v>2</v>
      </c>
      <c r="K1112" s="33">
        <f t="shared" si="143"/>
        <v>21.029999999999998</v>
      </c>
      <c r="L1112" s="33">
        <f t="shared" si="144"/>
        <v>21.029999999999998</v>
      </c>
      <c r="M1112" s="33">
        <f t="shared" si="145"/>
        <v>21.029999999999998</v>
      </c>
      <c r="N1112" s="34">
        <f t="shared" si="146"/>
        <v>21.029999999999998</v>
      </c>
      <c r="O1112" s="222">
        <f t="shared" si="141"/>
        <v>84.12</v>
      </c>
      <c r="P1112" s="224">
        <f t="shared" si="149"/>
        <v>84.12</v>
      </c>
      <c r="Q1112" s="8"/>
      <c r="R1112" s="78">
        <f t="shared" si="148"/>
        <v>84.12</v>
      </c>
      <c r="S1112" s="79"/>
      <c r="T1112"/>
      <c r="U1112"/>
      <c r="V1112"/>
      <c r="W1112"/>
      <c r="X1112"/>
      <c r="Y1112"/>
      <c r="Z1112"/>
      <c r="AA1112"/>
      <c r="AB1112"/>
      <c r="AC1112"/>
      <c r="AD1112"/>
      <c r="AE1112"/>
      <c r="AF1112"/>
      <c r="AG1112"/>
      <c r="AH1112"/>
      <c r="AI1112"/>
      <c r="AJ1112"/>
      <c r="AK1112"/>
      <c r="AL1112"/>
      <c r="AM1112"/>
      <c r="AN1112"/>
      <c r="AO1112"/>
      <c r="AP1112"/>
      <c r="AQ1112"/>
      <c r="AR1112"/>
      <c r="AS1112"/>
      <c r="AT1112"/>
      <c r="AU1112"/>
      <c r="AV1112"/>
      <c r="AW1112"/>
      <c r="AX1112"/>
      <c r="AY1112"/>
      <c r="AZ1112"/>
      <c r="BA1112"/>
      <c r="BB1112"/>
      <c r="BC1112"/>
      <c r="BD1112"/>
      <c r="BE1112"/>
      <c r="BF1112"/>
      <c r="BG1112"/>
      <c r="BH1112"/>
      <c r="BI1112"/>
      <c r="BJ1112"/>
      <c r="BK1112"/>
      <c r="BL1112"/>
      <c r="BM1112"/>
      <c r="BN1112"/>
      <c r="BO1112"/>
      <c r="BP1112"/>
      <c r="BQ1112"/>
      <c r="BR1112"/>
      <c r="BS1112"/>
      <c r="BT1112"/>
      <c r="BU1112"/>
      <c r="BV1112"/>
      <c r="BW1112"/>
      <c r="BX1112"/>
      <c r="BY1112"/>
      <c r="BZ1112"/>
      <c r="CA1112"/>
      <c r="CB1112"/>
      <c r="CC1112"/>
      <c r="CD1112"/>
      <c r="CE1112"/>
      <c r="CF1112"/>
      <c r="CG1112"/>
      <c r="CH1112"/>
      <c r="CI1112"/>
      <c r="CJ1112"/>
      <c r="CK1112"/>
      <c r="CL1112"/>
      <c r="CM1112"/>
      <c r="CN1112"/>
      <c r="CO1112"/>
      <c r="CP1112"/>
      <c r="CQ1112"/>
      <c r="CR1112"/>
      <c r="CS1112"/>
      <c r="CT1112"/>
      <c r="CU1112"/>
      <c r="CV1112"/>
      <c r="CW1112"/>
      <c r="CX1112"/>
      <c r="CY1112"/>
      <c r="CZ1112"/>
      <c r="DA1112"/>
      <c r="DB1112"/>
      <c r="DC1112"/>
      <c r="DD1112"/>
      <c r="DE1112"/>
      <c r="DF1112"/>
      <c r="DG1112"/>
      <c r="DH1112"/>
      <c r="DI1112"/>
      <c r="DJ1112"/>
      <c r="DK1112"/>
      <c r="DL1112"/>
      <c r="DM1112"/>
      <c r="DN1112"/>
      <c r="DO1112"/>
      <c r="DP1112"/>
      <c r="DQ1112"/>
      <c r="DR1112"/>
      <c r="DS1112"/>
      <c r="DT1112"/>
      <c r="DU1112"/>
      <c r="DV1112"/>
      <c r="DW1112"/>
      <c r="DX1112"/>
      <c r="DY1112"/>
      <c r="DZ1112"/>
      <c r="EA1112"/>
      <c r="EB1112"/>
      <c r="EC1112"/>
      <c r="ED1112"/>
      <c r="EE1112"/>
      <c r="EF1112"/>
      <c r="EG1112"/>
      <c r="EH1112"/>
      <c r="EI1112"/>
      <c r="EJ1112"/>
      <c r="EK1112"/>
      <c r="EL1112"/>
      <c r="EM1112"/>
      <c r="EN1112"/>
      <c r="EO1112"/>
      <c r="EP1112"/>
      <c r="EQ1112"/>
      <c r="ER1112"/>
      <c r="ES1112"/>
      <c r="ET1112"/>
      <c r="EU1112"/>
      <c r="EV1112"/>
      <c r="EW1112"/>
      <c r="EX1112"/>
      <c r="EY1112"/>
      <c r="EZ1112"/>
      <c r="FA1112"/>
    </row>
    <row r="1113" spans="1:157" ht="11.25" customHeight="1" x14ac:dyDescent="0.25">
      <c r="A1113" s="39" t="s">
        <v>2206</v>
      </c>
      <c r="B1113" s="13">
        <v>10001679</v>
      </c>
      <c r="C1113" s="13" t="s">
        <v>3122</v>
      </c>
      <c r="D1113" s="13">
        <v>37460047703</v>
      </c>
      <c r="E1113" s="45" t="s">
        <v>3129</v>
      </c>
      <c r="F1113" s="31">
        <v>140</v>
      </c>
      <c r="G1113" s="31">
        <v>2</v>
      </c>
      <c r="H1113" s="31">
        <v>1</v>
      </c>
      <c r="I1113" s="31">
        <v>0</v>
      </c>
      <c r="J1113" s="32">
        <f t="shared" si="142"/>
        <v>1</v>
      </c>
      <c r="K1113" s="33">
        <f t="shared" si="143"/>
        <v>4.2</v>
      </c>
      <c r="L1113" s="33">
        <f t="shared" si="144"/>
        <v>4.2</v>
      </c>
      <c r="M1113" s="33">
        <f t="shared" si="145"/>
        <v>4.2</v>
      </c>
      <c r="N1113" s="34">
        <f t="shared" si="146"/>
        <v>4.2</v>
      </c>
      <c r="O1113" s="222">
        <f t="shared" si="141"/>
        <v>16.8</v>
      </c>
      <c r="P1113" s="224">
        <f t="shared" si="149"/>
        <v>16.8</v>
      </c>
      <c r="Q1113" s="8"/>
      <c r="R1113" s="78">
        <f t="shared" si="148"/>
        <v>16.8</v>
      </c>
      <c r="S1113" s="79"/>
      <c r="T1113"/>
      <c r="U1113"/>
      <c r="V1113"/>
      <c r="W1113"/>
      <c r="X1113"/>
      <c r="Y1113"/>
      <c r="Z1113"/>
      <c r="AA1113"/>
      <c r="AB1113"/>
      <c r="AC1113"/>
      <c r="AD1113"/>
      <c r="AE1113"/>
      <c r="AF1113"/>
      <c r="AG1113"/>
      <c r="AH1113"/>
      <c r="AI1113"/>
      <c r="AJ1113"/>
      <c r="AK1113"/>
      <c r="AL1113"/>
      <c r="AM1113"/>
      <c r="AN1113"/>
      <c r="AO1113"/>
      <c r="AP1113"/>
      <c r="AQ1113"/>
      <c r="AR1113"/>
      <c r="AS1113"/>
      <c r="AT1113"/>
      <c r="AU1113"/>
      <c r="AV1113"/>
      <c r="AW1113"/>
      <c r="AX1113"/>
      <c r="AY1113"/>
      <c r="AZ1113"/>
      <c r="BA1113"/>
      <c r="BB1113"/>
      <c r="BC1113"/>
      <c r="BD1113"/>
      <c r="BE1113"/>
      <c r="BF1113"/>
      <c r="BG1113"/>
      <c r="BH1113"/>
      <c r="BI1113"/>
      <c r="BJ1113"/>
      <c r="BK1113"/>
      <c r="BL1113"/>
      <c r="BM1113"/>
      <c r="BN1113"/>
      <c r="BO1113"/>
      <c r="BP1113"/>
      <c r="BQ1113"/>
      <c r="BR1113"/>
      <c r="BS1113"/>
      <c r="BT1113"/>
      <c r="BU1113"/>
      <c r="BV1113"/>
      <c r="BW1113"/>
      <c r="BX1113"/>
      <c r="BY1113"/>
      <c r="BZ1113"/>
      <c r="CA1113"/>
      <c r="CB1113"/>
      <c r="CC1113"/>
      <c r="CD1113"/>
      <c r="CE1113"/>
      <c r="CF1113"/>
      <c r="CG1113"/>
      <c r="CH1113"/>
      <c r="CI1113"/>
      <c r="CJ1113"/>
      <c r="CK1113"/>
      <c r="CL1113"/>
      <c r="CM1113"/>
      <c r="CN1113"/>
      <c r="CO1113"/>
      <c r="CP1113"/>
      <c r="CQ1113"/>
      <c r="CR1113"/>
      <c r="CS1113"/>
      <c r="CT1113"/>
      <c r="CU1113"/>
      <c r="CV1113"/>
      <c r="CW1113"/>
      <c r="CX1113"/>
      <c r="CY1113"/>
      <c r="CZ1113"/>
      <c r="DA1113"/>
      <c r="DB1113"/>
      <c r="DC1113"/>
      <c r="DD1113"/>
      <c r="DE1113"/>
      <c r="DF1113"/>
      <c r="DG1113"/>
      <c r="DH1113"/>
      <c r="DI1113"/>
      <c r="DJ1113"/>
      <c r="DK1113"/>
      <c r="DL1113"/>
      <c r="DM1113"/>
      <c r="DN1113"/>
      <c r="DO1113"/>
      <c r="DP1113"/>
      <c r="DQ1113"/>
      <c r="DR1113"/>
      <c r="DS1113"/>
      <c r="DT1113"/>
      <c r="DU1113"/>
      <c r="DV1113"/>
      <c r="DW1113"/>
      <c r="DX1113"/>
      <c r="DY1113"/>
      <c r="DZ1113"/>
      <c r="EA1113"/>
      <c r="EB1113"/>
      <c r="EC1113"/>
      <c r="ED1113"/>
      <c r="EE1113"/>
      <c r="EF1113"/>
      <c r="EG1113"/>
      <c r="EH1113"/>
      <c r="EI1113"/>
      <c r="EJ1113"/>
      <c r="EK1113"/>
      <c r="EL1113"/>
      <c r="EM1113"/>
      <c r="EN1113"/>
      <c r="EO1113"/>
      <c r="EP1113"/>
      <c r="EQ1113"/>
      <c r="ER1113"/>
      <c r="ES1113"/>
      <c r="ET1113"/>
      <c r="EU1113"/>
      <c r="EV1113"/>
      <c r="EW1113"/>
      <c r="EX1113"/>
      <c r="EY1113"/>
      <c r="EZ1113"/>
      <c r="FA1113"/>
    </row>
    <row r="1114" spans="1:157" ht="11.25" customHeight="1" x14ac:dyDescent="0.25">
      <c r="A1114" s="39" t="s">
        <v>2206</v>
      </c>
      <c r="B1114" s="13">
        <v>31000003</v>
      </c>
      <c r="C1114" s="13" t="s">
        <v>2649</v>
      </c>
      <c r="D1114" s="13">
        <v>85010001425</v>
      </c>
      <c r="E1114" s="40" t="s">
        <v>2256</v>
      </c>
      <c r="F1114" s="31">
        <v>610</v>
      </c>
      <c r="G1114" s="31">
        <v>3</v>
      </c>
      <c r="H1114" s="31">
        <v>1</v>
      </c>
      <c r="I1114" s="31">
        <v>0</v>
      </c>
      <c r="J1114" s="32">
        <f t="shared" si="142"/>
        <v>2</v>
      </c>
      <c r="K1114" s="33">
        <f t="shared" si="143"/>
        <v>18.3</v>
      </c>
      <c r="L1114" s="33">
        <f t="shared" si="144"/>
        <v>18.3</v>
      </c>
      <c r="M1114" s="33">
        <f t="shared" si="145"/>
        <v>18.3</v>
      </c>
      <c r="N1114" s="34">
        <f t="shared" si="146"/>
        <v>18.3</v>
      </c>
      <c r="O1114" s="222">
        <f t="shared" si="141"/>
        <v>73.2</v>
      </c>
      <c r="P1114" s="224">
        <f t="shared" si="149"/>
        <v>73.2</v>
      </c>
      <c r="Q1114" s="8"/>
      <c r="R1114" s="78">
        <f t="shared" si="148"/>
        <v>73.2</v>
      </c>
      <c r="S1114" s="79"/>
      <c r="T1114"/>
      <c r="U1114"/>
      <c r="V1114"/>
      <c r="W1114"/>
      <c r="X1114"/>
      <c r="Y1114"/>
      <c r="Z1114"/>
      <c r="AA1114"/>
      <c r="AB1114"/>
      <c r="AC1114"/>
      <c r="AD1114"/>
      <c r="AE1114"/>
      <c r="AF1114"/>
      <c r="AG1114"/>
      <c r="AH1114"/>
      <c r="AI1114"/>
      <c r="AJ1114"/>
      <c r="AK1114"/>
      <c r="AL1114"/>
      <c r="AM1114"/>
      <c r="AN1114"/>
      <c r="AO1114"/>
      <c r="AP1114"/>
      <c r="AQ1114"/>
      <c r="AR1114"/>
      <c r="AS1114"/>
      <c r="AT1114"/>
      <c r="AU1114"/>
      <c r="AV1114"/>
      <c r="AW1114"/>
      <c r="AX1114"/>
      <c r="AY1114"/>
      <c r="AZ1114"/>
      <c r="BA1114"/>
      <c r="BB1114"/>
      <c r="BC1114"/>
      <c r="BD1114"/>
      <c r="BE1114"/>
      <c r="BF1114"/>
      <c r="BG1114"/>
      <c r="BH1114"/>
      <c r="BI1114"/>
      <c r="BJ1114"/>
      <c r="BK1114"/>
      <c r="BL1114"/>
      <c r="BM1114"/>
      <c r="BN1114"/>
      <c r="BO1114"/>
      <c r="BP1114"/>
      <c r="BQ1114"/>
      <c r="BR1114"/>
      <c r="BS1114"/>
      <c r="BT1114"/>
      <c r="BU1114"/>
      <c r="BV1114"/>
      <c r="BW1114"/>
      <c r="BX1114"/>
      <c r="BY1114"/>
      <c r="BZ1114"/>
      <c r="CA1114"/>
      <c r="CB1114"/>
      <c r="CC1114"/>
      <c r="CD1114"/>
      <c r="CE1114"/>
      <c r="CF1114"/>
      <c r="CG1114"/>
      <c r="CH1114"/>
      <c r="CI1114"/>
      <c r="CJ1114"/>
      <c r="CK1114"/>
      <c r="CL1114"/>
      <c r="CM1114"/>
      <c r="CN1114"/>
      <c r="CO1114"/>
      <c r="CP1114"/>
      <c r="CQ1114"/>
      <c r="CR1114"/>
      <c r="CS1114"/>
      <c r="CT1114"/>
      <c r="CU1114"/>
      <c r="CV1114"/>
      <c r="CW1114"/>
      <c r="CX1114"/>
      <c r="CY1114"/>
      <c r="CZ1114"/>
      <c r="DA1114"/>
      <c r="DB1114"/>
      <c r="DC1114"/>
      <c r="DD1114"/>
      <c r="DE1114"/>
      <c r="DF1114"/>
      <c r="DG1114"/>
      <c r="DH1114"/>
      <c r="DI1114"/>
      <c r="DJ1114"/>
      <c r="DK1114"/>
      <c r="DL1114"/>
      <c r="DM1114"/>
      <c r="DN1114"/>
      <c r="DO1114"/>
      <c r="DP1114"/>
      <c r="DQ1114"/>
      <c r="DR1114"/>
      <c r="DS1114"/>
      <c r="DT1114"/>
      <c r="DU1114"/>
      <c r="DV1114"/>
      <c r="DW1114"/>
      <c r="DX1114"/>
      <c r="DY1114"/>
      <c r="DZ1114"/>
      <c r="EA1114"/>
      <c r="EB1114"/>
      <c r="EC1114"/>
      <c r="ED1114"/>
      <c r="EE1114"/>
      <c r="EF1114"/>
      <c r="EG1114"/>
      <c r="EH1114"/>
      <c r="EI1114"/>
      <c r="EJ1114"/>
      <c r="EK1114"/>
      <c r="EL1114"/>
      <c r="EM1114"/>
      <c r="EN1114"/>
      <c r="EO1114"/>
      <c r="EP1114"/>
      <c r="EQ1114"/>
      <c r="ER1114"/>
      <c r="ES1114"/>
      <c r="ET1114"/>
      <c r="EU1114"/>
      <c r="EV1114"/>
      <c r="EW1114"/>
      <c r="EX1114"/>
      <c r="EY1114"/>
      <c r="EZ1114"/>
      <c r="FA1114"/>
    </row>
    <row r="1115" spans="1:157" ht="11.25" customHeight="1" x14ac:dyDescent="0.25">
      <c r="A1115" s="39" t="s">
        <v>2206</v>
      </c>
      <c r="B1115" s="11">
        <v>90024101</v>
      </c>
      <c r="C1115" s="13" t="s">
        <v>220</v>
      </c>
      <c r="D1115" s="13">
        <v>63720014648</v>
      </c>
      <c r="E1115" s="40" t="s">
        <v>2223</v>
      </c>
      <c r="F1115" s="31">
        <v>654</v>
      </c>
      <c r="G1115" s="31">
        <v>3</v>
      </c>
      <c r="H1115" s="31">
        <v>1</v>
      </c>
      <c r="I1115" s="31">
        <v>0</v>
      </c>
      <c r="J1115" s="32">
        <f t="shared" si="142"/>
        <v>2</v>
      </c>
      <c r="K1115" s="33">
        <f t="shared" si="143"/>
        <v>19.62</v>
      </c>
      <c r="L1115" s="33">
        <f t="shared" si="144"/>
        <v>19.62</v>
      </c>
      <c r="M1115" s="33">
        <f t="shared" si="145"/>
        <v>19.62</v>
      </c>
      <c r="N1115" s="34">
        <f t="shared" si="146"/>
        <v>19.62</v>
      </c>
      <c r="O1115" s="222">
        <f t="shared" si="141"/>
        <v>78.48</v>
      </c>
      <c r="P1115" s="224">
        <f t="shared" si="149"/>
        <v>78.48</v>
      </c>
      <c r="Q1115" s="8"/>
      <c r="R1115" s="78">
        <f t="shared" si="148"/>
        <v>78.48</v>
      </c>
      <c r="S1115" s="79"/>
      <c r="T1115"/>
      <c r="U1115"/>
      <c r="V1115"/>
      <c r="W1115"/>
      <c r="X1115"/>
      <c r="Y1115"/>
      <c r="Z1115"/>
      <c r="AA1115"/>
      <c r="AB1115"/>
      <c r="AC1115"/>
      <c r="AD1115"/>
      <c r="AE1115"/>
      <c r="AF1115"/>
      <c r="AG1115"/>
      <c r="AH1115"/>
      <c r="AI1115"/>
      <c r="AJ1115"/>
      <c r="AK1115"/>
      <c r="AL1115"/>
      <c r="AM1115"/>
      <c r="AN1115"/>
      <c r="AO1115"/>
      <c r="AP1115"/>
      <c r="AQ1115"/>
      <c r="AR1115"/>
      <c r="AS1115"/>
      <c r="AT1115"/>
      <c r="AU1115"/>
      <c r="AV1115"/>
      <c r="AW1115"/>
      <c r="AX1115"/>
      <c r="AY1115"/>
      <c r="AZ1115"/>
      <c r="BA1115"/>
      <c r="BB1115"/>
      <c r="BC1115"/>
      <c r="BD1115"/>
      <c r="BE1115"/>
      <c r="BF1115"/>
      <c r="BG1115"/>
      <c r="BH1115"/>
      <c r="BI1115"/>
      <c r="BJ1115"/>
      <c r="BK1115"/>
      <c r="BL1115"/>
      <c r="BM1115"/>
      <c r="BN1115"/>
      <c r="BO1115"/>
      <c r="BP1115"/>
      <c r="BQ1115"/>
      <c r="BR1115"/>
      <c r="BS1115"/>
      <c r="BT1115"/>
      <c r="BU1115"/>
      <c r="BV1115"/>
      <c r="BW1115"/>
      <c r="BX1115"/>
      <c r="BY1115"/>
      <c r="BZ1115"/>
      <c r="CA1115"/>
      <c r="CB1115"/>
      <c r="CC1115"/>
      <c r="CD1115"/>
      <c r="CE1115"/>
      <c r="CF1115"/>
      <c r="CG1115"/>
      <c r="CH1115"/>
      <c r="CI1115"/>
      <c r="CJ1115"/>
      <c r="CK1115"/>
      <c r="CL1115"/>
      <c r="CM1115"/>
      <c r="CN1115"/>
      <c r="CO1115"/>
      <c r="CP1115"/>
      <c r="CQ1115"/>
      <c r="CR1115"/>
      <c r="CS1115"/>
      <c r="CT1115"/>
      <c r="CU1115"/>
      <c r="CV1115"/>
      <c r="CW1115"/>
      <c r="CX1115"/>
      <c r="CY1115"/>
      <c r="CZ1115"/>
      <c r="DA1115"/>
      <c r="DB1115"/>
      <c r="DC1115"/>
      <c r="DD1115"/>
      <c r="DE1115"/>
      <c r="DF1115"/>
      <c r="DG1115"/>
      <c r="DH1115"/>
      <c r="DI1115"/>
      <c r="DJ1115"/>
      <c r="DK1115"/>
      <c r="DL1115"/>
      <c r="DM1115"/>
      <c r="DN1115"/>
      <c r="DO1115"/>
      <c r="DP1115"/>
      <c r="DQ1115"/>
      <c r="DR1115"/>
      <c r="DS1115"/>
      <c r="DT1115"/>
      <c r="DU1115"/>
      <c r="DV1115"/>
      <c r="DW1115"/>
      <c r="DX1115"/>
      <c r="DY1115"/>
      <c r="DZ1115"/>
      <c r="EA1115"/>
      <c r="EB1115"/>
      <c r="EC1115"/>
      <c r="ED1115"/>
      <c r="EE1115"/>
      <c r="EF1115"/>
      <c r="EG1115"/>
      <c r="EH1115"/>
      <c r="EI1115"/>
      <c r="EJ1115"/>
      <c r="EK1115"/>
      <c r="EL1115"/>
      <c r="EM1115"/>
      <c r="EN1115"/>
      <c r="EO1115"/>
      <c r="EP1115"/>
      <c r="EQ1115"/>
      <c r="ER1115"/>
      <c r="ES1115"/>
      <c r="ET1115"/>
      <c r="EU1115"/>
      <c r="EV1115"/>
      <c r="EW1115"/>
      <c r="EX1115"/>
      <c r="EY1115"/>
      <c r="EZ1115"/>
      <c r="FA1115"/>
    </row>
    <row r="1116" spans="1:157" ht="11.25" customHeight="1" x14ac:dyDescent="0.25">
      <c r="A1116" s="39" t="s">
        <v>2206</v>
      </c>
      <c r="B1116" s="11">
        <v>90024101</v>
      </c>
      <c r="C1116" s="13" t="s">
        <v>220</v>
      </c>
      <c r="D1116" s="13">
        <v>90310009460</v>
      </c>
      <c r="E1116" s="40" t="s">
        <v>2224</v>
      </c>
      <c r="F1116" s="31">
        <v>19</v>
      </c>
      <c r="G1116" s="31">
        <v>2</v>
      </c>
      <c r="H1116" s="31">
        <v>1</v>
      </c>
      <c r="I1116" s="31">
        <v>0</v>
      </c>
      <c r="J1116" s="32">
        <f t="shared" si="142"/>
        <v>1</v>
      </c>
      <c r="K1116" s="33">
        <f t="shared" si="143"/>
        <v>0.56999999999999995</v>
      </c>
      <c r="L1116" s="33">
        <f t="shared" si="144"/>
        <v>0.56999999999999995</v>
      </c>
      <c r="M1116" s="33">
        <f t="shared" si="145"/>
        <v>0.56999999999999995</v>
      </c>
      <c r="N1116" s="34">
        <f t="shared" si="146"/>
        <v>0.56999999999999995</v>
      </c>
      <c r="O1116" s="222">
        <f t="shared" si="141"/>
        <v>2.2799999999999998</v>
      </c>
      <c r="P1116" s="224">
        <f t="shared" si="149"/>
        <v>2.2799999999999998</v>
      </c>
      <c r="Q1116" s="8"/>
      <c r="R1116" s="78">
        <f t="shared" si="148"/>
        <v>2.2799999999999998</v>
      </c>
      <c r="S1116" s="79"/>
      <c r="T1116"/>
      <c r="U1116"/>
      <c r="V1116"/>
      <c r="W1116"/>
      <c r="X1116"/>
      <c r="Y1116"/>
      <c r="Z1116"/>
      <c r="AA1116"/>
      <c r="AB1116"/>
      <c r="AC1116"/>
      <c r="AD1116"/>
      <c r="AE1116"/>
      <c r="AF1116"/>
      <c r="AG1116"/>
      <c r="AH1116"/>
      <c r="AI1116"/>
      <c r="AJ1116"/>
      <c r="AK1116"/>
      <c r="AL1116"/>
      <c r="AM1116"/>
      <c r="AN1116"/>
      <c r="AO1116"/>
      <c r="AP1116"/>
      <c r="AQ1116"/>
      <c r="AR1116"/>
      <c r="AS1116"/>
      <c r="AT1116"/>
      <c r="AU1116"/>
      <c r="AV1116"/>
      <c r="AW1116"/>
      <c r="AX1116"/>
      <c r="AY1116"/>
      <c r="AZ1116"/>
      <c r="BA1116"/>
      <c r="BB1116"/>
      <c r="BC1116"/>
      <c r="BD1116"/>
      <c r="BE1116"/>
      <c r="BF1116"/>
      <c r="BG1116"/>
      <c r="BH1116"/>
      <c r="BI1116"/>
      <c r="BJ1116"/>
      <c r="BK1116"/>
      <c r="BL1116"/>
      <c r="BM1116"/>
      <c r="BN1116"/>
      <c r="BO1116"/>
      <c r="BP1116"/>
      <c r="BQ1116"/>
      <c r="BR1116"/>
      <c r="BS1116"/>
      <c r="BT1116"/>
      <c r="BU1116"/>
      <c r="BV1116"/>
      <c r="BW1116"/>
      <c r="BX1116"/>
      <c r="BY1116"/>
      <c r="BZ1116"/>
      <c r="CA1116"/>
      <c r="CB1116"/>
      <c r="CC1116"/>
      <c r="CD1116"/>
      <c r="CE1116"/>
      <c r="CF1116"/>
      <c r="CG1116"/>
      <c r="CH1116"/>
      <c r="CI1116"/>
      <c r="CJ1116"/>
      <c r="CK1116"/>
      <c r="CL1116"/>
      <c r="CM1116"/>
      <c r="CN1116"/>
      <c r="CO1116"/>
      <c r="CP1116"/>
      <c r="CQ1116"/>
      <c r="CR1116"/>
      <c r="CS1116"/>
      <c r="CT1116"/>
      <c r="CU1116"/>
      <c r="CV1116"/>
      <c r="CW1116"/>
      <c r="CX1116"/>
      <c r="CY1116"/>
      <c r="CZ1116"/>
      <c r="DA1116"/>
      <c r="DB1116"/>
      <c r="DC1116"/>
      <c r="DD1116"/>
      <c r="DE1116"/>
      <c r="DF1116"/>
      <c r="DG1116"/>
      <c r="DH1116"/>
      <c r="DI1116"/>
      <c r="DJ1116"/>
      <c r="DK1116"/>
      <c r="DL1116"/>
      <c r="DM1116"/>
      <c r="DN1116"/>
      <c r="DO1116"/>
      <c r="DP1116"/>
      <c r="DQ1116"/>
      <c r="DR1116"/>
      <c r="DS1116"/>
      <c r="DT1116"/>
      <c r="DU1116"/>
      <c r="DV1116"/>
      <c r="DW1116"/>
      <c r="DX1116"/>
      <c r="DY1116"/>
      <c r="DZ1116"/>
      <c r="EA1116"/>
      <c r="EB1116"/>
      <c r="EC1116"/>
      <c r="ED1116"/>
      <c r="EE1116"/>
      <c r="EF1116"/>
      <c r="EG1116"/>
      <c r="EH1116"/>
      <c r="EI1116"/>
      <c r="EJ1116"/>
      <c r="EK1116"/>
      <c r="EL1116"/>
      <c r="EM1116"/>
      <c r="EN1116"/>
      <c r="EO1116"/>
      <c r="EP1116"/>
      <c r="EQ1116"/>
      <c r="ER1116"/>
      <c r="ES1116"/>
      <c r="ET1116"/>
      <c r="EU1116"/>
      <c r="EV1116"/>
      <c r="EW1116"/>
      <c r="EX1116"/>
      <c r="EY1116"/>
      <c r="EZ1116"/>
      <c r="FA1116"/>
    </row>
    <row r="1117" spans="1:157" ht="11.25" customHeight="1" x14ac:dyDescent="0.25">
      <c r="A1117" s="39" t="s">
        <v>2206</v>
      </c>
      <c r="B1117" s="11">
        <v>90024101</v>
      </c>
      <c r="C1117" s="13" t="s">
        <v>220</v>
      </c>
      <c r="D1117" s="13">
        <v>36610056954</v>
      </c>
      <c r="E1117" s="40" t="s">
        <v>2687</v>
      </c>
      <c r="F1117" s="31">
        <v>336</v>
      </c>
      <c r="G1117" s="31">
        <v>3</v>
      </c>
      <c r="H1117" s="31">
        <v>1</v>
      </c>
      <c r="I1117" s="31">
        <v>0</v>
      </c>
      <c r="J1117" s="32">
        <f t="shared" si="142"/>
        <v>2</v>
      </c>
      <c r="K1117" s="33">
        <f t="shared" si="143"/>
        <v>10.08</v>
      </c>
      <c r="L1117" s="33">
        <f t="shared" si="144"/>
        <v>10.08</v>
      </c>
      <c r="M1117" s="33">
        <f t="shared" si="145"/>
        <v>10.08</v>
      </c>
      <c r="N1117" s="34">
        <f t="shared" si="146"/>
        <v>10.08</v>
      </c>
      <c r="O1117" s="222">
        <f t="shared" si="141"/>
        <v>40.32</v>
      </c>
      <c r="P1117" s="224">
        <f t="shared" si="149"/>
        <v>40.32</v>
      </c>
      <c r="Q1117" s="8"/>
      <c r="R1117" s="78">
        <f t="shared" si="148"/>
        <v>40.32</v>
      </c>
      <c r="S1117" s="79"/>
      <c r="T1117"/>
      <c r="U1117"/>
      <c r="V1117"/>
      <c r="W1117"/>
      <c r="X1117"/>
      <c r="Y1117"/>
      <c r="Z1117"/>
      <c r="AA1117"/>
      <c r="AB1117"/>
      <c r="AC1117"/>
      <c r="AD1117"/>
      <c r="AE1117"/>
      <c r="AF1117"/>
      <c r="AG1117"/>
      <c r="AH1117"/>
      <c r="AI1117"/>
      <c r="AJ1117"/>
      <c r="AK1117"/>
      <c r="AL1117"/>
      <c r="AM1117"/>
      <c r="AN1117"/>
      <c r="AO1117"/>
      <c r="AP1117"/>
      <c r="AQ1117"/>
      <c r="AR1117"/>
      <c r="AS1117"/>
      <c r="AT1117"/>
      <c r="AU1117"/>
      <c r="AV1117"/>
      <c r="AW1117"/>
      <c r="AX1117"/>
      <c r="AY1117"/>
      <c r="AZ1117"/>
      <c r="BA1117"/>
      <c r="BB1117"/>
      <c r="BC1117"/>
      <c r="BD1117"/>
      <c r="BE1117"/>
      <c r="BF1117"/>
      <c r="BG1117"/>
      <c r="BH1117"/>
      <c r="BI1117"/>
      <c r="BJ1117"/>
      <c r="BK1117"/>
      <c r="BL1117"/>
      <c r="BM1117"/>
      <c r="BN1117"/>
      <c r="BO1117"/>
      <c r="BP1117"/>
      <c r="BQ1117"/>
      <c r="BR1117"/>
      <c r="BS1117"/>
      <c r="BT1117"/>
      <c r="BU1117"/>
      <c r="BV1117"/>
      <c r="BW1117"/>
      <c r="BX1117"/>
      <c r="BY1117"/>
      <c r="BZ1117"/>
      <c r="CA1117"/>
      <c r="CB1117"/>
      <c r="CC1117"/>
      <c r="CD1117"/>
      <c r="CE1117"/>
      <c r="CF1117"/>
      <c r="CG1117"/>
      <c r="CH1117"/>
      <c r="CI1117"/>
      <c r="CJ1117"/>
      <c r="CK1117"/>
      <c r="CL1117"/>
      <c r="CM1117"/>
      <c r="CN1117"/>
      <c r="CO1117"/>
      <c r="CP1117"/>
      <c r="CQ1117"/>
      <c r="CR1117"/>
      <c r="CS1117"/>
      <c r="CT1117"/>
      <c r="CU1117"/>
      <c r="CV1117"/>
      <c r="CW1117"/>
      <c r="CX1117"/>
      <c r="CY1117"/>
      <c r="CZ1117"/>
      <c r="DA1117"/>
      <c r="DB1117"/>
      <c r="DC1117"/>
      <c r="DD1117"/>
      <c r="DE1117"/>
      <c r="DF1117"/>
      <c r="DG1117"/>
      <c r="DH1117"/>
      <c r="DI1117"/>
      <c r="DJ1117"/>
      <c r="DK1117"/>
      <c r="DL1117"/>
      <c r="DM1117"/>
      <c r="DN1117"/>
      <c r="DO1117"/>
      <c r="DP1117"/>
      <c r="DQ1117"/>
      <c r="DR1117"/>
      <c r="DS1117"/>
      <c r="DT1117"/>
      <c r="DU1117"/>
      <c r="DV1117"/>
      <c r="DW1117"/>
      <c r="DX1117"/>
      <c r="DY1117"/>
      <c r="DZ1117"/>
      <c r="EA1117"/>
      <c r="EB1117"/>
      <c r="EC1117"/>
      <c r="ED1117"/>
      <c r="EE1117"/>
      <c r="EF1117"/>
      <c r="EG1117"/>
      <c r="EH1117"/>
      <c r="EI1117"/>
      <c r="EJ1117"/>
      <c r="EK1117"/>
      <c r="EL1117"/>
      <c r="EM1117"/>
      <c r="EN1117"/>
      <c r="EO1117"/>
      <c r="EP1117"/>
      <c r="EQ1117"/>
      <c r="ER1117"/>
      <c r="ES1117"/>
      <c r="ET1117"/>
      <c r="EU1117"/>
      <c r="EV1117"/>
      <c r="EW1117"/>
      <c r="EX1117"/>
      <c r="EY1117"/>
      <c r="EZ1117"/>
      <c r="FA1117"/>
    </row>
    <row r="1118" spans="1:157" ht="11.25" customHeight="1" x14ac:dyDescent="0.25">
      <c r="A1118" s="39" t="s">
        <v>2206</v>
      </c>
      <c r="B1118" s="11">
        <v>90024101</v>
      </c>
      <c r="C1118" s="13" t="s">
        <v>220</v>
      </c>
      <c r="D1118" s="13">
        <v>73560003179</v>
      </c>
      <c r="E1118" s="40" t="s">
        <v>3177</v>
      </c>
      <c r="F1118" s="31">
        <v>1</v>
      </c>
      <c r="G1118" s="31">
        <v>3</v>
      </c>
      <c r="H1118" s="31">
        <v>2</v>
      </c>
      <c r="I1118" s="31">
        <v>0</v>
      </c>
      <c r="J1118" s="32">
        <f t="shared" si="142"/>
        <v>1</v>
      </c>
      <c r="K1118" s="33">
        <f t="shared" si="143"/>
        <v>0.03</v>
      </c>
      <c r="L1118" s="33">
        <f t="shared" si="144"/>
        <v>0.03</v>
      </c>
      <c r="M1118" s="33">
        <f t="shared" si="145"/>
        <v>0.03</v>
      </c>
      <c r="N1118" s="34">
        <f t="shared" si="146"/>
        <v>0.03</v>
      </c>
      <c r="O1118" s="222">
        <f t="shared" si="141"/>
        <v>0.12</v>
      </c>
      <c r="P1118" s="224">
        <f t="shared" si="149"/>
        <v>0.12</v>
      </c>
      <c r="Q1118" s="14"/>
      <c r="R1118" s="78">
        <f t="shared" si="148"/>
        <v>0.12</v>
      </c>
      <c r="S1118" s="79"/>
      <c r="T1118"/>
      <c r="U1118"/>
      <c r="V1118"/>
      <c r="W1118"/>
      <c r="X1118"/>
      <c r="Y1118"/>
      <c r="Z1118"/>
      <c r="AA1118"/>
      <c r="AB1118"/>
      <c r="AC1118"/>
      <c r="AD1118"/>
      <c r="AE1118"/>
      <c r="AF1118"/>
      <c r="AG1118"/>
      <c r="AH1118"/>
      <c r="AI1118"/>
      <c r="AJ1118"/>
      <c r="AK1118"/>
      <c r="AL1118"/>
      <c r="AM1118"/>
      <c r="AN1118"/>
      <c r="AO1118"/>
      <c r="AP1118"/>
      <c r="AQ1118"/>
      <c r="AR1118"/>
      <c r="AS1118"/>
      <c r="AT1118"/>
      <c r="AU1118"/>
      <c r="AV1118"/>
      <c r="AW1118"/>
      <c r="AX1118"/>
      <c r="AY1118"/>
      <c r="AZ1118"/>
      <c r="BA1118"/>
      <c r="BB1118"/>
      <c r="BC1118"/>
      <c r="BD1118"/>
      <c r="BE1118"/>
      <c r="BF1118"/>
      <c r="BG1118"/>
      <c r="BH1118"/>
      <c r="BI1118"/>
      <c r="BJ1118"/>
      <c r="BK1118"/>
      <c r="BL1118"/>
      <c r="BM1118"/>
      <c r="BN1118"/>
      <c r="BO1118"/>
      <c r="BP1118"/>
      <c r="BQ1118"/>
      <c r="BR1118"/>
      <c r="BS1118"/>
      <c r="BT1118"/>
      <c r="BU1118"/>
      <c r="BV1118"/>
      <c r="BW1118"/>
      <c r="BX1118"/>
      <c r="BY1118"/>
      <c r="BZ1118"/>
      <c r="CA1118"/>
      <c r="CB1118"/>
      <c r="CC1118"/>
      <c r="CD1118"/>
      <c r="CE1118"/>
      <c r="CF1118"/>
      <c r="CG1118"/>
      <c r="CH1118"/>
      <c r="CI1118"/>
      <c r="CJ1118"/>
      <c r="CK1118"/>
      <c r="CL1118"/>
      <c r="CM1118"/>
      <c r="CN1118"/>
      <c r="CO1118"/>
      <c r="CP1118"/>
      <c r="CQ1118"/>
      <c r="CR1118"/>
      <c r="CS1118"/>
      <c r="CT1118"/>
      <c r="CU1118"/>
      <c r="CV1118"/>
      <c r="CW1118"/>
      <c r="CX1118"/>
      <c r="CY1118"/>
      <c r="CZ1118"/>
      <c r="DA1118"/>
      <c r="DB1118"/>
      <c r="DC1118"/>
      <c r="DD1118"/>
      <c r="DE1118"/>
      <c r="DF1118"/>
      <c r="DG1118"/>
      <c r="DH1118"/>
      <c r="DI1118"/>
      <c r="DJ1118"/>
      <c r="DK1118"/>
      <c r="DL1118"/>
      <c r="DM1118"/>
      <c r="DN1118"/>
      <c r="DO1118"/>
      <c r="DP1118"/>
      <c r="DQ1118"/>
      <c r="DR1118"/>
      <c r="DS1118"/>
      <c r="DT1118"/>
      <c r="DU1118"/>
      <c r="DV1118"/>
      <c r="DW1118"/>
      <c r="DX1118"/>
      <c r="DY1118"/>
      <c r="DZ1118"/>
      <c r="EA1118"/>
      <c r="EB1118"/>
      <c r="EC1118"/>
      <c r="ED1118"/>
      <c r="EE1118"/>
      <c r="EF1118"/>
      <c r="EG1118"/>
      <c r="EH1118"/>
      <c r="EI1118"/>
      <c r="EJ1118"/>
      <c r="EK1118"/>
      <c r="EL1118"/>
      <c r="EM1118"/>
      <c r="EN1118"/>
      <c r="EO1118"/>
      <c r="EP1118"/>
      <c r="EQ1118"/>
      <c r="ER1118"/>
      <c r="ES1118"/>
      <c r="ET1118"/>
      <c r="EU1118"/>
      <c r="EV1118"/>
      <c r="EW1118"/>
      <c r="EX1118"/>
      <c r="EY1118"/>
      <c r="EZ1118"/>
      <c r="FA1118"/>
    </row>
    <row r="1119" spans="1:157" ht="11.25" customHeight="1" x14ac:dyDescent="0.25">
      <c r="A1119" s="39" t="s">
        <v>2206</v>
      </c>
      <c r="B1119" s="11">
        <v>90024101</v>
      </c>
      <c r="C1119" s="13" t="s">
        <v>220</v>
      </c>
      <c r="D1119" s="13">
        <v>77710005305</v>
      </c>
      <c r="E1119" s="40" t="s">
        <v>2225</v>
      </c>
      <c r="F1119" s="31">
        <v>545</v>
      </c>
      <c r="G1119" s="31">
        <v>3</v>
      </c>
      <c r="H1119" s="31">
        <v>1</v>
      </c>
      <c r="I1119" s="31">
        <v>0</v>
      </c>
      <c r="J1119" s="32">
        <f t="shared" si="142"/>
        <v>2</v>
      </c>
      <c r="K1119" s="33">
        <f t="shared" si="143"/>
        <v>16.349999999999998</v>
      </c>
      <c r="L1119" s="33">
        <f t="shared" si="144"/>
        <v>16.349999999999998</v>
      </c>
      <c r="M1119" s="33">
        <f t="shared" si="145"/>
        <v>16.349999999999998</v>
      </c>
      <c r="N1119" s="34">
        <f t="shared" si="146"/>
        <v>16.349999999999998</v>
      </c>
      <c r="O1119" s="222">
        <f t="shared" si="141"/>
        <v>65.400000000000006</v>
      </c>
      <c r="P1119" s="224">
        <f t="shared" si="149"/>
        <v>65.400000000000006</v>
      </c>
      <c r="Q1119" s="8"/>
      <c r="R1119" s="78">
        <f t="shared" si="148"/>
        <v>65.400000000000006</v>
      </c>
      <c r="S1119" s="79"/>
      <c r="T1119"/>
      <c r="U1119"/>
      <c r="V1119"/>
      <c r="W1119"/>
      <c r="X1119"/>
      <c r="Y1119"/>
      <c r="Z1119"/>
      <c r="AA1119"/>
      <c r="AB1119"/>
      <c r="AC1119"/>
      <c r="AD1119"/>
      <c r="AE1119"/>
      <c r="AF1119"/>
      <c r="AG1119"/>
      <c r="AH1119"/>
      <c r="AI1119"/>
      <c r="AJ1119"/>
      <c r="AK1119"/>
      <c r="AL1119"/>
      <c r="AM1119"/>
      <c r="AN1119"/>
      <c r="AO1119"/>
      <c r="AP1119"/>
      <c r="AQ1119"/>
      <c r="AR1119"/>
      <c r="AS1119"/>
      <c r="AT1119"/>
      <c r="AU1119"/>
      <c r="AV1119"/>
      <c r="AW1119"/>
      <c r="AX1119"/>
      <c r="AY1119"/>
      <c r="AZ1119"/>
      <c r="BA1119"/>
      <c r="BB1119"/>
      <c r="BC1119"/>
      <c r="BD1119"/>
      <c r="BE1119"/>
      <c r="BF1119"/>
      <c r="BG1119"/>
      <c r="BH1119"/>
      <c r="BI1119"/>
      <c r="BJ1119"/>
      <c r="BK1119"/>
      <c r="BL1119"/>
      <c r="BM1119"/>
      <c r="BN1119"/>
      <c r="BO1119"/>
      <c r="BP1119"/>
      <c r="BQ1119"/>
      <c r="BR1119"/>
      <c r="BS1119"/>
      <c r="BT1119"/>
      <c r="BU1119"/>
      <c r="BV1119"/>
      <c r="BW1119"/>
      <c r="BX1119"/>
      <c r="BY1119"/>
      <c r="BZ1119"/>
      <c r="CA1119"/>
      <c r="CB1119"/>
      <c r="CC1119"/>
      <c r="CD1119"/>
      <c r="CE1119"/>
      <c r="CF1119"/>
      <c r="CG1119"/>
      <c r="CH1119"/>
      <c r="CI1119"/>
      <c r="CJ1119"/>
      <c r="CK1119"/>
      <c r="CL1119"/>
      <c r="CM1119"/>
      <c r="CN1119"/>
      <c r="CO1119"/>
      <c r="CP1119"/>
      <c r="CQ1119"/>
      <c r="CR1119"/>
      <c r="CS1119"/>
      <c r="CT1119"/>
      <c r="CU1119"/>
      <c r="CV1119"/>
      <c r="CW1119"/>
      <c r="CX1119"/>
      <c r="CY1119"/>
      <c r="CZ1119"/>
      <c r="DA1119"/>
      <c r="DB1119"/>
      <c r="DC1119"/>
      <c r="DD1119"/>
      <c r="DE1119"/>
      <c r="DF1119"/>
      <c r="DG1119"/>
      <c r="DH1119"/>
      <c r="DI1119"/>
      <c r="DJ1119"/>
      <c r="DK1119"/>
      <c r="DL1119"/>
      <c r="DM1119"/>
      <c r="DN1119"/>
      <c r="DO1119"/>
      <c r="DP1119"/>
      <c r="DQ1119"/>
      <c r="DR1119"/>
      <c r="DS1119"/>
      <c r="DT1119"/>
      <c r="DU1119"/>
      <c r="DV1119"/>
      <c r="DW1119"/>
      <c r="DX1119"/>
      <c r="DY1119"/>
      <c r="DZ1119"/>
      <c r="EA1119"/>
      <c r="EB1119"/>
      <c r="EC1119"/>
      <c r="ED1119"/>
      <c r="EE1119"/>
      <c r="EF1119"/>
      <c r="EG1119"/>
      <c r="EH1119"/>
      <c r="EI1119"/>
      <c r="EJ1119"/>
      <c r="EK1119"/>
      <c r="EL1119"/>
      <c r="EM1119"/>
      <c r="EN1119"/>
      <c r="EO1119"/>
      <c r="EP1119"/>
      <c r="EQ1119"/>
      <c r="ER1119"/>
      <c r="ES1119"/>
      <c r="ET1119"/>
      <c r="EU1119"/>
      <c r="EV1119"/>
      <c r="EW1119"/>
      <c r="EX1119"/>
      <c r="EY1119"/>
      <c r="EZ1119"/>
      <c r="FA1119"/>
    </row>
    <row r="1120" spans="1:157" ht="11.25" customHeight="1" x14ac:dyDescent="0.25">
      <c r="A1120" s="39" t="s">
        <v>2206</v>
      </c>
      <c r="B1120" s="11">
        <v>90024101</v>
      </c>
      <c r="C1120" s="13" t="s">
        <v>220</v>
      </c>
      <c r="D1120" s="13">
        <v>72850000562</v>
      </c>
      <c r="E1120" s="40" t="s">
        <v>2226</v>
      </c>
      <c r="F1120" s="31">
        <v>245</v>
      </c>
      <c r="G1120" s="31">
        <v>2</v>
      </c>
      <c r="H1120" s="31">
        <v>1</v>
      </c>
      <c r="I1120" s="31">
        <v>0</v>
      </c>
      <c r="J1120" s="32">
        <f t="shared" si="142"/>
        <v>1</v>
      </c>
      <c r="K1120" s="33">
        <f t="shared" si="143"/>
        <v>7.35</v>
      </c>
      <c r="L1120" s="33">
        <f t="shared" si="144"/>
        <v>7.35</v>
      </c>
      <c r="M1120" s="33">
        <f t="shared" si="145"/>
        <v>7.35</v>
      </c>
      <c r="N1120" s="34">
        <f t="shared" si="146"/>
        <v>7.35</v>
      </c>
      <c r="O1120" s="222">
        <f t="shared" si="141"/>
        <v>29.4</v>
      </c>
      <c r="P1120" s="224">
        <f t="shared" si="149"/>
        <v>29.4</v>
      </c>
      <c r="Q1120" s="8"/>
      <c r="R1120" s="78">
        <f t="shared" si="148"/>
        <v>29.4</v>
      </c>
      <c r="S1120" s="79"/>
      <c r="T1120"/>
      <c r="U1120"/>
      <c r="V1120"/>
      <c r="W1120"/>
      <c r="X1120"/>
      <c r="Y1120"/>
      <c r="Z1120"/>
      <c r="AA1120"/>
      <c r="AB1120"/>
      <c r="AC1120"/>
      <c r="AD1120"/>
      <c r="AE1120"/>
      <c r="AF1120"/>
      <c r="AG1120"/>
      <c r="AH1120"/>
      <c r="AI1120"/>
      <c r="AJ1120"/>
      <c r="AK1120"/>
      <c r="AL1120"/>
      <c r="AM1120"/>
      <c r="AN1120"/>
      <c r="AO1120"/>
      <c r="AP1120"/>
      <c r="AQ1120"/>
      <c r="AR1120"/>
      <c r="AS1120"/>
      <c r="AT1120"/>
      <c r="AU1120"/>
      <c r="AV1120"/>
      <c r="AW1120"/>
      <c r="AX1120"/>
      <c r="AY1120"/>
      <c r="AZ1120"/>
      <c r="BA1120"/>
      <c r="BB1120"/>
      <c r="BC1120"/>
      <c r="BD1120"/>
      <c r="BE1120"/>
      <c r="BF1120"/>
      <c r="BG1120"/>
      <c r="BH1120"/>
      <c r="BI1120"/>
      <c r="BJ1120"/>
      <c r="BK1120"/>
      <c r="BL1120"/>
      <c r="BM1120"/>
      <c r="BN1120"/>
      <c r="BO1120"/>
      <c r="BP1120"/>
      <c r="BQ1120"/>
      <c r="BR1120"/>
      <c r="BS1120"/>
      <c r="BT1120"/>
      <c r="BU1120"/>
      <c r="BV1120"/>
      <c r="BW1120"/>
      <c r="BX1120"/>
      <c r="BY1120"/>
      <c r="BZ1120"/>
      <c r="CA1120"/>
      <c r="CB1120"/>
      <c r="CC1120"/>
      <c r="CD1120"/>
      <c r="CE1120"/>
      <c r="CF1120"/>
      <c r="CG1120"/>
      <c r="CH1120"/>
      <c r="CI1120"/>
      <c r="CJ1120"/>
      <c r="CK1120"/>
      <c r="CL1120"/>
      <c r="CM1120"/>
      <c r="CN1120"/>
      <c r="CO1120"/>
      <c r="CP1120"/>
      <c r="CQ1120"/>
      <c r="CR1120"/>
      <c r="CS1120"/>
      <c r="CT1120"/>
      <c r="CU1120"/>
      <c r="CV1120"/>
      <c r="CW1120"/>
      <c r="CX1120"/>
      <c r="CY1120"/>
      <c r="CZ1120"/>
      <c r="DA1120"/>
      <c r="DB1120"/>
      <c r="DC1120"/>
      <c r="DD1120"/>
      <c r="DE1120"/>
      <c r="DF1120"/>
      <c r="DG1120"/>
      <c r="DH1120"/>
      <c r="DI1120"/>
      <c r="DJ1120"/>
      <c r="DK1120"/>
      <c r="DL1120"/>
      <c r="DM1120"/>
      <c r="DN1120"/>
      <c r="DO1120"/>
      <c r="DP1120"/>
      <c r="DQ1120"/>
      <c r="DR1120"/>
      <c r="DS1120"/>
      <c r="DT1120"/>
      <c r="DU1120"/>
      <c r="DV1120"/>
      <c r="DW1120"/>
      <c r="DX1120"/>
      <c r="DY1120"/>
      <c r="DZ1120"/>
      <c r="EA1120"/>
      <c r="EB1120"/>
      <c r="EC1120"/>
      <c r="ED1120"/>
      <c r="EE1120"/>
      <c r="EF1120"/>
      <c r="EG1120"/>
      <c r="EH1120"/>
      <c r="EI1120"/>
      <c r="EJ1120"/>
      <c r="EK1120"/>
      <c r="EL1120"/>
      <c r="EM1120"/>
      <c r="EN1120"/>
      <c r="EO1120"/>
      <c r="EP1120"/>
      <c r="EQ1120"/>
      <c r="ER1120"/>
      <c r="ES1120"/>
      <c r="ET1120"/>
      <c r="EU1120"/>
      <c r="EV1120"/>
      <c r="EW1120"/>
      <c r="EX1120"/>
      <c r="EY1120"/>
      <c r="EZ1120"/>
      <c r="FA1120"/>
    </row>
    <row r="1121" spans="1:157" ht="11.25" customHeight="1" x14ac:dyDescent="0.25">
      <c r="A1121" s="39" t="s">
        <v>2206</v>
      </c>
      <c r="B1121" s="11">
        <v>90024101</v>
      </c>
      <c r="C1121" s="13" t="s">
        <v>220</v>
      </c>
      <c r="D1121" s="13">
        <v>10530011172</v>
      </c>
      <c r="E1121" s="40" t="s">
        <v>2227</v>
      </c>
      <c r="F1121" s="31">
        <v>309</v>
      </c>
      <c r="G1121" s="31">
        <v>2</v>
      </c>
      <c r="H1121" s="31">
        <v>1</v>
      </c>
      <c r="I1121" s="31">
        <v>0</v>
      </c>
      <c r="J1121" s="32">
        <f t="shared" si="142"/>
        <v>1</v>
      </c>
      <c r="K1121" s="33">
        <f t="shared" si="143"/>
        <v>9.27</v>
      </c>
      <c r="L1121" s="33">
        <f t="shared" si="144"/>
        <v>9.27</v>
      </c>
      <c r="M1121" s="33">
        <f t="shared" si="145"/>
        <v>9.27</v>
      </c>
      <c r="N1121" s="34">
        <f t="shared" si="146"/>
        <v>9.27</v>
      </c>
      <c r="O1121" s="222">
        <f t="shared" si="141"/>
        <v>37.08</v>
      </c>
      <c r="P1121" s="224">
        <f t="shared" si="149"/>
        <v>37.08</v>
      </c>
      <c r="Q1121" s="8"/>
      <c r="R1121" s="78">
        <f t="shared" si="148"/>
        <v>37.08</v>
      </c>
      <c r="S1121" s="79"/>
      <c r="T1121"/>
      <c r="U1121"/>
      <c r="V1121"/>
      <c r="W1121"/>
      <c r="X1121"/>
      <c r="Y1121"/>
      <c r="Z1121"/>
      <c r="AA1121"/>
      <c r="AB1121"/>
      <c r="AC1121"/>
      <c r="AD1121"/>
      <c r="AE1121"/>
      <c r="AF1121"/>
      <c r="AG1121"/>
      <c r="AH1121"/>
      <c r="AI1121"/>
      <c r="AJ1121"/>
      <c r="AK1121"/>
      <c r="AL1121"/>
      <c r="AM1121"/>
      <c r="AN1121"/>
      <c r="AO1121"/>
      <c r="AP1121"/>
      <c r="AQ1121"/>
      <c r="AR1121"/>
      <c r="AS1121"/>
      <c r="AT1121"/>
      <c r="AU1121"/>
      <c r="AV1121"/>
      <c r="AW1121"/>
      <c r="AX1121"/>
      <c r="AY1121"/>
      <c r="AZ1121"/>
      <c r="BA1121"/>
      <c r="BB1121"/>
      <c r="BC1121"/>
      <c r="BD1121"/>
      <c r="BE1121"/>
      <c r="BF1121"/>
      <c r="BG1121"/>
      <c r="BH1121"/>
      <c r="BI1121"/>
      <c r="BJ1121"/>
      <c r="BK1121"/>
      <c r="BL1121"/>
      <c r="BM1121"/>
      <c r="BN1121"/>
      <c r="BO1121"/>
      <c r="BP1121"/>
      <c r="BQ1121"/>
      <c r="BR1121"/>
      <c r="BS1121"/>
      <c r="BT1121"/>
      <c r="BU1121"/>
      <c r="BV1121"/>
      <c r="BW1121"/>
      <c r="BX1121"/>
      <c r="BY1121"/>
      <c r="BZ1121"/>
      <c r="CA1121"/>
      <c r="CB1121"/>
      <c r="CC1121"/>
      <c r="CD1121"/>
      <c r="CE1121"/>
      <c r="CF1121"/>
      <c r="CG1121"/>
      <c r="CH1121"/>
      <c r="CI1121"/>
      <c r="CJ1121"/>
      <c r="CK1121"/>
      <c r="CL1121"/>
      <c r="CM1121"/>
      <c r="CN1121"/>
      <c r="CO1121"/>
      <c r="CP1121"/>
      <c r="CQ1121"/>
      <c r="CR1121"/>
      <c r="CS1121"/>
      <c r="CT1121"/>
      <c r="CU1121"/>
      <c r="CV1121"/>
      <c r="CW1121"/>
      <c r="CX1121"/>
      <c r="CY1121"/>
      <c r="CZ1121"/>
      <c r="DA1121"/>
      <c r="DB1121"/>
      <c r="DC1121"/>
      <c r="DD1121"/>
      <c r="DE1121"/>
      <c r="DF1121"/>
      <c r="DG1121"/>
      <c r="DH1121"/>
      <c r="DI1121"/>
      <c r="DJ1121"/>
      <c r="DK1121"/>
      <c r="DL1121"/>
      <c r="DM1121"/>
      <c r="DN1121"/>
      <c r="DO1121"/>
      <c r="DP1121"/>
      <c r="DQ1121"/>
      <c r="DR1121"/>
      <c r="DS1121"/>
      <c r="DT1121"/>
      <c r="DU1121"/>
      <c r="DV1121"/>
      <c r="DW1121"/>
      <c r="DX1121"/>
      <c r="DY1121"/>
      <c r="DZ1121"/>
      <c r="EA1121"/>
      <c r="EB1121"/>
      <c r="EC1121"/>
      <c r="ED1121"/>
      <c r="EE1121"/>
      <c r="EF1121"/>
      <c r="EG1121"/>
      <c r="EH1121"/>
      <c r="EI1121"/>
      <c r="EJ1121"/>
      <c r="EK1121"/>
      <c r="EL1121"/>
      <c r="EM1121"/>
      <c r="EN1121"/>
      <c r="EO1121"/>
      <c r="EP1121"/>
      <c r="EQ1121"/>
      <c r="ER1121"/>
      <c r="ES1121"/>
      <c r="ET1121"/>
      <c r="EU1121"/>
      <c r="EV1121"/>
      <c r="EW1121"/>
      <c r="EX1121"/>
      <c r="EY1121"/>
      <c r="EZ1121"/>
      <c r="FA1121"/>
    </row>
    <row r="1122" spans="1:157" ht="11.25" customHeight="1" x14ac:dyDescent="0.25">
      <c r="A1122" s="39" t="s">
        <v>2206</v>
      </c>
      <c r="B1122" s="11">
        <v>90024101</v>
      </c>
      <c r="C1122" s="13" t="s">
        <v>220</v>
      </c>
      <c r="D1122" s="13">
        <v>39840024934</v>
      </c>
      <c r="E1122" s="40" t="s">
        <v>2228</v>
      </c>
      <c r="F1122" s="31">
        <v>198</v>
      </c>
      <c r="G1122" s="31">
        <v>2</v>
      </c>
      <c r="H1122" s="31">
        <v>1</v>
      </c>
      <c r="I1122" s="31">
        <v>0</v>
      </c>
      <c r="J1122" s="32">
        <f t="shared" si="142"/>
        <v>1</v>
      </c>
      <c r="K1122" s="33">
        <f t="shared" si="143"/>
        <v>5.9399999999999995</v>
      </c>
      <c r="L1122" s="33">
        <f t="shared" si="144"/>
        <v>5.9399999999999995</v>
      </c>
      <c r="M1122" s="33">
        <f t="shared" si="145"/>
        <v>5.9399999999999995</v>
      </c>
      <c r="N1122" s="34">
        <f t="shared" si="146"/>
        <v>5.9399999999999995</v>
      </c>
      <c r="O1122" s="222">
        <f t="shared" si="141"/>
        <v>23.76</v>
      </c>
      <c r="P1122" s="224">
        <f t="shared" si="149"/>
        <v>23.76</v>
      </c>
      <c r="Q1122" s="8"/>
      <c r="R1122" s="78">
        <f t="shared" si="148"/>
        <v>23.76</v>
      </c>
      <c r="S1122" s="79"/>
      <c r="T1122"/>
      <c r="U1122"/>
      <c r="V1122"/>
      <c r="W1122"/>
      <c r="X1122"/>
      <c r="Y1122"/>
      <c r="Z1122"/>
      <c r="AA1122"/>
      <c r="AB1122"/>
      <c r="AC1122"/>
      <c r="AD1122"/>
      <c r="AE1122"/>
      <c r="AF1122"/>
      <c r="AG1122"/>
      <c r="AH1122"/>
      <c r="AI1122"/>
      <c r="AJ1122"/>
      <c r="AK1122"/>
      <c r="AL1122"/>
      <c r="AM1122"/>
      <c r="AN1122"/>
      <c r="AO1122"/>
      <c r="AP1122"/>
      <c r="AQ1122"/>
      <c r="AR1122"/>
      <c r="AS1122"/>
      <c r="AT1122"/>
      <c r="AU1122"/>
      <c r="AV1122"/>
      <c r="AW1122"/>
      <c r="AX1122"/>
      <c r="AY1122"/>
      <c r="AZ1122"/>
      <c r="BA1122"/>
      <c r="BB1122"/>
      <c r="BC1122"/>
      <c r="BD1122"/>
      <c r="BE1122"/>
      <c r="BF1122"/>
      <c r="BG1122"/>
      <c r="BH1122"/>
      <c r="BI1122"/>
      <c r="BJ1122"/>
      <c r="BK1122"/>
      <c r="BL1122"/>
      <c r="BM1122"/>
      <c r="BN1122"/>
      <c r="BO1122"/>
      <c r="BP1122"/>
      <c r="BQ1122"/>
      <c r="BR1122"/>
      <c r="BS1122"/>
      <c r="BT1122"/>
      <c r="BU1122"/>
      <c r="BV1122"/>
      <c r="BW1122"/>
      <c r="BX1122"/>
      <c r="BY1122"/>
      <c r="BZ1122"/>
      <c r="CA1122"/>
      <c r="CB1122"/>
      <c r="CC1122"/>
      <c r="CD1122"/>
      <c r="CE1122"/>
      <c r="CF1122"/>
      <c r="CG1122"/>
      <c r="CH1122"/>
      <c r="CI1122"/>
      <c r="CJ1122"/>
      <c r="CK1122"/>
      <c r="CL1122"/>
      <c r="CM1122"/>
      <c r="CN1122"/>
      <c r="CO1122"/>
      <c r="CP1122"/>
      <c r="CQ1122"/>
      <c r="CR1122"/>
      <c r="CS1122"/>
      <c r="CT1122"/>
      <c r="CU1122"/>
      <c r="CV1122"/>
      <c r="CW1122"/>
      <c r="CX1122"/>
      <c r="CY1122"/>
      <c r="CZ1122"/>
      <c r="DA1122"/>
      <c r="DB1122"/>
      <c r="DC1122"/>
      <c r="DD1122"/>
      <c r="DE1122"/>
      <c r="DF1122"/>
      <c r="DG1122"/>
      <c r="DH1122"/>
      <c r="DI1122"/>
      <c r="DJ1122"/>
      <c r="DK1122"/>
      <c r="DL1122"/>
      <c r="DM1122"/>
      <c r="DN1122"/>
      <c r="DO1122"/>
      <c r="DP1122"/>
      <c r="DQ1122"/>
      <c r="DR1122"/>
      <c r="DS1122"/>
      <c r="DT1122"/>
      <c r="DU1122"/>
      <c r="DV1122"/>
      <c r="DW1122"/>
      <c r="DX1122"/>
      <c r="DY1122"/>
      <c r="DZ1122"/>
      <c r="EA1122"/>
      <c r="EB1122"/>
      <c r="EC1122"/>
      <c r="ED1122"/>
      <c r="EE1122"/>
      <c r="EF1122"/>
      <c r="EG1122"/>
      <c r="EH1122"/>
      <c r="EI1122"/>
      <c r="EJ1122"/>
      <c r="EK1122"/>
      <c r="EL1122"/>
      <c r="EM1122"/>
      <c r="EN1122"/>
      <c r="EO1122"/>
      <c r="EP1122"/>
      <c r="EQ1122"/>
      <c r="ER1122"/>
      <c r="ES1122"/>
      <c r="ET1122"/>
      <c r="EU1122"/>
      <c r="EV1122"/>
      <c r="EW1122"/>
      <c r="EX1122"/>
      <c r="EY1122"/>
      <c r="EZ1122"/>
      <c r="FA1122"/>
    </row>
    <row r="1123" spans="1:157" ht="11.25" customHeight="1" x14ac:dyDescent="0.25">
      <c r="A1123" s="39" t="s">
        <v>2206</v>
      </c>
      <c r="B1123" s="11">
        <v>90024101</v>
      </c>
      <c r="C1123" s="13" t="s">
        <v>220</v>
      </c>
      <c r="D1123" s="13">
        <v>97600004904</v>
      </c>
      <c r="E1123" s="40" t="s">
        <v>2229</v>
      </c>
      <c r="F1123" s="31">
        <v>250</v>
      </c>
      <c r="G1123" s="31">
        <v>3</v>
      </c>
      <c r="H1123" s="31">
        <v>1</v>
      </c>
      <c r="I1123" s="31">
        <v>0</v>
      </c>
      <c r="J1123" s="32">
        <f t="shared" si="142"/>
        <v>2</v>
      </c>
      <c r="K1123" s="33">
        <f t="shared" si="143"/>
        <v>7.5</v>
      </c>
      <c r="L1123" s="33">
        <f t="shared" si="144"/>
        <v>7.5</v>
      </c>
      <c r="M1123" s="33">
        <f t="shared" si="145"/>
        <v>7.5</v>
      </c>
      <c r="N1123" s="34">
        <f t="shared" si="146"/>
        <v>7.5</v>
      </c>
      <c r="O1123" s="222">
        <f t="shared" si="141"/>
        <v>30</v>
      </c>
      <c r="P1123" s="224">
        <f t="shared" si="149"/>
        <v>30</v>
      </c>
      <c r="Q1123" s="8"/>
      <c r="R1123" s="78">
        <f t="shared" si="148"/>
        <v>30</v>
      </c>
      <c r="S1123" s="79"/>
      <c r="T1123"/>
      <c r="U1123"/>
      <c r="V1123"/>
      <c r="W1123"/>
      <c r="X1123"/>
      <c r="Y1123"/>
      <c r="Z1123"/>
      <c r="AA1123"/>
      <c r="AB1123"/>
      <c r="AC1123"/>
      <c r="AD1123"/>
      <c r="AE1123"/>
      <c r="AF1123"/>
      <c r="AG1123"/>
      <c r="AH1123"/>
      <c r="AI1123"/>
      <c r="AJ1123"/>
      <c r="AK1123"/>
      <c r="AL1123"/>
      <c r="AM1123"/>
      <c r="AN1123"/>
      <c r="AO1123"/>
      <c r="AP1123"/>
      <c r="AQ1123"/>
      <c r="AR1123"/>
      <c r="AS1123"/>
      <c r="AT1123"/>
      <c r="AU1123"/>
      <c r="AV1123"/>
      <c r="AW1123"/>
      <c r="AX1123"/>
      <c r="AY1123"/>
      <c r="AZ1123"/>
      <c r="BA1123"/>
      <c r="BB1123"/>
      <c r="BC1123"/>
      <c r="BD1123"/>
      <c r="BE1123"/>
      <c r="BF1123"/>
      <c r="BG1123"/>
      <c r="BH1123"/>
      <c r="BI1123"/>
      <c r="BJ1123"/>
      <c r="BK1123"/>
      <c r="BL1123"/>
      <c r="BM1123"/>
      <c r="BN1123"/>
      <c r="BO1123"/>
      <c r="BP1123"/>
      <c r="BQ1123"/>
      <c r="BR1123"/>
      <c r="BS1123"/>
      <c r="BT1123"/>
      <c r="BU1123"/>
      <c r="BV1123"/>
      <c r="BW1123"/>
      <c r="BX1123"/>
      <c r="BY1123"/>
      <c r="BZ1123"/>
      <c r="CA1123"/>
      <c r="CB1123"/>
      <c r="CC1123"/>
      <c r="CD1123"/>
      <c r="CE1123"/>
      <c r="CF1123"/>
      <c r="CG1123"/>
      <c r="CH1123"/>
      <c r="CI1123"/>
      <c r="CJ1123"/>
      <c r="CK1123"/>
      <c r="CL1123"/>
      <c r="CM1123"/>
      <c r="CN1123"/>
      <c r="CO1123"/>
      <c r="CP1123"/>
      <c r="CQ1123"/>
      <c r="CR1123"/>
      <c r="CS1123"/>
      <c r="CT1123"/>
      <c r="CU1123"/>
      <c r="CV1123"/>
      <c r="CW1123"/>
      <c r="CX1123"/>
      <c r="CY1123"/>
      <c r="CZ1123"/>
      <c r="DA1123"/>
      <c r="DB1123"/>
      <c r="DC1123"/>
      <c r="DD1123"/>
      <c r="DE1123"/>
      <c r="DF1123"/>
      <c r="DG1123"/>
      <c r="DH1123"/>
      <c r="DI1123"/>
      <c r="DJ1123"/>
      <c r="DK1123"/>
      <c r="DL1123"/>
      <c r="DM1123"/>
      <c r="DN1123"/>
      <c r="DO1123"/>
      <c r="DP1123"/>
      <c r="DQ1123"/>
      <c r="DR1123"/>
      <c r="DS1123"/>
      <c r="DT1123"/>
      <c r="DU1123"/>
      <c r="DV1123"/>
      <c r="DW1123"/>
      <c r="DX1123"/>
      <c r="DY1123"/>
      <c r="DZ1123"/>
      <c r="EA1123"/>
      <c r="EB1123"/>
      <c r="EC1123"/>
      <c r="ED1123"/>
      <c r="EE1123"/>
      <c r="EF1123"/>
      <c r="EG1123"/>
      <c r="EH1123"/>
      <c r="EI1123"/>
      <c r="EJ1123"/>
      <c r="EK1123"/>
      <c r="EL1123"/>
      <c r="EM1123"/>
      <c r="EN1123"/>
      <c r="EO1123"/>
      <c r="EP1123"/>
      <c r="EQ1123"/>
      <c r="ER1123"/>
      <c r="ES1123"/>
      <c r="ET1123"/>
      <c r="EU1123"/>
      <c r="EV1123"/>
      <c r="EW1123"/>
      <c r="EX1123"/>
      <c r="EY1123"/>
      <c r="EZ1123"/>
      <c r="FA1123"/>
    </row>
    <row r="1124" spans="1:157" ht="11.25" customHeight="1" x14ac:dyDescent="0.25">
      <c r="A1124" s="39" t="s">
        <v>2206</v>
      </c>
      <c r="B1124" s="11">
        <v>90024101</v>
      </c>
      <c r="C1124" s="13" t="s">
        <v>220</v>
      </c>
      <c r="D1124" s="13">
        <v>15570000876</v>
      </c>
      <c r="E1124" s="40" t="s">
        <v>2230</v>
      </c>
      <c r="F1124" s="31">
        <v>230</v>
      </c>
      <c r="G1124" s="31">
        <v>3</v>
      </c>
      <c r="H1124" s="31">
        <v>1</v>
      </c>
      <c r="I1124" s="31">
        <v>0</v>
      </c>
      <c r="J1124" s="32">
        <f t="shared" si="142"/>
        <v>2</v>
      </c>
      <c r="K1124" s="33">
        <f t="shared" si="143"/>
        <v>6.8999999999999995</v>
      </c>
      <c r="L1124" s="33">
        <f t="shared" si="144"/>
        <v>6.8999999999999995</v>
      </c>
      <c r="M1124" s="33">
        <f t="shared" si="145"/>
        <v>6.8999999999999995</v>
      </c>
      <c r="N1124" s="34">
        <f t="shared" si="146"/>
        <v>6.8999999999999995</v>
      </c>
      <c r="O1124" s="222">
        <f t="shared" si="141"/>
        <v>27.6</v>
      </c>
      <c r="P1124" s="224">
        <f t="shared" si="149"/>
        <v>27.6</v>
      </c>
      <c r="Q1124" s="8"/>
      <c r="R1124" s="78">
        <f t="shared" si="148"/>
        <v>27.6</v>
      </c>
      <c r="S1124" s="79"/>
      <c r="T1124"/>
      <c r="U1124"/>
      <c r="V1124"/>
      <c r="W1124"/>
      <c r="X1124"/>
      <c r="Y1124"/>
      <c r="Z1124"/>
      <c r="AA1124"/>
      <c r="AB1124"/>
      <c r="AC1124"/>
      <c r="AD1124"/>
      <c r="AE1124"/>
      <c r="AF1124"/>
      <c r="AG1124"/>
      <c r="AH1124"/>
      <c r="AI1124"/>
      <c r="AJ1124"/>
      <c r="AK1124"/>
      <c r="AL1124"/>
      <c r="AM1124"/>
      <c r="AN1124"/>
      <c r="AO1124"/>
      <c r="AP1124"/>
      <c r="AQ1124"/>
      <c r="AR1124"/>
      <c r="AS1124"/>
      <c r="AT1124"/>
      <c r="AU1124"/>
      <c r="AV1124"/>
      <c r="AW1124"/>
      <c r="AX1124"/>
      <c r="AY1124"/>
      <c r="AZ1124"/>
      <c r="BA1124"/>
      <c r="BB1124"/>
      <c r="BC1124"/>
      <c r="BD1124"/>
      <c r="BE1124"/>
      <c r="BF1124"/>
      <c r="BG1124"/>
      <c r="BH1124"/>
      <c r="BI1124"/>
      <c r="BJ1124"/>
      <c r="BK1124"/>
      <c r="BL1124"/>
      <c r="BM1124"/>
      <c r="BN1124"/>
      <c r="BO1124"/>
      <c r="BP1124"/>
      <c r="BQ1124"/>
      <c r="BR1124"/>
      <c r="BS1124"/>
      <c r="BT1124"/>
      <c r="BU1124"/>
      <c r="BV1124"/>
      <c r="BW1124"/>
      <c r="BX1124"/>
      <c r="BY1124"/>
      <c r="BZ1124"/>
      <c r="CA1124"/>
      <c r="CB1124"/>
      <c r="CC1124"/>
      <c r="CD1124"/>
      <c r="CE1124"/>
      <c r="CF1124"/>
      <c r="CG1124"/>
      <c r="CH1124"/>
      <c r="CI1124"/>
      <c r="CJ1124"/>
      <c r="CK1124"/>
      <c r="CL1124"/>
      <c r="CM1124"/>
      <c r="CN1124"/>
      <c r="CO1124"/>
      <c r="CP1124"/>
      <c r="CQ1124"/>
      <c r="CR1124"/>
      <c r="CS1124"/>
      <c r="CT1124"/>
      <c r="CU1124"/>
      <c r="CV1124"/>
      <c r="CW1124"/>
      <c r="CX1124"/>
      <c r="CY1124"/>
      <c r="CZ1124"/>
      <c r="DA1124"/>
      <c r="DB1124"/>
      <c r="DC1124"/>
      <c r="DD1124"/>
      <c r="DE1124"/>
      <c r="DF1124"/>
      <c r="DG1124"/>
      <c r="DH1124"/>
      <c r="DI1124"/>
      <c r="DJ1124"/>
      <c r="DK1124"/>
      <c r="DL1124"/>
      <c r="DM1124"/>
      <c r="DN1124"/>
      <c r="DO1124"/>
      <c r="DP1124"/>
      <c r="DQ1124"/>
      <c r="DR1124"/>
      <c r="DS1124"/>
      <c r="DT1124"/>
      <c r="DU1124"/>
      <c r="DV1124"/>
      <c r="DW1124"/>
      <c r="DX1124"/>
      <c r="DY1124"/>
      <c r="DZ1124"/>
      <c r="EA1124"/>
      <c r="EB1124"/>
      <c r="EC1124"/>
      <c r="ED1124"/>
      <c r="EE1124"/>
      <c r="EF1124"/>
      <c r="EG1124"/>
      <c r="EH1124"/>
      <c r="EI1124"/>
      <c r="EJ1124"/>
      <c r="EK1124"/>
      <c r="EL1124"/>
      <c r="EM1124"/>
      <c r="EN1124"/>
      <c r="EO1124"/>
      <c r="EP1124"/>
      <c r="EQ1124"/>
      <c r="ER1124"/>
      <c r="ES1124"/>
      <c r="ET1124"/>
      <c r="EU1124"/>
      <c r="EV1124"/>
      <c r="EW1124"/>
      <c r="EX1124"/>
      <c r="EY1124"/>
      <c r="EZ1124"/>
      <c r="FA1124"/>
    </row>
    <row r="1125" spans="1:157" ht="11.25" customHeight="1" x14ac:dyDescent="0.25">
      <c r="A1125" s="39" t="s">
        <v>2206</v>
      </c>
      <c r="B1125" s="13">
        <v>400200016</v>
      </c>
      <c r="C1125" s="13" t="s">
        <v>1074</v>
      </c>
      <c r="D1125" s="13">
        <v>10740011480</v>
      </c>
      <c r="E1125" s="46" t="s">
        <v>2289</v>
      </c>
      <c r="F1125" s="31">
        <v>507</v>
      </c>
      <c r="G1125" s="31">
        <v>3</v>
      </c>
      <c r="H1125" s="31">
        <v>1</v>
      </c>
      <c r="I1125" s="31">
        <v>0</v>
      </c>
      <c r="J1125" s="32">
        <f t="shared" si="142"/>
        <v>2</v>
      </c>
      <c r="K1125" s="33">
        <f t="shared" si="143"/>
        <v>15.209999999999999</v>
      </c>
      <c r="L1125" s="33">
        <f t="shared" si="144"/>
        <v>15.209999999999999</v>
      </c>
      <c r="M1125" s="33">
        <f t="shared" si="145"/>
        <v>15.209999999999999</v>
      </c>
      <c r="N1125" s="34">
        <f t="shared" si="146"/>
        <v>15.209999999999999</v>
      </c>
      <c r="O1125" s="222">
        <f t="shared" si="141"/>
        <v>60.84</v>
      </c>
      <c r="P1125" s="224">
        <f t="shared" si="149"/>
        <v>60.84</v>
      </c>
      <c r="Q1125" s="8"/>
      <c r="R1125" s="78">
        <f t="shared" si="148"/>
        <v>60.84</v>
      </c>
      <c r="S1125" s="79"/>
      <c r="T1125"/>
      <c r="U1125"/>
      <c r="V1125"/>
      <c r="W1125"/>
      <c r="X1125"/>
      <c r="Y1125"/>
      <c r="Z1125"/>
      <c r="AA1125"/>
      <c r="AB1125"/>
      <c r="AC1125"/>
      <c r="AD1125"/>
      <c r="AE1125"/>
      <c r="AF1125"/>
      <c r="AG1125"/>
      <c r="AH1125"/>
      <c r="AI1125"/>
      <c r="AJ1125"/>
      <c r="AK1125"/>
      <c r="AL1125"/>
      <c r="AM1125"/>
      <c r="AN1125"/>
      <c r="AO1125"/>
      <c r="AP1125"/>
      <c r="AQ1125"/>
      <c r="AR1125"/>
      <c r="AS1125"/>
      <c r="AT1125"/>
      <c r="AU1125"/>
      <c r="AV1125"/>
      <c r="AW1125"/>
      <c r="AX1125"/>
      <c r="AY1125"/>
      <c r="AZ1125"/>
      <c r="BA1125"/>
      <c r="BB1125"/>
      <c r="BC1125"/>
      <c r="BD1125"/>
      <c r="BE1125"/>
      <c r="BF1125"/>
      <c r="BG1125"/>
      <c r="BH1125"/>
      <c r="BI1125"/>
      <c r="BJ1125"/>
      <c r="BK1125"/>
      <c r="BL1125"/>
      <c r="BM1125"/>
      <c r="BN1125"/>
      <c r="BO1125"/>
      <c r="BP1125"/>
      <c r="BQ1125"/>
      <c r="BR1125"/>
      <c r="BS1125"/>
      <c r="BT1125"/>
      <c r="BU1125"/>
      <c r="BV1125"/>
      <c r="BW1125"/>
      <c r="BX1125"/>
      <c r="BY1125"/>
      <c r="BZ1125"/>
      <c r="CA1125"/>
      <c r="CB1125"/>
      <c r="CC1125"/>
      <c r="CD1125"/>
      <c r="CE1125"/>
      <c r="CF1125"/>
      <c r="CG1125"/>
      <c r="CH1125"/>
      <c r="CI1125"/>
      <c r="CJ1125"/>
      <c r="CK1125"/>
      <c r="CL1125"/>
      <c r="CM1125"/>
      <c r="CN1125"/>
      <c r="CO1125"/>
      <c r="CP1125"/>
      <c r="CQ1125"/>
      <c r="CR1125"/>
      <c r="CS1125"/>
      <c r="CT1125"/>
      <c r="CU1125"/>
      <c r="CV1125"/>
      <c r="CW1125"/>
      <c r="CX1125"/>
      <c r="CY1125"/>
      <c r="CZ1125"/>
      <c r="DA1125"/>
      <c r="DB1125"/>
      <c r="DC1125"/>
      <c r="DD1125"/>
      <c r="DE1125"/>
      <c r="DF1125"/>
      <c r="DG1125"/>
      <c r="DH1125"/>
      <c r="DI1125"/>
      <c r="DJ1125"/>
      <c r="DK1125"/>
      <c r="DL1125"/>
      <c r="DM1125"/>
      <c r="DN1125"/>
      <c r="DO1125"/>
      <c r="DP1125"/>
      <c r="DQ1125"/>
      <c r="DR1125"/>
      <c r="DS1125"/>
      <c r="DT1125"/>
      <c r="DU1125"/>
      <c r="DV1125"/>
      <c r="DW1125"/>
      <c r="DX1125"/>
      <c r="DY1125"/>
      <c r="DZ1125"/>
      <c r="EA1125"/>
      <c r="EB1125"/>
      <c r="EC1125"/>
      <c r="ED1125"/>
      <c r="EE1125"/>
      <c r="EF1125"/>
      <c r="EG1125"/>
      <c r="EH1125"/>
      <c r="EI1125"/>
      <c r="EJ1125"/>
      <c r="EK1125"/>
      <c r="EL1125"/>
      <c r="EM1125"/>
      <c r="EN1125"/>
      <c r="EO1125"/>
      <c r="EP1125"/>
      <c r="EQ1125"/>
      <c r="ER1125"/>
      <c r="ES1125"/>
      <c r="ET1125"/>
      <c r="EU1125"/>
      <c r="EV1125"/>
      <c r="EW1125"/>
      <c r="EX1125"/>
      <c r="EY1125"/>
      <c r="EZ1125"/>
      <c r="FA1125"/>
    </row>
    <row r="1126" spans="1:157" ht="11.25" customHeight="1" x14ac:dyDescent="0.25">
      <c r="A1126" s="39" t="s">
        <v>2206</v>
      </c>
      <c r="B1126" s="13">
        <v>560800004</v>
      </c>
      <c r="C1126" s="13" t="s">
        <v>1114</v>
      </c>
      <c r="D1126" s="13">
        <v>74050003488</v>
      </c>
      <c r="E1126" s="40" t="s">
        <v>2342</v>
      </c>
      <c r="F1126" s="31">
        <v>351</v>
      </c>
      <c r="G1126" s="31">
        <v>2</v>
      </c>
      <c r="H1126" s="31">
        <v>1</v>
      </c>
      <c r="I1126" s="31">
        <v>0</v>
      </c>
      <c r="J1126" s="32">
        <f t="shared" si="142"/>
        <v>1</v>
      </c>
      <c r="K1126" s="33">
        <f t="shared" si="143"/>
        <v>10.53</v>
      </c>
      <c r="L1126" s="33">
        <f t="shared" si="144"/>
        <v>10.53</v>
      </c>
      <c r="M1126" s="33">
        <f t="shared" si="145"/>
        <v>10.53</v>
      </c>
      <c r="N1126" s="34">
        <f t="shared" si="146"/>
        <v>10.53</v>
      </c>
      <c r="O1126" s="222">
        <f t="shared" si="141"/>
        <v>42.12</v>
      </c>
      <c r="P1126" s="224">
        <f t="shared" si="149"/>
        <v>42.12</v>
      </c>
      <c r="Q1126" s="8"/>
      <c r="R1126" s="78">
        <f t="shared" si="148"/>
        <v>42.12</v>
      </c>
      <c r="S1126" s="79"/>
      <c r="T1126"/>
      <c r="U1126"/>
      <c r="V1126"/>
      <c r="W1126"/>
      <c r="X1126"/>
      <c r="Y1126"/>
      <c r="Z1126"/>
      <c r="AA1126"/>
      <c r="AB1126"/>
      <c r="AC1126"/>
      <c r="AD1126"/>
      <c r="AE1126"/>
      <c r="AF1126"/>
      <c r="AG1126"/>
      <c r="AH1126"/>
      <c r="AI1126"/>
      <c r="AJ1126"/>
      <c r="AK1126"/>
      <c r="AL1126"/>
      <c r="AM1126"/>
      <c r="AN1126"/>
      <c r="AO1126"/>
      <c r="AP1126"/>
      <c r="AQ1126"/>
      <c r="AR1126"/>
      <c r="AS1126"/>
      <c r="AT1126"/>
      <c r="AU1126"/>
      <c r="AV1126"/>
      <c r="AW1126"/>
      <c r="AX1126"/>
      <c r="AY1126"/>
      <c r="AZ1126"/>
      <c r="BA1126"/>
      <c r="BB1126"/>
      <c r="BC1126"/>
      <c r="BD1126"/>
      <c r="BE1126"/>
      <c r="BF1126"/>
      <c r="BG1126"/>
      <c r="BH1126"/>
      <c r="BI1126"/>
      <c r="BJ1126"/>
      <c r="BK1126"/>
      <c r="BL1126"/>
      <c r="BM1126"/>
      <c r="BN1126"/>
      <c r="BO1126"/>
      <c r="BP1126"/>
      <c r="BQ1126"/>
      <c r="BR1126"/>
      <c r="BS1126"/>
      <c r="BT1126"/>
      <c r="BU1126"/>
      <c r="BV1126"/>
      <c r="BW1126"/>
      <c r="BX1126"/>
      <c r="BY1126"/>
      <c r="BZ1126"/>
      <c r="CA1126"/>
      <c r="CB1126"/>
      <c r="CC1126"/>
      <c r="CD1126"/>
      <c r="CE1126"/>
      <c r="CF1126"/>
      <c r="CG1126"/>
      <c r="CH1126"/>
      <c r="CI1126"/>
      <c r="CJ1126"/>
      <c r="CK1126"/>
      <c r="CL1126"/>
      <c r="CM1126"/>
      <c r="CN1126"/>
      <c r="CO1126"/>
      <c r="CP1126"/>
      <c r="CQ1126"/>
      <c r="CR1126"/>
      <c r="CS1126"/>
      <c r="CT1126"/>
      <c r="CU1126"/>
      <c r="CV1126"/>
      <c r="CW1126"/>
      <c r="CX1126"/>
      <c r="CY1126"/>
      <c r="CZ1126"/>
      <c r="DA1126"/>
      <c r="DB1126"/>
      <c r="DC1126"/>
      <c r="DD1126"/>
      <c r="DE1126"/>
      <c r="DF1126"/>
      <c r="DG1126"/>
      <c r="DH1126"/>
      <c r="DI1126"/>
      <c r="DJ1126"/>
      <c r="DK1126"/>
      <c r="DL1126"/>
      <c r="DM1126"/>
      <c r="DN1126"/>
      <c r="DO1126"/>
      <c r="DP1126"/>
      <c r="DQ1126"/>
      <c r="DR1126"/>
      <c r="DS1126"/>
      <c r="DT1126"/>
      <c r="DU1126"/>
      <c r="DV1126"/>
      <c r="DW1126"/>
      <c r="DX1126"/>
      <c r="DY1126"/>
      <c r="DZ1126"/>
      <c r="EA1126"/>
      <c r="EB1126"/>
      <c r="EC1126"/>
      <c r="ED1126"/>
      <c r="EE1126"/>
      <c r="EF1126"/>
      <c r="EG1126"/>
      <c r="EH1126"/>
      <c r="EI1126"/>
      <c r="EJ1126"/>
      <c r="EK1126"/>
      <c r="EL1126"/>
      <c r="EM1126"/>
      <c r="EN1126"/>
      <c r="EO1126"/>
      <c r="EP1126"/>
      <c r="EQ1126"/>
      <c r="ER1126"/>
      <c r="ES1126"/>
      <c r="ET1126"/>
      <c r="EU1126"/>
      <c r="EV1126"/>
      <c r="EW1126"/>
      <c r="EX1126"/>
      <c r="EY1126"/>
      <c r="EZ1126"/>
      <c r="FA1126"/>
    </row>
    <row r="1127" spans="1:157" ht="11.25" customHeight="1" x14ac:dyDescent="0.25">
      <c r="A1127" s="39" t="s">
        <v>2206</v>
      </c>
      <c r="B1127" s="13">
        <v>468900006</v>
      </c>
      <c r="C1127" s="13" t="s">
        <v>1100</v>
      </c>
      <c r="D1127" s="13">
        <v>72800012142</v>
      </c>
      <c r="E1127" s="40" t="s">
        <v>2322</v>
      </c>
      <c r="F1127" s="31">
        <v>397</v>
      </c>
      <c r="G1127" s="31">
        <v>3</v>
      </c>
      <c r="H1127" s="31">
        <v>1</v>
      </c>
      <c r="I1127" s="31">
        <v>1</v>
      </c>
      <c r="J1127" s="32">
        <f t="shared" si="142"/>
        <v>1</v>
      </c>
      <c r="K1127" s="33">
        <f t="shared" si="143"/>
        <v>11.91</v>
      </c>
      <c r="L1127" s="33">
        <f t="shared" si="144"/>
        <v>11.91</v>
      </c>
      <c r="M1127" s="33">
        <f t="shared" si="145"/>
        <v>11.91</v>
      </c>
      <c r="N1127" s="34">
        <f t="shared" si="146"/>
        <v>11.91</v>
      </c>
      <c r="O1127" s="222">
        <f t="shared" si="141"/>
        <v>47.64</v>
      </c>
      <c r="P1127" s="224">
        <f t="shared" si="149"/>
        <v>47.64</v>
      </c>
      <c r="Q1127" s="8"/>
      <c r="R1127" s="78">
        <f t="shared" si="148"/>
        <v>47.64</v>
      </c>
      <c r="S1127" s="79"/>
      <c r="T1127"/>
      <c r="U1127"/>
      <c r="V1127"/>
      <c r="W1127"/>
      <c r="X1127"/>
      <c r="Y1127"/>
      <c r="Z1127"/>
      <c r="AA1127"/>
      <c r="AB1127"/>
      <c r="AC1127"/>
      <c r="AD1127"/>
      <c r="AE1127"/>
      <c r="AF1127"/>
      <c r="AG1127"/>
      <c r="AH1127"/>
      <c r="AI1127"/>
      <c r="AJ1127"/>
      <c r="AK1127"/>
      <c r="AL1127"/>
      <c r="AM1127"/>
      <c r="AN1127"/>
      <c r="AO1127"/>
      <c r="AP1127"/>
      <c r="AQ1127"/>
      <c r="AR1127"/>
      <c r="AS1127"/>
      <c r="AT1127"/>
      <c r="AU1127"/>
      <c r="AV1127"/>
      <c r="AW1127"/>
      <c r="AX1127"/>
      <c r="AY1127"/>
      <c r="AZ1127"/>
      <c r="BA1127"/>
      <c r="BB1127"/>
      <c r="BC1127"/>
      <c r="BD1127"/>
      <c r="BE1127"/>
      <c r="BF1127"/>
      <c r="BG1127"/>
      <c r="BH1127"/>
      <c r="BI1127"/>
      <c r="BJ1127"/>
      <c r="BK1127"/>
      <c r="BL1127"/>
      <c r="BM1127"/>
      <c r="BN1127"/>
      <c r="BO1127"/>
      <c r="BP1127"/>
      <c r="BQ1127"/>
      <c r="BR1127"/>
      <c r="BS1127"/>
      <c r="BT1127"/>
      <c r="BU1127"/>
      <c r="BV1127"/>
      <c r="BW1127"/>
      <c r="BX1127"/>
      <c r="BY1127"/>
      <c r="BZ1127"/>
      <c r="CA1127"/>
      <c r="CB1127"/>
      <c r="CC1127"/>
      <c r="CD1127"/>
      <c r="CE1127"/>
      <c r="CF1127"/>
      <c r="CG1127"/>
      <c r="CH1127"/>
      <c r="CI1127"/>
      <c r="CJ1127"/>
      <c r="CK1127"/>
      <c r="CL1127"/>
      <c r="CM1127"/>
      <c r="CN1127"/>
      <c r="CO1127"/>
      <c r="CP1127"/>
      <c r="CQ1127"/>
      <c r="CR1127"/>
      <c r="CS1127"/>
      <c r="CT1127"/>
      <c r="CU1127"/>
      <c r="CV1127"/>
      <c r="CW1127"/>
      <c r="CX1127"/>
      <c r="CY1127"/>
      <c r="CZ1127"/>
      <c r="DA1127"/>
      <c r="DB1127"/>
      <c r="DC1127"/>
      <c r="DD1127"/>
      <c r="DE1127"/>
      <c r="DF1127"/>
      <c r="DG1127"/>
      <c r="DH1127"/>
      <c r="DI1127"/>
      <c r="DJ1127"/>
      <c r="DK1127"/>
      <c r="DL1127"/>
      <c r="DM1127"/>
      <c r="DN1127"/>
      <c r="DO1127"/>
      <c r="DP1127"/>
      <c r="DQ1127"/>
      <c r="DR1127"/>
      <c r="DS1127"/>
      <c r="DT1127"/>
      <c r="DU1127"/>
      <c r="DV1127"/>
      <c r="DW1127"/>
      <c r="DX1127"/>
      <c r="DY1127"/>
      <c r="DZ1127"/>
      <c r="EA1127"/>
      <c r="EB1127"/>
      <c r="EC1127"/>
      <c r="ED1127"/>
      <c r="EE1127"/>
      <c r="EF1127"/>
      <c r="EG1127"/>
      <c r="EH1127"/>
      <c r="EI1127"/>
      <c r="EJ1127"/>
      <c r="EK1127"/>
      <c r="EL1127"/>
      <c r="EM1127"/>
      <c r="EN1127"/>
      <c r="EO1127"/>
      <c r="EP1127"/>
      <c r="EQ1127"/>
      <c r="ER1127"/>
      <c r="ES1127"/>
      <c r="ET1127"/>
      <c r="EU1127"/>
      <c r="EV1127"/>
      <c r="EW1127"/>
      <c r="EX1127"/>
      <c r="EY1127"/>
      <c r="EZ1127"/>
      <c r="FA1127"/>
    </row>
    <row r="1128" spans="1:157" ht="11.25" customHeight="1" x14ac:dyDescent="0.25">
      <c r="A1128" s="39" t="s">
        <v>2206</v>
      </c>
      <c r="B1128" s="13">
        <v>740200102</v>
      </c>
      <c r="C1128" s="13" t="s">
        <v>2278</v>
      </c>
      <c r="D1128" s="13">
        <v>10190053139</v>
      </c>
      <c r="E1128" s="40" t="s">
        <v>2279</v>
      </c>
      <c r="F1128" s="31">
        <v>1117</v>
      </c>
      <c r="G1128" s="31">
        <v>4</v>
      </c>
      <c r="H1128" s="31">
        <v>2</v>
      </c>
      <c r="I1128" s="31">
        <v>0</v>
      </c>
      <c r="J1128" s="32">
        <f t="shared" si="142"/>
        <v>2</v>
      </c>
      <c r="K1128" s="33">
        <f t="shared" si="143"/>
        <v>33.51</v>
      </c>
      <c r="L1128" s="33">
        <f t="shared" si="144"/>
        <v>33.51</v>
      </c>
      <c r="M1128" s="33">
        <f t="shared" si="145"/>
        <v>33.51</v>
      </c>
      <c r="N1128" s="34">
        <f t="shared" si="146"/>
        <v>33.51</v>
      </c>
      <c r="O1128" s="222">
        <f t="shared" si="141"/>
        <v>134.04</v>
      </c>
      <c r="P1128" s="224">
        <f t="shared" si="149"/>
        <v>134.04</v>
      </c>
      <c r="Q1128" s="8"/>
      <c r="R1128" s="78">
        <f t="shared" si="148"/>
        <v>134.04</v>
      </c>
      <c r="S1128" s="79"/>
      <c r="T1128"/>
      <c r="U1128"/>
      <c r="V1128"/>
      <c r="W1128"/>
      <c r="X1128"/>
      <c r="Y1128"/>
      <c r="Z1128"/>
      <c r="AA1128"/>
      <c r="AB1128"/>
      <c r="AC1128"/>
      <c r="AD1128"/>
      <c r="AE1128"/>
      <c r="AF1128"/>
      <c r="AG1128"/>
      <c r="AH1128"/>
      <c r="AI1128"/>
      <c r="AJ1128"/>
      <c r="AK1128"/>
      <c r="AL1128"/>
      <c r="AM1128"/>
      <c r="AN1128"/>
      <c r="AO1128"/>
      <c r="AP1128"/>
      <c r="AQ1128"/>
      <c r="AR1128"/>
      <c r="AS1128"/>
      <c r="AT1128"/>
      <c r="AU1128"/>
      <c r="AV1128"/>
      <c r="AW1128"/>
      <c r="AX1128"/>
      <c r="AY1128"/>
      <c r="AZ1128"/>
      <c r="BA1128"/>
      <c r="BB1128"/>
      <c r="BC1128"/>
      <c r="BD1128"/>
      <c r="BE1128"/>
      <c r="BF1128"/>
      <c r="BG1128"/>
      <c r="BH1128"/>
      <c r="BI1128"/>
      <c r="BJ1128"/>
      <c r="BK1128"/>
      <c r="BL1128"/>
      <c r="BM1128"/>
      <c r="BN1128"/>
      <c r="BO1128"/>
      <c r="BP1128"/>
      <c r="BQ1128"/>
      <c r="BR1128"/>
      <c r="BS1128"/>
      <c r="BT1128"/>
      <c r="BU1128"/>
      <c r="BV1128"/>
      <c r="BW1128"/>
      <c r="BX1128"/>
      <c r="BY1128"/>
      <c r="BZ1128"/>
      <c r="CA1128"/>
      <c r="CB1128"/>
      <c r="CC1128"/>
      <c r="CD1128"/>
      <c r="CE1128"/>
      <c r="CF1128"/>
      <c r="CG1128"/>
      <c r="CH1128"/>
      <c r="CI1128"/>
      <c r="CJ1128"/>
      <c r="CK1128"/>
      <c r="CL1128"/>
      <c r="CM1128"/>
      <c r="CN1128"/>
      <c r="CO1128"/>
      <c r="CP1128"/>
      <c r="CQ1128"/>
      <c r="CR1128"/>
      <c r="CS1128"/>
      <c r="CT1128"/>
      <c r="CU1128"/>
      <c r="CV1128"/>
      <c r="CW1128"/>
      <c r="CX1128"/>
      <c r="CY1128"/>
      <c r="CZ1128"/>
      <c r="DA1128"/>
      <c r="DB1128"/>
      <c r="DC1128"/>
      <c r="DD1128"/>
      <c r="DE1128"/>
      <c r="DF1128"/>
      <c r="DG1128"/>
      <c r="DH1128"/>
      <c r="DI1128"/>
      <c r="DJ1128"/>
      <c r="DK1128"/>
      <c r="DL1128"/>
      <c r="DM1128"/>
      <c r="DN1128"/>
      <c r="DO1128"/>
      <c r="DP1128"/>
      <c r="DQ1128"/>
      <c r="DR1128"/>
      <c r="DS1128"/>
      <c r="DT1128"/>
      <c r="DU1128"/>
      <c r="DV1128"/>
      <c r="DW1128"/>
      <c r="DX1128"/>
      <c r="DY1128"/>
      <c r="DZ1128"/>
      <c r="EA1128"/>
      <c r="EB1128"/>
      <c r="EC1128"/>
      <c r="ED1128"/>
      <c r="EE1128"/>
      <c r="EF1128"/>
      <c r="EG1128"/>
      <c r="EH1128"/>
      <c r="EI1128"/>
      <c r="EJ1128"/>
      <c r="EK1128"/>
      <c r="EL1128"/>
      <c r="EM1128"/>
      <c r="EN1128"/>
      <c r="EO1128"/>
      <c r="EP1128"/>
      <c r="EQ1128"/>
      <c r="ER1128"/>
      <c r="ES1128"/>
      <c r="ET1128"/>
      <c r="EU1128"/>
      <c r="EV1128"/>
      <c r="EW1128"/>
      <c r="EX1128"/>
      <c r="EY1128"/>
      <c r="EZ1128"/>
      <c r="FA1128"/>
    </row>
    <row r="1129" spans="1:157" ht="11.25" customHeight="1" x14ac:dyDescent="0.25">
      <c r="A1129" s="39" t="s">
        <v>2206</v>
      </c>
      <c r="B1129" s="13">
        <v>740200030</v>
      </c>
      <c r="C1129" s="13" t="s">
        <v>231</v>
      </c>
      <c r="D1129" s="13">
        <v>67650003615</v>
      </c>
      <c r="E1129" s="40" t="s">
        <v>2357</v>
      </c>
      <c r="F1129" s="31">
        <v>521</v>
      </c>
      <c r="G1129" s="31">
        <v>3</v>
      </c>
      <c r="H1129" s="31">
        <v>1</v>
      </c>
      <c r="I1129" s="31">
        <v>0</v>
      </c>
      <c r="J1129" s="32">
        <f t="shared" si="142"/>
        <v>2</v>
      </c>
      <c r="K1129" s="33">
        <f t="shared" si="143"/>
        <v>15.629999999999999</v>
      </c>
      <c r="L1129" s="33">
        <f t="shared" si="144"/>
        <v>15.629999999999999</v>
      </c>
      <c r="M1129" s="33">
        <f t="shared" si="145"/>
        <v>15.629999999999999</v>
      </c>
      <c r="N1129" s="34">
        <f t="shared" si="146"/>
        <v>15.629999999999999</v>
      </c>
      <c r="O1129" s="222">
        <f t="shared" si="141"/>
        <v>62.52</v>
      </c>
      <c r="P1129" s="224">
        <f t="shared" si="149"/>
        <v>62.52</v>
      </c>
      <c r="Q1129" s="8"/>
      <c r="R1129" s="78">
        <f t="shared" si="148"/>
        <v>62.52</v>
      </c>
      <c r="S1129" s="79"/>
      <c r="T1129"/>
      <c r="U1129"/>
      <c r="V1129"/>
      <c r="W1129"/>
      <c r="X1129"/>
      <c r="Y1129"/>
      <c r="Z1129"/>
      <c r="AA1129"/>
      <c r="AB1129"/>
      <c r="AC1129"/>
      <c r="AD1129"/>
      <c r="AE1129"/>
      <c r="AF1129"/>
      <c r="AG1129"/>
      <c r="AH1129"/>
      <c r="AI1129"/>
      <c r="AJ1129"/>
      <c r="AK1129"/>
      <c r="AL1129"/>
      <c r="AM1129"/>
      <c r="AN1129"/>
      <c r="AO1129"/>
      <c r="AP1129"/>
      <c r="AQ1129"/>
      <c r="AR1129"/>
      <c r="AS1129"/>
      <c r="AT1129"/>
      <c r="AU1129"/>
      <c r="AV1129"/>
      <c r="AW1129"/>
      <c r="AX1129"/>
      <c r="AY1129"/>
      <c r="AZ1129"/>
      <c r="BA1129"/>
      <c r="BB1129"/>
      <c r="BC1129"/>
      <c r="BD1129"/>
      <c r="BE1129"/>
      <c r="BF1129"/>
      <c r="BG1129"/>
      <c r="BH1129"/>
      <c r="BI1129"/>
      <c r="BJ1129"/>
      <c r="BK1129"/>
      <c r="BL1129"/>
      <c r="BM1129"/>
      <c r="BN1129"/>
      <c r="BO1129"/>
      <c r="BP1129"/>
      <c r="BQ1129"/>
      <c r="BR1129"/>
      <c r="BS1129"/>
      <c r="BT1129"/>
      <c r="BU1129"/>
      <c r="BV1129"/>
      <c r="BW1129"/>
      <c r="BX1129"/>
      <c r="BY1129"/>
      <c r="BZ1129"/>
      <c r="CA1129"/>
      <c r="CB1129"/>
      <c r="CC1129"/>
      <c r="CD1129"/>
      <c r="CE1129"/>
      <c r="CF1129"/>
      <c r="CG1129"/>
      <c r="CH1129"/>
      <c r="CI1129"/>
      <c r="CJ1129"/>
      <c r="CK1129"/>
      <c r="CL1129"/>
      <c r="CM1129"/>
      <c r="CN1129"/>
      <c r="CO1129"/>
      <c r="CP1129"/>
      <c r="CQ1129"/>
      <c r="CR1129"/>
      <c r="CS1129"/>
      <c r="CT1129"/>
      <c r="CU1129"/>
      <c r="CV1129"/>
      <c r="CW1129"/>
      <c r="CX1129"/>
      <c r="CY1129"/>
      <c r="CZ1129"/>
      <c r="DA1129"/>
      <c r="DB1129"/>
      <c r="DC1129"/>
      <c r="DD1129"/>
      <c r="DE1129"/>
      <c r="DF1129"/>
      <c r="DG1129"/>
      <c r="DH1129"/>
      <c r="DI1129"/>
      <c r="DJ1129"/>
      <c r="DK1129"/>
      <c r="DL1129"/>
      <c r="DM1129"/>
      <c r="DN1129"/>
      <c r="DO1129"/>
      <c r="DP1129"/>
      <c r="DQ1129"/>
      <c r="DR1129"/>
      <c r="DS1129"/>
      <c r="DT1129"/>
      <c r="DU1129"/>
      <c r="DV1129"/>
      <c r="DW1129"/>
      <c r="DX1129"/>
      <c r="DY1129"/>
      <c r="DZ1129"/>
      <c r="EA1129"/>
      <c r="EB1129"/>
      <c r="EC1129"/>
      <c r="ED1129"/>
      <c r="EE1129"/>
      <c r="EF1129"/>
      <c r="EG1129"/>
      <c r="EH1129"/>
      <c r="EI1129"/>
      <c r="EJ1129"/>
      <c r="EK1129"/>
      <c r="EL1129"/>
      <c r="EM1129"/>
      <c r="EN1129"/>
      <c r="EO1129"/>
      <c r="EP1129"/>
      <c r="EQ1129"/>
      <c r="ER1129"/>
      <c r="ES1129"/>
      <c r="ET1129"/>
      <c r="EU1129"/>
      <c r="EV1129"/>
      <c r="EW1129"/>
      <c r="EX1129"/>
      <c r="EY1129"/>
      <c r="EZ1129"/>
      <c r="FA1129"/>
    </row>
    <row r="1130" spans="1:157" ht="11.25" customHeight="1" x14ac:dyDescent="0.25">
      <c r="A1130" s="39" t="s">
        <v>2206</v>
      </c>
      <c r="B1130" s="13">
        <v>460200046</v>
      </c>
      <c r="C1130" s="13" t="s">
        <v>1090</v>
      </c>
      <c r="D1130" s="13">
        <v>58880040833</v>
      </c>
      <c r="E1130" s="40" t="s">
        <v>2311</v>
      </c>
      <c r="F1130" s="31">
        <v>570</v>
      </c>
      <c r="G1130" s="31">
        <v>2</v>
      </c>
      <c r="H1130" s="31">
        <v>1</v>
      </c>
      <c r="I1130" s="31">
        <v>0</v>
      </c>
      <c r="J1130" s="32">
        <f t="shared" si="142"/>
        <v>1</v>
      </c>
      <c r="K1130" s="33">
        <f t="shared" si="143"/>
        <v>17.099999999999998</v>
      </c>
      <c r="L1130" s="33">
        <f t="shared" si="144"/>
        <v>17.099999999999998</v>
      </c>
      <c r="M1130" s="33">
        <f t="shared" si="145"/>
        <v>17.099999999999998</v>
      </c>
      <c r="N1130" s="34">
        <f t="shared" si="146"/>
        <v>17.099999999999998</v>
      </c>
      <c r="O1130" s="222">
        <f t="shared" si="141"/>
        <v>68.400000000000006</v>
      </c>
      <c r="P1130" s="224">
        <f t="shared" si="149"/>
        <v>68.400000000000006</v>
      </c>
      <c r="Q1130" s="8"/>
      <c r="R1130" s="78">
        <f t="shared" si="148"/>
        <v>68.400000000000006</v>
      </c>
      <c r="S1130" s="79"/>
      <c r="T1130"/>
      <c r="U1130"/>
      <c r="V1130"/>
      <c r="W1130"/>
      <c r="X1130"/>
      <c r="Y1130"/>
      <c r="Z1130"/>
      <c r="AA1130"/>
      <c r="AB1130"/>
      <c r="AC1130"/>
      <c r="AD1130"/>
      <c r="AE1130"/>
      <c r="AF1130"/>
      <c r="AG1130"/>
      <c r="AH1130"/>
      <c r="AI1130"/>
      <c r="AJ1130"/>
      <c r="AK1130"/>
      <c r="AL1130"/>
      <c r="AM1130"/>
      <c r="AN1130"/>
      <c r="AO1130"/>
      <c r="AP1130"/>
      <c r="AQ1130"/>
      <c r="AR1130"/>
      <c r="AS1130"/>
      <c r="AT1130"/>
      <c r="AU1130"/>
      <c r="AV1130"/>
      <c r="AW1130"/>
      <c r="AX1130"/>
      <c r="AY1130"/>
      <c r="AZ1130"/>
      <c r="BA1130"/>
      <c r="BB1130"/>
      <c r="BC1130"/>
      <c r="BD1130"/>
      <c r="BE1130"/>
      <c r="BF1130"/>
      <c r="BG1130"/>
      <c r="BH1130"/>
      <c r="BI1130"/>
      <c r="BJ1130"/>
      <c r="BK1130"/>
      <c r="BL1130"/>
      <c r="BM1130"/>
      <c r="BN1130"/>
      <c r="BO1130"/>
      <c r="BP1130"/>
      <c r="BQ1130"/>
      <c r="BR1130"/>
      <c r="BS1130"/>
      <c r="BT1130"/>
      <c r="BU1130"/>
      <c r="BV1130"/>
      <c r="BW1130"/>
      <c r="BX1130"/>
      <c r="BY1130"/>
      <c r="BZ1130"/>
      <c r="CA1130"/>
      <c r="CB1130"/>
      <c r="CC1130"/>
      <c r="CD1130"/>
      <c r="CE1130"/>
      <c r="CF1130"/>
      <c r="CG1130"/>
      <c r="CH1130"/>
      <c r="CI1130"/>
      <c r="CJ1130"/>
      <c r="CK1130"/>
      <c r="CL1130"/>
      <c r="CM1130"/>
      <c r="CN1130"/>
      <c r="CO1130"/>
      <c r="CP1130"/>
      <c r="CQ1130"/>
      <c r="CR1130"/>
      <c r="CS1130"/>
      <c r="CT1130"/>
      <c r="CU1130"/>
      <c r="CV1130"/>
      <c r="CW1130"/>
      <c r="CX1130"/>
      <c r="CY1130"/>
      <c r="CZ1130"/>
      <c r="DA1130"/>
      <c r="DB1130"/>
      <c r="DC1130"/>
      <c r="DD1130"/>
      <c r="DE1130"/>
      <c r="DF1130"/>
      <c r="DG1130"/>
      <c r="DH1130"/>
      <c r="DI1130"/>
      <c r="DJ1130"/>
      <c r="DK1130"/>
      <c r="DL1130"/>
      <c r="DM1130"/>
      <c r="DN1130"/>
      <c r="DO1130"/>
      <c r="DP1130"/>
      <c r="DQ1130"/>
      <c r="DR1130"/>
      <c r="DS1130"/>
      <c r="DT1130"/>
      <c r="DU1130"/>
      <c r="DV1130"/>
      <c r="DW1130"/>
      <c r="DX1130"/>
      <c r="DY1130"/>
      <c r="DZ1130"/>
      <c r="EA1130"/>
      <c r="EB1130"/>
      <c r="EC1130"/>
      <c r="ED1130"/>
      <c r="EE1130"/>
      <c r="EF1130"/>
      <c r="EG1130"/>
      <c r="EH1130"/>
      <c r="EI1130"/>
      <c r="EJ1130"/>
      <c r="EK1130"/>
      <c r="EL1130"/>
      <c r="EM1130"/>
      <c r="EN1130"/>
      <c r="EO1130"/>
      <c r="EP1130"/>
      <c r="EQ1130"/>
      <c r="ER1130"/>
      <c r="ES1130"/>
      <c r="ET1130"/>
      <c r="EU1130"/>
      <c r="EV1130"/>
      <c r="EW1130"/>
      <c r="EX1130"/>
      <c r="EY1130"/>
      <c r="EZ1130"/>
      <c r="FA1130"/>
    </row>
    <row r="1131" spans="1:157" ht="11.25" customHeight="1" x14ac:dyDescent="0.25">
      <c r="A1131" s="39" t="s">
        <v>2206</v>
      </c>
      <c r="B1131" s="13">
        <v>566900006</v>
      </c>
      <c r="C1131" s="13" t="s">
        <v>1118</v>
      </c>
      <c r="D1131" s="13">
        <v>19290005443</v>
      </c>
      <c r="E1131" s="40" t="s">
        <v>2346</v>
      </c>
      <c r="F1131" s="31">
        <v>243</v>
      </c>
      <c r="G1131" s="31">
        <v>2</v>
      </c>
      <c r="H1131" s="31">
        <v>1</v>
      </c>
      <c r="I1131" s="31">
        <v>0</v>
      </c>
      <c r="J1131" s="32">
        <f t="shared" si="142"/>
        <v>1</v>
      </c>
      <c r="K1131" s="33">
        <f t="shared" si="143"/>
        <v>7.29</v>
      </c>
      <c r="L1131" s="33">
        <f t="shared" si="144"/>
        <v>7.29</v>
      </c>
      <c r="M1131" s="33">
        <f t="shared" si="145"/>
        <v>7.29</v>
      </c>
      <c r="N1131" s="34">
        <f t="shared" si="146"/>
        <v>7.29</v>
      </c>
      <c r="O1131" s="222">
        <f t="shared" si="141"/>
        <v>29.16</v>
      </c>
      <c r="P1131" s="224">
        <f t="shared" si="149"/>
        <v>29.16</v>
      </c>
      <c r="Q1131" s="8"/>
      <c r="R1131" s="78">
        <f t="shared" si="148"/>
        <v>29.16</v>
      </c>
      <c r="S1131" s="79"/>
      <c r="T1131"/>
      <c r="U1131"/>
      <c r="V1131"/>
      <c r="W1131"/>
      <c r="X1131"/>
      <c r="Y1131"/>
      <c r="Z1131"/>
      <c r="AA1131"/>
      <c r="AB1131"/>
      <c r="AC1131"/>
      <c r="AD1131"/>
      <c r="AE1131"/>
      <c r="AF1131"/>
      <c r="AG1131"/>
      <c r="AH1131"/>
      <c r="AI1131"/>
      <c r="AJ1131"/>
      <c r="AK1131"/>
      <c r="AL1131"/>
      <c r="AM1131"/>
      <c r="AN1131"/>
      <c r="AO1131"/>
      <c r="AP1131"/>
      <c r="AQ1131"/>
      <c r="AR1131"/>
      <c r="AS1131"/>
      <c r="AT1131"/>
      <c r="AU1131"/>
      <c r="AV1131"/>
      <c r="AW1131"/>
      <c r="AX1131"/>
      <c r="AY1131"/>
      <c r="AZ1131"/>
      <c r="BA1131"/>
      <c r="BB1131"/>
      <c r="BC1131"/>
      <c r="BD1131"/>
      <c r="BE1131"/>
      <c r="BF1131"/>
      <c r="BG1131"/>
      <c r="BH1131"/>
      <c r="BI1131"/>
      <c r="BJ1131"/>
      <c r="BK1131"/>
      <c r="BL1131"/>
      <c r="BM1131"/>
      <c r="BN1131"/>
      <c r="BO1131"/>
      <c r="BP1131"/>
      <c r="BQ1131"/>
      <c r="BR1131"/>
      <c r="BS1131"/>
      <c r="BT1131"/>
      <c r="BU1131"/>
      <c r="BV1131"/>
      <c r="BW1131"/>
      <c r="BX1131"/>
      <c r="BY1131"/>
      <c r="BZ1131"/>
      <c r="CA1131"/>
      <c r="CB1131"/>
      <c r="CC1131"/>
      <c r="CD1131"/>
      <c r="CE1131"/>
      <c r="CF1131"/>
      <c r="CG1131"/>
      <c r="CH1131"/>
      <c r="CI1131"/>
      <c r="CJ1131"/>
      <c r="CK1131"/>
      <c r="CL1131"/>
      <c r="CM1131"/>
      <c r="CN1131"/>
      <c r="CO1131"/>
      <c r="CP1131"/>
      <c r="CQ1131"/>
      <c r="CR1131"/>
      <c r="CS1131"/>
      <c r="CT1131"/>
      <c r="CU1131"/>
      <c r="CV1131"/>
      <c r="CW1131"/>
      <c r="CX1131"/>
      <c r="CY1131"/>
      <c r="CZ1131"/>
      <c r="DA1131"/>
      <c r="DB1131"/>
      <c r="DC1131"/>
      <c r="DD1131"/>
      <c r="DE1131"/>
      <c r="DF1131"/>
      <c r="DG1131"/>
      <c r="DH1131"/>
      <c r="DI1131"/>
      <c r="DJ1131"/>
      <c r="DK1131"/>
      <c r="DL1131"/>
      <c r="DM1131"/>
      <c r="DN1131"/>
      <c r="DO1131"/>
      <c r="DP1131"/>
      <c r="DQ1131"/>
      <c r="DR1131"/>
      <c r="DS1131"/>
      <c r="DT1131"/>
      <c r="DU1131"/>
      <c r="DV1131"/>
      <c r="DW1131"/>
      <c r="DX1131"/>
      <c r="DY1131"/>
      <c r="DZ1131"/>
      <c r="EA1131"/>
      <c r="EB1131"/>
      <c r="EC1131"/>
      <c r="ED1131"/>
      <c r="EE1131"/>
      <c r="EF1131"/>
      <c r="EG1131"/>
      <c r="EH1131"/>
      <c r="EI1131"/>
      <c r="EJ1131"/>
      <c r="EK1131"/>
      <c r="EL1131"/>
      <c r="EM1131"/>
      <c r="EN1131"/>
      <c r="EO1131"/>
      <c r="EP1131"/>
      <c r="EQ1131"/>
      <c r="ER1131"/>
      <c r="ES1131"/>
      <c r="ET1131"/>
      <c r="EU1131"/>
      <c r="EV1131"/>
      <c r="EW1131"/>
      <c r="EX1131"/>
      <c r="EY1131"/>
      <c r="EZ1131"/>
      <c r="FA1131"/>
    </row>
    <row r="1132" spans="1:157" ht="11.25" customHeight="1" x14ac:dyDescent="0.25">
      <c r="A1132" s="39" t="s">
        <v>2206</v>
      </c>
      <c r="B1132" s="13">
        <v>540200009</v>
      </c>
      <c r="C1132" s="13" t="s">
        <v>1102</v>
      </c>
      <c r="D1132" s="13">
        <v>12380007000</v>
      </c>
      <c r="E1132" s="40" t="s">
        <v>2326</v>
      </c>
      <c r="F1132" s="31">
        <v>416</v>
      </c>
      <c r="G1132" s="31">
        <v>3</v>
      </c>
      <c r="H1132" s="31">
        <v>1</v>
      </c>
      <c r="I1132" s="31">
        <v>0</v>
      </c>
      <c r="J1132" s="32">
        <f t="shared" si="142"/>
        <v>2</v>
      </c>
      <c r="K1132" s="33">
        <f t="shared" si="143"/>
        <v>12.48</v>
      </c>
      <c r="L1132" s="33">
        <f t="shared" si="144"/>
        <v>12.48</v>
      </c>
      <c r="M1132" s="33">
        <f t="shared" si="145"/>
        <v>12.48</v>
      </c>
      <c r="N1132" s="34">
        <f t="shared" si="146"/>
        <v>12.48</v>
      </c>
      <c r="O1132" s="222">
        <f t="shared" si="141"/>
        <v>49.92</v>
      </c>
      <c r="P1132" s="224">
        <f t="shared" si="149"/>
        <v>49.92</v>
      </c>
      <c r="Q1132" s="8"/>
      <c r="R1132" s="78">
        <f t="shared" si="148"/>
        <v>49.92</v>
      </c>
      <c r="S1132" s="79"/>
      <c r="T1132"/>
      <c r="U1132"/>
      <c r="V1132"/>
      <c r="W1132"/>
      <c r="X1132"/>
      <c r="Y1132"/>
      <c r="Z1132"/>
      <c r="AA1132"/>
      <c r="AB1132"/>
      <c r="AC1132"/>
      <c r="AD1132"/>
      <c r="AE1132"/>
      <c r="AF1132"/>
      <c r="AG1132"/>
      <c r="AH1132"/>
      <c r="AI1132"/>
      <c r="AJ1132"/>
      <c r="AK1132"/>
      <c r="AL1132"/>
      <c r="AM1132"/>
      <c r="AN1132"/>
      <c r="AO1132"/>
      <c r="AP1132"/>
      <c r="AQ1132"/>
      <c r="AR1132"/>
      <c r="AS1132"/>
      <c r="AT1132"/>
      <c r="AU1132"/>
      <c r="AV1132"/>
      <c r="AW1132"/>
      <c r="AX1132"/>
      <c r="AY1132"/>
      <c r="AZ1132"/>
      <c r="BA1132"/>
      <c r="BB1132"/>
      <c r="BC1132"/>
      <c r="BD1132"/>
      <c r="BE1132"/>
      <c r="BF1132"/>
      <c r="BG1132"/>
      <c r="BH1132"/>
      <c r="BI1132"/>
      <c r="BJ1132"/>
      <c r="BK1132"/>
      <c r="BL1132"/>
      <c r="BM1132"/>
      <c r="BN1132"/>
      <c r="BO1132"/>
      <c r="BP1132"/>
      <c r="BQ1132"/>
      <c r="BR1132"/>
      <c r="BS1132"/>
      <c r="BT1132"/>
      <c r="BU1132"/>
      <c r="BV1132"/>
      <c r="BW1132"/>
      <c r="BX1132"/>
      <c r="BY1132"/>
      <c r="BZ1132"/>
      <c r="CA1132"/>
      <c r="CB1132"/>
      <c r="CC1132"/>
      <c r="CD1132"/>
      <c r="CE1132"/>
      <c r="CF1132"/>
      <c r="CG1132"/>
      <c r="CH1132"/>
      <c r="CI1132"/>
      <c r="CJ1132"/>
      <c r="CK1132"/>
      <c r="CL1132"/>
      <c r="CM1132"/>
      <c r="CN1132"/>
      <c r="CO1132"/>
      <c r="CP1132"/>
      <c r="CQ1132"/>
      <c r="CR1132"/>
      <c r="CS1132"/>
      <c r="CT1132"/>
      <c r="CU1132"/>
      <c r="CV1132"/>
      <c r="CW1132"/>
      <c r="CX1132"/>
      <c r="CY1132"/>
      <c r="CZ1132"/>
      <c r="DA1132"/>
      <c r="DB1132"/>
      <c r="DC1132"/>
      <c r="DD1132"/>
      <c r="DE1132"/>
      <c r="DF1132"/>
      <c r="DG1132"/>
      <c r="DH1132"/>
      <c r="DI1132"/>
      <c r="DJ1132"/>
      <c r="DK1132"/>
      <c r="DL1132"/>
      <c r="DM1132"/>
      <c r="DN1132"/>
      <c r="DO1132"/>
      <c r="DP1132"/>
      <c r="DQ1132"/>
      <c r="DR1132"/>
      <c r="DS1132"/>
      <c r="DT1132"/>
      <c r="DU1132"/>
      <c r="DV1132"/>
      <c r="DW1132"/>
      <c r="DX1132"/>
      <c r="DY1132"/>
      <c r="DZ1132"/>
      <c r="EA1132"/>
      <c r="EB1132"/>
      <c r="EC1132"/>
      <c r="ED1132"/>
      <c r="EE1132"/>
      <c r="EF1132"/>
      <c r="EG1132"/>
      <c r="EH1132"/>
      <c r="EI1132"/>
      <c r="EJ1132"/>
      <c r="EK1132"/>
      <c r="EL1132"/>
      <c r="EM1132"/>
      <c r="EN1132"/>
      <c r="EO1132"/>
      <c r="EP1132"/>
      <c r="EQ1132"/>
      <c r="ER1132"/>
      <c r="ES1132"/>
      <c r="ET1132"/>
      <c r="EU1132"/>
      <c r="EV1132"/>
      <c r="EW1132"/>
      <c r="EX1132"/>
      <c r="EY1132"/>
      <c r="EZ1132"/>
      <c r="FA1132"/>
    </row>
    <row r="1133" spans="1:157" ht="11.25" customHeight="1" x14ac:dyDescent="0.25">
      <c r="A1133" s="39" t="s">
        <v>2206</v>
      </c>
      <c r="B1133" s="13">
        <v>741400003</v>
      </c>
      <c r="C1133" s="13" t="s">
        <v>1137</v>
      </c>
      <c r="D1133" s="13">
        <v>85300010509</v>
      </c>
      <c r="E1133" s="40" t="s">
        <v>2376</v>
      </c>
      <c r="F1133" s="31">
        <v>227</v>
      </c>
      <c r="G1133" s="31">
        <v>3</v>
      </c>
      <c r="H1133" s="31">
        <v>1</v>
      </c>
      <c r="I1133" s="31">
        <v>0</v>
      </c>
      <c r="J1133" s="32">
        <f t="shared" si="142"/>
        <v>2</v>
      </c>
      <c r="K1133" s="33">
        <f t="shared" si="143"/>
        <v>6.81</v>
      </c>
      <c r="L1133" s="33">
        <f t="shared" si="144"/>
        <v>6.81</v>
      </c>
      <c r="M1133" s="33">
        <f t="shared" si="145"/>
        <v>6.81</v>
      </c>
      <c r="N1133" s="34">
        <f t="shared" si="146"/>
        <v>6.81</v>
      </c>
      <c r="O1133" s="222">
        <f t="shared" si="141"/>
        <v>27.24</v>
      </c>
      <c r="P1133" s="224">
        <f t="shared" si="149"/>
        <v>27.24</v>
      </c>
      <c r="Q1133" s="8"/>
      <c r="R1133" s="78">
        <f t="shared" si="148"/>
        <v>27.24</v>
      </c>
      <c r="S1133" s="79"/>
      <c r="T1133"/>
      <c r="U1133"/>
      <c r="V1133"/>
      <c r="W1133"/>
      <c r="X1133"/>
      <c r="Y1133"/>
      <c r="Z1133"/>
      <c r="AA1133"/>
      <c r="AB1133"/>
      <c r="AC1133"/>
      <c r="AD1133"/>
      <c r="AE1133"/>
      <c r="AF1133"/>
      <c r="AG1133"/>
      <c r="AH1133"/>
      <c r="AI1133"/>
      <c r="AJ1133"/>
      <c r="AK1133"/>
      <c r="AL1133"/>
      <c r="AM1133"/>
      <c r="AN1133"/>
      <c r="AO1133"/>
      <c r="AP1133"/>
      <c r="AQ1133"/>
      <c r="AR1133"/>
      <c r="AS1133"/>
      <c r="AT1133"/>
      <c r="AU1133"/>
      <c r="AV1133"/>
      <c r="AW1133"/>
      <c r="AX1133"/>
      <c r="AY1133"/>
      <c r="AZ1133"/>
      <c r="BA1133"/>
      <c r="BB1133"/>
      <c r="BC1133"/>
      <c r="BD1133"/>
      <c r="BE1133"/>
      <c r="BF1133"/>
      <c r="BG1133"/>
      <c r="BH1133"/>
      <c r="BI1133"/>
      <c r="BJ1133"/>
      <c r="BK1133"/>
      <c r="BL1133"/>
      <c r="BM1133"/>
      <c r="BN1133"/>
      <c r="BO1133"/>
      <c r="BP1133"/>
      <c r="BQ1133"/>
      <c r="BR1133"/>
      <c r="BS1133"/>
      <c r="BT1133"/>
      <c r="BU1133"/>
      <c r="BV1133"/>
      <c r="BW1133"/>
      <c r="BX1133"/>
      <c r="BY1133"/>
      <c r="BZ1133"/>
      <c r="CA1133"/>
      <c r="CB1133"/>
      <c r="CC1133"/>
      <c r="CD1133"/>
      <c r="CE1133"/>
      <c r="CF1133"/>
      <c r="CG1133"/>
      <c r="CH1133"/>
      <c r="CI1133"/>
      <c r="CJ1133"/>
      <c r="CK1133"/>
      <c r="CL1133"/>
      <c r="CM1133"/>
      <c r="CN1133"/>
      <c r="CO1133"/>
      <c r="CP1133"/>
      <c r="CQ1133"/>
      <c r="CR1133"/>
      <c r="CS1133"/>
      <c r="CT1133"/>
      <c r="CU1133"/>
      <c r="CV1133"/>
      <c r="CW1133"/>
      <c r="CX1133"/>
      <c r="CY1133"/>
      <c r="CZ1133"/>
      <c r="DA1133"/>
      <c r="DB1133"/>
      <c r="DC1133"/>
      <c r="DD1133"/>
      <c r="DE1133"/>
      <c r="DF1133"/>
      <c r="DG1133"/>
      <c r="DH1133"/>
      <c r="DI1133"/>
      <c r="DJ1133"/>
      <c r="DK1133"/>
      <c r="DL1133"/>
      <c r="DM1133"/>
      <c r="DN1133"/>
      <c r="DO1133"/>
      <c r="DP1133"/>
      <c r="DQ1133"/>
      <c r="DR1133"/>
      <c r="DS1133"/>
      <c r="DT1133"/>
      <c r="DU1133"/>
      <c r="DV1133"/>
      <c r="DW1133"/>
      <c r="DX1133"/>
      <c r="DY1133"/>
      <c r="DZ1133"/>
      <c r="EA1133"/>
      <c r="EB1133"/>
      <c r="EC1133"/>
      <c r="ED1133"/>
      <c r="EE1133"/>
      <c r="EF1133"/>
      <c r="EG1133"/>
      <c r="EH1133"/>
      <c r="EI1133"/>
      <c r="EJ1133"/>
      <c r="EK1133"/>
      <c r="EL1133"/>
      <c r="EM1133"/>
      <c r="EN1133"/>
      <c r="EO1133"/>
      <c r="EP1133"/>
      <c r="EQ1133"/>
      <c r="ER1133"/>
      <c r="ES1133"/>
      <c r="ET1133"/>
      <c r="EU1133"/>
      <c r="EV1133"/>
      <c r="EW1133"/>
      <c r="EX1133"/>
      <c r="EY1133"/>
      <c r="EZ1133"/>
      <c r="FA1133"/>
    </row>
    <row r="1134" spans="1:157" ht="11.25" customHeight="1" x14ac:dyDescent="0.25">
      <c r="A1134" s="39" t="s">
        <v>2206</v>
      </c>
      <c r="B1134" s="13">
        <v>740200066</v>
      </c>
      <c r="C1134" s="13" t="s">
        <v>329</v>
      </c>
      <c r="D1134" s="13">
        <v>77830002934</v>
      </c>
      <c r="E1134" s="40" t="s">
        <v>2365</v>
      </c>
      <c r="F1134" s="31">
        <v>279</v>
      </c>
      <c r="G1134" s="31">
        <v>3</v>
      </c>
      <c r="H1134" s="31">
        <v>1</v>
      </c>
      <c r="I1134" s="31">
        <v>0</v>
      </c>
      <c r="J1134" s="32">
        <f t="shared" si="142"/>
        <v>2</v>
      </c>
      <c r="K1134" s="33">
        <f t="shared" si="143"/>
        <v>8.3699999999999992</v>
      </c>
      <c r="L1134" s="33">
        <f t="shared" si="144"/>
        <v>8.3699999999999992</v>
      </c>
      <c r="M1134" s="33">
        <f t="shared" si="145"/>
        <v>8.3699999999999992</v>
      </c>
      <c r="N1134" s="34">
        <f t="shared" si="146"/>
        <v>8.3699999999999992</v>
      </c>
      <c r="O1134" s="222">
        <f t="shared" si="141"/>
        <v>33.479999999999997</v>
      </c>
      <c r="P1134" s="224">
        <f t="shared" si="149"/>
        <v>33.479999999999997</v>
      </c>
      <c r="Q1134" s="8"/>
      <c r="R1134" s="78">
        <f t="shared" si="148"/>
        <v>33.479999999999997</v>
      </c>
      <c r="S1134" s="79"/>
      <c r="T1134"/>
      <c r="U1134"/>
      <c r="V1134"/>
      <c r="W1134"/>
      <c r="X1134"/>
      <c r="Y1134"/>
      <c r="Z1134"/>
      <c r="AA1134"/>
      <c r="AB1134"/>
      <c r="AC1134"/>
      <c r="AD1134"/>
      <c r="AE1134"/>
      <c r="AF1134"/>
      <c r="AG1134"/>
      <c r="AH1134"/>
      <c r="AI1134"/>
      <c r="AJ1134"/>
      <c r="AK1134"/>
      <c r="AL1134"/>
      <c r="AM1134"/>
      <c r="AN1134"/>
      <c r="AO1134"/>
      <c r="AP1134"/>
      <c r="AQ1134"/>
      <c r="AR1134"/>
      <c r="AS1134"/>
      <c r="AT1134"/>
      <c r="AU1134"/>
      <c r="AV1134"/>
      <c r="AW1134"/>
      <c r="AX1134"/>
      <c r="AY1134"/>
      <c r="AZ1134"/>
      <c r="BA1134"/>
      <c r="BB1134"/>
      <c r="BC1134"/>
      <c r="BD1134"/>
      <c r="BE1134"/>
      <c r="BF1134"/>
      <c r="BG1134"/>
      <c r="BH1134"/>
      <c r="BI1134"/>
      <c r="BJ1134"/>
      <c r="BK1134"/>
      <c r="BL1134"/>
      <c r="BM1134"/>
      <c r="BN1134"/>
      <c r="BO1134"/>
      <c r="BP1134"/>
      <c r="BQ1134"/>
      <c r="BR1134"/>
      <c r="BS1134"/>
      <c r="BT1134"/>
      <c r="BU1134"/>
      <c r="BV1134"/>
      <c r="BW1134"/>
      <c r="BX1134"/>
      <c r="BY1134"/>
      <c r="BZ1134"/>
      <c r="CA1134"/>
      <c r="CB1134"/>
      <c r="CC1134"/>
      <c r="CD1134"/>
      <c r="CE1134"/>
      <c r="CF1134"/>
      <c r="CG1134"/>
      <c r="CH1134"/>
      <c r="CI1134"/>
      <c r="CJ1134"/>
      <c r="CK1134"/>
      <c r="CL1134"/>
      <c r="CM1134"/>
      <c r="CN1134"/>
      <c r="CO1134"/>
      <c r="CP1134"/>
      <c r="CQ1134"/>
      <c r="CR1134"/>
      <c r="CS1134"/>
      <c r="CT1134"/>
      <c r="CU1134"/>
      <c r="CV1134"/>
      <c r="CW1134"/>
      <c r="CX1134"/>
      <c r="CY1134"/>
      <c r="CZ1134"/>
      <c r="DA1134"/>
      <c r="DB1134"/>
      <c r="DC1134"/>
      <c r="DD1134"/>
      <c r="DE1134"/>
      <c r="DF1134"/>
      <c r="DG1134"/>
      <c r="DH1134"/>
      <c r="DI1134"/>
      <c r="DJ1134"/>
      <c r="DK1134"/>
      <c r="DL1134"/>
      <c r="DM1134"/>
      <c r="DN1134"/>
      <c r="DO1134"/>
      <c r="DP1134"/>
      <c r="DQ1134"/>
      <c r="DR1134"/>
      <c r="DS1134"/>
      <c r="DT1134"/>
      <c r="DU1134"/>
      <c r="DV1134"/>
      <c r="DW1134"/>
      <c r="DX1134"/>
      <c r="DY1134"/>
      <c r="DZ1134"/>
      <c r="EA1134"/>
      <c r="EB1134"/>
      <c r="EC1134"/>
      <c r="ED1134"/>
      <c r="EE1134"/>
      <c r="EF1134"/>
      <c r="EG1134"/>
      <c r="EH1134"/>
      <c r="EI1134"/>
      <c r="EJ1134"/>
      <c r="EK1134"/>
      <c r="EL1134"/>
      <c r="EM1134"/>
      <c r="EN1134"/>
      <c r="EO1134"/>
      <c r="EP1134"/>
      <c r="EQ1134"/>
      <c r="ER1134"/>
      <c r="ES1134"/>
      <c r="ET1134"/>
      <c r="EU1134"/>
      <c r="EV1134"/>
      <c r="EW1134"/>
      <c r="EX1134"/>
      <c r="EY1134"/>
      <c r="EZ1134"/>
      <c r="FA1134"/>
    </row>
    <row r="1135" spans="1:157" ht="11.25" customHeight="1" x14ac:dyDescent="0.25">
      <c r="A1135" s="39" t="s">
        <v>2206</v>
      </c>
      <c r="B1135" s="13">
        <v>90000048</v>
      </c>
      <c r="C1135" s="13" t="s">
        <v>1032</v>
      </c>
      <c r="D1135" s="13">
        <v>87290008348</v>
      </c>
      <c r="E1135" s="40" t="s">
        <v>2216</v>
      </c>
      <c r="F1135" s="31">
        <v>719</v>
      </c>
      <c r="G1135" s="31">
        <v>3</v>
      </c>
      <c r="H1135" s="31">
        <v>1</v>
      </c>
      <c r="I1135" s="31">
        <v>0</v>
      </c>
      <c r="J1135" s="32">
        <f t="shared" si="142"/>
        <v>2</v>
      </c>
      <c r="K1135" s="33">
        <f t="shared" si="143"/>
        <v>21.57</v>
      </c>
      <c r="L1135" s="33">
        <f t="shared" si="144"/>
        <v>21.57</v>
      </c>
      <c r="M1135" s="33">
        <f t="shared" si="145"/>
        <v>21.57</v>
      </c>
      <c r="N1135" s="34">
        <f t="shared" si="146"/>
        <v>21.57</v>
      </c>
      <c r="O1135" s="222">
        <f t="shared" si="141"/>
        <v>86.28</v>
      </c>
      <c r="P1135" s="224">
        <f t="shared" si="149"/>
        <v>86.28</v>
      </c>
      <c r="Q1135" s="8"/>
      <c r="R1135" s="78">
        <f t="shared" si="148"/>
        <v>86.28</v>
      </c>
      <c r="S1135" s="79"/>
      <c r="T1135"/>
      <c r="U1135"/>
      <c r="V1135"/>
      <c r="W1135"/>
      <c r="X1135"/>
      <c r="Y1135"/>
      <c r="Z1135"/>
      <c r="AA1135"/>
      <c r="AB1135"/>
      <c r="AC1135"/>
      <c r="AD1135"/>
      <c r="AE1135"/>
      <c r="AF1135"/>
      <c r="AG1135"/>
      <c r="AH1135"/>
      <c r="AI1135"/>
      <c r="AJ1135"/>
      <c r="AK1135"/>
      <c r="AL1135"/>
      <c r="AM1135"/>
      <c r="AN1135"/>
      <c r="AO1135"/>
      <c r="AP1135"/>
      <c r="AQ1135"/>
      <c r="AR1135"/>
      <c r="AS1135"/>
      <c r="AT1135"/>
      <c r="AU1135"/>
      <c r="AV1135"/>
      <c r="AW1135"/>
      <c r="AX1135"/>
      <c r="AY1135"/>
      <c r="AZ1135"/>
      <c r="BA1135"/>
      <c r="BB1135"/>
      <c r="BC1135"/>
      <c r="BD1135"/>
      <c r="BE1135"/>
      <c r="BF1135"/>
      <c r="BG1135"/>
      <c r="BH1135"/>
      <c r="BI1135"/>
      <c r="BJ1135"/>
      <c r="BK1135"/>
      <c r="BL1135"/>
      <c r="BM1135"/>
      <c r="BN1135"/>
      <c r="BO1135"/>
      <c r="BP1135"/>
      <c r="BQ1135"/>
      <c r="BR1135"/>
      <c r="BS1135"/>
      <c r="BT1135"/>
      <c r="BU1135"/>
      <c r="BV1135"/>
      <c r="BW1135"/>
      <c r="BX1135"/>
      <c r="BY1135"/>
      <c r="BZ1135"/>
      <c r="CA1135"/>
      <c r="CB1135"/>
      <c r="CC1135"/>
      <c r="CD1135"/>
      <c r="CE1135"/>
      <c r="CF1135"/>
      <c r="CG1135"/>
      <c r="CH1135"/>
      <c r="CI1135"/>
      <c r="CJ1135"/>
      <c r="CK1135"/>
      <c r="CL1135"/>
      <c r="CM1135"/>
      <c r="CN1135"/>
      <c r="CO1135"/>
      <c r="CP1135"/>
      <c r="CQ1135"/>
      <c r="CR1135"/>
      <c r="CS1135"/>
      <c r="CT1135"/>
      <c r="CU1135"/>
      <c r="CV1135"/>
      <c r="CW1135"/>
      <c r="CX1135"/>
      <c r="CY1135"/>
      <c r="CZ1135"/>
      <c r="DA1135"/>
      <c r="DB1135"/>
      <c r="DC1135"/>
      <c r="DD1135"/>
      <c r="DE1135"/>
      <c r="DF1135"/>
      <c r="DG1135"/>
      <c r="DH1135"/>
      <c r="DI1135"/>
      <c r="DJ1135"/>
      <c r="DK1135"/>
      <c r="DL1135"/>
      <c r="DM1135"/>
      <c r="DN1135"/>
      <c r="DO1135"/>
      <c r="DP1135"/>
      <c r="DQ1135"/>
      <c r="DR1135"/>
      <c r="DS1135"/>
      <c r="DT1135"/>
      <c r="DU1135"/>
      <c r="DV1135"/>
      <c r="DW1135"/>
      <c r="DX1135"/>
      <c r="DY1135"/>
      <c r="DZ1135"/>
      <c r="EA1135"/>
      <c r="EB1135"/>
      <c r="EC1135"/>
      <c r="ED1135"/>
      <c r="EE1135"/>
      <c r="EF1135"/>
      <c r="EG1135"/>
      <c r="EH1135"/>
      <c r="EI1135"/>
      <c r="EJ1135"/>
      <c r="EK1135"/>
      <c r="EL1135"/>
      <c r="EM1135"/>
      <c r="EN1135"/>
      <c r="EO1135"/>
      <c r="EP1135"/>
      <c r="EQ1135"/>
      <c r="ER1135"/>
      <c r="ES1135"/>
      <c r="ET1135"/>
      <c r="EU1135"/>
      <c r="EV1135"/>
      <c r="EW1135"/>
      <c r="EX1135"/>
      <c r="EY1135"/>
      <c r="EZ1135"/>
      <c r="FA1135"/>
    </row>
    <row r="1136" spans="1:157" ht="11.25" customHeight="1" x14ac:dyDescent="0.25">
      <c r="A1136" s="39" t="s">
        <v>2206</v>
      </c>
      <c r="B1136" s="13">
        <v>540200015</v>
      </c>
      <c r="C1136" s="13" t="s">
        <v>1105</v>
      </c>
      <c r="D1136" s="13">
        <v>65470000589</v>
      </c>
      <c r="E1136" s="40" t="s">
        <v>2329</v>
      </c>
      <c r="F1136" s="31">
        <v>509</v>
      </c>
      <c r="G1136" s="31">
        <v>2</v>
      </c>
      <c r="H1136" s="31">
        <v>1</v>
      </c>
      <c r="I1136" s="31">
        <v>0</v>
      </c>
      <c r="J1136" s="32">
        <f t="shared" si="142"/>
        <v>1</v>
      </c>
      <c r="K1136" s="33">
        <f t="shared" si="143"/>
        <v>15.27</v>
      </c>
      <c r="L1136" s="33">
        <f t="shared" si="144"/>
        <v>15.27</v>
      </c>
      <c r="M1136" s="33">
        <f t="shared" si="145"/>
        <v>15.27</v>
      </c>
      <c r="N1136" s="34">
        <f t="shared" si="146"/>
        <v>15.27</v>
      </c>
      <c r="O1136" s="222">
        <f t="shared" si="141"/>
        <v>61.08</v>
      </c>
      <c r="P1136" s="224">
        <f t="shared" si="149"/>
        <v>61.08</v>
      </c>
      <c r="Q1136" s="8"/>
      <c r="R1136" s="78">
        <f t="shared" si="148"/>
        <v>61.08</v>
      </c>
      <c r="S1136" s="79"/>
      <c r="T1136"/>
      <c r="U1136"/>
      <c r="V1136"/>
      <c r="W1136"/>
      <c r="X1136"/>
      <c r="Y1136"/>
      <c r="Z1136"/>
      <c r="AA1136"/>
      <c r="AB1136"/>
      <c r="AC1136"/>
      <c r="AD1136"/>
      <c r="AE1136"/>
      <c r="AF1136"/>
      <c r="AG1136"/>
      <c r="AH1136"/>
      <c r="AI1136"/>
      <c r="AJ1136"/>
      <c r="AK1136"/>
      <c r="AL1136"/>
      <c r="AM1136"/>
      <c r="AN1136"/>
      <c r="AO1136"/>
      <c r="AP1136"/>
      <c r="AQ1136"/>
      <c r="AR1136"/>
      <c r="AS1136"/>
      <c r="AT1136"/>
      <c r="AU1136"/>
      <c r="AV1136"/>
      <c r="AW1136"/>
      <c r="AX1136"/>
      <c r="AY1136"/>
      <c r="AZ1136"/>
      <c r="BA1136"/>
      <c r="BB1136"/>
      <c r="BC1136"/>
      <c r="BD1136"/>
      <c r="BE1136"/>
      <c r="BF1136"/>
      <c r="BG1136"/>
      <c r="BH1136"/>
      <c r="BI1136"/>
      <c r="BJ1136"/>
      <c r="BK1136"/>
      <c r="BL1136"/>
      <c r="BM1136"/>
      <c r="BN1136"/>
      <c r="BO1136"/>
      <c r="BP1136"/>
      <c r="BQ1136"/>
      <c r="BR1136"/>
      <c r="BS1136"/>
      <c r="BT1136"/>
      <c r="BU1136"/>
      <c r="BV1136"/>
      <c r="BW1136"/>
      <c r="BX1136"/>
      <c r="BY1136"/>
      <c r="BZ1136"/>
      <c r="CA1136"/>
      <c r="CB1136"/>
      <c r="CC1136"/>
      <c r="CD1136"/>
      <c r="CE1136"/>
      <c r="CF1136"/>
      <c r="CG1136"/>
      <c r="CH1136"/>
      <c r="CI1136"/>
      <c r="CJ1136"/>
      <c r="CK1136"/>
      <c r="CL1136"/>
      <c r="CM1136"/>
      <c r="CN1136"/>
      <c r="CO1136"/>
      <c r="CP1136"/>
      <c r="CQ1136"/>
      <c r="CR1136"/>
      <c r="CS1136"/>
      <c r="CT1136"/>
      <c r="CU1136"/>
      <c r="CV1136"/>
      <c r="CW1136"/>
      <c r="CX1136"/>
      <c r="CY1136"/>
      <c r="CZ1136"/>
      <c r="DA1136"/>
      <c r="DB1136"/>
      <c r="DC1136"/>
      <c r="DD1136"/>
      <c r="DE1136"/>
      <c r="DF1136"/>
      <c r="DG1136"/>
      <c r="DH1136"/>
      <c r="DI1136"/>
      <c r="DJ1136"/>
      <c r="DK1136"/>
      <c r="DL1136"/>
      <c r="DM1136"/>
      <c r="DN1136"/>
      <c r="DO1136"/>
      <c r="DP1136"/>
      <c r="DQ1136"/>
      <c r="DR1136"/>
      <c r="DS1136"/>
      <c r="DT1136"/>
      <c r="DU1136"/>
      <c r="DV1136"/>
      <c r="DW1136"/>
      <c r="DX1136"/>
      <c r="DY1136"/>
      <c r="DZ1136"/>
      <c r="EA1136"/>
      <c r="EB1136"/>
      <c r="EC1136"/>
      <c r="ED1136"/>
      <c r="EE1136"/>
      <c r="EF1136"/>
      <c r="EG1136"/>
      <c r="EH1136"/>
      <c r="EI1136"/>
      <c r="EJ1136"/>
      <c r="EK1136"/>
      <c r="EL1136"/>
      <c r="EM1136"/>
      <c r="EN1136"/>
      <c r="EO1136"/>
      <c r="EP1136"/>
      <c r="EQ1136"/>
      <c r="ER1136"/>
      <c r="ES1136"/>
      <c r="ET1136"/>
      <c r="EU1136"/>
      <c r="EV1136"/>
      <c r="EW1136"/>
      <c r="EX1136"/>
      <c r="EY1136"/>
      <c r="EZ1136"/>
      <c r="FA1136"/>
    </row>
    <row r="1137" spans="1:157" ht="11.25" customHeight="1" x14ac:dyDescent="0.25">
      <c r="A1137" s="39" t="s">
        <v>2206</v>
      </c>
      <c r="B1137" s="13">
        <v>400200017</v>
      </c>
      <c r="C1137" s="13" t="s">
        <v>326</v>
      </c>
      <c r="D1137" s="13">
        <v>80120011005</v>
      </c>
      <c r="E1137" s="40" t="s">
        <v>2290</v>
      </c>
      <c r="F1137" s="31">
        <v>515</v>
      </c>
      <c r="G1137" s="31">
        <v>5</v>
      </c>
      <c r="H1137" s="31">
        <v>1</v>
      </c>
      <c r="I1137" s="31">
        <v>1</v>
      </c>
      <c r="J1137" s="32">
        <f t="shared" si="142"/>
        <v>3</v>
      </c>
      <c r="K1137" s="33">
        <f t="shared" si="143"/>
        <v>15.45</v>
      </c>
      <c r="L1137" s="33">
        <f t="shared" si="144"/>
        <v>15.45</v>
      </c>
      <c r="M1137" s="33">
        <f t="shared" si="145"/>
        <v>15.45</v>
      </c>
      <c r="N1137" s="34">
        <f t="shared" si="146"/>
        <v>15.45</v>
      </c>
      <c r="O1137" s="222">
        <f t="shared" si="141"/>
        <v>61.8</v>
      </c>
      <c r="P1137" s="224">
        <f t="shared" si="149"/>
        <v>61.8</v>
      </c>
      <c r="Q1137" s="8"/>
      <c r="R1137" s="78">
        <f t="shared" si="148"/>
        <v>61.8</v>
      </c>
      <c r="S1137" s="79"/>
      <c r="T1137"/>
      <c r="U1137"/>
      <c r="V1137"/>
      <c r="W1137"/>
      <c r="X1137"/>
      <c r="Y1137"/>
      <c r="Z1137"/>
      <c r="AA1137"/>
      <c r="AB1137"/>
      <c r="AC1137"/>
      <c r="AD1137"/>
      <c r="AE1137"/>
      <c r="AF1137"/>
      <c r="AG1137"/>
      <c r="AH1137"/>
      <c r="AI1137"/>
      <c r="AJ1137"/>
      <c r="AK1137"/>
      <c r="AL1137"/>
      <c r="AM1137"/>
      <c r="AN1137"/>
      <c r="AO1137"/>
      <c r="AP1137"/>
      <c r="AQ1137"/>
      <c r="AR1137"/>
      <c r="AS1137"/>
      <c r="AT1137"/>
      <c r="AU1137"/>
      <c r="AV1137"/>
      <c r="AW1137"/>
      <c r="AX1137"/>
      <c r="AY1137"/>
      <c r="AZ1137"/>
      <c r="BA1137"/>
      <c r="BB1137"/>
      <c r="BC1137"/>
      <c r="BD1137"/>
      <c r="BE1137"/>
      <c r="BF1137"/>
      <c r="BG1137"/>
      <c r="BH1137"/>
      <c r="BI1137"/>
      <c r="BJ1137"/>
      <c r="BK1137"/>
      <c r="BL1137"/>
      <c r="BM1137"/>
      <c r="BN1137"/>
      <c r="BO1137"/>
      <c r="BP1137"/>
      <c r="BQ1137"/>
      <c r="BR1137"/>
      <c r="BS1137"/>
      <c r="BT1137"/>
      <c r="BU1137"/>
      <c r="BV1137"/>
      <c r="BW1137"/>
      <c r="BX1137"/>
      <c r="BY1137"/>
      <c r="BZ1137"/>
      <c r="CA1137"/>
      <c r="CB1137"/>
      <c r="CC1137"/>
      <c r="CD1137"/>
      <c r="CE1137"/>
      <c r="CF1137"/>
      <c r="CG1137"/>
      <c r="CH1137"/>
      <c r="CI1137"/>
      <c r="CJ1137"/>
      <c r="CK1137"/>
      <c r="CL1137"/>
      <c r="CM1137"/>
      <c r="CN1137"/>
      <c r="CO1137"/>
      <c r="CP1137"/>
      <c r="CQ1137"/>
      <c r="CR1137"/>
      <c r="CS1137"/>
      <c r="CT1137"/>
      <c r="CU1137"/>
      <c r="CV1137"/>
      <c r="CW1137"/>
      <c r="CX1137"/>
      <c r="CY1137"/>
      <c r="CZ1137"/>
      <c r="DA1137"/>
      <c r="DB1137"/>
      <c r="DC1137"/>
      <c r="DD1137"/>
      <c r="DE1137"/>
      <c r="DF1137"/>
      <c r="DG1137"/>
      <c r="DH1137"/>
      <c r="DI1137"/>
      <c r="DJ1137"/>
      <c r="DK1137"/>
      <c r="DL1137"/>
      <c r="DM1137"/>
      <c r="DN1137"/>
      <c r="DO1137"/>
      <c r="DP1137"/>
      <c r="DQ1137"/>
      <c r="DR1137"/>
      <c r="DS1137"/>
      <c r="DT1137"/>
      <c r="DU1137"/>
      <c r="DV1137"/>
      <c r="DW1137"/>
      <c r="DX1137"/>
      <c r="DY1137"/>
      <c r="DZ1137"/>
      <c r="EA1137"/>
      <c r="EB1137"/>
      <c r="EC1137"/>
      <c r="ED1137"/>
      <c r="EE1137"/>
      <c r="EF1137"/>
      <c r="EG1137"/>
      <c r="EH1137"/>
      <c r="EI1137"/>
      <c r="EJ1137"/>
      <c r="EK1137"/>
      <c r="EL1137"/>
      <c r="EM1137"/>
      <c r="EN1137"/>
      <c r="EO1137"/>
      <c r="EP1137"/>
      <c r="EQ1137"/>
      <c r="ER1137"/>
      <c r="ES1137"/>
      <c r="ET1137"/>
      <c r="EU1137"/>
      <c r="EV1137"/>
      <c r="EW1137"/>
      <c r="EX1137"/>
      <c r="EY1137"/>
      <c r="EZ1137"/>
      <c r="FA1137"/>
    </row>
    <row r="1138" spans="1:157" ht="11.25" customHeight="1" x14ac:dyDescent="0.25">
      <c r="A1138" s="39" t="s">
        <v>2206</v>
      </c>
      <c r="B1138" s="13">
        <v>400200008</v>
      </c>
      <c r="C1138" s="13" t="s">
        <v>1070</v>
      </c>
      <c r="D1138" s="13">
        <v>48980004954</v>
      </c>
      <c r="E1138" s="40" t="s">
        <v>2284</v>
      </c>
      <c r="F1138" s="31">
        <v>620</v>
      </c>
      <c r="G1138" s="31">
        <v>3</v>
      </c>
      <c r="H1138" s="31">
        <v>1</v>
      </c>
      <c r="I1138" s="31">
        <v>0</v>
      </c>
      <c r="J1138" s="32">
        <f t="shared" si="142"/>
        <v>2</v>
      </c>
      <c r="K1138" s="33">
        <f t="shared" si="143"/>
        <v>18.599999999999998</v>
      </c>
      <c r="L1138" s="33">
        <f t="shared" si="144"/>
        <v>18.599999999999998</v>
      </c>
      <c r="M1138" s="33">
        <f t="shared" si="145"/>
        <v>18.599999999999998</v>
      </c>
      <c r="N1138" s="34">
        <f t="shared" si="146"/>
        <v>18.599999999999998</v>
      </c>
      <c r="O1138" s="222">
        <f t="shared" si="141"/>
        <v>74.400000000000006</v>
      </c>
      <c r="P1138" s="224">
        <f t="shared" si="149"/>
        <v>74.400000000000006</v>
      </c>
      <c r="Q1138" s="8"/>
      <c r="R1138" s="78">
        <f t="shared" si="148"/>
        <v>74.400000000000006</v>
      </c>
      <c r="S1138" s="79"/>
      <c r="T1138"/>
      <c r="U1138"/>
      <c r="V1138"/>
      <c r="W1138"/>
      <c r="X1138"/>
      <c r="Y1138"/>
      <c r="Z1138"/>
      <c r="AA1138"/>
      <c r="AB1138"/>
      <c r="AC1138"/>
      <c r="AD1138"/>
      <c r="AE1138"/>
      <c r="AF1138"/>
      <c r="AG1138"/>
      <c r="AH1138"/>
      <c r="AI1138"/>
      <c r="AJ1138"/>
      <c r="AK1138"/>
      <c r="AL1138"/>
      <c r="AM1138"/>
      <c r="AN1138"/>
      <c r="AO1138"/>
      <c r="AP1138"/>
      <c r="AQ1138"/>
      <c r="AR1138"/>
      <c r="AS1138"/>
      <c r="AT1138"/>
      <c r="AU1138"/>
      <c r="AV1138"/>
      <c r="AW1138"/>
      <c r="AX1138"/>
      <c r="AY1138"/>
      <c r="AZ1138"/>
      <c r="BA1138"/>
      <c r="BB1138"/>
      <c r="BC1138"/>
      <c r="BD1138"/>
      <c r="BE1138"/>
      <c r="BF1138"/>
      <c r="BG1138"/>
      <c r="BH1138"/>
      <c r="BI1138"/>
      <c r="BJ1138"/>
      <c r="BK1138"/>
      <c r="BL1138"/>
      <c r="BM1138"/>
      <c r="BN1138"/>
      <c r="BO1138"/>
      <c r="BP1138"/>
      <c r="BQ1138"/>
      <c r="BR1138"/>
      <c r="BS1138"/>
      <c r="BT1138"/>
      <c r="BU1138"/>
      <c r="BV1138"/>
      <c r="BW1138"/>
      <c r="BX1138"/>
      <c r="BY1138"/>
      <c r="BZ1138"/>
      <c r="CA1138"/>
      <c r="CB1138"/>
      <c r="CC1138"/>
      <c r="CD1138"/>
      <c r="CE1138"/>
      <c r="CF1138"/>
      <c r="CG1138"/>
      <c r="CH1138"/>
      <c r="CI1138"/>
      <c r="CJ1138"/>
      <c r="CK1138"/>
      <c r="CL1138"/>
      <c r="CM1138"/>
      <c r="CN1138"/>
      <c r="CO1138"/>
      <c r="CP1138"/>
      <c r="CQ1138"/>
      <c r="CR1138"/>
      <c r="CS1138"/>
      <c r="CT1138"/>
      <c r="CU1138"/>
      <c r="CV1138"/>
      <c r="CW1138"/>
      <c r="CX1138"/>
      <c r="CY1138"/>
      <c r="CZ1138"/>
      <c r="DA1138"/>
      <c r="DB1138"/>
      <c r="DC1138"/>
      <c r="DD1138"/>
      <c r="DE1138"/>
      <c r="DF1138"/>
      <c r="DG1138"/>
      <c r="DH1138"/>
      <c r="DI1138"/>
      <c r="DJ1138"/>
      <c r="DK1138"/>
      <c r="DL1138"/>
      <c r="DM1138"/>
      <c r="DN1138"/>
      <c r="DO1138"/>
      <c r="DP1138"/>
      <c r="DQ1138"/>
      <c r="DR1138"/>
      <c r="DS1138"/>
      <c r="DT1138"/>
      <c r="DU1138"/>
      <c r="DV1138"/>
      <c r="DW1138"/>
      <c r="DX1138"/>
      <c r="DY1138"/>
      <c r="DZ1138"/>
      <c r="EA1138"/>
      <c r="EB1138"/>
      <c r="EC1138"/>
      <c r="ED1138"/>
      <c r="EE1138"/>
      <c r="EF1138"/>
      <c r="EG1138"/>
      <c r="EH1138"/>
      <c r="EI1138"/>
      <c r="EJ1138"/>
      <c r="EK1138"/>
      <c r="EL1138"/>
      <c r="EM1138"/>
      <c r="EN1138"/>
      <c r="EO1138"/>
      <c r="EP1138"/>
      <c r="EQ1138"/>
      <c r="ER1138"/>
      <c r="ES1138"/>
      <c r="ET1138"/>
      <c r="EU1138"/>
      <c r="EV1138"/>
      <c r="EW1138"/>
      <c r="EX1138"/>
      <c r="EY1138"/>
      <c r="EZ1138"/>
      <c r="FA1138"/>
    </row>
    <row r="1139" spans="1:157" ht="11.25" customHeight="1" x14ac:dyDescent="0.25">
      <c r="A1139" s="39" t="s">
        <v>2206</v>
      </c>
      <c r="B1139" s="13">
        <v>321400004</v>
      </c>
      <c r="C1139" s="13" t="s">
        <v>165</v>
      </c>
      <c r="D1139" s="13">
        <v>75220002313</v>
      </c>
      <c r="E1139" s="40" t="s">
        <v>2268</v>
      </c>
      <c r="F1139" s="31">
        <v>397</v>
      </c>
      <c r="G1139" s="31">
        <v>3</v>
      </c>
      <c r="H1139" s="31">
        <v>1</v>
      </c>
      <c r="I1139" s="31">
        <v>0</v>
      </c>
      <c r="J1139" s="32">
        <f t="shared" si="142"/>
        <v>2</v>
      </c>
      <c r="K1139" s="33">
        <f t="shared" si="143"/>
        <v>11.91</v>
      </c>
      <c r="L1139" s="33">
        <f t="shared" si="144"/>
        <v>11.91</v>
      </c>
      <c r="M1139" s="33">
        <f t="shared" si="145"/>
        <v>11.91</v>
      </c>
      <c r="N1139" s="34">
        <f t="shared" si="146"/>
        <v>11.91</v>
      </c>
      <c r="O1139" s="222">
        <f t="shared" si="141"/>
        <v>47.64</v>
      </c>
      <c r="P1139" s="224">
        <f t="shared" si="149"/>
        <v>47.64</v>
      </c>
      <c r="Q1139" s="8"/>
      <c r="R1139" s="78">
        <f t="shared" si="148"/>
        <v>47.64</v>
      </c>
      <c r="S1139" s="79"/>
      <c r="T1139"/>
      <c r="U1139"/>
      <c r="V1139"/>
      <c r="W1139"/>
      <c r="X1139"/>
      <c r="Y1139"/>
      <c r="Z1139"/>
      <c r="AA1139"/>
      <c r="AB1139"/>
      <c r="AC1139"/>
      <c r="AD1139"/>
      <c r="AE1139"/>
      <c r="AF1139"/>
      <c r="AG1139"/>
      <c r="AH1139"/>
      <c r="AI1139"/>
      <c r="AJ1139"/>
      <c r="AK1139"/>
      <c r="AL1139"/>
      <c r="AM1139"/>
      <c r="AN1139"/>
      <c r="AO1139"/>
      <c r="AP1139"/>
      <c r="AQ1139"/>
      <c r="AR1139"/>
      <c r="AS1139"/>
      <c r="AT1139"/>
      <c r="AU1139"/>
      <c r="AV1139"/>
      <c r="AW1139"/>
      <c r="AX1139"/>
      <c r="AY1139"/>
      <c r="AZ1139"/>
      <c r="BA1139"/>
      <c r="BB1139"/>
      <c r="BC1139"/>
      <c r="BD1139"/>
      <c r="BE1139"/>
      <c r="BF1139"/>
      <c r="BG1139"/>
      <c r="BH1139"/>
      <c r="BI1139"/>
      <c r="BJ1139"/>
      <c r="BK1139"/>
      <c r="BL1139"/>
      <c r="BM1139"/>
      <c r="BN1139"/>
      <c r="BO1139"/>
      <c r="BP1139"/>
      <c r="BQ1139"/>
      <c r="BR1139"/>
      <c r="BS1139"/>
      <c r="BT1139"/>
      <c r="BU1139"/>
      <c r="BV1139"/>
      <c r="BW1139"/>
      <c r="BX1139"/>
      <c r="BY1139"/>
      <c r="BZ1139"/>
      <c r="CA1139"/>
      <c r="CB1139"/>
      <c r="CC1139"/>
      <c r="CD1139"/>
      <c r="CE1139"/>
      <c r="CF1139"/>
      <c r="CG1139"/>
      <c r="CH1139"/>
      <c r="CI1139"/>
      <c r="CJ1139"/>
      <c r="CK1139"/>
      <c r="CL1139"/>
      <c r="CM1139"/>
      <c r="CN1139"/>
      <c r="CO1139"/>
      <c r="CP1139"/>
      <c r="CQ1139"/>
      <c r="CR1139"/>
      <c r="CS1139"/>
      <c r="CT1139"/>
      <c r="CU1139"/>
      <c r="CV1139"/>
      <c r="CW1139"/>
      <c r="CX1139"/>
      <c r="CY1139"/>
      <c r="CZ1139"/>
      <c r="DA1139"/>
      <c r="DB1139"/>
      <c r="DC1139"/>
      <c r="DD1139"/>
      <c r="DE1139"/>
      <c r="DF1139"/>
      <c r="DG1139"/>
      <c r="DH1139"/>
      <c r="DI1139"/>
      <c r="DJ1139"/>
      <c r="DK1139"/>
      <c r="DL1139"/>
      <c r="DM1139"/>
      <c r="DN1139"/>
      <c r="DO1139"/>
      <c r="DP1139"/>
      <c r="DQ1139"/>
      <c r="DR1139"/>
      <c r="DS1139"/>
      <c r="DT1139"/>
      <c r="DU1139"/>
      <c r="DV1139"/>
      <c r="DW1139"/>
      <c r="DX1139"/>
      <c r="DY1139"/>
      <c r="DZ1139"/>
      <c r="EA1139"/>
      <c r="EB1139"/>
      <c r="EC1139"/>
      <c r="ED1139"/>
      <c r="EE1139"/>
      <c r="EF1139"/>
      <c r="EG1139"/>
      <c r="EH1139"/>
      <c r="EI1139"/>
      <c r="EJ1139"/>
      <c r="EK1139"/>
      <c r="EL1139"/>
      <c r="EM1139"/>
      <c r="EN1139"/>
      <c r="EO1139"/>
      <c r="EP1139"/>
      <c r="EQ1139"/>
      <c r="ER1139"/>
      <c r="ES1139"/>
      <c r="ET1139"/>
      <c r="EU1139"/>
      <c r="EV1139"/>
      <c r="EW1139"/>
      <c r="EX1139"/>
      <c r="EY1139"/>
      <c r="EZ1139"/>
      <c r="FA1139"/>
    </row>
    <row r="1140" spans="1:157" ht="11.25" customHeight="1" x14ac:dyDescent="0.25">
      <c r="A1140" s="39" t="s">
        <v>2206</v>
      </c>
      <c r="B1140" s="13">
        <v>460200006</v>
      </c>
      <c r="C1140" s="13" t="s">
        <v>1086</v>
      </c>
      <c r="D1140" s="13">
        <v>32740008558</v>
      </c>
      <c r="E1140" s="40" t="s">
        <v>2303</v>
      </c>
      <c r="F1140" s="31">
        <v>317</v>
      </c>
      <c r="G1140" s="31">
        <v>2</v>
      </c>
      <c r="H1140" s="31">
        <v>1</v>
      </c>
      <c r="I1140" s="31">
        <v>0</v>
      </c>
      <c r="J1140" s="32">
        <f t="shared" si="142"/>
        <v>1</v>
      </c>
      <c r="K1140" s="33">
        <f t="shared" si="143"/>
        <v>9.51</v>
      </c>
      <c r="L1140" s="33">
        <f t="shared" si="144"/>
        <v>9.51</v>
      </c>
      <c r="M1140" s="33">
        <f t="shared" si="145"/>
        <v>9.51</v>
      </c>
      <c r="N1140" s="34">
        <f t="shared" si="146"/>
        <v>9.51</v>
      </c>
      <c r="O1140" s="222">
        <f t="shared" si="141"/>
        <v>38.04</v>
      </c>
      <c r="P1140" s="224">
        <f t="shared" si="149"/>
        <v>38.04</v>
      </c>
      <c r="Q1140" s="8"/>
      <c r="R1140" s="78">
        <f t="shared" si="148"/>
        <v>38.04</v>
      </c>
      <c r="S1140" s="79"/>
      <c r="T1140"/>
      <c r="U1140"/>
      <c r="V1140"/>
      <c r="W1140"/>
      <c r="X1140"/>
      <c r="Y1140"/>
      <c r="Z1140"/>
      <c r="AA1140"/>
      <c r="AB1140"/>
      <c r="AC1140"/>
      <c r="AD1140"/>
      <c r="AE1140"/>
      <c r="AF1140"/>
      <c r="AG1140"/>
      <c r="AH1140"/>
      <c r="AI1140"/>
      <c r="AJ1140"/>
      <c r="AK1140"/>
      <c r="AL1140"/>
      <c r="AM1140"/>
      <c r="AN1140"/>
      <c r="AO1140"/>
      <c r="AP1140"/>
      <c r="AQ1140"/>
      <c r="AR1140"/>
      <c r="AS1140"/>
      <c r="AT1140"/>
      <c r="AU1140"/>
      <c r="AV1140"/>
      <c r="AW1140"/>
      <c r="AX1140"/>
      <c r="AY1140"/>
      <c r="AZ1140"/>
      <c r="BA1140"/>
      <c r="BB1140"/>
      <c r="BC1140"/>
      <c r="BD1140"/>
      <c r="BE1140"/>
      <c r="BF1140"/>
      <c r="BG1140"/>
      <c r="BH1140"/>
      <c r="BI1140"/>
      <c r="BJ1140"/>
      <c r="BK1140"/>
      <c r="BL1140"/>
      <c r="BM1140"/>
      <c r="BN1140"/>
      <c r="BO1140"/>
      <c r="BP1140"/>
      <c r="BQ1140"/>
      <c r="BR1140"/>
      <c r="BS1140"/>
      <c r="BT1140"/>
      <c r="BU1140"/>
      <c r="BV1140"/>
      <c r="BW1140"/>
      <c r="BX1140"/>
      <c r="BY1140"/>
      <c r="BZ1140"/>
      <c r="CA1140"/>
      <c r="CB1140"/>
      <c r="CC1140"/>
      <c r="CD1140"/>
      <c r="CE1140"/>
      <c r="CF1140"/>
      <c r="CG1140"/>
      <c r="CH1140"/>
      <c r="CI1140"/>
      <c r="CJ1140"/>
      <c r="CK1140"/>
      <c r="CL1140"/>
      <c r="CM1140"/>
      <c r="CN1140"/>
      <c r="CO1140"/>
      <c r="CP1140"/>
      <c r="CQ1140"/>
      <c r="CR1140"/>
      <c r="CS1140"/>
      <c r="CT1140"/>
      <c r="CU1140"/>
      <c r="CV1140"/>
      <c r="CW1140"/>
      <c r="CX1140"/>
      <c r="CY1140"/>
      <c r="CZ1140"/>
      <c r="DA1140"/>
      <c r="DB1140"/>
      <c r="DC1140"/>
      <c r="DD1140"/>
      <c r="DE1140"/>
      <c r="DF1140"/>
      <c r="DG1140"/>
      <c r="DH1140"/>
      <c r="DI1140"/>
      <c r="DJ1140"/>
      <c r="DK1140"/>
      <c r="DL1140"/>
      <c r="DM1140"/>
      <c r="DN1140"/>
      <c r="DO1140"/>
      <c r="DP1140"/>
      <c r="DQ1140"/>
      <c r="DR1140"/>
      <c r="DS1140"/>
      <c r="DT1140"/>
      <c r="DU1140"/>
      <c r="DV1140"/>
      <c r="DW1140"/>
      <c r="DX1140"/>
      <c r="DY1140"/>
      <c r="DZ1140"/>
      <c r="EA1140"/>
      <c r="EB1140"/>
      <c r="EC1140"/>
      <c r="ED1140"/>
      <c r="EE1140"/>
      <c r="EF1140"/>
      <c r="EG1140"/>
      <c r="EH1140"/>
      <c r="EI1140"/>
      <c r="EJ1140"/>
      <c r="EK1140"/>
      <c r="EL1140"/>
      <c r="EM1140"/>
      <c r="EN1140"/>
      <c r="EO1140"/>
      <c r="EP1140"/>
      <c r="EQ1140"/>
      <c r="ER1140"/>
      <c r="ES1140"/>
      <c r="ET1140"/>
      <c r="EU1140"/>
      <c r="EV1140"/>
      <c r="EW1140"/>
      <c r="EX1140"/>
      <c r="EY1140"/>
      <c r="EZ1140"/>
      <c r="FA1140"/>
    </row>
    <row r="1141" spans="1:157" ht="11.25" customHeight="1" x14ac:dyDescent="0.25">
      <c r="A1141" s="39" t="s">
        <v>2206</v>
      </c>
      <c r="B1141" s="13">
        <v>740200024</v>
      </c>
      <c r="C1141" s="13" t="s">
        <v>145</v>
      </c>
      <c r="D1141" s="13">
        <v>21510000101</v>
      </c>
      <c r="E1141" s="40" t="s">
        <v>2352</v>
      </c>
      <c r="F1141" s="31">
        <v>293</v>
      </c>
      <c r="G1141" s="31">
        <v>3</v>
      </c>
      <c r="H1141" s="31">
        <v>1</v>
      </c>
      <c r="I1141" s="31">
        <v>0</v>
      </c>
      <c r="J1141" s="32">
        <f t="shared" si="142"/>
        <v>2</v>
      </c>
      <c r="K1141" s="33">
        <f t="shared" si="143"/>
        <v>8.7899999999999991</v>
      </c>
      <c r="L1141" s="33">
        <f t="shared" si="144"/>
        <v>8.7899999999999991</v>
      </c>
      <c r="M1141" s="33">
        <f t="shared" si="145"/>
        <v>8.7899999999999991</v>
      </c>
      <c r="N1141" s="34">
        <f t="shared" si="146"/>
        <v>8.7899999999999991</v>
      </c>
      <c r="O1141" s="222">
        <f t="shared" si="141"/>
        <v>35.159999999999997</v>
      </c>
      <c r="P1141" s="224">
        <f t="shared" si="149"/>
        <v>35.159999999999997</v>
      </c>
      <c r="Q1141" s="8"/>
      <c r="R1141" s="78">
        <f t="shared" si="148"/>
        <v>35.159999999999997</v>
      </c>
      <c r="S1141" s="79"/>
      <c r="T1141"/>
      <c r="U1141"/>
      <c r="V1141"/>
      <c r="W1141"/>
      <c r="X1141"/>
      <c r="Y1141"/>
      <c r="Z1141"/>
      <c r="AA1141"/>
      <c r="AB1141"/>
      <c r="AC1141"/>
      <c r="AD1141"/>
      <c r="AE1141"/>
      <c r="AF1141"/>
      <c r="AG1141"/>
      <c r="AH1141"/>
      <c r="AI1141"/>
      <c r="AJ1141"/>
      <c r="AK1141"/>
      <c r="AL1141"/>
      <c r="AM1141"/>
      <c r="AN1141"/>
      <c r="AO1141"/>
      <c r="AP1141"/>
      <c r="AQ1141"/>
      <c r="AR1141"/>
      <c r="AS1141"/>
      <c r="AT1141"/>
      <c r="AU1141"/>
      <c r="AV1141"/>
      <c r="AW1141"/>
      <c r="AX1141"/>
      <c r="AY1141"/>
      <c r="AZ1141"/>
      <c r="BA1141"/>
      <c r="BB1141"/>
      <c r="BC1141"/>
      <c r="BD1141"/>
      <c r="BE1141"/>
      <c r="BF1141"/>
      <c r="BG1141"/>
      <c r="BH1141"/>
      <c r="BI1141"/>
      <c r="BJ1141"/>
      <c r="BK1141"/>
      <c r="BL1141"/>
      <c r="BM1141"/>
      <c r="BN1141"/>
      <c r="BO1141"/>
      <c r="BP1141"/>
      <c r="BQ1141"/>
      <c r="BR1141"/>
      <c r="BS1141"/>
      <c r="BT1141"/>
      <c r="BU1141"/>
      <c r="BV1141"/>
      <c r="BW1141"/>
      <c r="BX1141"/>
      <c r="BY1141"/>
      <c r="BZ1141"/>
      <c r="CA1141"/>
      <c r="CB1141"/>
      <c r="CC1141"/>
      <c r="CD1141"/>
      <c r="CE1141"/>
      <c r="CF1141"/>
      <c r="CG1141"/>
      <c r="CH1141"/>
      <c r="CI1141"/>
      <c r="CJ1141"/>
      <c r="CK1141"/>
      <c r="CL1141"/>
      <c r="CM1141"/>
      <c r="CN1141"/>
      <c r="CO1141"/>
      <c r="CP1141"/>
      <c r="CQ1141"/>
      <c r="CR1141"/>
      <c r="CS1141"/>
      <c r="CT1141"/>
      <c r="CU1141"/>
      <c r="CV1141"/>
      <c r="CW1141"/>
      <c r="CX1141"/>
      <c r="CY1141"/>
      <c r="CZ1141"/>
      <c r="DA1141"/>
      <c r="DB1141"/>
      <c r="DC1141"/>
      <c r="DD1141"/>
      <c r="DE1141"/>
      <c r="DF1141"/>
      <c r="DG1141"/>
      <c r="DH1141"/>
      <c r="DI1141"/>
      <c r="DJ1141"/>
      <c r="DK1141"/>
      <c r="DL1141"/>
      <c r="DM1141"/>
      <c r="DN1141"/>
      <c r="DO1141"/>
      <c r="DP1141"/>
      <c r="DQ1141"/>
      <c r="DR1141"/>
      <c r="DS1141"/>
      <c r="DT1141"/>
      <c r="DU1141"/>
      <c r="DV1141"/>
      <c r="DW1141"/>
      <c r="DX1141"/>
      <c r="DY1141"/>
      <c r="DZ1141"/>
      <c r="EA1141"/>
      <c r="EB1141"/>
      <c r="EC1141"/>
      <c r="ED1141"/>
      <c r="EE1141"/>
      <c r="EF1141"/>
      <c r="EG1141"/>
      <c r="EH1141"/>
      <c r="EI1141"/>
      <c r="EJ1141"/>
      <c r="EK1141"/>
      <c r="EL1141"/>
      <c r="EM1141"/>
      <c r="EN1141"/>
      <c r="EO1141"/>
      <c r="EP1141"/>
      <c r="EQ1141"/>
      <c r="ER1141"/>
      <c r="ES1141"/>
      <c r="ET1141"/>
      <c r="EU1141"/>
      <c r="EV1141"/>
      <c r="EW1141"/>
      <c r="EX1141"/>
      <c r="EY1141"/>
      <c r="EZ1141"/>
      <c r="FA1141"/>
    </row>
    <row r="1142" spans="1:157" ht="11.25" customHeight="1" x14ac:dyDescent="0.25">
      <c r="A1142" s="39" t="s">
        <v>2206</v>
      </c>
      <c r="B1142" s="13">
        <v>568700004</v>
      </c>
      <c r="C1142" s="13" t="s">
        <v>3147</v>
      </c>
      <c r="D1142" s="13">
        <v>35730002871</v>
      </c>
      <c r="E1142" s="40" t="s">
        <v>3148</v>
      </c>
      <c r="F1142" s="31">
        <v>256</v>
      </c>
      <c r="G1142" s="31">
        <v>3</v>
      </c>
      <c r="H1142" s="31">
        <v>1</v>
      </c>
      <c r="I1142" s="31">
        <v>0</v>
      </c>
      <c r="J1142" s="32">
        <f t="shared" si="142"/>
        <v>2</v>
      </c>
      <c r="K1142" s="33">
        <f t="shared" si="143"/>
        <v>7.68</v>
      </c>
      <c r="L1142" s="33">
        <f t="shared" si="144"/>
        <v>7.68</v>
      </c>
      <c r="M1142" s="33">
        <f t="shared" si="145"/>
        <v>7.68</v>
      </c>
      <c r="N1142" s="34">
        <f t="shared" si="146"/>
        <v>7.68</v>
      </c>
      <c r="O1142" s="222">
        <f t="shared" si="141"/>
        <v>30.72</v>
      </c>
      <c r="P1142" s="224">
        <f t="shared" si="149"/>
        <v>30.72</v>
      </c>
      <c r="Q1142" s="7"/>
      <c r="R1142" s="78">
        <f t="shared" si="148"/>
        <v>30.72</v>
      </c>
      <c r="S1142" s="79"/>
      <c r="T1142"/>
      <c r="U1142"/>
      <c r="V1142"/>
      <c r="W1142"/>
      <c r="X1142"/>
      <c r="Y1142"/>
      <c r="Z1142"/>
      <c r="AA1142"/>
      <c r="AB1142"/>
      <c r="AC1142"/>
      <c r="AD1142"/>
      <c r="AE1142"/>
      <c r="AF1142"/>
      <c r="AG1142"/>
      <c r="AH1142"/>
      <c r="AI1142"/>
      <c r="AJ1142"/>
      <c r="AK1142"/>
      <c r="AL1142"/>
      <c r="AM1142"/>
      <c r="AN1142"/>
      <c r="AO1142"/>
      <c r="AP1142"/>
      <c r="AQ1142"/>
      <c r="AR1142"/>
      <c r="AS1142"/>
      <c r="AT1142"/>
      <c r="AU1142"/>
      <c r="AV1142"/>
      <c r="AW1142"/>
      <c r="AX1142"/>
      <c r="AY1142"/>
      <c r="AZ1142"/>
      <c r="BA1142"/>
      <c r="BB1142"/>
      <c r="BC1142"/>
      <c r="BD1142"/>
      <c r="BE1142"/>
      <c r="BF1142"/>
      <c r="BG1142"/>
      <c r="BH1142"/>
      <c r="BI1142"/>
      <c r="BJ1142"/>
      <c r="BK1142"/>
      <c r="BL1142"/>
      <c r="BM1142"/>
      <c r="BN1142"/>
      <c r="BO1142"/>
      <c r="BP1142"/>
      <c r="BQ1142"/>
      <c r="BR1142"/>
      <c r="BS1142"/>
      <c r="BT1142"/>
      <c r="BU1142"/>
      <c r="BV1142"/>
      <c r="BW1142"/>
      <c r="BX1142"/>
      <c r="BY1142"/>
      <c r="BZ1142"/>
      <c r="CA1142"/>
      <c r="CB1142"/>
      <c r="CC1142"/>
      <c r="CD1142"/>
      <c r="CE1142"/>
      <c r="CF1142"/>
      <c r="CG1142"/>
      <c r="CH1142"/>
      <c r="CI1142"/>
      <c r="CJ1142"/>
      <c r="CK1142"/>
      <c r="CL1142"/>
      <c r="CM1142"/>
      <c r="CN1142"/>
      <c r="CO1142"/>
      <c r="CP1142"/>
      <c r="CQ1142"/>
      <c r="CR1142"/>
      <c r="CS1142"/>
      <c r="CT1142"/>
      <c r="CU1142"/>
      <c r="CV1142"/>
      <c r="CW1142"/>
      <c r="CX1142"/>
      <c r="CY1142"/>
      <c r="CZ1142"/>
      <c r="DA1142"/>
      <c r="DB1142"/>
      <c r="DC1142"/>
      <c r="DD1142"/>
      <c r="DE1142"/>
      <c r="DF1142"/>
      <c r="DG1142"/>
      <c r="DH1142"/>
      <c r="DI1142"/>
      <c r="DJ1142"/>
      <c r="DK1142"/>
      <c r="DL1142"/>
      <c r="DM1142"/>
      <c r="DN1142"/>
      <c r="DO1142"/>
      <c r="DP1142"/>
      <c r="DQ1142"/>
      <c r="DR1142"/>
      <c r="DS1142"/>
      <c r="DT1142"/>
      <c r="DU1142"/>
      <c r="DV1142"/>
      <c r="DW1142"/>
      <c r="DX1142"/>
      <c r="DY1142"/>
      <c r="DZ1142"/>
      <c r="EA1142"/>
      <c r="EB1142"/>
      <c r="EC1142"/>
      <c r="ED1142"/>
      <c r="EE1142"/>
      <c r="EF1142"/>
      <c r="EG1142"/>
      <c r="EH1142"/>
      <c r="EI1142"/>
      <c r="EJ1142"/>
      <c r="EK1142"/>
      <c r="EL1142"/>
      <c r="EM1142"/>
      <c r="EN1142"/>
      <c r="EO1142"/>
      <c r="EP1142"/>
      <c r="EQ1142"/>
      <c r="ER1142"/>
      <c r="ES1142"/>
      <c r="ET1142"/>
      <c r="EU1142"/>
      <c r="EV1142"/>
      <c r="EW1142"/>
      <c r="EX1142"/>
      <c r="EY1142"/>
      <c r="EZ1142"/>
      <c r="FA1142"/>
    </row>
    <row r="1143" spans="1:157" ht="11.25" customHeight="1" x14ac:dyDescent="0.25">
      <c r="A1143" s="39" t="s">
        <v>2206</v>
      </c>
      <c r="B1143" s="13">
        <v>740200067</v>
      </c>
      <c r="C1143" s="13" t="s">
        <v>1129</v>
      </c>
      <c r="D1143" s="13">
        <v>63640001584</v>
      </c>
      <c r="E1143" s="40" t="s">
        <v>2366</v>
      </c>
      <c r="F1143" s="31">
        <v>210</v>
      </c>
      <c r="G1143" s="31">
        <v>3</v>
      </c>
      <c r="H1143" s="31">
        <v>1</v>
      </c>
      <c r="I1143" s="31">
        <v>0</v>
      </c>
      <c r="J1143" s="32">
        <f t="shared" si="142"/>
        <v>2</v>
      </c>
      <c r="K1143" s="33">
        <f t="shared" si="143"/>
        <v>6.3</v>
      </c>
      <c r="L1143" s="33">
        <f t="shared" si="144"/>
        <v>6.3</v>
      </c>
      <c r="M1143" s="33">
        <f t="shared" si="145"/>
        <v>6.3</v>
      </c>
      <c r="N1143" s="34">
        <f t="shared" si="146"/>
        <v>6.3</v>
      </c>
      <c r="O1143" s="222">
        <f t="shared" si="141"/>
        <v>25.2</v>
      </c>
      <c r="P1143" s="224">
        <f t="shared" si="149"/>
        <v>25.2</v>
      </c>
      <c r="Q1143" s="8"/>
      <c r="R1143" s="78">
        <f t="shared" si="148"/>
        <v>25.2</v>
      </c>
      <c r="S1143" s="79"/>
      <c r="T1143"/>
      <c r="U1143"/>
      <c r="V1143"/>
      <c r="W1143"/>
      <c r="X1143"/>
      <c r="Y1143"/>
      <c r="Z1143"/>
      <c r="AA1143"/>
      <c r="AB1143"/>
      <c r="AC1143"/>
      <c r="AD1143"/>
      <c r="AE1143"/>
      <c r="AF1143"/>
      <c r="AG1143"/>
      <c r="AH1143"/>
      <c r="AI1143"/>
      <c r="AJ1143"/>
      <c r="AK1143"/>
      <c r="AL1143"/>
      <c r="AM1143"/>
      <c r="AN1143"/>
      <c r="AO1143"/>
      <c r="AP1143"/>
      <c r="AQ1143"/>
      <c r="AR1143"/>
      <c r="AS1143"/>
      <c r="AT1143"/>
      <c r="AU1143"/>
      <c r="AV1143"/>
      <c r="AW1143"/>
      <c r="AX1143"/>
      <c r="AY1143"/>
      <c r="AZ1143"/>
      <c r="BA1143"/>
      <c r="BB1143"/>
      <c r="BC1143"/>
      <c r="BD1143"/>
      <c r="BE1143"/>
      <c r="BF1143"/>
      <c r="BG1143"/>
      <c r="BH1143"/>
      <c r="BI1143"/>
      <c r="BJ1143"/>
      <c r="BK1143"/>
      <c r="BL1143"/>
      <c r="BM1143"/>
      <c r="BN1143"/>
      <c r="BO1143"/>
      <c r="BP1143"/>
      <c r="BQ1143"/>
      <c r="BR1143"/>
      <c r="BS1143"/>
      <c r="BT1143"/>
      <c r="BU1143"/>
      <c r="BV1143"/>
      <c r="BW1143"/>
      <c r="BX1143"/>
      <c r="BY1143"/>
      <c r="BZ1143"/>
      <c r="CA1143"/>
      <c r="CB1143"/>
      <c r="CC1143"/>
      <c r="CD1143"/>
      <c r="CE1143"/>
      <c r="CF1143"/>
      <c r="CG1143"/>
      <c r="CH1143"/>
      <c r="CI1143"/>
      <c r="CJ1143"/>
      <c r="CK1143"/>
      <c r="CL1143"/>
      <c r="CM1143"/>
      <c r="CN1143"/>
      <c r="CO1143"/>
      <c r="CP1143"/>
      <c r="CQ1143"/>
      <c r="CR1143"/>
      <c r="CS1143"/>
      <c r="CT1143"/>
      <c r="CU1143"/>
      <c r="CV1143"/>
      <c r="CW1143"/>
      <c r="CX1143"/>
      <c r="CY1143"/>
      <c r="CZ1143"/>
      <c r="DA1143"/>
      <c r="DB1143"/>
      <c r="DC1143"/>
      <c r="DD1143"/>
      <c r="DE1143"/>
      <c r="DF1143"/>
      <c r="DG1143"/>
      <c r="DH1143"/>
      <c r="DI1143"/>
      <c r="DJ1143"/>
      <c r="DK1143"/>
      <c r="DL1143"/>
      <c r="DM1143"/>
      <c r="DN1143"/>
      <c r="DO1143"/>
      <c r="DP1143"/>
      <c r="DQ1143"/>
      <c r="DR1143"/>
      <c r="DS1143"/>
      <c r="DT1143"/>
      <c r="DU1143"/>
      <c r="DV1143"/>
      <c r="DW1143"/>
      <c r="DX1143"/>
      <c r="DY1143"/>
      <c r="DZ1143"/>
      <c r="EA1143"/>
      <c r="EB1143"/>
      <c r="EC1143"/>
      <c r="ED1143"/>
      <c r="EE1143"/>
      <c r="EF1143"/>
      <c r="EG1143"/>
      <c r="EH1143"/>
      <c r="EI1143"/>
      <c r="EJ1143"/>
      <c r="EK1143"/>
      <c r="EL1143"/>
      <c r="EM1143"/>
      <c r="EN1143"/>
      <c r="EO1143"/>
      <c r="EP1143"/>
      <c r="EQ1143"/>
      <c r="ER1143"/>
      <c r="ES1143"/>
      <c r="ET1143"/>
      <c r="EU1143"/>
      <c r="EV1143"/>
      <c r="EW1143"/>
      <c r="EX1143"/>
      <c r="EY1143"/>
      <c r="EZ1143"/>
      <c r="FA1143"/>
    </row>
    <row r="1144" spans="1:157" ht="11.25" customHeight="1" x14ac:dyDescent="0.25">
      <c r="A1144" s="39" t="s">
        <v>2206</v>
      </c>
      <c r="B1144" s="13">
        <v>90077419</v>
      </c>
      <c r="C1144" s="13" t="s">
        <v>1043</v>
      </c>
      <c r="D1144" s="13">
        <v>10400000192</v>
      </c>
      <c r="E1144" s="40" t="s">
        <v>2242</v>
      </c>
      <c r="F1144" s="31">
        <v>217</v>
      </c>
      <c r="G1144" s="31">
        <v>3</v>
      </c>
      <c r="H1144" s="31">
        <v>1</v>
      </c>
      <c r="I1144" s="31">
        <v>0</v>
      </c>
      <c r="J1144" s="32">
        <f t="shared" si="142"/>
        <v>2</v>
      </c>
      <c r="K1144" s="33">
        <f t="shared" si="143"/>
        <v>6.51</v>
      </c>
      <c r="L1144" s="33">
        <f t="shared" si="144"/>
        <v>6.51</v>
      </c>
      <c r="M1144" s="33">
        <f t="shared" si="145"/>
        <v>6.51</v>
      </c>
      <c r="N1144" s="34">
        <f t="shared" si="146"/>
        <v>6.51</v>
      </c>
      <c r="O1144" s="222">
        <f t="shared" si="141"/>
        <v>26.04</v>
      </c>
      <c r="P1144" s="224">
        <f t="shared" si="149"/>
        <v>26.04</v>
      </c>
      <c r="Q1144" s="8"/>
      <c r="R1144" s="78">
        <f t="shared" si="148"/>
        <v>26.04</v>
      </c>
      <c r="S1144" s="79"/>
      <c r="T1144"/>
      <c r="U1144"/>
      <c r="V1144"/>
      <c r="W1144"/>
      <c r="X1144"/>
      <c r="Y1144"/>
      <c r="Z1144"/>
      <c r="AA1144"/>
      <c r="AB1144"/>
      <c r="AC1144"/>
      <c r="AD1144"/>
      <c r="AE1144"/>
      <c r="AF1144"/>
      <c r="AG1144"/>
      <c r="AH1144"/>
      <c r="AI1144"/>
      <c r="AJ1144"/>
      <c r="AK1144"/>
      <c r="AL1144"/>
      <c r="AM1144"/>
      <c r="AN1144"/>
      <c r="AO1144"/>
      <c r="AP1144"/>
      <c r="AQ1144"/>
      <c r="AR1144"/>
      <c r="AS1144"/>
      <c r="AT1144"/>
      <c r="AU1144"/>
      <c r="AV1144"/>
      <c r="AW1144"/>
      <c r="AX1144"/>
      <c r="AY1144"/>
      <c r="AZ1144"/>
      <c r="BA1144"/>
      <c r="BB1144"/>
      <c r="BC1144"/>
      <c r="BD1144"/>
      <c r="BE1144"/>
      <c r="BF1144"/>
      <c r="BG1144"/>
      <c r="BH1144"/>
      <c r="BI1144"/>
      <c r="BJ1144"/>
      <c r="BK1144"/>
      <c r="BL1144"/>
      <c r="BM1144"/>
      <c r="BN1144"/>
      <c r="BO1144"/>
      <c r="BP1144"/>
      <c r="BQ1144"/>
      <c r="BR1144"/>
      <c r="BS1144"/>
      <c r="BT1144"/>
      <c r="BU1144"/>
      <c r="BV1144"/>
      <c r="BW1144"/>
      <c r="BX1144"/>
      <c r="BY1144"/>
      <c r="BZ1144"/>
      <c r="CA1144"/>
      <c r="CB1144"/>
      <c r="CC1144"/>
      <c r="CD1144"/>
      <c r="CE1144"/>
      <c r="CF1144"/>
      <c r="CG1144"/>
      <c r="CH1144"/>
      <c r="CI1144"/>
      <c r="CJ1144"/>
      <c r="CK1144"/>
      <c r="CL1144"/>
      <c r="CM1144"/>
      <c r="CN1144"/>
      <c r="CO1144"/>
      <c r="CP1144"/>
      <c r="CQ1144"/>
      <c r="CR1144"/>
      <c r="CS1144"/>
      <c r="CT1144"/>
      <c r="CU1144"/>
      <c r="CV1144"/>
      <c r="CW1144"/>
      <c r="CX1144"/>
      <c r="CY1144"/>
      <c r="CZ1144"/>
      <c r="DA1144"/>
      <c r="DB1144"/>
      <c r="DC1144"/>
      <c r="DD1144"/>
      <c r="DE1144"/>
      <c r="DF1144"/>
      <c r="DG1144"/>
      <c r="DH1144"/>
      <c r="DI1144"/>
      <c r="DJ1144"/>
      <c r="DK1144"/>
      <c r="DL1144"/>
      <c r="DM1144"/>
      <c r="DN1144"/>
      <c r="DO1144"/>
      <c r="DP1144"/>
      <c r="DQ1144"/>
      <c r="DR1144"/>
      <c r="DS1144"/>
      <c r="DT1144"/>
      <c r="DU1144"/>
      <c r="DV1144"/>
      <c r="DW1144"/>
      <c r="DX1144"/>
      <c r="DY1144"/>
      <c r="DZ1144"/>
      <c r="EA1144"/>
      <c r="EB1144"/>
      <c r="EC1144"/>
      <c r="ED1144"/>
      <c r="EE1144"/>
      <c r="EF1144"/>
      <c r="EG1144"/>
      <c r="EH1144"/>
      <c r="EI1144"/>
      <c r="EJ1144"/>
      <c r="EK1144"/>
      <c r="EL1144"/>
      <c r="EM1144"/>
      <c r="EN1144"/>
      <c r="EO1144"/>
      <c r="EP1144"/>
      <c r="EQ1144"/>
      <c r="ER1144"/>
      <c r="ES1144"/>
      <c r="ET1144"/>
      <c r="EU1144"/>
      <c r="EV1144"/>
      <c r="EW1144"/>
      <c r="EX1144"/>
      <c r="EY1144"/>
      <c r="EZ1144"/>
      <c r="FA1144"/>
    </row>
    <row r="1145" spans="1:157" ht="11.25" customHeight="1" x14ac:dyDescent="0.25">
      <c r="A1145" s="39" t="s">
        <v>2206</v>
      </c>
      <c r="B1145" s="13">
        <v>460200048</v>
      </c>
      <c r="C1145" s="13" t="s">
        <v>1091</v>
      </c>
      <c r="D1145" s="13">
        <v>38210001767</v>
      </c>
      <c r="E1145" s="40" t="s">
        <v>2312</v>
      </c>
      <c r="F1145" s="31">
        <v>406</v>
      </c>
      <c r="G1145" s="31">
        <v>3</v>
      </c>
      <c r="H1145" s="31">
        <v>1</v>
      </c>
      <c r="I1145" s="31">
        <v>0</v>
      </c>
      <c r="J1145" s="32">
        <f t="shared" si="142"/>
        <v>2</v>
      </c>
      <c r="K1145" s="33">
        <f t="shared" si="143"/>
        <v>12.18</v>
      </c>
      <c r="L1145" s="33">
        <f t="shared" si="144"/>
        <v>12.18</v>
      </c>
      <c r="M1145" s="33">
        <f t="shared" si="145"/>
        <v>12.18</v>
      </c>
      <c r="N1145" s="34">
        <f t="shared" si="146"/>
        <v>12.18</v>
      </c>
      <c r="O1145" s="222">
        <f t="shared" si="141"/>
        <v>48.72</v>
      </c>
      <c r="P1145" s="224">
        <f t="shared" si="149"/>
        <v>48.72</v>
      </c>
      <c r="Q1145" s="8"/>
      <c r="R1145" s="78">
        <f t="shared" si="148"/>
        <v>48.72</v>
      </c>
      <c r="S1145" s="79"/>
      <c r="T1145"/>
      <c r="U1145"/>
      <c r="V1145"/>
      <c r="W1145"/>
      <c r="X1145"/>
      <c r="Y1145"/>
      <c r="Z1145"/>
      <c r="AA1145"/>
      <c r="AB1145"/>
      <c r="AC1145"/>
      <c r="AD1145"/>
      <c r="AE1145"/>
      <c r="AF1145"/>
      <c r="AG1145"/>
      <c r="AH1145"/>
      <c r="AI1145"/>
      <c r="AJ1145"/>
      <c r="AK1145"/>
      <c r="AL1145"/>
      <c r="AM1145"/>
      <c r="AN1145"/>
      <c r="AO1145"/>
      <c r="AP1145"/>
      <c r="AQ1145"/>
      <c r="AR1145"/>
      <c r="AS1145"/>
      <c r="AT1145"/>
      <c r="AU1145"/>
      <c r="AV1145"/>
      <c r="AW1145"/>
      <c r="AX1145"/>
      <c r="AY1145"/>
      <c r="AZ1145"/>
      <c r="BA1145"/>
      <c r="BB1145"/>
      <c r="BC1145"/>
      <c r="BD1145"/>
      <c r="BE1145"/>
      <c r="BF1145"/>
      <c r="BG1145"/>
      <c r="BH1145"/>
      <c r="BI1145"/>
      <c r="BJ1145"/>
      <c r="BK1145"/>
      <c r="BL1145"/>
      <c r="BM1145"/>
      <c r="BN1145"/>
      <c r="BO1145"/>
      <c r="BP1145"/>
      <c r="BQ1145"/>
      <c r="BR1145"/>
      <c r="BS1145"/>
      <c r="BT1145"/>
      <c r="BU1145"/>
      <c r="BV1145"/>
      <c r="BW1145"/>
      <c r="BX1145"/>
      <c r="BY1145"/>
      <c r="BZ1145"/>
      <c r="CA1145"/>
      <c r="CB1145"/>
      <c r="CC1145"/>
      <c r="CD1145"/>
      <c r="CE1145"/>
      <c r="CF1145"/>
      <c r="CG1145"/>
      <c r="CH1145"/>
      <c r="CI1145"/>
      <c r="CJ1145"/>
      <c r="CK1145"/>
      <c r="CL1145"/>
      <c r="CM1145"/>
      <c r="CN1145"/>
      <c r="CO1145"/>
      <c r="CP1145"/>
      <c r="CQ1145"/>
      <c r="CR1145"/>
      <c r="CS1145"/>
      <c r="CT1145"/>
      <c r="CU1145"/>
      <c r="CV1145"/>
      <c r="CW1145"/>
      <c r="CX1145"/>
      <c r="CY1145"/>
      <c r="CZ1145"/>
      <c r="DA1145"/>
      <c r="DB1145"/>
      <c r="DC1145"/>
      <c r="DD1145"/>
      <c r="DE1145"/>
      <c r="DF1145"/>
      <c r="DG1145"/>
      <c r="DH1145"/>
      <c r="DI1145"/>
      <c r="DJ1145"/>
      <c r="DK1145"/>
      <c r="DL1145"/>
      <c r="DM1145"/>
      <c r="DN1145"/>
      <c r="DO1145"/>
      <c r="DP1145"/>
      <c r="DQ1145"/>
      <c r="DR1145"/>
      <c r="DS1145"/>
      <c r="DT1145"/>
      <c r="DU1145"/>
      <c r="DV1145"/>
      <c r="DW1145"/>
      <c r="DX1145"/>
      <c r="DY1145"/>
      <c r="DZ1145"/>
      <c r="EA1145"/>
      <c r="EB1145"/>
      <c r="EC1145"/>
      <c r="ED1145"/>
      <c r="EE1145"/>
      <c r="EF1145"/>
      <c r="EG1145"/>
      <c r="EH1145"/>
      <c r="EI1145"/>
      <c r="EJ1145"/>
      <c r="EK1145"/>
      <c r="EL1145"/>
      <c r="EM1145"/>
      <c r="EN1145"/>
      <c r="EO1145"/>
      <c r="EP1145"/>
      <c r="EQ1145"/>
      <c r="ER1145"/>
      <c r="ES1145"/>
      <c r="ET1145"/>
      <c r="EU1145"/>
      <c r="EV1145"/>
      <c r="EW1145"/>
      <c r="EX1145"/>
      <c r="EY1145"/>
      <c r="EZ1145"/>
      <c r="FA1145"/>
    </row>
    <row r="1146" spans="1:157" ht="11.25" customHeight="1" x14ac:dyDescent="0.25">
      <c r="A1146" s="39" t="s">
        <v>2206</v>
      </c>
      <c r="B1146" s="13">
        <v>409500006</v>
      </c>
      <c r="C1146" s="13" t="s">
        <v>1083</v>
      </c>
      <c r="D1146" s="13">
        <v>58810009935</v>
      </c>
      <c r="E1146" s="40" t="s">
        <v>2300</v>
      </c>
      <c r="F1146" s="31">
        <v>335</v>
      </c>
      <c r="G1146" s="31">
        <v>2</v>
      </c>
      <c r="H1146" s="31">
        <v>1</v>
      </c>
      <c r="I1146" s="31">
        <v>0</v>
      </c>
      <c r="J1146" s="32">
        <f t="shared" si="142"/>
        <v>1</v>
      </c>
      <c r="K1146" s="33">
        <f t="shared" si="143"/>
        <v>10.049999999999999</v>
      </c>
      <c r="L1146" s="33">
        <f t="shared" si="144"/>
        <v>10.049999999999999</v>
      </c>
      <c r="M1146" s="33">
        <f t="shared" si="145"/>
        <v>10.049999999999999</v>
      </c>
      <c r="N1146" s="34">
        <f t="shared" si="146"/>
        <v>10.049999999999999</v>
      </c>
      <c r="O1146" s="222">
        <f t="shared" si="141"/>
        <v>40.200000000000003</v>
      </c>
      <c r="P1146" s="224">
        <f t="shared" si="149"/>
        <v>40.200000000000003</v>
      </c>
      <c r="Q1146" s="8"/>
      <c r="R1146" s="78">
        <f t="shared" si="148"/>
        <v>40.200000000000003</v>
      </c>
      <c r="S1146" s="79"/>
      <c r="T1146"/>
      <c r="U1146"/>
      <c r="V1146"/>
      <c r="W1146"/>
      <c r="X1146"/>
      <c r="Y1146"/>
      <c r="Z1146"/>
      <c r="AA1146"/>
      <c r="AB1146"/>
      <c r="AC1146"/>
      <c r="AD1146"/>
      <c r="AE1146"/>
      <c r="AF1146"/>
      <c r="AG1146"/>
      <c r="AH1146"/>
      <c r="AI1146"/>
      <c r="AJ1146"/>
      <c r="AK1146"/>
      <c r="AL1146"/>
      <c r="AM1146"/>
      <c r="AN1146"/>
      <c r="AO1146"/>
      <c r="AP1146"/>
      <c r="AQ1146"/>
      <c r="AR1146"/>
      <c r="AS1146"/>
      <c r="AT1146"/>
      <c r="AU1146"/>
      <c r="AV1146"/>
      <c r="AW1146"/>
      <c r="AX1146"/>
      <c r="AY1146"/>
      <c r="AZ1146"/>
      <c r="BA1146"/>
      <c r="BB1146"/>
      <c r="BC1146"/>
      <c r="BD1146"/>
      <c r="BE1146"/>
      <c r="BF1146"/>
      <c r="BG1146"/>
      <c r="BH1146"/>
      <c r="BI1146"/>
      <c r="BJ1146"/>
      <c r="BK1146"/>
      <c r="BL1146"/>
      <c r="BM1146"/>
      <c r="BN1146"/>
      <c r="BO1146"/>
      <c r="BP1146"/>
      <c r="BQ1146"/>
      <c r="BR1146"/>
      <c r="BS1146"/>
      <c r="BT1146"/>
      <c r="BU1146"/>
      <c r="BV1146"/>
      <c r="BW1146"/>
      <c r="BX1146"/>
      <c r="BY1146"/>
      <c r="BZ1146"/>
      <c r="CA1146"/>
      <c r="CB1146"/>
      <c r="CC1146"/>
      <c r="CD1146"/>
      <c r="CE1146"/>
      <c r="CF1146"/>
      <c r="CG1146"/>
      <c r="CH1146"/>
      <c r="CI1146"/>
      <c r="CJ1146"/>
      <c r="CK1146"/>
      <c r="CL1146"/>
      <c r="CM1146"/>
      <c r="CN1146"/>
      <c r="CO1146"/>
      <c r="CP1146"/>
      <c r="CQ1146"/>
      <c r="CR1146"/>
      <c r="CS1146"/>
      <c r="CT1146"/>
      <c r="CU1146"/>
      <c r="CV1146"/>
      <c r="CW1146"/>
      <c r="CX1146"/>
      <c r="CY1146"/>
      <c r="CZ1146"/>
      <c r="DA1146"/>
      <c r="DB1146"/>
      <c r="DC1146"/>
      <c r="DD1146"/>
      <c r="DE1146"/>
      <c r="DF1146"/>
      <c r="DG1146"/>
      <c r="DH1146"/>
      <c r="DI1146"/>
      <c r="DJ1146"/>
      <c r="DK1146"/>
      <c r="DL1146"/>
      <c r="DM1146"/>
      <c r="DN1146"/>
      <c r="DO1146"/>
      <c r="DP1146"/>
      <c r="DQ1146"/>
      <c r="DR1146"/>
      <c r="DS1146"/>
      <c r="DT1146"/>
      <c r="DU1146"/>
      <c r="DV1146"/>
      <c r="DW1146"/>
      <c r="DX1146"/>
      <c r="DY1146"/>
      <c r="DZ1146"/>
      <c r="EA1146"/>
      <c r="EB1146"/>
      <c r="EC1146"/>
      <c r="ED1146"/>
      <c r="EE1146"/>
      <c r="EF1146"/>
      <c r="EG1146"/>
      <c r="EH1146"/>
      <c r="EI1146"/>
      <c r="EJ1146"/>
      <c r="EK1146"/>
      <c r="EL1146"/>
      <c r="EM1146"/>
      <c r="EN1146"/>
      <c r="EO1146"/>
      <c r="EP1146"/>
      <c r="EQ1146"/>
      <c r="ER1146"/>
      <c r="ES1146"/>
      <c r="ET1146"/>
      <c r="EU1146"/>
      <c r="EV1146"/>
      <c r="EW1146"/>
      <c r="EX1146"/>
      <c r="EY1146"/>
      <c r="EZ1146"/>
      <c r="FA1146"/>
    </row>
    <row r="1147" spans="1:157" ht="11.25" customHeight="1" x14ac:dyDescent="0.25">
      <c r="A1147" s="39" t="s">
        <v>2206</v>
      </c>
      <c r="B1147" s="13">
        <v>566900002</v>
      </c>
      <c r="C1147" s="13" t="s">
        <v>1117</v>
      </c>
      <c r="D1147" s="13">
        <v>10500003659</v>
      </c>
      <c r="E1147" s="40" t="s">
        <v>2345</v>
      </c>
      <c r="F1147" s="31">
        <v>376</v>
      </c>
      <c r="G1147" s="31">
        <v>3</v>
      </c>
      <c r="H1147" s="31">
        <v>1</v>
      </c>
      <c r="I1147" s="31">
        <v>0</v>
      </c>
      <c r="J1147" s="32">
        <f t="shared" si="142"/>
        <v>2</v>
      </c>
      <c r="K1147" s="33">
        <f t="shared" si="143"/>
        <v>11.28</v>
      </c>
      <c r="L1147" s="33">
        <f t="shared" si="144"/>
        <v>11.28</v>
      </c>
      <c r="M1147" s="33">
        <f t="shared" si="145"/>
        <v>11.28</v>
      </c>
      <c r="N1147" s="34">
        <f t="shared" si="146"/>
        <v>11.28</v>
      </c>
      <c r="O1147" s="222">
        <f t="shared" si="141"/>
        <v>45.12</v>
      </c>
      <c r="P1147" s="224">
        <f t="shared" si="149"/>
        <v>45.12</v>
      </c>
      <c r="Q1147" s="8"/>
      <c r="R1147" s="78">
        <f t="shared" si="148"/>
        <v>45.12</v>
      </c>
      <c r="S1147" s="79"/>
      <c r="T1147"/>
      <c r="U1147"/>
      <c r="V1147"/>
      <c r="W1147"/>
      <c r="X1147"/>
      <c r="Y1147"/>
      <c r="Z1147"/>
      <c r="AA1147"/>
      <c r="AB1147"/>
      <c r="AC1147"/>
      <c r="AD1147"/>
      <c r="AE1147"/>
      <c r="AF1147"/>
      <c r="AG1147"/>
      <c r="AH1147"/>
      <c r="AI1147"/>
      <c r="AJ1147"/>
      <c r="AK1147"/>
      <c r="AL1147"/>
      <c r="AM1147"/>
      <c r="AN1147"/>
      <c r="AO1147"/>
      <c r="AP1147"/>
      <c r="AQ1147"/>
      <c r="AR1147"/>
      <c r="AS1147"/>
      <c r="AT1147"/>
      <c r="AU1147"/>
      <c r="AV1147"/>
      <c r="AW1147"/>
      <c r="AX1147"/>
      <c r="AY1147"/>
      <c r="AZ1147"/>
      <c r="BA1147"/>
      <c r="BB1147"/>
      <c r="BC1147"/>
      <c r="BD1147"/>
      <c r="BE1147"/>
      <c r="BF1147"/>
      <c r="BG1147"/>
      <c r="BH1147"/>
      <c r="BI1147"/>
      <c r="BJ1147"/>
      <c r="BK1147"/>
      <c r="BL1147"/>
      <c r="BM1147"/>
      <c r="BN1147"/>
      <c r="BO1147"/>
      <c r="BP1147"/>
      <c r="BQ1147"/>
      <c r="BR1147"/>
      <c r="BS1147"/>
      <c r="BT1147"/>
      <c r="BU1147"/>
      <c r="BV1147"/>
      <c r="BW1147"/>
      <c r="BX1147"/>
      <c r="BY1147"/>
      <c r="BZ1147"/>
      <c r="CA1147"/>
      <c r="CB1147"/>
      <c r="CC1147"/>
      <c r="CD1147"/>
      <c r="CE1147"/>
      <c r="CF1147"/>
      <c r="CG1147"/>
      <c r="CH1147"/>
      <c r="CI1147"/>
      <c r="CJ1147"/>
      <c r="CK1147"/>
      <c r="CL1147"/>
      <c r="CM1147"/>
      <c r="CN1147"/>
      <c r="CO1147"/>
      <c r="CP1147"/>
      <c r="CQ1147"/>
      <c r="CR1147"/>
      <c r="CS1147"/>
      <c r="CT1147"/>
      <c r="CU1147"/>
      <c r="CV1147"/>
      <c r="CW1147"/>
      <c r="CX1147"/>
      <c r="CY1147"/>
      <c r="CZ1147"/>
      <c r="DA1147"/>
      <c r="DB1147"/>
      <c r="DC1147"/>
      <c r="DD1147"/>
      <c r="DE1147"/>
      <c r="DF1147"/>
      <c r="DG1147"/>
      <c r="DH1147"/>
      <c r="DI1147"/>
      <c r="DJ1147"/>
      <c r="DK1147"/>
      <c r="DL1147"/>
      <c r="DM1147"/>
      <c r="DN1147"/>
      <c r="DO1147"/>
      <c r="DP1147"/>
      <c r="DQ1147"/>
      <c r="DR1147"/>
      <c r="DS1147"/>
      <c r="DT1147"/>
      <c r="DU1147"/>
      <c r="DV1147"/>
      <c r="DW1147"/>
      <c r="DX1147"/>
      <c r="DY1147"/>
      <c r="DZ1147"/>
      <c r="EA1147"/>
      <c r="EB1147"/>
      <c r="EC1147"/>
      <c r="ED1147"/>
      <c r="EE1147"/>
      <c r="EF1147"/>
      <c r="EG1147"/>
      <c r="EH1147"/>
      <c r="EI1147"/>
      <c r="EJ1147"/>
      <c r="EK1147"/>
      <c r="EL1147"/>
      <c r="EM1147"/>
      <c r="EN1147"/>
      <c r="EO1147"/>
      <c r="EP1147"/>
      <c r="EQ1147"/>
      <c r="ER1147"/>
      <c r="ES1147"/>
      <c r="ET1147"/>
      <c r="EU1147"/>
      <c r="EV1147"/>
      <c r="EW1147"/>
      <c r="EX1147"/>
      <c r="EY1147"/>
      <c r="EZ1147"/>
      <c r="FA1147"/>
    </row>
    <row r="1148" spans="1:157" ht="11.25" customHeight="1" x14ac:dyDescent="0.25">
      <c r="A1148" s="39" t="s">
        <v>2206</v>
      </c>
      <c r="B1148" s="13">
        <v>741400004</v>
      </c>
      <c r="C1148" s="13" t="s">
        <v>233</v>
      </c>
      <c r="D1148" s="13">
        <v>10360009285</v>
      </c>
      <c r="E1148" s="40" t="s">
        <v>2377</v>
      </c>
      <c r="F1148" s="31">
        <v>366</v>
      </c>
      <c r="G1148" s="31">
        <v>3</v>
      </c>
      <c r="H1148" s="31">
        <v>1</v>
      </c>
      <c r="I1148" s="31">
        <v>0</v>
      </c>
      <c r="J1148" s="32">
        <f t="shared" si="142"/>
        <v>2</v>
      </c>
      <c r="K1148" s="33">
        <f t="shared" si="143"/>
        <v>10.98</v>
      </c>
      <c r="L1148" s="33">
        <f t="shared" si="144"/>
        <v>10.98</v>
      </c>
      <c r="M1148" s="33">
        <f t="shared" si="145"/>
        <v>10.98</v>
      </c>
      <c r="N1148" s="34">
        <f t="shared" si="146"/>
        <v>10.98</v>
      </c>
      <c r="O1148" s="222">
        <f t="shared" si="141"/>
        <v>43.92</v>
      </c>
      <c r="P1148" s="224">
        <f t="shared" si="149"/>
        <v>43.92</v>
      </c>
      <c r="Q1148" s="8"/>
      <c r="R1148" s="78">
        <f t="shared" si="148"/>
        <v>43.92</v>
      </c>
      <c r="S1148" s="79"/>
      <c r="T1148"/>
      <c r="U1148"/>
      <c r="V1148"/>
      <c r="W1148"/>
      <c r="X1148"/>
      <c r="Y1148"/>
      <c r="Z1148"/>
      <c r="AA1148"/>
      <c r="AB1148"/>
      <c r="AC1148"/>
      <c r="AD1148"/>
      <c r="AE1148"/>
      <c r="AF1148"/>
      <c r="AG1148"/>
      <c r="AH1148"/>
      <c r="AI1148"/>
      <c r="AJ1148"/>
      <c r="AK1148"/>
      <c r="AL1148"/>
      <c r="AM1148"/>
      <c r="AN1148"/>
      <c r="AO1148"/>
      <c r="AP1148"/>
      <c r="AQ1148"/>
      <c r="AR1148"/>
      <c r="AS1148"/>
      <c r="AT1148"/>
      <c r="AU1148"/>
      <c r="AV1148"/>
      <c r="AW1148"/>
      <c r="AX1148"/>
      <c r="AY1148"/>
      <c r="AZ1148"/>
      <c r="BA1148"/>
      <c r="BB1148"/>
      <c r="BC1148"/>
      <c r="BD1148"/>
      <c r="BE1148"/>
      <c r="BF1148"/>
      <c r="BG1148"/>
      <c r="BH1148"/>
      <c r="BI1148"/>
      <c r="BJ1148"/>
      <c r="BK1148"/>
      <c r="BL1148"/>
      <c r="BM1148"/>
      <c r="BN1148"/>
      <c r="BO1148"/>
      <c r="BP1148"/>
      <c r="BQ1148"/>
      <c r="BR1148"/>
      <c r="BS1148"/>
      <c r="BT1148"/>
      <c r="BU1148"/>
      <c r="BV1148"/>
      <c r="BW1148"/>
      <c r="BX1148"/>
      <c r="BY1148"/>
      <c r="BZ1148"/>
      <c r="CA1148"/>
      <c r="CB1148"/>
      <c r="CC1148"/>
      <c r="CD1148"/>
      <c r="CE1148"/>
      <c r="CF1148"/>
      <c r="CG1148"/>
      <c r="CH1148"/>
      <c r="CI1148"/>
      <c r="CJ1148"/>
      <c r="CK1148"/>
      <c r="CL1148"/>
      <c r="CM1148"/>
      <c r="CN1148"/>
      <c r="CO1148"/>
      <c r="CP1148"/>
      <c r="CQ1148"/>
      <c r="CR1148"/>
      <c r="CS1148"/>
      <c r="CT1148"/>
      <c r="CU1148"/>
      <c r="CV1148"/>
      <c r="CW1148"/>
      <c r="CX1148"/>
      <c r="CY1148"/>
      <c r="CZ1148"/>
      <c r="DA1148"/>
      <c r="DB1148"/>
      <c r="DC1148"/>
      <c r="DD1148"/>
      <c r="DE1148"/>
      <c r="DF1148"/>
      <c r="DG1148"/>
      <c r="DH1148"/>
      <c r="DI1148"/>
      <c r="DJ1148"/>
      <c r="DK1148"/>
      <c r="DL1148"/>
      <c r="DM1148"/>
      <c r="DN1148"/>
      <c r="DO1148"/>
      <c r="DP1148"/>
      <c r="DQ1148"/>
      <c r="DR1148"/>
      <c r="DS1148"/>
      <c r="DT1148"/>
      <c r="DU1148"/>
      <c r="DV1148"/>
      <c r="DW1148"/>
      <c r="DX1148"/>
      <c r="DY1148"/>
      <c r="DZ1148"/>
      <c r="EA1148"/>
      <c r="EB1148"/>
      <c r="EC1148"/>
      <c r="ED1148"/>
      <c r="EE1148"/>
      <c r="EF1148"/>
      <c r="EG1148"/>
      <c r="EH1148"/>
      <c r="EI1148"/>
      <c r="EJ1148"/>
      <c r="EK1148"/>
      <c r="EL1148"/>
      <c r="EM1148"/>
      <c r="EN1148"/>
      <c r="EO1148"/>
      <c r="EP1148"/>
      <c r="EQ1148"/>
      <c r="ER1148"/>
      <c r="ES1148"/>
      <c r="ET1148"/>
      <c r="EU1148"/>
      <c r="EV1148"/>
      <c r="EW1148"/>
      <c r="EX1148"/>
      <c r="EY1148"/>
      <c r="EZ1148"/>
      <c r="FA1148"/>
    </row>
    <row r="1149" spans="1:157" ht="11.25" customHeight="1" x14ac:dyDescent="0.25">
      <c r="A1149" s="39" t="s">
        <v>2206</v>
      </c>
      <c r="B1149" s="13">
        <v>321400005</v>
      </c>
      <c r="C1149" s="13" t="s">
        <v>1063</v>
      </c>
      <c r="D1149" s="13">
        <v>23270000943</v>
      </c>
      <c r="E1149" s="40" t="s">
        <v>2269</v>
      </c>
      <c r="F1149" s="31">
        <v>478</v>
      </c>
      <c r="G1149" s="31">
        <v>2</v>
      </c>
      <c r="H1149" s="31">
        <v>1</v>
      </c>
      <c r="I1149" s="31">
        <v>0</v>
      </c>
      <c r="J1149" s="32">
        <f t="shared" si="142"/>
        <v>1</v>
      </c>
      <c r="K1149" s="33">
        <f t="shared" si="143"/>
        <v>14.34</v>
      </c>
      <c r="L1149" s="33">
        <f t="shared" si="144"/>
        <v>14.34</v>
      </c>
      <c r="M1149" s="33">
        <f t="shared" si="145"/>
        <v>14.34</v>
      </c>
      <c r="N1149" s="34">
        <f t="shared" si="146"/>
        <v>14.34</v>
      </c>
      <c r="O1149" s="222">
        <f t="shared" si="141"/>
        <v>57.36</v>
      </c>
      <c r="P1149" s="224">
        <f t="shared" si="149"/>
        <v>57.36</v>
      </c>
      <c r="Q1149" s="8"/>
      <c r="R1149" s="78">
        <f t="shared" si="148"/>
        <v>57.36</v>
      </c>
      <c r="S1149" s="79"/>
      <c r="T1149"/>
      <c r="U1149"/>
      <c r="V1149"/>
      <c r="W1149"/>
      <c r="X1149"/>
      <c r="Y1149"/>
      <c r="Z1149"/>
      <c r="AA1149"/>
      <c r="AB1149"/>
      <c r="AC1149"/>
      <c r="AD1149"/>
      <c r="AE1149"/>
      <c r="AF1149"/>
      <c r="AG1149"/>
      <c r="AH1149"/>
      <c r="AI1149"/>
      <c r="AJ1149"/>
      <c r="AK1149"/>
      <c r="AL1149"/>
      <c r="AM1149"/>
      <c r="AN1149"/>
      <c r="AO1149"/>
      <c r="AP1149"/>
      <c r="AQ1149"/>
      <c r="AR1149"/>
      <c r="AS1149"/>
      <c r="AT1149"/>
      <c r="AU1149"/>
      <c r="AV1149"/>
      <c r="AW1149"/>
      <c r="AX1149"/>
      <c r="AY1149"/>
      <c r="AZ1149"/>
      <c r="BA1149"/>
      <c r="BB1149"/>
      <c r="BC1149"/>
      <c r="BD1149"/>
      <c r="BE1149"/>
      <c r="BF1149"/>
      <c r="BG1149"/>
      <c r="BH1149"/>
      <c r="BI1149"/>
      <c r="BJ1149"/>
      <c r="BK1149"/>
      <c r="BL1149"/>
      <c r="BM1149"/>
      <c r="BN1149"/>
      <c r="BO1149"/>
      <c r="BP1149"/>
      <c r="BQ1149"/>
      <c r="BR1149"/>
      <c r="BS1149"/>
      <c r="BT1149"/>
      <c r="BU1149"/>
      <c r="BV1149"/>
      <c r="BW1149"/>
      <c r="BX1149"/>
      <c r="BY1149"/>
      <c r="BZ1149"/>
      <c r="CA1149"/>
      <c r="CB1149"/>
      <c r="CC1149"/>
      <c r="CD1149"/>
      <c r="CE1149"/>
      <c r="CF1149"/>
      <c r="CG1149"/>
      <c r="CH1149"/>
      <c r="CI1149"/>
      <c r="CJ1149"/>
      <c r="CK1149"/>
      <c r="CL1149"/>
      <c r="CM1149"/>
      <c r="CN1149"/>
      <c r="CO1149"/>
      <c r="CP1149"/>
      <c r="CQ1149"/>
      <c r="CR1149"/>
      <c r="CS1149"/>
      <c r="CT1149"/>
      <c r="CU1149"/>
      <c r="CV1149"/>
      <c r="CW1149"/>
      <c r="CX1149"/>
      <c r="CY1149"/>
      <c r="CZ1149"/>
      <c r="DA1149"/>
      <c r="DB1149"/>
      <c r="DC1149"/>
      <c r="DD1149"/>
      <c r="DE1149"/>
      <c r="DF1149"/>
      <c r="DG1149"/>
      <c r="DH1149"/>
      <c r="DI1149"/>
      <c r="DJ1149"/>
      <c r="DK1149"/>
      <c r="DL1149"/>
      <c r="DM1149"/>
      <c r="DN1149"/>
      <c r="DO1149"/>
      <c r="DP1149"/>
      <c r="DQ1149"/>
      <c r="DR1149"/>
      <c r="DS1149"/>
      <c r="DT1149"/>
      <c r="DU1149"/>
      <c r="DV1149"/>
      <c r="DW1149"/>
      <c r="DX1149"/>
      <c r="DY1149"/>
      <c r="DZ1149"/>
      <c r="EA1149"/>
      <c r="EB1149"/>
      <c r="EC1149"/>
      <c r="ED1149"/>
      <c r="EE1149"/>
      <c r="EF1149"/>
      <c r="EG1149"/>
      <c r="EH1149"/>
      <c r="EI1149"/>
      <c r="EJ1149"/>
      <c r="EK1149"/>
      <c r="EL1149"/>
      <c r="EM1149"/>
      <c r="EN1149"/>
      <c r="EO1149"/>
      <c r="EP1149"/>
      <c r="EQ1149"/>
      <c r="ER1149"/>
      <c r="ES1149"/>
      <c r="ET1149"/>
      <c r="EU1149"/>
      <c r="EV1149"/>
      <c r="EW1149"/>
      <c r="EX1149"/>
      <c r="EY1149"/>
      <c r="EZ1149"/>
      <c r="FA1149"/>
    </row>
    <row r="1150" spans="1:157" ht="11.25" customHeight="1" x14ac:dyDescent="0.25">
      <c r="A1150" s="39" t="s">
        <v>2206</v>
      </c>
      <c r="B1150" s="13">
        <v>326100013</v>
      </c>
      <c r="C1150" s="13" t="s">
        <v>1066</v>
      </c>
      <c r="D1150" s="13">
        <v>11120006024</v>
      </c>
      <c r="E1150" s="40" t="s">
        <v>2274</v>
      </c>
      <c r="F1150" s="31">
        <v>341</v>
      </c>
      <c r="G1150" s="31">
        <v>3</v>
      </c>
      <c r="H1150" s="31">
        <v>1</v>
      </c>
      <c r="I1150" s="31">
        <v>0</v>
      </c>
      <c r="J1150" s="32">
        <f t="shared" si="142"/>
        <v>2</v>
      </c>
      <c r="K1150" s="33">
        <f t="shared" si="143"/>
        <v>10.23</v>
      </c>
      <c r="L1150" s="33">
        <f t="shared" si="144"/>
        <v>10.23</v>
      </c>
      <c r="M1150" s="33">
        <f t="shared" si="145"/>
        <v>10.23</v>
      </c>
      <c r="N1150" s="34">
        <f t="shared" si="146"/>
        <v>10.23</v>
      </c>
      <c r="O1150" s="222">
        <f t="shared" si="141"/>
        <v>40.92</v>
      </c>
      <c r="P1150" s="224">
        <f t="shared" si="149"/>
        <v>40.92</v>
      </c>
      <c r="Q1150" s="8"/>
      <c r="R1150" s="78">
        <f t="shared" si="148"/>
        <v>40.92</v>
      </c>
      <c r="S1150" s="79"/>
      <c r="T1150"/>
      <c r="U1150"/>
      <c r="V1150"/>
      <c r="W1150"/>
      <c r="X1150"/>
      <c r="Y1150"/>
      <c r="Z1150"/>
      <c r="AA1150"/>
      <c r="AB1150"/>
      <c r="AC1150"/>
      <c r="AD1150"/>
      <c r="AE1150"/>
      <c r="AF1150"/>
      <c r="AG1150"/>
      <c r="AH1150"/>
      <c r="AI1150"/>
      <c r="AJ1150"/>
      <c r="AK1150"/>
      <c r="AL1150"/>
      <c r="AM1150"/>
      <c r="AN1150"/>
      <c r="AO1150"/>
      <c r="AP1150"/>
      <c r="AQ1150"/>
      <c r="AR1150"/>
      <c r="AS1150"/>
      <c r="AT1150"/>
      <c r="AU1150"/>
      <c r="AV1150"/>
      <c r="AW1150"/>
      <c r="AX1150"/>
      <c r="AY1150"/>
      <c r="AZ1150"/>
      <c r="BA1150"/>
      <c r="BB1150"/>
      <c r="BC1150"/>
      <c r="BD1150"/>
      <c r="BE1150"/>
      <c r="BF1150"/>
      <c r="BG1150"/>
      <c r="BH1150"/>
      <c r="BI1150"/>
      <c r="BJ1150"/>
      <c r="BK1150"/>
      <c r="BL1150"/>
      <c r="BM1150"/>
      <c r="BN1150"/>
      <c r="BO1150"/>
      <c r="BP1150"/>
      <c r="BQ1150"/>
      <c r="BR1150"/>
      <c r="BS1150"/>
      <c r="BT1150"/>
      <c r="BU1150"/>
      <c r="BV1150"/>
      <c r="BW1150"/>
      <c r="BX1150"/>
      <c r="BY1150"/>
      <c r="BZ1150"/>
      <c r="CA1150"/>
      <c r="CB1150"/>
      <c r="CC1150"/>
      <c r="CD1150"/>
      <c r="CE1150"/>
      <c r="CF1150"/>
      <c r="CG1150"/>
      <c r="CH1150"/>
      <c r="CI1150"/>
      <c r="CJ1150"/>
      <c r="CK1150"/>
      <c r="CL1150"/>
      <c r="CM1150"/>
      <c r="CN1150"/>
      <c r="CO1150"/>
      <c r="CP1150"/>
      <c r="CQ1150"/>
      <c r="CR1150"/>
      <c r="CS1150"/>
      <c r="CT1150"/>
      <c r="CU1150"/>
      <c r="CV1150"/>
      <c r="CW1150"/>
      <c r="CX1150"/>
      <c r="CY1150"/>
      <c r="CZ1150"/>
      <c r="DA1150"/>
      <c r="DB1150"/>
      <c r="DC1150"/>
      <c r="DD1150"/>
      <c r="DE1150"/>
      <c r="DF1150"/>
      <c r="DG1150"/>
      <c r="DH1150"/>
      <c r="DI1150"/>
      <c r="DJ1150"/>
      <c r="DK1150"/>
      <c r="DL1150"/>
      <c r="DM1150"/>
      <c r="DN1150"/>
      <c r="DO1150"/>
      <c r="DP1150"/>
      <c r="DQ1150"/>
      <c r="DR1150"/>
      <c r="DS1150"/>
      <c r="DT1150"/>
      <c r="DU1150"/>
      <c r="DV1150"/>
      <c r="DW1150"/>
      <c r="DX1150"/>
      <c r="DY1150"/>
      <c r="DZ1150"/>
      <c r="EA1150"/>
      <c r="EB1150"/>
      <c r="EC1150"/>
      <c r="ED1150"/>
      <c r="EE1150"/>
      <c r="EF1150"/>
      <c r="EG1150"/>
      <c r="EH1150"/>
      <c r="EI1150"/>
      <c r="EJ1150"/>
      <c r="EK1150"/>
      <c r="EL1150"/>
      <c r="EM1150"/>
      <c r="EN1150"/>
      <c r="EO1150"/>
      <c r="EP1150"/>
      <c r="EQ1150"/>
      <c r="ER1150"/>
      <c r="ES1150"/>
      <c r="ET1150"/>
      <c r="EU1150"/>
      <c r="EV1150"/>
      <c r="EW1150"/>
      <c r="EX1150"/>
      <c r="EY1150"/>
      <c r="EZ1150"/>
      <c r="FA1150"/>
    </row>
    <row r="1151" spans="1:157" ht="11.25" customHeight="1" x14ac:dyDescent="0.25">
      <c r="A1151" s="39" t="s">
        <v>2206</v>
      </c>
      <c r="B1151" s="13">
        <v>740200087</v>
      </c>
      <c r="C1151" s="13" t="s">
        <v>1131</v>
      </c>
      <c r="D1151" s="13">
        <v>84880003490</v>
      </c>
      <c r="E1151" s="40" t="s">
        <v>2369</v>
      </c>
      <c r="F1151" s="31">
        <v>631</v>
      </c>
      <c r="G1151" s="31">
        <v>5</v>
      </c>
      <c r="H1151" s="31">
        <v>1</v>
      </c>
      <c r="I1151" s="31">
        <v>0</v>
      </c>
      <c r="J1151" s="32">
        <f t="shared" si="142"/>
        <v>4</v>
      </c>
      <c r="K1151" s="33">
        <f t="shared" si="143"/>
        <v>18.93</v>
      </c>
      <c r="L1151" s="33">
        <f t="shared" si="144"/>
        <v>18.93</v>
      </c>
      <c r="M1151" s="33">
        <f t="shared" si="145"/>
        <v>18.93</v>
      </c>
      <c r="N1151" s="34">
        <f t="shared" si="146"/>
        <v>18.93</v>
      </c>
      <c r="O1151" s="222">
        <f t="shared" si="141"/>
        <v>75.72</v>
      </c>
      <c r="P1151" s="224">
        <f t="shared" si="149"/>
        <v>75.72</v>
      </c>
      <c r="Q1151" s="8"/>
      <c r="R1151" s="78">
        <f t="shared" si="148"/>
        <v>75.72</v>
      </c>
      <c r="S1151" s="79"/>
      <c r="T1151"/>
      <c r="U1151"/>
      <c r="V1151"/>
      <c r="W1151"/>
      <c r="X1151"/>
      <c r="Y1151"/>
      <c r="Z1151"/>
      <c r="AA1151"/>
      <c r="AB1151"/>
      <c r="AC1151"/>
      <c r="AD1151"/>
      <c r="AE1151"/>
      <c r="AF1151"/>
      <c r="AG1151"/>
      <c r="AH1151"/>
      <c r="AI1151"/>
      <c r="AJ1151"/>
      <c r="AK1151"/>
      <c r="AL1151"/>
      <c r="AM1151"/>
      <c r="AN1151"/>
      <c r="AO1151"/>
      <c r="AP1151"/>
      <c r="AQ1151"/>
      <c r="AR1151"/>
      <c r="AS1151"/>
      <c r="AT1151"/>
      <c r="AU1151"/>
      <c r="AV1151"/>
      <c r="AW1151"/>
      <c r="AX1151"/>
      <c r="AY1151"/>
      <c r="AZ1151"/>
      <c r="BA1151"/>
      <c r="BB1151"/>
      <c r="BC1151"/>
      <c r="BD1151"/>
      <c r="BE1151"/>
      <c r="BF1151"/>
      <c r="BG1151"/>
      <c r="BH1151"/>
      <c r="BI1151"/>
      <c r="BJ1151"/>
      <c r="BK1151"/>
      <c r="BL1151"/>
      <c r="BM1151"/>
      <c r="BN1151"/>
      <c r="BO1151"/>
      <c r="BP1151"/>
      <c r="BQ1151"/>
      <c r="BR1151"/>
      <c r="BS1151"/>
      <c r="BT1151"/>
      <c r="BU1151"/>
      <c r="BV1151"/>
      <c r="BW1151"/>
      <c r="BX1151"/>
      <c r="BY1151"/>
      <c r="BZ1151"/>
      <c r="CA1151"/>
      <c r="CB1151"/>
      <c r="CC1151"/>
      <c r="CD1151"/>
      <c r="CE1151"/>
      <c r="CF1151"/>
      <c r="CG1151"/>
      <c r="CH1151"/>
      <c r="CI1151"/>
      <c r="CJ1151"/>
      <c r="CK1151"/>
      <c r="CL1151"/>
      <c r="CM1151"/>
      <c r="CN1151"/>
      <c r="CO1151"/>
      <c r="CP1151"/>
      <c r="CQ1151"/>
      <c r="CR1151"/>
      <c r="CS1151"/>
      <c r="CT1151"/>
      <c r="CU1151"/>
      <c r="CV1151"/>
      <c r="CW1151"/>
      <c r="CX1151"/>
      <c r="CY1151"/>
      <c r="CZ1151"/>
      <c r="DA1151"/>
      <c r="DB1151"/>
      <c r="DC1151"/>
      <c r="DD1151"/>
      <c r="DE1151"/>
      <c r="DF1151"/>
      <c r="DG1151"/>
      <c r="DH1151"/>
      <c r="DI1151"/>
      <c r="DJ1151"/>
      <c r="DK1151"/>
      <c r="DL1151"/>
      <c r="DM1151"/>
      <c r="DN1151"/>
      <c r="DO1151"/>
      <c r="DP1151"/>
      <c r="DQ1151"/>
      <c r="DR1151"/>
      <c r="DS1151"/>
      <c r="DT1151"/>
      <c r="DU1151"/>
      <c r="DV1151"/>
      <c r="DW1151"/>
      <c r="DX1151"/>
      <c r="DY1151"/>
      <c r="DZ1151"/>
      <c r="EA1151"/>
      <c r="EB1151"/>
      <c r="EC1151"/>
      <c r="ED1151"/>
      <c r="EE1151"/>
      <c r="EF1151"/>
      <c r="EG1151"/>
      <c r="EH1151"/>
      <c r="EI1151"/>
      <c r="EJ1151"/>
      <c r="EK1151"/>
      <c r="EL1151"/>
      <c r="EM1151"/>
      <c r="EN1151"/>
      <c r="EO1151"/>
      <c r="EP1151"/>
      <c r="EQ1151"/>
      <c r="ER1151"/>
      <c r="ES1151"/>
      <c r="ET1151"/>
      <c r="EU1151"/>
      <c r="EV1151"/>
      <c r="EW1151"/>
      <c r="EX1151"/>
      <c r="EY1151"/>
      <c r="EZ1151"/>
      <c r="FA1151"/>
    </row>
    <row r="1152" spans="1:157" ht="11.25" customHeight="1" x14ac:dyDescent="0.25">
      <c r="A1152" s="39" t="s">
        <v>2206</v>
      </c>
      <c r="B1152" s="13">
        <v>90000021</v>
      </c>
      <c r="C1152" s="13" t="s">
        <v>132</v>
      </c>
      <c r="D1152" s="13">
        <v>56750009560</v>
      </c>
      <c r="E1152" s="40" t="s">
        <v>2209</v>
      </c>
      <c r="F1152" s="31">
        <v>796</v>
      </c>
      <c r="G1152" s="31">
        <v>3</v>
      </c>
      <c r="H1152" s="31">
        <v>1</v>
      </c>
      <c r="I1152" s="31">
        <v>0</v>
      </c>
      <c r="J1152" s="32">
        <f t="shared" si="142"/>
        <v>2</v>
      </c>
      <c r="K1152" s="33">
        <f t="shared" si="143"/>
        <v>23.88</v>
      </c>
      <c r="L1152" s="33">
        <f t="shared" si="144"/>
        <v>23.88</v>
      </c>
      <c r="M1152" s="33">
        <f t="shared" si="145"/>
        <v>23.88</v>
      </c>
      <c r="N1152" s="34">
        <f t="shared" si="146"/>
        <v>23.88</v>
      </c>
      <c r="O1152" s="222">
        <f t="shared" si="141"/>
        <v>95.52</v>
      </c>
      <c r="P1152" s="224">
        <f t="shared" si="149"/>
        <v>95.52</v>
      </c>
      <c r="Q1152" s="8"/>
      <c r="R1152" s="78">
        <f t="shared" si="148"/>
        <v>95.52</v>
      </c>
      <c r="S1152" s="79"/>
      <c r="T1152"/>
      <c r="U1152"/>
      <c r="V1152"/>
      <c r="W1152"/>
      <c r="X1152"/>
      <c r="Y1152"/>
      <c r="Z1152"/>
      <c r="AA1152"/>
      <c r="AB1152"/>
      <c r="AC1152"/>
      <c r="AD1152"/>
      <c r="AE1152"/>
      <c r="AF1152"/>
      <c r="AG1152"/>
      <c r="AH1152"/>
      <c r="AI1152"/>
      <c r="AJ1152"/>
      <c r="AK1152"/>
      <c r="AL1152"/>
      <c r="AM1152"/>
      <c r="AN1152"/>
      <c r="AO1152"/>
      <c r="AP1152"/>
      <c r="AQ1152"/>
      <c r="AR1152"/>
      <c r="AS1152"/>
      <c r="AT1152"/>
      <c r="AU1152"/>
      <c r="AV1152"/>
      <c r="AW1152"/>
      <c r="AX1152"/>
      <c r="AY1152"/>
      <c r="AZ1152"/>
      <c r="BA1152"/>
      <c r="BB1152"/>
      <c r="BC1152"/>
      <c r="BD1152"/>
      <c r="BE1152"/>
      <c r="BF1152"/>
      <c r="BG1152"/>
      <c r="BH1152"/>
      <c r="BI1152"/>
      <c r="BJ1152"/>
      <c r="BK1152"/>
      <c r="BL1152"/>
      <c r="BM1152"/>
      <c r="BN1152"/>
      <c r="BO1152"/>
      <c r="BP1152"/>
      <c r="BQ1152"/>
      <c r="BR1152"/>
      <c r="BS1152"/>
      <c r="BT1152"/>
      <c r="BU1152"/>
      <c r="BV1152"/>
      <c r="BW1152"/>
      <c r="BX1152"/>
      <c r="BY1152"/>
      <c r="BZ1152"/>
      <c r="CA1152"/>
      <c r="CB1152"/>
      <c r="CC1152"/>
      <c r="CD1152"/>
      <c r="CE1152"/>
      <c r="CF1152"/>
      <c r="CG1152"/>
      <c r="CH1152"/>
      <c r="CI1152"/>
      <c r="CJ1152"/>
      <c r="CK1152"/>
      <c r="CL1152"/>
      <c r="CM1152"/>
      <c r="CN1152"/>
      <c r="CO1152"/>
      <c r="CP1152"/>
      <c r="CQ1152"/>
      <c r="CR1152"/>
      <c r="CS1152"/>
      <c r="CT1152"/>
      <c r="CU1152"/>
      <c r="CV1152"/>
      <c r="CW1152"/>
      <c r="CX1152"/>
      <c r="CY1152"/>
      <c r="CZ1152"/>
      <c r="DA1152"/>
      <c r="DB1152"/>
      <c r="DC1152"/>
      <c r="DD1152"/>
      <c r="DE1152"/>
      <c r="DF1152"/>
      <c r="DG1152"/>
      <c r="DH1152"/>
      <c r="DI1152"/>
      <c r="DJ1152"/>
      <c r="DK1152"/>
      <c r="DL1152"/>
      <c r="DM1152"/>
      <c r="DN1152"/>
      <c r="DO1152"/>
      <c r="DP1152"/>
      <c r="DQ1152"/>
      <c r="DR1152"/>
      <c r="DS1152"/>
      <c r="DT1152"/>
      <c r="DU1152"/>
      <c r="DV1152"/>
      <c r="DW1152"/>
      <c r="DX1152"/>
      <c r="DY1152"/>
      <c r="DZ1152"/>
      <c r="EA1152"/>
      <c r="EB1152"/>
      <c r="EC1152"/>
      <c r="ED1152"/>
      <c r="EE1152"/>
      <c r="EF1152"/>
      <c r="EG1152"/>
      <c r="EH1152"/>
      <c r="EI1152"/>
      <c r="EJ1152"/>
      <c r="EK1152"/>
      <c r="EL1152"/>
      <c r="EM1152"/>
      <c r="EN1152"/>
      <c r="EO1152"/>
      <c r="EP1152"/>
      <c r="EQ1152"/>
      <c r="ER1152"/>
      <c r="ES1152"/>
      <c r="ET1152"/>
      <c r="EU1152"/>
      <c r="EV1152"/>
      <c r="EW1152"/>
      <c r="EX1152"/>
      <c r="EY1152"/>
      <c r="EZ1152"/>
      <c r="FA1152"/>
    </row>
    <row r="1153" spans="1:157" ht="11.25" customHeight="1" x14ac:dyDescent="0.25">
      <c r="A1153" s="39" t="s">
        <v>2206</v>
      </c>
      <c r="B1153" s="13">
        <v>460200055</v>
      </c>
      <c r="C1153" s="13" t="s">
        <v>1093</v>
      </c>
      <c r="D1153" s="13">
        <v>55130050086</v>
      </c>
      <c r="E1153" s="40" t="s">
        <v>2315</v>
      </c>
      <c r="F1153" s="31">
        <v>377</v>
      </c>
      <c r="G1153" s="31">
        <v>3</v>
      </c>
      <c r="H1153" s="31">
        <v>1</v>
      </c>
      <c r="I1153" s="31">
        <v>0</v>
      </c>
      <c r="J1153" s="32">
        <f t="shared" si="142"/>
        <v>2</v>
      </c>
      <c r="K1153" s="33">
        <f t="shared" si="143"/>
        <v>11.309999999999999</v>
      </c>
      <c r="L1153" s="33">
        <f t="shared" si="144"/>
        <v>11.309999999999999</v>
      </c>
      <c r="M1153" s="33">
        <f t="shared" si="145"/>
        <v>11.309999999999999</v>
      </c>
      <c r="N1153" s="34">
        <f t="shared" si="146"/>
        <v>11.309999999999999</v>
      </c>
      <c r="O1153" s="222">
        <f t="shared" si="141"/>
        <v>45.24</v>
      </c>
      <c r="P1153" s="224">
        <f t="shared" si="149"/>
        <v>45.24</v>
      </c>
      <c r="Q1153" s="8"/>
      <c r="R1153" s="78">
        <f t="shared" si="148"/>
        <v>45.24</v>
      </c>
      <c r="S1153" s="79"/>
      <c r="T1153"/>
      <c r="U1153"/>
      <c r="V1153"/>
      <c r="W1153"/>
      <c r="X1153"/>
      <c r="Y1153"/>
      <c r="Z1153"/>
      <c r="AA1153"/>
      <c r="AB1153"/>
      <c r="AC1153"/>
      <c r="AD1153"/>
      <c r="AE1153"/>
      <c r="AF1153"/>
      <c r="AG1153"/>
      <c r="AH1153"/>
      <c r="AI1153"/>
      <c r="AJ1153"/>
      <c r="AK1153"/>
      <c r="AL1153"/>
      <c r="AM1153"/>
      <c r="AN1153"/>
      <c r="AO1153"/>
      <c r="AP1153"/>
      <c r="AQ1153"/>
      <c r="AR1153"/>
      <c r="AS1153"/>
      <c r="AT1153"/>
      <c r="AU1153"/>
      <c r="AV1153"/>
      <c r="AW1153"/>
      <c r="AX1153"/>
      <c r="AY1153"/>
      <c r="AZ1153"/>
      <c r="BA1153"/>
      <c r="BB1153"/>
      <c r="BC1153"/>
      <c r="BD1153"/>
      <c r="BE1153"/>
      <c r="BF1153"/>
      <c r="BG1153"/>
      <c r="BH1153"/>
      <c r="BI1153"/>
      <c r="BJ1153"/>
      <c r="BK1153"/>
      <c r="BL1153"/>
      <c r="BM1153"/>
      <c r="BN1153"/>
      <c r="BO1153"/>
      <c r="BP1153"/>
      <c r="BQ1153"/>
      <c r="BR1153"/>
      <c r="BS1153"/>
      <c r="BT1153"/>
      <c r="BU1153"/>
      <c r="BV1153"/>
      <c r="BW1153"/>
      <c r="BX1153"/>
      <c r="BY1153"/>
      <c r="BZ1153"/>
      <c r="CA1153"/>
      <c r="CB1153"/>
      <c r="CC1153"/>
      <c r="CD1153"/>
      <c r="CE1153"/>
      <c r="CF1153"/>
      <c r="CG1153"/>
      <c r="CH1153"/>
      <c r="CI1153"/>
      <c r="CJ1153"/>
      <c r="CK1153"/>
      <c r="CL1153"/>
      <c r="CM1153"/>
      <c r="CN1153"/>
      <c r="CO1153"/>
      <c r="CP1153"/>
      <c r="CQ1153"/>
      <c r="CR1153"/>
      <c r="CS1153"/>
      <c r="CT1153"/>
      <c r="CU1153"/>
      <c r="CV1153"/>
      <c r="CW1153"/>
      <c r="CX1153"/>
      <c r="CY1153"/>
      <c r="CZ1153"/>
      <c r="DA1153"/>
      <c r="DB1153"/>
      <c r="DC1153"/>
      <c r="DD1153"/>
      <c r="DE1153"/>
      <c r="DF1153"/>
      <c r="DG1153"/>
      <c r="DH1153"/>
      <c r="DI1153"/>
      <c r="DJ1153"/>
      <c r="DK1153"/>
      <c r="DL1153"/>
      <c r="DM1153"/>
      <c r="DN1153"/>
      <c r="DO1153"/>
      <c r="DP1153"/>
      <c r="DQ1153"/>
      <c r="DR1153"/>
      <c r="DS1153"/>
      <c r="DT1153"/>
      <c r="DU1153"/>
      <c r="DV1153"/>
      <c r="DW1153"/>
      <c r="DX1153"/>
      <c r="DY1153"/>
      <c r="DZ1153"/>
      <c r="EA1153"/>
      <c r="EB1153"/>
      <c r="EC1153"/>
      <c r="ED1153"/>
      <c r="EE1153"/>
      <c r="EF1153"/>
      <c r="EG1153"/>
      <c r="EH1153"/>
      <c r="EI1153"/>
      <c r="EJ1153"/>
      <c r="EK1153"/>
      <c r="EL1153"/>
      <c r="EM1153"/>
      <c r="EN1153"/>
      <c r="EO1153"/>
      <c r="EP1153"/>
      <c r="EQ1153"/>
      <c r="ER1153"/>
      <c r="ES1153"/>
      <c r="ET1153"/>
      <c r="EU1153"/>
      <c r="EV1153"/>
      <c r="EW1153"/>
      <c r="EX1153"/>
      <c r="EY1153"/>
      <c r="EZ1153"/>
      <c r="FA1153"/>
    </row>
    <row r="1154" spans="1:157" ht="11.25" customHeight="1" x14ac:dyDescent="0.25">
      <c r="A1154" s="39" t="s">
        <v>2206</v>
      </c>
      <c r="B1154" s="13">
        <v>31000004</v>
      </c>
      <c r="C1154" s="13" t="s">
        <v>1055</v>
      </c>
      <c r="D1154" s="13">
        <v>15180010869</v>
      </c>
      <c r="E1154" s="40" t="s">
        <v>2258</v>
      </c>
      <c r="F1154" s="31">
        <v>709</v>
      </c>
      <c r="G1154" s="31">
        <v>5</v>
      </c>
      <c r="H1154" s="31">
        <v>1</v>
      </c>
      <c r="I1154" s="31">
        <v>0</v>
      </c>
      <c r="J1154" s="32">
        <f t="shared" si="142"/>
        <v>4</v>
      </c>
      <c r="K1154" s="33">
        <f t="shared" si="143"/>
        <v>21.27</v>
      </c>
      <c r="L1154" s="33">
        <f t="shared" si="144"/>
        <v>21.27</v>
      </c>
      <c r="M1154" s="33">
        <f t="shared" si="145"/>
        <v>21.27</v>
      </c>
      <c r="N1154" s="34">
        <f t="shared" si="146"/>
        <v>21.27</v>
      </c>
      <c r="O1154" s="222">
        <f t="shared" si="141"/>
        <v>85.08</v>
      </c>
      <c r="P1154" s="224">
        <f t="shared" si="149"/>
        <v>85.08</v>
      </c>
      <c r="Q1154" s="8"/>
      <c r="R1154" s="78">
        <f t="shared" si="148"/>
        <v>85.08</v>
      </c>
      <c r="S1154" s="79"/>
      <c r="T1154"/>
      <c r="U1154"/>
      <c r="V1154"/>
      <c r="W1154"/>
      <c r="X1154"/>
      <c r="Y1154"/>
      <c r="Z1154"/>
      <c r="AA1154"/>
      <c r="AB1154"/>
      <c r="AC1154"/>
      <c r="AD1154"/>
      <c r="AE1154"/>
      <c r="AF1154"/>
      <c r="AG1154"/>
      <c r="AH1154"/>
      <c r="AI1154"/>
      <c r="AJ1154"/>
      <c r="AK1154"/>
      <c r="AL1154"/>
      <c r="AM1154"/>
      <c r="AN1154"/>
      <c r="AO1154"/>
      <c r="AP1154"/>
      <c r="AQ1154"/>
      <c r="AR1154"/>
      <c r="AS1154"/>
      <c r="AT1154"/>
      <c r="AU1154"/>
      <c r="AV1154"/>
      <c r="AW1154"/>
      <c r="AX1154"/>
      <c r="AY1154"/>
      <c r="AZ1154"/>
      <c r="BA1154"/>
      <c r="BB1154"/>
      <c r="BC1154"/>
      <c r="BD1154"/>
      <c r="BE1154"/>
      <c r="BF1154"/>
      <c r="BG1154"/>
      <c r="BH1154"/>
      <c r="BI1154"/>
      <c r="BJ1154"/>
      <c r="BK1154"/>
      <c r="BL1154"/>
      <c r="BM1154"/>
      <c r="BN1154"/>
      <c r="BO1154"/>
      <c r="BP1154"/>
      <c r="BQ1154"/>
      <c r="BR1154"/>
      <c r="BS1154"/>
      <c r="BT1154"/>
      <c r="BU1154"/>
      <c r="BV1154"/>
      <c r="BW1154"/>
      <c r="BX1154"/>
      <c r="BY1154"/>
      <c r="BZ1154"/>
      <c r="CA1154"/>
      <c r="CB1154"/>
      <c r="CC1154"/>
      <c r="CD1154"/>
      <c r="CE1154"/>
      <c r="CF1154"/>
      <c r="CG1154"/>
      <c r="CH1154"/>
      <c r="CI1154"/>
      <c r="CJ1154"/>
      <c r="CK1154"/>
      <c r="CL1154"/>
      <c r="CM1154"/>
      <c r="CN1154"/>
      <c r="CO1154"/>
      <c r="CP1154"/>
      <c r="CQ1154"/>
      <c r="CR1154"/>
      <c r="CS1154"/>
      <c r="CT1154"/>
      <c r="CU1154"/>
      <c r="CV1154"/>
      <c r="CW1154"/>
      <c r="CX1154"/>
      <c r="CY1154"/>
      <c r="CZ1154"/>
      <c r="DA1154"/>
      <c r="DB1154"/>
      <c r="DC1154"/>
      <c r="DD1154"/>
      <c r="DE1154"/>
      <c r="DF1154"/>
      <c r="DG1154"/>
      <c r="DH1154"/>
      <c r="DI1154"/>
      <c r="DJ1154"/>
      <c r="DK1154"/>
      <c r="DL1154"/>
      <c r="DM1154"/>
      <c r="DN1154"/>
      <c r="DO1154"/>
      <c r="DP1154"/>
      <c r="DQ1154"/>
      <c r="DR1154"/>
      <c r="DS1154"/>
      <c r="DT1154"/>
      <c r="DU1154"/>
      <c r="DV1154"/>
      <c r="DW1154"/>
      <c r="DX1154"/>
      <c r="DY1154"/>
      <c r="DZ1154"/>
      <c r="EA1154"/>
      <c r="EB1154"/>
      <c r="EC1154"/>
      <c r="ED1154"/>
      <c r="EE1154"/>
      <c r="EF1154"/>
      <c r="EG1154"/>
      <c r="EH1154"/>
      <c r="EI1154"/>
      <c r="EJ1154"/>
      <c r="EK1154"/>
      <c r="EL1154"/>
      <c r="EM1154"/>
      <c r="EN1154"/>
      <c r="EO1154"/>
      <c r="EP1154"/>
      <c r="EQ1154"/>
      <c r="ER1154"/>
      <c r="ES1154"/>
      <c r="ET1154"/>
      <c r="EU1154"/>
      <c r="EV1154"/>
      <c r="EW1154"/>
      <c r="EX1154"/>
      <c r="EY1154"/>
      <c r="EZ1154"/>
      <c r="FA1154"/>
    </row>
    <row r="1155" spans="1:157" ht="11.25" customHeight="1" x14ac:dyDescent="0.25">
      <c r="A1155" s="39" t="s">
        <v>2206</v>
      </c>
      <c r="B1155" s="13">
        <v>546700012</v>
      </c>
      <c r="C1155" s="13" t="s">
        <v>1110</v>
      </c>
      <c r="D1155" s="13">
        <v>98480046534</v>
      </c>
      <c r="E1155" s="40" t="s">
        <v>2338</v>
      </c>
      <c r="F1155" s="31">
        <v>397</v>
      </c>
      <c r="G1155" s="31">
        <v>4</v>
      </c>
      <c r="H1155" s="31">
        <v>2</v>
      </c>
      <c r="I1155" s="31">
        <v>0</v>
      </c>
      <c r="J1155" s="32">
        <f t="shared" si="142"/>
        <v>2</v>
      </c>
      <c r="K1155" s="33">
        <f t="shared" si="143"/>
        <v>11.91</v>
      </c>
      <c r="L1155" s="33">
        <f t="shared" si="144"/>
        <v>11.91</v>
      </c>
      <c r="M1155" s="33">
        <f t="shared" si="145"/>
        <v>11.91</v>
      </c>
      <c r="N1155" s="34">
        <f t="shared" si="146"/>
        <v>11.91</v>
      </c>
      <c r="O1155" s="222">
        <f t="shared" si="141"/>
        <v>47.64</v>
      </c>
      <c r="P1155" s="224">
        <f t="shared" si="149"/>
        <v>47.64</v>
      </c>
      <c r="Q1155" s="8"/>
      <c r="R1155" s="78">
        <f t="shared" si="148"/>
        <v>47.64</v>
      </c>
      <c r="S1155" s="79"/>
      <c r="T1155"/>
      <c r="U1155"/>
      <c r="V1155"/>
      <c r="W1155"/>
      <c r="X1155"/>
      <c r="Y1155"/>
      <c r="Z1155"/>
      <c r="AA1155"/>
      <c r="AB1155"/>
      <c r="AC1155"/>
      <c r="AD1155"/>
      <c r="AE1155"/>
      <c r="AF1155"/>
      <c r="AG1155"/>
      <c r="AH1155"/>
      <c r="AI1155"/>
      <c r="AJ1155"/>
      <c r="AK1155"/>
      <c r="AL1155"/>
      <c r="AM1155"/>
      <c r="AN1155"/>
      <c r="AO1155"/>
      <c r="AP1155"/>
      <c r="AQ1155"/>
      <c r="AR1155"/>
      <c r="AS1155"/>
      <c r="AT1155"/>
      <c r="AU1155"/>
      <c r="AV1155"/>
      <c r="AW1155"/>
      <c r="AX1155"/>
      <c r="AY1155"/>
      <c r="AZ1155"/>
      <c r="BA1155"/>
      <c r="BB1155"/>
      <c r="BC1155"/>
      <c r="BD1155"/>
      <c r="BE1155"/>
      <c r="BF1155"/>
      <c r="BG1155"/>
      <c r="BH1155"/>
      <c r="BI1155"/>
      <c r="BJ1155"/>
      <c r="BK1155"/>
      <c r="BL1155"/>
      <c r="BM1155"/>
      <c r="BN1155"/>
      <c r="BO1155"/>
      <c r="BP1155"/>
      <c r="BQ1155"/>
      <c r="BR1155"/>
      <c r="BS1155"/>
      <c r="BT1155"/>
      <c r="BU1155"/>
      <c r="BV1155"/>
      <c r="BW1155"/>
      <c r="BX1155"/>
      <c r="BY1155"/>
      <c r="BZ1155"/>
      <c r="CA1155"/>
      <c r="CB1155"/>
      <c r="CC1155"/>
      <c r="CD1155"/>
      <c r="CE1155"/>
      <c r="CF1155"/>
      <c r="CG1155"/>
      <c r="CH1155"/>
      <c r="CI1155"/>
      <c r="CJ1155"/>
      <c r="CK1155"/>
      <c r="CL1155"/>
      <c r="CM1155"/>
      <c r="CN1155"/>
      <c r="CO1155"/>
      <c r="CP1155"/>
      <c r="CQ1155"/>
      <c r="CR1155"/>
      <c r="CS1155"/>
      <c r="CT1155"/>
      <c r="CU1155"/>
      <c r="CV1155"/>
      <c r="CW1155"/>
      <c r="CX1155"/>
      <c r="CY1155"/>
      <c r="CZ1155"/>
      <c r="DA1155"/>
      <c r="DB1155"/>
      <c r="DC1155"/>
      <c r="DD1155"/>
      <c r="DE1155"/>
      <c r="DF1155"/>
      <c r="DG1155"/>
      <c r="DH1155"/>
      <c r="DI1155"/>
      <c r="DJ1155"/>
      <c r="DK1155"/>
      <c r="DL1155"/>
      <c r="DM1155"/>
      <c r="DN1155"/>
      <c r="DO1155"/>
      <c r="DP1155"/>
      <c r="DQ1155"/>
      <c r="DR1155"/>
      <c r="DS1155"/>
      <c r="DT1155"/>
      <c r="DU1155"/>
      <c r="DV1155"/>
      <c r="DW1155"/>
      <c r="DX1155"/>
      <c r="DY1155"/>
      <c r="DZ1155"/>
      <c r="EA1155"/>
      <c r="EB1155"/>
      <c r="EC1155"/>
      <c r="ED1155"/>
      <c r="EE1155"/>
      <c r="EF1155"/>
      <c r="EG1155"/>
      <c r="EH1155"/>
      <c r="EI1155"/>
      <c r="EJ1155"/>
      <c r="EK1155"/>
      <c r="EL1155"/>
      <c r="EM1155"/>
      <c r="EN1155"/>
      <c r="EO1155"/>
      <c r="EP1155"/>
      <c r="EQ1155"/>
      <c r="ER1155"/>
      <c r="ES1155"/>
      <c r="ET1155"/>
      <c r="EU1155"/>
      <c r="EV1155"/>
      <c r="EW1155"/>
      <c r="EX1155"/>
      <c r="EY1155"/>
      <c r="EZ1155"/>
      <c r="FA1155"/>
    </row>
    <row r="1156" spans="1:157" ht="11.25" customHeight="1" x14ac:dyDescent="0.25">
      <c r="A1156" s="39" t="s">
        <v>2206</v>
      </c>
      <c r="B1156" s="13">
        <v>110000007</v>
      </c>
      <c r="C1156" s="13" t="s">
        <v>1048</v>
      </c>
      <c r="D1156" s="13">
        <v>17320001485</v>
      </c>
      <c r="E1156" s="40" t="s">
        <v>2249</v>
      </c>
      <c r="F1156" s="31">
        <v>560</v>
      </c>
      <c r="G1156" s="31">
        <v>2</v>
      </c>
      <c r="H1156" s="31">
        <v>1</v>
      </c>
      <c r="I1156" s="31">
        <v>0</v>
      </c>
      <c r="J1156" s="32">
        <f t="shared" si="142"/>
        <v>1</v>
      </c>
      <c r="K1156" s="33">
        <f t="shared" si="143"/>
        <v>16.8</v>
      </c>
      <c r="L1156" s="33">
        <f t="shared" si="144"/>
        <v>16.8</v>
      </c>
      <c r="M1156" s="33">
        <f t="shared" si="145"/>
        <v>16.8</v>
      </c>
      <c r="N1156" s="34">
        <f t="shared" si="146"/>
        <v>16.8</v>
      </c>
      <c r="O1156" s="222">
        <f t="shared" ref="O1156:O1219" si="150">ROUND((SUM(K1156:N1156)),2)</f>
        <v>67.2</v>
      </c>
      <c r="P1156" s="224">
        <f t="shared" si="149"/>
        <v>67.2</v>
      </c>
      <c r="Q1156" s="8"/>
      <c r="R1156" s="78">
        <f t="shared" si="148"/>
        <v>67.2</v>
      </c>
      <c r="S1156" s="79"/>
      <c r="T1156"/>
      <c r="U1156"/>
      <c r="V1156"/>
      <c r="W1156"/>
      <c r="X1156"/>
      <c r="Y1156"/>
      <c r="Z1156"/>
      <c r="AA1156"/>
      <c r="AB1156"/>
      <c r="AC1156"/>
      <c r="AD1156"/>
      <c r="AE1156"/>
      <c r="AF1156"/>
      <c r="AG1156"/>
      <c r="AH1156"/>
      <c r="AI1156"/>
      <c r="AJ1156"/>
      <c r="AK1156"/>
      <c r="AL1156"/>
      <c r="AM1156"/>
      <c r="AN1156"/>
      <c r="AO1156"/>
      <c r="AP1156"/>
      <c r="AQ1156"/>
      <c r="AR1156"/>
      <c r="AS1156"/>
      <c r="AT1156"/>
      <c r="AU1156"/>
      <c r="AV1156"/>
      <c r="AW1156"/>
      <c r="AX1156"/>
      <c r="AY1156"/>
      <c r="AZ1156"/>
      <c r="BA1156"/>
      <c r="BB1156"/>
      <c r="BC1156"/>
      <c r="BD1156"/>
      <c r="BE1156"/>
      <c r="BF1156"/>
      <c r="BG1156"/>
      <c r="BH1156"/>
      <c r="BI1156"/>
      <c r="BJ1156"/>
      <c r="BK1156"/>
      <c r="BL1156"/>
      <c r="BM1156"/>
      <c r="BN1156"/>
      <c r="BO1156"/>
      <c r="BP1156"/>
      <c r="BQ1156"/>
      <c r="BR1156"/>
      <c r="BS1156"/>
      <c r="BT1156"/>
      <c r="BU1156"/>
      <c r="BV1156"/>
      <c r="BW1156"/>
      <c r="BX1156"/>
      <c r="BY1156"/>
      <c r="BZ1156"/>
      <c r="CA1156"/>
      <c r="CB1156"/>
      <c r="CC1156"/>
      <c r="CD1156"/>
      <c r="CE1156"/>
      <c r="CF1156"/>
      <c r="CG1156"/>
      <c r="CH1156"/>
      <c r="CI1156"/>
      <c r="CJ1156"/>
      <c r="CK1156"/>
      <c r="CL1156"/>
      <c r="CM1156"/>
      <c r="CN1156"/>
      <c r="CO1156"/>
      <c r="CP1156"/>
      <c r="CQ1156"/>
      <c r="CR1156"/>
      <c r="CS1156"/>
      <c r="CT1156"/>
      <c r="CU1156"/>
      <c r="CV1156"/>
      <c r="CW1156"/>
      <c r="CX1156"/>
      <c r="CY1156"/>
      <c r="CZ1156"/>
      <c r="DA1156"/>
      <c r="DB1156"/>
      <c r="DC1156"/>
      <c r="DD1156"/>
      <c r="DE1156"/>
      <c r="DF1156"/>
      <c r="DG1156"/>
      <c r="DH1156"/>
      <c r="DI1156"/>
      <c r="DJ1156"/>
      <c r="DK1156"/>
      <c r="DL1156"/>
      <c r="DM1156"/>
      <c r="DN1156"/>
      <c r="DO1156"/>
      <c r="DP1156"/>
      <c r="DQ1156"/>
      <c r="DR1156"/>
      <c r="DS1156"/>
      <c r="DT1156"/>
      <c r="DU1156"/>
      <c r="DV1156"/>
      <c r="DW1156"/>
      <c r="DX1156"/>
      <c r="DY1156"/>
      <c r="DZ1156"/>
      <c r="EA1156"/>
      <c r="EB1156"/>
      <c r="EC1156"/>
      <c r="ED1156"/>
      <c r="EE1156"/>
      <c r="EF1156"/>
      <c r="EG1156"/>
      <c r="EH1156"/>
      <c r="EI1156"/>
      <c r="EJ1156"/>
      <c r="EK1156"/>
      <c r="EL1156"/>
      <c r="EM1156"/>
      <c r="EN1156"/>
      <c r="EO1156"/>
      <c r="EP1156"/>
      <c r="EQ1156"/>
      <c r="ER1156"/>
      <c r="ES1156"/>
      <c r="ET1156"/>
      <c r="EU1156"/>
      <c r="EV1156"/>
      <c r="EW1156"/>
      <c r="EX1156"/>
      <c r="EY1156"/>
      <c r="EZ1156"/>
      <c r="FA1156"/>
    </row>
    <row r="1157" spans="1:157" ht="11.25" customHeight="1" x14ac:dyDescent="0.25">
      <c r="A1157" s="39" t="s">
        <v>2206</v>
      </c>
      <c r="B1157" s="13">
        <v>110000001</v>
      </c>
      <c r="C1157" s="13" t="s">
        <v>1045</v>
      </c>
      <c r="D1157" s="13">
        <v>37460002245</v>
      </c>
      <c r="E1157" s="40" t="s">
        <v>2245</v>
      </c>
      <c r="F1157" s="31">
        <v>261</v>
      </c>
      <c r="G1157" s="31">
        <v>2</v>
      </c>
      <c r="H1157" s="31">
        <v>1</v>
      </c>
      <c r="I1157" s="31">
        <v>0</v>
      </c>
      <c r="J1157" s="32">
        <f t="shared" si="142"/>
        <v>1</v>
      </c>
      <c r="K1157" s="33">
        <f t="shared" si="143"/>
        <v>7.83</v>
      </c>
      <c r="L1157" s="33">
        <f t="shared" si="144"/>
        <v>7.83</v>
      </c>
      <c r="M1157" s="33">
        <f t="shared" si="145"/>
        <v>7.83</v>
      </c>
      <c r="N1157" s="34">
        <f t="shared" si="146"/>
        <v>7.83</v>
      </c>
      <c r="O1157" s="222">
        <f t="shared" si="150"/>
        <v>31.32</v>
      </c>
      <c r="P1157" s="224">
        <f t="shared" si="149"/>
        <v>31.32</v>
      </c>
      <c r="Q1157" s="8"/>
      <c r="R1157" s="78">
        <f t="shared" si="148"/>
        <v>31.32</v>
      </c>
      <c r="S1157" s="79"/>
      <c r="T1157"/>
      <c r="U1157"/>
      <c r="V1157"/>
      <c r="W1157"/>
      <c r="X1157"/>
      <c r="Y1157"/>
      <c r="Z1157"/>
      <c r="AA1157"/>
      <c r="AB1157"/>
      <c r="AC1157"/>
      <c r="AD1157"/>
      <c r="AE1157"/>
      <c r="AF1157"/>
      <c r="AG1157"/>
      <c r="AH1157"/>
      <c r="AI1157"/>
      <c r="AJ1157"/>
      <c r="AK1157"/>
      <c r="AL1157"/>
      <c r="AM1157"/>
      <c r="AN1157"/>
      <c r="AO1157"/>
      <c r="AP1157"/>
      <c r="AQ1157"/>
      <c r="AR1157"/>
      <c r="AS1157"/>
      <c r="AT1157"/>
      <c r="AU1157"/>
      <c r="AV1157"/>
      <c r="AW1157"/>
      <c r="AX1157"/>
      <c r="AY1157"/>
      <c r="AZ1157"/>
      <c r="BA1157"/>
      <c r="BB1157"/>
      <c r="BC1157"/>
      <c r="BD1157"/>
      <c r="BE1157"/>
      <c r="BF1157"/>
      <c r="BG1157"/>
      <c r="BH1157"/>
      <c r="BI1157"/>
      <c r="BJ1157"/>
      <c r="BK1157"/>
      <c r="BL1157"/>
      <c r="BM1157"/>
      <c r="BN1157"/>
      <c r="BO1157"/>
      <c r="BP1157"/>
      <c r="BQ1157"/>
      <c r="BR1157"/>
      <c r="BS1157"/>
      <c r="BT1157"/>
      <c r="BU1157"/>
      <c r="BV1157"/>
      <c r="BW1157"/>
      <c r="BX1157"/>
      <c r="BY1157"/>
      <c r="BZ1157"/>
      <c r="CA1157"/>
      <c r="CB1157"/>
      <c r="CC1157"/>
      <c r="CD1157"/>
      <c r="CE1157"/>
      <c r="CF1157"/>
      <c r="CG1157"/>
      <c r="CH1157"/>
      <c r="CI1157"/>
      <c r="CJ1157"/>
      <c r="CK1157"/>
      <c r="CL1157"/>
      <c r="CM1157"/>
      <c r="CN1157"/>
      <c r="CO1157"/>
      <c r="CP1157"/>
      <c r="CQ1157"/>
      <c r="CR1157"/>
      <c r="CS1157"/>
      <c r="CT1157"/>
      <c r="CU1157"/>
      <c r="CV1157"/>
      <c r="CW1157"/>
      <c r="CX1157"/>
      <c r="CY1157"/>
      <c r="CZ1157"/>
      <c r="DA1157"/>
      <c r="DB1157"/>
      <c r="DC1157"/>
      <c r="DD1157"/>
      <c r="DE1157"/>
      <c r="DF1157"/>
      <c r="DG1157"/>
      <c r="DH1157"/>
      <c r="DI1157"/>
      <c r="DJ1157"/>
      <c r="DK1157"/>
      <c r="DL1157"/>
      <c r="DM1157"/>
      <c r="DN1157"/>
      <c r="DO1157"/>
      <c r="DP1157"/>
      <c r="DQ1157"/>
      <c r="DR1157"/>
      <c r="DS1157"/>
      <c r="DT1157"/>
      <c r="DU1157"/>
      <c r="DV1157"/>
      <c r="DW1157"/>
      <c r="DX1157"/>
      <c r="DY1157"/>
      <c r="DZ1157"/>
      <c r="EA1157"/>
      <c r="EB1157"/>
      <c r="EC1157"/>
      <c r="ED1157"/>
      <c r="EE1157"/>
      <c r="EF1157"/>
      <c r="EG1157"/>
      <c r="EH1157"/>
      <c r="EI1157"/>
      <c r="EJ1157"/>
      <c r="EK1157"/>
      <c r="EL1157"/>
      <c r="EM1157"/>
      <c r="EN1157"/>
      <c r="EO1157"/>
      <c r="EP1157"/>
      <c r="EQ1157"/>
      <c r="ER1157"/>
      <c r="ES1157"/>
      <c r="ET1157"/>
      <c r="EU1157"/>
      <c r="EV1157"/>
      <c r="EW1157"/>
      <c r="EX1157"/>
      <c r="EY1157"/>
      <c r="EZ1157"/>
      <c r="FA1157"/>
    </row>
    <row r="1158" spans="1:157" ht="11.25" customHeight="1" x14ac:dyDescent="0.25">
      <c r="A1158" s="39" t="s">
        <v>2206</v>
      </c>
      <c r="B1158" s="13">
        <v>460800002</v>
      </c>
      <c r="C1158" s="13" t="s">
        <v>1095</v>
      </c>
      <c r="D1158" s="13">
        <v>52670008461</v>
      </c>
      <c r="E1158" s="40" t="s">
        <v>2317</v>
      </c>
      <c r="F1158" s="31">
        <v>252</v>
      </c>
      <c r="G1158" s="31">
        <v>2</v>
      </c>
      <c r="H1158" s="31">
        <v>1</v>
      </c>
      <c r="I1158" s="31">
        <v>0</v>
      </c>
      <c r="J1158" s="32">
        <f t="shared" si="142"/>
        <v>1</v>
      </c>
      <c r="K1158" s="33">
        <f t="shared" si="143"/>
        <v>7.56</v>
      </c>
      <c r="L1158" s="33">
        <f t="shared" si="144"/>
        <v>7.56</v>
      </c>
      <c r="M1158" s="33">
        <f t="shared" si="145"/>
        <v>7.56</v>
      </c>
      <c r="N1158" s="34">
        <f t="shared" si="146"/>
        <v>7.56</v>
      </c>
      <c r="O1158" s="222">
        <f t="shared" si="150"/>
        <v>30.24</v>
      </c>
      <c r="P1158" s="224">
        <f t="shared" si="149"/>
        <v>30.24</v>
      </c>
      <c r="Q1158" s="8"/>
      <c r="R1158" s="78">
        <f t="shared" si="148"/>
        <v>30.24</v>
      </c>
      <c r="S1158" s="79"/>
      <c r="T1158"/>
      <c r="U1158"/>
      <c r="V1158"/>
      <c r="W1158"/>
      <c r="X1158"/>
      <c r="Y1158"/>
      <c r="Z1158"/>
      <c r="AA1158"/>
      <c r="AB1158"/>
      <c r="AC1158"/>
      <c r="AD1158"/>
      <c r="AE1158"/>
      <c r="AF1158"/>
      <c r="AG1158"/>
      <c r="AH1158"/>
      <c r="AI1158"/>
      <c r="AJ1158"/>
      <c r="AK1158"/>
      <c r="AL1158"/>
      <c r="AM1158"/>
      <c r="AN1158"/>
      <c r="AO1158"/>
      <c r="AP1158"/>
      <c r="AQ1158"/>
      <c r="AR1158"/>
      <c r="AS1158"/>
      <c r="AT1158"/>
      <c r="AU1158"/>
      <c r="AV1158"/>
      <c r="AW1158"/>
      <c r="AX1158"/>
      <c r="AY1158"/>
      <c r="AZ1158"/>
      <c r="BA1158"/>
      <c r="BB1158"/>
      <c r="BC1158"/>
      <c r="BD1158"/>
      <c r="BE1158"/>
      <c r="BF1158"/>
      <c r="BG1158"/>
      <c r="BH1158"/>
      <c r="BI1158"/>
      <c r="BJ1158"/>
      <c r="BK1158"/>
      <c r="BL1158"/>
      <c r="BM1158"/>
      <c r="BN1158"/>
      <c r="BO1158"/>
      <c r="BP1158"/>
      <c r="BQ1158"/>
      <c r="BR1158"/>
      <c r="BS1158"/>
      <c r="BT1158"/>
      <c r="BU1158"/>
      <c r="BV1158"/>
      <c r="BW1158"/>
      <c r="BX1158"/>
      <c r="BY1158"/>
      <c r="BZ1158"/>
      <c r="CA1158"/>
      <c r="CB1158"/>
      <c r="CC1158"/>
      <c r="CD1158"/>
      <c r="CE1158"/>
      <c r="CF1158"/>
      <c r="CG1158"/>
      <c r="CH1158"/>
      <c r="CI1158"/>
      <c r="CJ1158"/>
      <c r="CK1158"/>
      <c r="CL1158"/>
      <c r="CM1158"/>
      <c r="CN1158"/>
      <c r="CO1158"/>
      <c r="CP1158"/>
      <c r="CQ1158"/>
      <c r="CR1158"/>
      <c r="CS1158"/>
      <c r="CT1158"/>
      <c r="CU1158"/>
      <c r="CV1158"/>
      <c r="CW1158"/>
      <c r="CX1158"/>
      <c r="CY1158"/>
      <c r="CZ1158"/>
      <c r="DA1158"/>
      <c r="DB1158"/>
      <c r="DC1158"/>
      <c r="DD1158"/>
      <c r="DE1158"/>
      <c r="DF1158"/>
      <c r="DG1158"/>
      <c r="DH1158"/>
      <c r="DI1158"/>
      <c r="DJ1158"/>
      <c r="DK1158"/>
      <c r="DL1158"/>
      <c r="DM1158"/>
      <c r="DN1158"/>
      <c r="DO1158"/>
      <c r="DP1158"/>
      <c r="DQ1158"/>
      <c r="DR1158"/>
      <c r="DS1158"/>
      <c r="DT1158"/>
      <c r="DU1158"/>
      <c r="DV1158"/>
      <c r="DW1158"/>
      <c r="DX1158"/>
      <c r="DY1158"/>
      <c r="DZ1158"/>
      <c r="EA1158"/>
      <c r="EB1158"/>
      <c r="EC1158"/>
      <c r="ED1158"/>
      <c r="EE1158"/>
      <c r="EF1158"/>
      <c r="EG1158"/>
      <c r="EH1158"/>
      <c r="EI1158"/>
      <c r="EJ1158"/>
      <c r="EK1158"/>
      <c r="EL1158"/>
      <c r="EM1158"/>
      <c r="EN1158"/>
      <c r="EO1158"/>
      <c r="EP1158"/>
      <c r="EQ1158"/>
      <c r="ER1158"/>
      <c r="ES1158"/>
      <c r="ET1158"/>
      <c r="EU1158"/>
      <c r="EV1158"/>
      <c r="EW1158"/>
      <c r="EX1158"/>
      <c r="EY1158"/>
      <c r="EZ1158"/>
      <c r="FA1158"/>
    </row>
    <row r="1159" spans="1:157" ht="11.25" customHeight="1" x14ac:dyDescent="0.25">
      <c r="A1159" s="39" t="s">
        <v>2206</v>
      </c>
      <c r="B1159" s="13">
        <v>320200005</v>
      </c>
      <c r="C1159" s="13" t="s">
        <v>223</v>
      </c>
      <c r="D1159" s="13">
        <v>70240005233</v>
      </c>
      <c r="E1159" s="40" t="s">
        <v>2261</v>
      </c>
      <c r="F1159" s="31">
        <v>432</v>
      </c>
      <c r="G1159" s="31">
        <v>3</v>
      </c>
      <c r="H1159" s="31">
        <v>1</v>
      </c>
      <c r="I1159" s="31">
        <v>0</v>
      </c>
      <c r="J1159" s="32">
        <f t="shared" si="142"/>
        <v>2</v>
      </c>
      <c r="K1159" s="33">
        <f t="shared" si="143"/>
        <v>12.959999999999999</v>
      </c>
      <c r="L1159" s="33">
        <f t="shared" si="144"/>
        <v>12.959999999999999</v>
      </c>
      <c r="M1159" s="33">
        <f t="shared" si="145"/>
        <v>12.959999999999999</v>
      </c>
      <c r="N1159" s="34">
        <f t="shared" si="146"/>
        <v>12.959999999999999</v>
      </c>
      <c r="O1159" s="222">
        <f t="shared" si="150"/>
        <v>51.84</v>
      </c>
      <c r="P1159" s="224">
        <f t="shared" si="149"/>
        <v>51.84</v>
      </c>
      <c r="Q1159" s="8"/>
      <c r="R1159" s="78">
        <f t="shared" si="148"/>
        <v>51.84</v>
      </c>
      <c r="S1159" s="79"/>
      <c r="T1159"/>
      <c r="U1159"/>
      <c r="V1159"/>
      <c r="W1159"/>
      <c r="X1159"/>
      <c r="Y1159"/>
      <c r="Z1159"/>
      <c r="AA1159"/>
      <c r="AB1159"/>
      <c r="AC1159"/>
      <c r="AD1159"/>
      <c r="AE1159"/>
      <c r="AF1159"/>
      <c r="AG1159"/>
      <c r="AH1159"/>
      <c r="AI1159"/>
      <c r="AJ1159"/>
      <c r="AK1159"/>
      <c r="AL1159"/>
      <c r="AM1159"/>
      <c r="AN1159"/>
      <c r="AO1159"/>
      <c r="AP1159"/>
      <c r="AQ1159"/>
      <c r="AR1159"/>
      <c r="AS1159"/>
      <c r="AT1159"/>
      <c r="AU1159"/>
      <c r="AV1159"/>
      <c r="AW1159"/>
      <c r="AX1159"/>
      <c r="AY1159"/>
      <c r="AZ1159"/>
      <c r="BA1159"/>
      <c r="BB1159"/>
      <c r="BC1159"/>
      <c r="BD1159"/>
      <c r="BE1159"/>
      <c r="BF1159"/>
      <c r="BG1159"/>
      <c r="BH1159"/>
      <c r="BI1159"/>
      <c r="BJ1159"/>
      <c r="BK1159"/>
      <c r="BL1159"/>
      <c r="BM1159"/>
      <c r="BN1159"/>
      <c r="BO1159"/>
      <c r="BP1159"/>
      <c r="BQ1159"/>
      <c r="BR1159"/>
      <c r="BS1159"/>
      <c r="BT1159"/>
      <c r="BU1159"/>
      <c r="BV1159"/>
      <c r="BW1159"/>
      <c r="BX1159"/>
      <c r="BY1159"/>
      <c r="BZ1159"/>
      <c r="CA1159"/>
      <c r="CB1159"/>
      <c r="CC1159"/>
      <c r="CD1159"/>
      <c r="CE1159"/>
      <c r="CF1159"/>
      <c r="CG1159"/>
      <c r="CH1159"/>
      <c r="CI1159"/>
      <c r="CJ1159"/>
      <c r="CK1159"/>
      <c r="CL1159"/>
      <c r="CM1159"/>
      <c r="CN1159"/>
      <c r="CO1159"/>
      <c r="CP1159"/>
      <c r="CQ1159"/>
      <c r="CR1159"/>
      <c r="CS1159"/>
      <c r="CT1159"/>
      <c r="CU1159"/>
      <c r="CV1159"/>
      <c r="CW1159"/>
      <c r="CX1159"/>
      <c r="CY1159"/>
      <c r="CZ1159"/>
      <c r="DA1159"/>
      <c r="DB1159"/>
      <c r="DC1159"/>
      <c r="DD1159"/>
      <c r="DE1159"/>
      <c r="DF1159"/>
      <c r="DG1159"/>
      <c r="DH1159"/>
      <c r="DI1159"/>
      <c r="DJ1159"/>
      <c r="DK1159"/>
      <c r="DL1159"/>
      <c r="DM1159"/>
      <c r="DN1159"/>
      <c r="DO1159"/>
      <c r="DP1159"/>
      <c r="DQ1159"/>
      <c r="DR1159"/>
      <c r="DS1159"/>
      <c r="DT1159"/>
      <c r="DU1159"/>
      <c r="DV1159"/>
      <c r="DW1159"/>
      <c r="DX1159"/>
      <c r="DY1159"/>
      <c r="DZ1159"/>
      <c r="EA1159"/>
      <c r="EB1159"/>
      <c r="EC1159"/>
      <c r="ED1159"/>
      <c r="EE1159"/>
      <c r="EF1159"/>
      <c r="EG1159"/>
      <c r="EH1159"/>
      <c r="EI1159"/>
      <c r="EJ1159"/>
      <c r="EK1159"/>
      <c r="EL1159"/>
      <c r="EM1159"/>
      <c r="EN1159"/>
      <c r="EO1159"/>
      <c r="EP1159"/>
      <c r="EQ1159"/>
      <c r="ER1159"/>
      <c r="ES1159"/>
      <c r="ET1159"/>
      <c r="EU1159"/>
      <c r="EV1159"/>
      <c r="EW1159"/>
      <c r="EX1159"/>
      <c r="EY1159"/>
      <c r="EZ1159"/>
      <c r="FA1159"/>
    </row>
    <row r="1160" spans="1:157" ht="11.25" customHeight="1" x14ac:dyDescent="0.25">
      <c r="A1160" s="39" t="s">
        <v>2206</v>
      </c>
      <c r="B1160" s="13">
        <v>90000120</v>
      </c>
      <c r="C1160" s="13" t="s">
        <v>1034</v>
      </c>
      <c r="D1160" s="13">
        <v>27220050242</v>
      </c>
      <c r="E1160" s="40" t="s">
        <v>2222</v>
      </c>
      <c r="F1160" s="31">
        <v>606</v>
      </c>
      <c r="G1160" s="31">
        <v>3</v>
      </c>
      <c r="H1160" s="31">
        <v>1</v>
      </c>
      <c r="I1160" s="31">
        <v>0</v>
      </c>
      <c r="J1160" s="32">
        <f t="shared" si="142"/>
        <v>2</v>
      </c>
      <c r="K1160" s="33">
        <f t="shared" si="143"/>
        <v>18.18</v>
      </c>
      <c r="L1160" s="33">
        <f t="shared" si="144"/>
        <v>18.18</v>
      </c>
      <c r="M1160" s="33">
        <f t="shared" si="145"/>
        <v>18.18</v>
      </c>
      <c r="N1160" s="34">
        <f t="shared" si="146"/>
        <v>18.18</v>
      </c>
      <c r="O1160" s="222">
        <f t="shared" si="150"/>
        <v>72.72</v>
      </c>
      <c r="P1160" s="224">
        <f t="shared" si="149"/>
        <v>72.72</v>
      </c>
      <c r="Q1160" s="8"/>
      <c r="R1160" s="78">
        <f t="shared" si="148"/>
        <v>72.72</v>
      </c>
      <c r="S1160" s="79"/>
      <c r="T1160"/>
      <c r="U1160"/>
      <c r="V1160"/>
      <c r="W1160"/>
      <c r="X1160"/>
      <c r="Y1160"/>
      <c r="Z1160"/>
      <c r="AA1160"/>
      <c r="AB1160"/>
      <c r="AC1160"/>
      <c r="AD1160"/>
      <c r="AE1160"/>
      <c r="AF1160"/>
      <c r="AG1160"/>
      <c r="AH1160"/>
      <c r="AI1160"/>
      <c r="AJ1160"/>
      <c r="AK1160"/>
      <c r="AL1160"/>
      <c r="AM1160"/>
      <c r="AN1160"/>
      <c r="AO1160"/>
      <c r="AP1160"/>
      <c r="AQ1160"/>
      <c r="AR1160"/>
      <c r="AS1160"/>
      <c r="AT1160"/>
      <c r="AU1160"/>
      <c r="AV1160"/>
      <c r="AW1160"/>
      <c r="AX1160"/>
      <c r="AY1160"/>
      <c r="AZ1160"/>
      <c r="BA1160"/>
      <c r="BB1160"/>
      <c r="BC1160"/>
      <c r="BD1160"/>
      <c r="BE1160"/>
      <c r="BF1160"/>
      <c r="BG1160"/>
      <c r="BH1160"/>
      <c r="BI1160"/>
      <c r="BJ1160"/>
      <c r="BK1160"/>
      <c r="BL1160"/>
      <c r="BM1160"/>
      <c r="BN1160"/>
      <c r="BO1160"/>
      <c r="BP1160"/>
      <c r="BQ1160"/>
      <c r="BR1160"/>
      <c r="BS1160"/>
      <c r="BT1160"/>
      <c r="BU1160"/>
      <c r="BV1160"/>
      <c r="BW1160"/>
      <c r="BX1160"/>
      <c r="BY1160"/>
      <c r="BZ1160"/>
      <c r="CA1160"/>
      <c r="CB1160"/>
      <c r="CC1160"/>
      <c r="CD1160"/>
      <c r="CE1160"/>
      <c r="CF1160"/>
      <c r="CG1160"/>
      <c r="CH1160"/>
      <c r="CI1160"/>
      <c r="CJ1160"/>
      <c r="CK1160"/>
      <c r="CL1160"/>
      <c r="CM1160"/>
      <c r="CN1160"/>
      <c r="CO1160"/>
      <c r="CP1160"/>
      <c r="CQ1160"/>
      <c r="CR1160"/>
      <c r="CS1160"/>
      <c r="CT1160"/>
      <c r="CU1160"/>
      <c r="CV1160"/>
      <c r="CW1160"/>
      <c r="CX1160"/>
      <c r="CY1160"/>
      <c r="CZ1160"/>
      <c r="DA1160"/>
      <c r="DB1160"/>
      <c r="DC1160"/>
      <c r="DD1160"/>
      <c r="DE1160"/>
      <c r="DF1160"/>
      <c r="DG1160"/>
      <c r="DH1160"/>
      <c r="DI1160"/>
      <c r="DJ1160"/>
      <c r="DK1160"/>
      <c r="DL1160"/>
      <c r="DM1160"/>
      <c r="DN1160"/>
      <c r="DO1160"/>
      <c r="DP1160"/>
      <c r="DQ1160"/>
      <c r="DR1160"/>
      <c r="DS1160"/>
      <c r="DT1160"/>
      <c r="DU1160"/>
      <c r="DV1160"/>
      <c r="DW1160"/>
      <c r="DX1160"/>
      <c r="DY1160"/>
      <c r="DZ1160"/>
      <c r="EA1160"/>
      <c r="EB1160"/>
      <c r="EC1160"/>
      <c r="ED1160"/>
      <c r="EE1160"/>
      <c r="EF1160"/>
      <c r="EG1160"/>
      <c r="EH1160"/>
      <c r="EI1160"/>
      <c r="EJ1160"/>
      <c r="EK1160"/>
      <c r="EL1160"/>
      <c r="EM1160"/>
      <c r="EN1160"/>
      <c r="EO1160"/>
      <c r="EP1160"/>
      <c r="EQ1160"/>
      <c r="ER1160"/>
      <c r="ES1160"/>
      <c r="ET1160"/>
      <c r="EU1160"/>
      <c r="EV1160"/>
      <c r="EW1160"/>
      <c r="EX1160"/>
      <c r="EY1160"/>
      <c r="EZ1160"/>
      <c r="FA1160"/>
    </row>
    <row r="1161" spans="1:157" ht="11.25" customHeight="1" x14ac:dyDescent="0.25">
      <c r="A1161" s="39" t="s">
        <v>2206</v>
      </c>
      <c r="B1161" s="13">
        <v>561800003</v>
      </c>
      <c r="C1161" s="13" t="s">
        <v>1115</v>
      </c>
      <c r="D1161" s="13">
        <v>72110006973</v>
      </c>
      <c r="E1161" s="40" t="s">
        <v>2343</v>
      </c>
      <c r="F1161" s="31">
        <v>219</v>
      </c>
      <c r="G1161" s="31">
        <v>2</v>
      </c>
      <c r="H1161" s="31">
        <v>1</v>
      </c>
      <c r="I1161" s="31">
        <v>0</v>
      </c>
      <c r="J1161" s="32">
        <f t="shared" si="142"/>
        <v>1</v>
      </c>
      <c r="K1161" s="33">
        <f t="shared" si="143"/>
        <v>6.5699999999999994</v>
      </c>
      <c r="L1161" s="33">
        <f t="shared" si="144"/>
        <v>6.5699999999999994</v>
      </c>
      <c r="M1161" s="33">
        <f t="shared" si="145"/>
        <v>6.5699999999999994</v>
      </c>
      <c r="N1161" s="34">
        <f t="shared" si="146"/>
        <v>6.5699999999999994</v>
      </c>
      <c r="O1161" s="222">
        <f t="shared" si="150"/>
        <v>26.28</v>
      </c>
      <c r="P1161" s="224">
        <f t="shared" si="149"/>
        <v>26.28</v>
      </c>
      <c r="Q1161" s="8"/>
      <c r="R1161" s="78">
        <f t="shared" si="148"/>
        <v>26.28</v>
      </c>
      <c r="S1161" s="79"/>
      <c r="T1161"/>
      <c r="U1161"/>
      <c r="V1161"/>
      <c r="W1161"/>
      <c r="X1161"/>
      <c r="Y1161"/>
      <c r="Z1161"/>
      <c r="AA1161"/>
      <c r="AB1161"/>
      <c r="AC1161"/>
      <c r="AD1161"/>
      <c r="AE1161"/>
      <c r="AF1161"/>
      <c r="AG1161"/>
      <c r="AH1161"/>
      <c r="AI1161"/>
      <c r="AJ1161"/>
      <c r="AK1161"/>
      <c r="AL1161"/>
      <c r="AM1161"/>
      <c r="AN1161"/>
      <c r="AO1161"/>
      <c r="AP1161"/>
      <c r="AQ1161"/>
      <c r="AR1161"/>
      <c r="AS1161"/>
      <c r="AT1161"/>
      <c r="AU1161"/>
      <c r="AV1161"/>
      <c r="AW1161"/>
      <c r="AX1161"/>
      <c r="AY1161"/>
      <c r="AZ1161"/>
      <c r="BA1161"/>
      <c r="BB1161"/>
      <c r="BC1161"/>
      <c r="BD1161"/>
      <c r="BE1161"/>
      <c r="BF1161"/>
      <c r="BG1161"/>
      <c r="BH1161"/>
      <c r="BI1161"/>
      <c r="BJ1161"/>
      <c r="BK1161"/>
      <c r="BL1161"/>
      <c r="BM1161"/>
      <c r="BN1161"/>
      <c r="BO1161"/>
      <c r="BP1161"/>
      <c r="BQ1161"/>
      <c r="BR1161"/>
      <c r="BS1161"/>
      <c r="BT1161"/>
      <c r="BU1161"/>
      <c r="BV1161"/>
      <c r="BW1161"/>
      <c r="BX1161"/>
      <c r="BY1161"/>
      <c r="BZ1161"/>
      <c r="CA1161"/>
      <c r="CB1161"/>
      <c r="CC1161"/>
      <c r="CD1161"/>
      <c r="CE1161"/>
      <c r="CF1161"/>
      <c r="CG1161"/>
      <c r="CH1161"/>
      <c r="CI1161"/>
      <c r="CJ1161"/>
      <c r="CK1161"/>
      <c r="CL1161"/>
      <c r="CM1161"/>
      <c r="CN1161"/>
      <c r="CO1161"/>
      <c r="CP1161"/>
      <c r="CQ1161"/>
      <c r="CR1161"/>
      <c r="CS1161"/>
      <c r="CT1161"/>
      <c r="CU1161"/>
      <c r="CV1161"/>
      <c r="CW1161"/>
      <c r="CX1161"/>
      <c r="CY1161"/>
      <c r="CZ1161"/>
      <c r="DA1161"/>
      <c r="DB1161"/>
      <c r="DC1161"/>
      <c r="DD1161"/>
      <c r="DE1161"/>
      <c r="DF1161"/>
      <c r="DG1161"/>
      <c r="DH1161"/>
      <c r="DI1161"/>
      <c r="DJ1161"/>
      <c r="DK1161"/>
      <c r="DL1161"/>
      <c r="DM1161"/>
      <c r="DN1161"/>
      <c r="DO1161"/>
      <c r="DP1161"/>
      <c r="DQ1161"/>
      <c r="DR1161"/>
      <c r="DS1161"/>
      <c r="DT1161"/>
      <c r="DU1161"/>
      <c r="DV1161"/>
      <c r="DW1161"/>
      <c r="DX1161"/>
      <c r="DY1161"/>
      <c r="DZ1161"/>
      <c r="EA1161"/>
      <c r="EB1161"/>
      <c r="EC1161"/>
      <c r="ED1161"/>
      <c r="EE1161"/>
      <c r="EF1161"/>
      <c r="EG1161"/>
      <c r="EH1161"/>
      <c r="EI1161"/>
      <c r="EJ1161"/>
      <c r="EK1161"/>
      <c r="EL1161"/>
      <c r="EM1161"/>
      <c r="EN1161"/>
      <c r="EO1161"/>
      <c r="EP1161"/>
      <c r="EQ1161"/>
      <c r="ER1161"/>
      <c r="ES1161"/>
      <c r="ET1161"/>
      <c r="EU1161"/>
      <c r="EV1161"/>
      <c r="EW1161"/>
      <c r="EX1161"/>
      <c r="EY1161"/>
      <c r="EZ1161"/>
      <c r="FA1161"/>
    </row>
    <row r="1162" spans="1:157" ht="11.25" customHeight="1" x14ac:dyDescent="0.25">
      <c r="A1162" s="39" t="s">
        <v>2206</v>
      </c>
      <c r="B1162" s="13">
        <v>740200028</v>
      </c>
      <c r="C1162" s="13" t="s">
        <v>1123</v>
      </c>
      <c r="D1162" s="13">
        <v>21100006804</v>
      </c>
      <c r="E1162" s="40" t="s">
        <v>2355</v>
      </c>
      <c r="F1162" s="31">
        <v>394</v>
      </c>
      <c r="G1162" s="31">
        <v>2</v>
      </c>
      <c r="H1162" s="31">
        <v>1</v>
      </c>
      <c r="I1162" s="31">
        <v>0</v>
      </c>
      <c r="J1162" s="32">
        <f t="shared" ref="J1162:J1222" si="151">G1162-H1162-I1162</f>
        <v>1</v>
      </c>
      <c r="K1162" s="33">
        <f t="shared" ref="K1162:K1222" si="152">F1162*$K$5</f>
        <v>11.82</v>
      </c>
      <c r="L1162" s="33">
        <f t="shared" ref="L1162:L1222" si="153">F1162*$L$5</f>
        <v>11.82</v>
      </c>
      <c r="M1162" s="33">
        <f t="shared" ref="M1162:M1222" si="154">F1162*$M$5</f>
        <v>11.82</v>
      </c>
      <c r="N1162" s="34">
        <f t="shared" ref="N1162:N1222" si="155">F1162*$N$5</f>
        <v>11.82</v>
      </c>
      <c r="O1162" s="222">
        <f t="shared" si="150"/>
        <v>47.28</v>
      </c>
      <c r="P1162" s="224">
        <f t="shared" si="149"/>
        <v>47.28</v>
      </c>
      <c r="Q1162" s="8"/>
      <c r="R1162" s="78">
        <f t="shared" si="148"/>
        <v>47.28</v>
      </c>
      <c r="S1162" s="79"/>
      <c r="T1162"/>
      <c r="U1162"/>
      <c r="V1162"/>
      <c r="W1162"/>
      <c r="X1162"/>
      <c r="Y1162"/>
      <c r="Z1162"/>
      <c r="AA1162"/>
      <c r="AB1162"/>
      <c r="AC1162"/>
      <c r="AD1162"/>
      <c r="AE1162"/>
      <c r="AF1162"/>
      <c r="AG1162"/>
      <c r="AH1162"/>
      <c r="AI1162"/>
      <c r="AJ1162"/>
      <c r="AK1162"/>
      <c r="AL1162"/>
      <c r="AM1162"/>
      <c r="AN1162"/>
      <c r="AO1162"/>
      <c r="AP1162"/>
      <c r="AQ1162"/>
      <c r="AR1162"/>
      <c r="AS1162"/>
      <c r="AT1162"/>
      <c r="AU1162"/>
      <c r="AV1162"/>
      <c r="AW1162"/>
      <c r="AX1162"/>
      <c r="AY1162"/>
      <c r="AZ1162"/>
      <c r="BA1162"/>
      <c r="BB1162"/>
      <c r="BC1162"/>
      <c r="BD1162"/>
      <c r="BE1162"/>
      <c r="BF1162"/>
      <c r="BG1162"/>
      <c r="BH1162"/>
      <c r="BI1162"/>
      <c r="BJ1162"/>
      <c r="BK1162"/>
      <c r="BL1162"/>
      <c r="BM1162"/>
      <c r="BN1162"/>
      <c r="BO1162"/>
      <c r="BP1162"/>
      <c r="BQ1162"/>
      <c r="BR1162"/>
      <c r="BS1162"/>
      <c r="BT1162"/>
      <c r="BU1162"/>
      <c r="BV1162"/>
      <c r="BW1162"/>
      <c r="BX1162"/>
      <c r="BY1162"/>
      <c r="BZ1162"/>
      <c r="CA1162"/>
      <c r="CB1162"/>
      <c r="CC1162"/>
      <c r="CD1162"/>
      <c r="CE1162"/>
      <c r="CF1162"/>
      <c r="CG1162"/>
      <c r="CH1162"/>
      <c r="CI1162"/>
      <c r="CJ1162"/>
      <c r="CK1162"/>
      <c r="CL1162"/>
      <c r="CM1162"/>
      <c r="CN1162"/>
      <c r="CO1162"/>
      <c r="CP1162"/>
      <c r="CQ1162"/>
      <c r="CR1162"/>
      <c r="CS1162"/>
      <c r="CT1162"/>
      <c r="CU1162"/>
      <c r="CV1162"/>
      <c r="CW1162"/>
      <c r="CX1162"/>
      <c r="CY1162"/>
      <c r="CZ1162"/>
      <c r="DA1162"/>
      <c r="DB1162"/>
      <c r="DC1162"/>
      <c r="DD1162"/>
      <c r="DE1162"/>
      <c r="DF1162"/>
      <c r="DG1162"/>
      <c r="DH1162"/>
      <c r="DI1162"/>
      <c r="DJ1162"/>
      <c r="DK1162"/>
      <c r="DL1162"/>
      <c r="DM1162"/>
      <c r="DN1162"/>
      <c r="DO1162"/>
      <c r="DP1162"/>
      <c r="DQ1162"/>
      <c r="DR1162"/>
      <c r="DS1162"/>
      <c r="DT1162"/>
      <c r="DU1162"/>
      <c r="DV1162"/>
      <c r="DW1162"/>
      <c r="DX1162"/>
      <c r="DY1162"/>
      <c r="DZ1162"/>
      <c r="EA1162"/>
      <c r="EB1162"/>
      <c r="EC1162"/>
      <c r="ED1162"/>
      <c r="EE1162"/>
      <c r="EF1162"/>
      <c r="EG1162"/>
      <c r="EH1162"/>
      <c r="EI1162"/>
      <c r="EJ1162"/>
      <c r="EK1162"/>
      <c r="EL1162"/>
      <c r="EM1162"/>
      <c r="EN1162"/>
      <c r="EO1162"/>
      <c r="EP1162"/>
      <c r="EQ1162"/>
      <c r="ER1162"/>
      <c r="ES1162"/>
      <c r="ET1162"/>
      <c r="EU1162"/>
      <c r="EV1162"/>
      <c r="EW1162"/>
      <c r="EX1162"/>
      <c r="EY1162"/>
      <c r="EZ1162"/>
      <c r="FA1162"/>
    </row>
    <row r="1163" spans="1:157" ht="11.25" customHeight="1" x14ac:dyDescent="0.25">
      <c r="A1163" s="39" t="s">
        <v>2206</v>
      </c>
      <c r="B1163" s="13">
        <v>110000022</v>
      </c>
      <c r="C1163" s="13" t="s">
        <v>1051</v>
      </c>
      <c r="D1163" s="13">
        <v>12170004710</v>
      </c>
      <c r="E1163" s="40" t="s">
        <v>2253</v>
      </c>
      <c r="F1163" s="31">
        <v>353</v>
      </c>
      <c r="G1163" s="31">
        <v>3</v>
      </c>
      <c r="H1163" s="31">
        <v>1</v>
      </c>
      <c r="I1163" s="31">
        <v>0</v>
      </c>
      <c r="J1163" s="32">
        <f t="shared" si="151"/>
        <v>2</v>
      </c>
      <c r="K1163" s="33">
        <f t="shared" si="152"/>
        <v>10.59</v>
      </c>
      <c r="L1163" s="33">
        <f t="shared" si="153"/>
        <v>10.59</v>
      </c>
      <c r="M1163" s="33">
        <f t="shared" si="154"/>
        <v>10.59</v>
      </c>
      <c r="N1163" s="34">
        <f t="shared" si="155"/>
        <v>10.59</v>
      </c>
      <c r="O1163" s="222">
        <f t="shared" si="150"/>
        <v>42.36</v>
      </c>
      <c r="P1163" s="224">
        <f t="shared" si="149"/>
        <v>42.36</v>
      </c>
      <c r="Q1163" s="8"/>
      <c r="R1163" s="78">
        <f t="shared" si="148"/>
        <v>42.36</v>
      </c>
      <c r="S1163" s="79"/>
      <c r="T1163"/>
      <c r="U1163"/>
      <c r="V1163"/>
      <c r="W1163"/>
      <c r="X1163"/>
      <c r="Y1163"/>
      <c r="Z1163"/>
      <c r="AA1163"/>
      <c r="AB1163"/>
      <c r="AC1163"/>
      <c r="AD1163"/>
      <c r="AE1163"/>
      <c r="AF1163"/>
      <c r="AG1163"/>
      <c r="AH1163"/>
      <c r="AI1163"/>
      <c r="AJ1163"/>
      <c r="AK1163"/>
      <c r="AL1163"/>
      <c r="AM1163"/>
      <c r="AN1163"/>
      <c r="AO1163"/>
      <c r="AP1163"/>
      <c r="AQ1163"/>
      <c r="AR1163"/>
      <c r="AS1163"/>
      <c r="AT1163"/>
      <c r="AU1163"/>
      <c r="AV1163"/>
      <c r="AW1163"/>
      <c r="AX1163"/>
      <c r="AY1163"/>
      <c r="AZ1163"/>
      <c r="BA1163"/>
      <c r="BB1163"/>
      <c r="BC1163"/>
      <c r="BD1163"/>
      <c r="BE1163"/>
      <c r="BF1163"/>
      <c r="BG1163"/>
      <c r="BH1163"/>
      <c r="BI1163"/>
      <c r="BJ1163"/>
      <c r="BK1163"/>
      <c r="BL1163"/>
      <c r="BM1163"/>
      <c r="BN1163"/>
      <c r="BO1163"/>
      <c r="BP1163"/>
      <c r="BQ1163"/>
      <c r="BR1163"/>
      <c r="BS1163"/>
      <c r="BT1163"/>
      <c r="BU1163"/>
      <c r="BV1163"/>
      <c r="BW1163"/>
      <c r="BX1163"/>
      <c r="BY1163"/>
      <c r="BZ1163"/>
      <c r="CA1163"/>
      <c r="CB1163"/>
      <c r="CC1163"/>
      <c r="CD1163"/>
      <c r="CE1163"/>
      <c r="CF1163"/>
      <c r="CG1163"/>
      <c r="CH1163"/>
      <c r="CI1163"/>
      <c r="CJ1163"/>
      <c r="CK1163"/>
      <c r="CL1163"/>
      <c r="CM1163"/>
      <c r="CN1163"/>
      <c r="CO1163"/>
      <c r="CP1163"/>
      <c r="CQ1163"/>
      <c r="CR1163"/>
      <c r="CS1163"/>
      <c r="CT1163"/>
      <c r="CU1163"/>
      <c r="CV1163"/>
      <c r="CW1163"/>
      <c r="CX1163"/>
      <c r="CY1163"/>
      <c r="CZ1163"/>
      <c r="DA1163"/>
      <c r="DB1163"/>
      <c r="DC1163"/>
      <c r="DD1163"/>
      <c r="DE1163"/>
      <c r="DF1163"/>
      <c r="DG1163"/>
      <c r="DH1163"/>
      <c r="DI1163"/>
      <c r="DJ1163"/>
      <c r="DK1163"/>
      <c r="DL1163"/>
      <c r="DM1163"/>
      <c r="DN1163"/>
      <c r="DO1163"/>
      <c r="DP1163"/>
      <c r="DQ1163"/>
      <c r="DR1163"/>
      <c r="DS1163"/>
      <c r="DT1163"/>
      <c r="DU1163"/>
      <c r="DV1163"/>
      <c r="DW1163"/>
      <c r="DX1163"/>
      <c r="DY1163"/>
      <c r="DZ1163"/>
      <c r="EA1163"/>
      <c r="EB1163"/>
      <c r="EC1163"/>
      <c r="ED1163"/>
      <c r="EE1163"/>
      <c r="EF1163"/>
      <c r="EG1163"/>
      <c r="EH1163"/>
      <c r="EI1163"/>
      <c r="EJ1163"/>
      <c r="EK1163"/>
      <c r="EL1163"/>
      <c r="EM1163"/>
      <c r="EN1163"/>
      <c r="EO1163"/>
      <c r="EP1163"/>
      <c r="EQ1163"/>
      <c r="ER1163"/>
      <c r="ES1163"/>
      <c r="ET1163"/>
      <c r="EU1163"/>
      <c r="EV1163"/>
      <c r="EW1163"/>
      <c r="EX1163"/>
      <c r="EY1163"/>
      <c r="EZ1163"/>
      <c r="FA1163"/>
    </row>
    <row r="1164" spans="1:157" ht="11.25" customHeight="1" x14ac:dyDescent="0.25">
      <c r="A1164" s="39" t="s">
        <v>2206</v>
      </c>
      <c r="B1164" s="13">
        <v>741000013</v>
      </c>
      <c r="C1164" s="13" t="s">
        <v>1135</v>
      </c>
      <c r="D1164" s="13">
        <v>53540030989</v>
      </c>
      <c r="E1164" s="40" t="s">
        <v>2374</v>
      </c>
      <c r="F1164" s="31">
        <v>407</v>
      </c>
      <c r="G1164" s="31">
        <v>3</v>
      </c>
      <c r="H1164" s="31">
        <v>1</v>
      </c>
      <c r="I1164" s="31">
        <v>0</v>
      </c>
      <c r="J1164" s="32">
        <f t="shared" si="151"/>
        <v>2</v>
      </c>
      <c r="K1164" s="33">
        <f t="shared" si="152"/>
        <v>12.209999999999999</v>
      </c>
      <c r="L1164" s="33">
        <f t="shared" si="153"/>
        <v>12.209999999999999</v>
      </c>
      <c r="M1164" s="33">
        <f t="shared" si="154"/>
        <v>12.209999999999999</v>
      </c>
      <c r="N1164" s="34">
        <f t="shared" si="155"/>
        <v>12.209999999999999</v>
      </c>
      <c r="O1164" s="222">
        <f t="shared" si="150"/>
        <v>48.84</v>
      </c>
      <c r="P1164" s="224">
        <f t="shared" si="149"/>
        <v>48.84</v>
      </c>
      <c r="Q1164" s="8"/>
      <c r="R1164" s="78">
        <f t="shared" si="148"/>
        <v>48.84</v>
      </c>
      <c r="S1164" s="79"/>
      <c r="T1164"/>
      <c r="U1164"/>
      <c r="V1164"/>
      <c r="W1164"/>
      <c r="X1164"/>
      <c r="Y1164"/>
      <c r="Z1164"/>
      <c r="AA1164"/>
      <c r="AB1164"/>
      <c r="AC1164"/>
      <c r="AD1164"/>
      <c r="AE1164"/>
      <c r="AF1164"/>
      <c r="AG1164"/>
      <c r="AH1164"/>
      <c r="AI1164"/>
      <c r="AJ1164"/>
      <c r="AK1164"/>
      <c r="AL1164"/>
      <c r="AM1164"/>
      <c r="AN1164"/>
      <c r="AO1164"/>
      <c r="AP1164"/>
      <c r="AQ1164"/>
      <c r="AR1164"/>
      <c r="AS1164"/>
      <c r="AT1164"/>
      <c r="AU1164"/>
      <c r="AV1164"/>
      <c r="AW1164"/>
      <c r="AX1164"/>
      <c r="AY1164"/>
      <c r="AZ1164"/>
      <c r="BA1164"/>
      <c r="BB1164"/>
      <c r="BC1164"/>
      <c r="BD1164"/>
      <c r="BE1164"/>
      <c r="BF1164"/>
      <c r="BG1164"/>
      <c r="BH1164"/>
      <c r="BI1164"/>
      <c r="BJ1164"/>
      <c r="BK1164"/>
      <c r="BL1164"/>
      <c r="BM1164"/>
      <c r="BN1164"/>
      <c r="BO1164"/>
      <c r="BP1164"/>
      <c r="BQ1164"/>
      <c r="BR1164"/>
      <c r="BS1164"/>
      <c r="BT1164"/>
      <c r="BU1164"/>
      <c r="BV1164"/>
      <c r="BW1164"/>
      <c r="BX1164"/>
      <c r="BY1164"/>
      <c r="BZ1164"/>
      <c r="CA1164"/>
      <c r="CB1164"/>
      <c r="CC1164"/>
      <c r="CD1164"/>
      <c r="CE1164"/>
      <c r="CF1164"/>
      <c r="CG1164"/>
      <c r="CH1164"/>
      <c r="CI1164"/>
      <c r="CJ1164"/>
      <c r="CK1164"/>
      <c r="CL1164"/>
      <c r="CM1164"/>
      <c r="CN1164"/>
      <c r="CO1164"/>
      <c r="CP1164"/>
      <c r="CQ1164"/>
      <c r="CR1164"/>
      <c r="CS1164"/>
      <c r="CT1164"/>
      <c r="CU1164"/>
      <c r="CV1164"/>
      <c r="CW1164"/>
      <c r="CX1164"/>
      <c r="CY1164"/>
      <c r="CZ1164"/>
      <c r="DA1164"/>
      <c r="DB1164"/>
      <c r="DC1164"/>
      <c r="DD1164"/>
      <c r="DE1164"/>
      <c r="DF1164"/>
      <c r="DG1164"/>
      <c r="DH1164"/>
      <c r="DI1164"/>
      <c r="DJ1164"/>
      <c r="DK1164"/>
      <c r="DL1164"/>
      <c r="DM1164"/>
      <c r="DN1164"/>
      <c r="DO1164"/>
      <c r="DP1164"/>
      <c r="DQ1164"/>
      <c r="DR1164"/>
      <c r="DS1164"/>
      <c r="DT1164"/>
      <c r="DU1164"/>
      <c r="DV1164"/>
      <c r="DW1164"/>
      <c r="DX1164"/>
      <c r="DY1164"/>
      <c r="DZ1164"/>
      <c r="EA1164"/>
      <c r="EB1164"/>
      <c r="EC1164"/>
      <c r="ED1164"/>
      <c r="EE1164"/>
      <c r="EF1164"/>
      <c r="EG1164"/>
      <c r="EH1164"/>
      <c r="EI1164"/>
      <c r="EJ1164"/>
      <c r="EK1164"/>
      <c r="EL1164"/>
      <c r="EM1164"/>
      <c r="EN1164"/>
      <c r="EO1164"/>
      <c r="EP1164"/>
      <c r="EQ1164"/>
      <c r="ER1164"/>
      <c r="ES1164"/>
      <c r="ET1164"/>
      <c r="EU1164"/>
      <c r="EV1164"/>
      <c r="EW1164"/>
      <c r="EX1164"/>
      <c r="EY1164"/>
      <c r="EZ1164"/>
      <c r="FA1164"/>
    </row>
    <row r="1165" spans="1:157" ht="11.25" customHeight="1" x14ac:dyDescent="0.25">
      <c r="A1165" s="39" t="s">
        <v>2206</v>
      </c>
      <c r="B1165" s="13">
        <v>90000031</v>
      </c>
      <c r="C1165" s="13" t="s">
        <v>1029</v>
      </c>
      <c r="D1165" s="13">
        <v>90920006563</v>
      </c>
      <c r="E1165" s="40" t="s">
        <v>2212</v>
      </c>
      <c r="F1165" s="31">
        <v>279</v>
      </c>
      <c r="G1165" s="31">
        <v>2</v>
      </c>
      <c r="H1165" s="31">
        <v>1</v>
      </c>
      <c r="I1165" s="31">
        <v>0</v>
      </c>
      <c r="J1165" s="32">
        <f t="shared" si="151"/>
        <v>1</v>
      </c>
      <c r="K1165" s="33">
        <f t="shared" si="152"/>
        <v>8.3699999999999992</v>
      </c>
      <c r="L1165" s="33">
        <f t="shared" si="153"/>
        <v>8.3699999999999992</v>
      </c>
      <c r="M1165" s="33">
        <f t="shared" si="154"/>
        <v>8.3699999999999992</v>
      </c>
      <c r="N1165" s="34">
        <f t="shared" si="155"/>
        <v>8.3699999999999992</v>
      </c>
      <c r="O1165" s="222">
        <f t="shared" si="150"/>
        <v>33.479999999999997</v>
      </c>
      <c r="P1165" s="224">
        <f t="shared" si="149"/>
        <v>33.479999999999997</v>
      </c>
      <c r="Q1165" s="8"/>
      <c r="R1165" s="78">
        <f t="shared" si="148"/>
        <v>33.479999999999997</v>
      </c>
      <c r="S1165" s="79"/>
      <c r="T1165"/>
      <c r="U1165"/>
      <c r="V1165"/>
      <c r="W1165"/>
      <c r="X1165"/>
      <c r="Y1165"/>
      <c r="Z1165"/>
      <c r="AA1165"/>
      <c r="AB1165"/>
      <c r="AC1165"/>
      <c r="AD1165"/>
      <c r="AE1165"/>
      <c r="AF1165"/>
      <c r="AG1165"/>
      <c r="AH1165"/>
      <c r="AI1165"/>
      <c r="AJ1165"/>
      <c r="AK1165"/>
      <c r="AL1165"/>
      <c r="AM1165"/>
      <c r="AN1165"/>
      <c r="AO1165"/>
      <c r="AP1165"/>
      <c r="AQ1165"/>
      <c r="AR1165"/>
      <c r="AS1165"/>
      <c r="AT1165"/>
      <c r="AU1165"/>
      <c r="AV1165"/>
      <c r="AW1165"/>
      <c r="AX1165"/>
      <c r="AY1165"/>
      <c r="AZ1165"/>
      <c r="BA1165"/>
      <c r="BB1165"/>
      <c r="BC1165"/>
      <c r="BD1165"/>
      <c r="BE1165"/>
      <c r="BF1165"/>
      <c r="BG1165"/>
      <c r="BH1165"/>
      <c r="BI1165"/>
      <c r="BJ1165"/>
      <c r="BK1165"/>
      <c r="BL1165"/>
      <c r="BM1165"/>
      <c r="BN1165"/>
      <c r="BO1165"/>
      <c r="BP1165"/>
      <c r="BQ1165"/>
      <c r="BR1165"/>
      <c r="BS1165"/>
      <c r="BT1165"/>
      <c r="BU1165"/>
      <c r="BV1165"/>
      <c r="BW1165"/>
      <c r="BX1165"/>
      <c r="BY1165"/>
      <c r="BZ1165"/>
      <c r="CA1165"/>
      <c r="CB1165"/>
      <c r="CC1165"/>
      <c r="CD1165"/>
      <c r="CE1165"/>
      <c r="CF1165"/>
      <c r="CG1165"/>
      <c r="CH1165"/>
      <c r="CI1165"/>
      <c r="CJ1165"/>
      <c r="CK1165"/>
      <c r="CL1165"/>
      <c r="CM1165"/>
      <c r="CN1165"/>
      <c r="CO1165"/>
      <c r="CP1165"/>
      <c r="CQ1165"/>
      <c r="CR1165"/>
      <c r="CS1165"/>
      <c r="CT1165"/>
      <c r="CU1165"/>
      <c r="CV1165"/>
      <c r="CW1165"/>
      <c r="CX1165"/>
      <c r="CY1165"/>
      <c r="CZ1165"/>
      <c r="DA1165"/>
      <c r="DB1165"/>
      <c r="DC1165"/>
      <c r="DD1165"/>
      <c r="DE1165"/>
      <c r="DF1165"/>
      <c r="DG1165"/>
      <c r="DH1165"/>
      <c r="DI1165"/>
      <c r="DJ1165"/>
      <c r="DK1165"/>
      <c r="DL1165"/>
      <c r="DM1165"/>
      <c r="DN1165"/>
      <c r="DO1165"/>
      <c r="DP1165"/>
      <c r="DQ1165"/>
      <c r="DR1165"/>
      <c r="DS1165"/>
      <c r="DT1165"/>
      <c r="DU1165"/>
      <c r="DV1165"/>
      <c r="DW1165"/>
      <c r="DX1165"/>
      <c r="DY1165"/>
      <c r="DZ1165"/>
      <c r="EA1165"/>
      <c r="EB1165"/>
      <c r="EC1165"/>
      <c r="ED1165"/>
      <c r="EE1165"/>
      <c r="EF1165"/>
      <c r="EG1165"/>
      <c r="EH1165"/>
      <c r="EI1165"/>
      <c r="EJ1165"/>
      <c r="EK1165"/>
      <c r="EL1165"/>
      <c r="EM1165"/>
      <c r="EN1165"/>
      <c r="EO1165"/>
      <c r="EP1165"/>
      <c r="EQ1165"/>
      <c r="ER1165"/>
      <c r="ES1165"/>
      <c r="ET1165"/>
      <c r="EU1165"/>
      <c r="EV1165"/>
      <c r="EW1165"/>
      <c r="EX1165"/>
      <c r="EY1165"/>
      <c r="EZ1165"/>
      <c r="FA1165"/>
    </row>
    <row r="1166" spans="1:157" ht="11.25" customHeight="1" x14ac:dyDescent="0.25">
      <c r="A1166" s="39" t="s">
        <v>2206</v>
      </c>
      <c r="B1166" s="13">
        <v>741400024</v>
      </c>
      <c r="C1166" s="13" t="s">
        <v>150</v>
      </c>
      <c r="D1166" s="13">
        <v>56240004305</v>
      </c>
      <c r="E1166" s="40" t="s">
        <v>2381</v>
      </c>
      <c r="F1166" s="31">
        <v>235</v>
      </c>
      <c r="G1166" s="31">
        <v>3</v>
      </c>
      <c r="H1166" s="31">
        <v>1</v>
      </c>
      <c r="I1166" s="31">
        <v>0</v>
      </c>
      <c r="J1166" s="32">
        <f t="shared" si="151"/>
        <v>2</v>
      </c>
      <c r="K1166" s="33">
        <f t="shared" si="152"/>
        <v>7.05</v>
      </c>
      <c r="L1166" s="33">
        <f t="shared" si="153"/>
        <v>7.05</v>
      </c>
      <c r="M1166" s="33">
        <f t="shared" si="154"/>
        <v>7.05</v>
      </c>
      <c r="N1166" s="34">
        <f t="shared" si="155"/>
        <v>7.05</v>
      </c>
      <c r="O1166" s="222">
        <f t="shared" si="150"/>
        <v>28.2</v>
      </c>
      <c r="P1166" s="224">
        <f t="shared" si="149"/>
        <v>28.2</v>
      </c>
      <c r="Q1166" s="8"/>
      <c r="R1166" s="78">
        <f t="shared" ref="R1166:R1222" si="156">P1166</f>
        <v>28.2</v>
      </c>
      <c r="S1166" s="79"/>
      <c r="T1166"/>
      <c r="U1166"/>
      <c r="V1166"/>
      <c r="W1166"/>
      <c r="X1166"/>
      <c r="Y1166"/>
      <c r="Z1166"/>
      <c r="AA1166"/>
      <c r="AB1166"/>
      <c r="AC1166"/>
      <c r="AD1166"/>
      <c r="AE1166"/>
      <c r="AF1166"/>
      <c r="AG1166"/>
      <c r="AH1166"/>
      <c r="AI1166"/>
      <c r="AJ1166"/>
      <c r="AK1166"/>
      <c r="AL1166"/>
      <c r="AM1166"/>
      <c r="AN1166"/>
      <c r="AO1166"/>
      <c r="AP1166"/>
      <c r="AQ1166"/>
      <c r="AR1166"/>
      <c r="AS1166"/>
      <c r="AT1166"/>
      <c r="AU1166"/>
      <c r="AV1166"/>
      <c r="AW1166"/>
      <c r="AX1166"/>
      <c r="AY1166"/>
      <c r="AZ1166"/>
      <c r="BA1166"/>
      <c r="BB1166"/>
      <c r="BC1166"/>
      <c r="BD1166"/>
      <c r="BE1166"/>
      <c r="BF1166"/>
      <c r="BG1166"/>
      <c r="BH1166"/>
      <c r="BI1166"/>
      <c r="BJ1166"/>
      <c r="BK1166"/>
      <c r="BL1166"/>
      <c r="BM1166"/>
      <c r="BN1166"/>
      <c r="BO1166"/>
      <c r="BP1166"/>
      <c r="BQ1166"/>
      <c r="BR1166"/>
      <c r="BS1166"/>
      <c r="BT1166"/>
      <c r="BU1166"/>
      <c r="BV1166"/>
      <c r="BW1166"/>
      <c r="BX1166"/>
      <c r="BY1166"/>
      <c r="BZ1166"/>
      <c r="CA1166"/>
      <c r="CB1166"/>
      <c r="CC1166"/>
      <c r="CD1166"/>
      <c r="CE1166"/>
      <c r="CF1166"/>
      <c r="CG1166"/>
      <c r="CH1166"/>
      <c r="CI1166"/>
      <c r="CJ1166"/>
      <c r="CK1166"/>
      <c r="CL1166"/>
      <c r="CM1166"/>
      <c r="CN1166"/>
      <c r="CO1166"/>
      <c r="CP1166"/>
      <c r="CQ1166"/>
      <c r="CR1166"/>
      <c r="CS1166"/>
      <c r="CT1166"/>
      <c r="CU1166"/>
      <c r="CV1166"/>
      <c r="CW1166"/>
      <c r="CX1166"/>
      <c r="CY1166"/>
      <c r="CZ1166"/>
      <c r="DA1166"/>
      <c r="DB1166"/>
      <c r="DC1166"/>
      <c r="DD1166"/>
      <c r="DE1166"/>
      <c r="DF1166"/>
      <c r="DG1166"/>
      <c r="DH1166"/>
      <c r="DI1166"/>
      <c r="DJ1166"/>
      <c r="DK1166"/>
      <c r="DL1166"/>
      <c r="DM1166"/>
      <c r="DN1166"/>
      <c r="DO1166"/>
      <c r="DP1166"/>
      <c r="DQ1166"/>
      <c r="DR1166"/>
      <c r="DS1166"/>
      <c r="DT1166"/>
      <c r="DU1166"/>
      <c r="DV1166"/>
      <c r="DW1166"/>
      <c r="DX1166"/>
      <c r="DY1166"/>
      <c r="DZ1166"/>
      <c r="EA1166"/>
      <c r="EB1166"/>
      <c r="EC1166"/>
      <c r="ED1166"/>
      <c r="EE1166"/>
      <c r="EF1166"/>
      <c r="EG1166"/>
      <c r="EH1166"/>
      <c r="EI1166"/>
      <c r="EJ1166"/>
      <c r="EK1166"/>
      <c r="EL1166"/>
      <c r="EM1166"/>
      <c r="EN1166"/>
      <c r="EO1166"/>
      <c r="EP1166"/>
      <c r="EQ1166"/>
      <c r="ER1166"/>
      <c r="ES1166"/>
      <c r="ET1166"/>
      <c r="EU1166"/>
      <c r="EV1166"/>
      <c r="EW1166"/>
      <c r="EX1166"/>
      <c r="EY1166"/>
      <c r="EZ1166"/>
      <c r="FA1166"/>
    </row>
    <row r="1167" spans="1:157" ht="11.25" customHeight="1" x14ac:dyDescent="0.25">
      <c r="A1167" s="39" t="s">
        <v>2206</v>
      </c>
      <c r="B1167" s="13">
        <v>110000013</v>
      </c>
      <c r="C1167" s="13" t="s">
        <v>138</v>
      </c>
      <c r="D1167" s="13">
        <v>33560038345</v>
      </c>
      <c r="E1167" s="40" t="s">
        <v>2251</v>
      </c>
      <c r="F1167" s="31">
        <v>1102</v>
      </c>
      <c r="G1167" s="31">
        <v>3</v>
      </c>
      <c r="H1167" s="31">
        <v>1</v>
      </c>
      <c r="I1167" s="31">
        <v>0</v>
      </c>
      <c r="J1167" s="32">
        <f t="shared" si="151"/>
        <v>2</v>
      </c>
      <c r="K1167" s="33">
        <f t="shared" si="152"/>
        <v>33.06</v>
      </c>
      <c r="L1167" s="33">
        <f t="shared" si="153"/>
        <v>33.06</v>
      </c>
      <c r="M1167" s="33">
        <f t="shared" si="154"/>
        <v>33.06</v>
      </c>
      <c r="N1167" s="34">
        <f t="shared" si="155"/>
        <v>33.06</v>
      </c>
      <c r="O1167" s="222">
        <f t="shared" si="150"/>
        <v>132.24</v>
      </c>
      <c r="P1167" s="224">
        <f t="shared" si="149"/>
        <v>132.24</v>
      </c>
      <c r="Q1167" s="8"/>
      <c r="R1167" s="78">
        <f t="shared" si="156"/>
        <v>132.24</v>
      </c>
      <c r="S1167" s="79"/>
      <c r="T1167"/>
      <c r="U1167"/>
      <c r="V1167"/>
      <c r="W1167"/>
      <c r="X1167"/>
      <c r="Y1167"/>
      <c r="Z1167"/>
      <c r="AA1167"/>
      <c r="AB1167"/>
      <c r="AC1167"/>
      <c r="AD1167"/>
      <c r="AE1167"/>
      <c r="AF1167"/>
      <c r="AG1167"/>
      <c r="AH1167"/>
      <c r="AI1167"/>
      <c r="AJ1167"/>
      <c r="AK1167"/>
      <c r="AL1167"/>
      <c r="AM1167"/>
      <c r="AN1167"/>
      <c r="AO1167"/>
      <c r="AP1167"/>
      <c r="AQ1167"/>
      <c r="AR1167"/>
      <c r="AS1167"/>
      <c r="AT1167"/>
      <c r="AU1167"/>
      <c r="AV1167"/>
      <c r="AW1167"/>
      <c r="AX1167"/>
      <c r="AY1167"/>
      <c r="AZ1167"/>
      <c r="BA1167"/>
      <c r="BB1167"/>
      <c r="BC1167"/>
      <c r="BD1167"/>
      <c r="BE1167"/>
      <c r="BF1167"/>
      <c r="BG1167"/>
      <c r="BH1167"/>
      <c r="BI1167"/>
      <c r="BJ1167"/>
      <c r="BK1167"/>
      <c r="BL1167"/>
      <c r="BM1167"/>
      <c r="BN1167"/>
      <c r="BO1167"/>
      <c r="BP1167"/>
      <c r="BQ1167"/>
      <c r="BR1167"/>
      <c r="BS1167"/>
      <c r="BT1167"/>
      <c r="BU1167"/>
      <c r="BV1167"/>
      <c r="BW1167"/>
      <c r="BX1167"/>
      <c r="BY1167"/>
      <c r="BZ1167"/>
      <c r="CA1167"/>
      <c r="CB1167"/>
      <c r="CC1167"/>
      <c r="CD1167"/>
      <c r="CE1167"/>
      <c r="CF1167"/>
      <c r="CG1167"/>
      <c r="CH1167"/>
      <c r="CI1167"/>
      <c r="CJ1167"/>
      <c r="CK1167"/>
      <c r="CL1167"/>
      <c r="CM1167"/>
      <c r="CN1167"/>
      <c r="CO1167"/>
      <c r="CP1167"/>
      <c r="CQ1167"/>
      <c r="CR1167"/>
      <c r="CS1167"/>
      <c r="CT1167"/>
      <c r="CU1167"/>
      <c r="CV1167"/>
      <c r="CW1167"/>
      <c r="CX1167"/>
      <c r="CY1167"/>
      <c r="CZ1167"/>
      <c r="DA1167"/>
      <c r="DB1167"/>
      <c r="DC1167"/>
      <c r="DD1167"/>
      <c r="DE1167"/>
      <c r="DF1167"/>
      <c r="DG1167"/>
      <c r="DH1167"/>
      <c r="DI1167"/>
      <c r="DJ1167"/>
      <c r="DK1167"/>
      <c r="DL1167"/>
      <c r="DM1167"/>
      <c r="DN1167"/>
      <c r="DO1167"/>
      <c r="DP1167"/>
      <c r="DQ1167"/>
      <c r="DR1167"/>
      <c r="DS1167"/>
      <c r="DT1167"/>
      <c r="DU1167"/>
      <c r="DV1167"/>
      <c r="DW1167"/>
      <c r="DX1167"/>
      <c r="DY1167"/>
      <c r="DZ1167"/>
      <c r="EA1167"/>
      <c r="EB1167"/>
      <c r="EC1167"/>
      <c r="ED1167"/>
      <c r="EE1167"/>
      <c r="EF1167"/>
      <c r="EG1167"/>
      <c r="EH1167"/>
      <c r="EI1167"/>
      <c r="EJ1167"/>
      <c r="EK1167"/>
      <c r="EL1167"/>
      <c r="EM1167"/>
      <c r="EN1167"/>
      <c r="EO1167"/>
      <c r="EP1167"/>
      <c r="EQ1167"/>
      <c r="ER1167"/>
      <c r="ES1167"/>
      <c r="ET1167"/>
      <c r="EU1167"/>
      <c r="EV1167"/>
      <c r="EW1167"/>
      <c r="EX1167"/>
      <c r="EY1167"/>
      <c r="EZ1167"/>
      <c r="FA1167"/>
    </row>
    <row r="1168" spans="1:157" ht="11.25" customHeight="1" x14ac:dyDescent="0.25">
      <c r="A1168" s="39" t="s">
        <v>2206</v>
      </c>
      <c r="B1168" s="13">
        <v>400200018</v>
      </c>
      <c r="C1168" s="13" t="s">
        <v>1075</v>
      </c>
      <c r="D1168" s="13">
        <v>99640010015</v>
      </c>
      <c r="E1168" s="40" t="s">
        <v>2291</v>
      </c>
      <c r="F1168" s="31">
        <v>252</v>
      </c>
      <c r="G1168" s="31">
        <v>2</v>
      </c>
      <c r="H1168" s="31">
        <v>1</v>
      </c>
      <c r="I1168" s="31">
        <v>0</v>
      </c>
      <c r="J1168" s="32">
        <f t="shared" si="151"/>
        <v>1</v>
      </c>
      <c r="K1168" s="33">
        <f t="shared" si="152"/>
        <v>7.56</v>
      </c>
      <c r="L1168" s="33">
        <f t="shared" si="153"/>
        <v>7.56</v>
      </c>
      <c r="M1168" s="33">
        <f t="shared" si="154"/>
        <v>7.56</v>
      </c>
      <c r="N1168" s="34">
        <f t="shared" si="155"/>
        <v>7.56</v>
      </c>
      <c r="O1168" s="222">
        <f t="shared" si="150"/>
        <v>30.24</v>
      </c>
      <c r="P1168" s="224">
        <f t="shared" si="149"/>
        <v>30.24</v>
      </c>
      <c r="Q1168" s="8"/>
      <c r="R1168" s="78">
        <f t="shared" si="156"/>
        <v>30.24</v>
      </c>
      <c r="S1168" s="79"/>
      <c r="T1168"/>
      <c r="U1168"/>
      <c r="V1168"/>
      <c r="W1168"/>
      <c r="X1168"/>
      <c r="Y1168"/>
      <c r="Z1168"/>
      <c r="AA1168"/>
      <c r="AB1168"/>
      <c r="AC1168"/>
      <c r="AD1168"/>
      <c r="AE1168"/>
      <c r="AF1168"/>
      <c r="AG1168"/>
      <c r="AH1168"/>
      <c r="AI1168"/>
      <c r="AJ1168"/>
      <c r="AK1168"/>
      <c r="AL1168"/>
      <c r="AM1168"/>
      <c r="AN1168"/>
      <c r="AO1168"/>
      <c r="AP1168"/>
      <c r="AQ1168"/>
      <c r="AR1168"/>
      <c r="AS1168"/>
      <c r="AT1168"/>
      <c r="AU1168"/>
      <c r="AV1168"/>
      <c r="AW1168"/>
      <c r="AX1168"/>
      <c r="AY1168"/>
      <c r="AZ1168"/>
      <c r="BA1168"/>
      <c r="BB1168"/>
      <c r="BC1168"/>
      <c r="BD1168"/>
      <c r="BE1168"/>
      <c r="BF1168"/>
      <c r="BG1168"/>
      <c r="BH1168"/>
      <c r="BI1168"/>
      <c r="BJ1168"/>
      <c r="BK1168"/>
      <c r="BL1168"/>
      <c r="BM1168"/>
      <c r="BN1168"/>
      <c r="BO1168"/>
      <c r="BP1168"/>
      <c r="BQ1168"/>
      <c r="BR1168"/>
      <c r="BS1168"/>
      <c r="BT1168"/>
      <c r="BU1168"/>
      <c r="BV1168"/>
      <c r="BW1168"/>
      <c r="BX1168"/>
      <c r="BY1168"/>
      <c r="BZ1168"/>
      <c r="CA1168"/>
      <c r="CB1168"/>
      <c r="CC1168"/>
      <c r="CD1168"/>
      <c r="CE1168"/>
      <c r="CF1168"/>
      <c r="CG1168"/>
      <c r="CH1168"/>
      <c r="CI1168"/>
      <c r="CJ1168"/>
      <c r="CK1168"/>
      <c r="CL1168"/>
      <c r="CM1168"/>
      <c r="CN1168"/>
      <c r="CO1168"/>
      <c r="CP1168"/>
      <c r="CQ1168"/>
      <c r="CR1168"/>
      <c r="CS1168"/>
      <c r="CT1168"/>
      <c r="CU1168"/>
      <c r="CV1168"/>
      <c r="CW1168"/>
      <c r="CX1168"/>
      <c r="CY1168"/>
      <c r="CZ1168"/>
      <c r="DA1168"/>
      <c r="DB1168"/>
      <c r="DC1168"/>
      <c r="DD1168"/>
      <c r="DE1168"/>
      <c r="DF1168"/>
      <c r="DG1168"/>
      <c r="DH1168"/>
      <c r="DI1168"/>
      <c r="DJ1168"/>
      <c r="DK1168"/>
      <c r="DL1168"/>
      <c r="DM1168"/>
      <c r="DN1168"/>
      <c r="DO1168"/>
      <c r="DP1168"/>
      <c r="DQ1168"/>
      <c r="DR1168"/>
      <c r="DS1168"/>
      <c r="DT1168"/>
      <c r="DU1168"/>
      <c r="DV1168"/>
      <c r="DW1168"/>
      <c r="DX1168"/>
      <c r="DY1168"/>
      <c r="DZ1168"/>
      <c r="EA1168"/>
      <c r="EB1168"/>
      <c r="EC1168"/>
      <c r="ED1168"/>
      <c r="EE1168"/>
      <c r="EF1168"/>
      <c r="EG1168"/>
      <c r="EH1168"/>
      <c r="EI1168"/>
      <c r="EJ1168"/>
      <c r="EK1168"/>
      <c r="EL1168"/>
      <c r="EM1168"/>
      <c r="EN1168"/>
      <c r="EO1168"/>
      <c r="EP1168"/>
      <c r="EQ1168"/>
      <c r="ER1168"/>
      <c r="ES1168"/>
      <c r="ET1168"/>
      <c r="EU1168"/>
      <c r="EV1168"/>
      <c r="EW1168"/>
      <c r="EX1168"/>
      <c r="EY1168"/>
      <c r="EZ1168"/>
      <c r="FA1168"/>
    </row>
    <row r="1169" spans="1:157" ht="11.25" customHeight="1" x14ac:dyDescent="0.25">
      <c r="A1169" s="39" t="s">
        <v>2206</v>
      </c>
      <c r="B1169" s="13">
        <v>90000044</v>
      </c>
      <c r="C1169" s="13" t="s">
        <v>1031</v>
      </c>
      <c r="D1169" s="13">
        <v>31320010813</v>
      </c>
      <c r="E1169" s="40" t="s">
        <v>2214</v>
      </c>
      <c r="F1169" s="31">
        <v>136</v>
      </c>
      <c r="G1169" s="31">
        <v>1</v>
      </c>
      <c r="H1169" s="31">
        <v>1</v>
      </c>
      <c r="I1169" s="31">
        <v>0</v>
      </c>
      <c r="J1169" s="32">
        <f t="shared" si="151"/>
        <v>0</v>
      </c>
      <c r="K1169" s="33">
        <f t="shared" si="152"/>
        <v>4.08</v>
      </c>
      <c r="L1169" s="33">
        <f t="shared" si="153"/>
        <v>4.08</v>
      </c>
      <c r="M1169" s="33">
        <f t="shared" si="154"/>
        <v>4.08</v>
      </c>
      <c r="N1169" s="34">
        <f t="shared" si="155"/>
        <v>4.08</v>
      </c>
      <c r="O1169" s="222">
        <f t="shared" si="150"/>
        <v>16.32</v>
      </c>
      <c r="P1169" s="224">
        <f t="shared" si="149"/>
        <v>16.32</v>
      </c>
      <c r="Q1169" s="8"/>
      <c r="R1169" s="78">
        <f t="shared" si="156"/>
        <v>16.32</v>
      </c>
      <c r="S1169" s="79"/>
      <c r="T1169"/>
      <c r="U1169"/>
      <c r="V1169"/>
      <c r="W1169"/>
      <c r="X1169"/>
      <c r="Y1169"/>
      <c r="Z1169"/>
      <c r="AA1169"/>
      <c r="AB1169"/>
      <c r="AC1169"/>
      <c r="AD1169"/>
      <c r="AE1169"/>
      <c r="AF1169"/>
      <c r="AG1169"/>
      <c r="AH1169"/>
      <c r="AI1169"/>
      <c r="AJ1169"/>
      <c r="AK1169"/>
      <c r="AL1169"/>
      <c r="AM1169"/>
      <c r="AN1169"/>
      <c r="AO1169"/>
      <c r="AP1169"/>
      <c r="AQ1169"/>
      <c r="AR1169"/>
      <c r="AS1169"/>
      <c r="AT1169"/>
      <c r="AU1169"/>
      <c r="AV1169"/>
      <c r="AW1169"/>
      <c r="AX1169"/>
      <c r="AY1169"/>
      <c r="AZ1169"/>
      <c r="BA1169"/>
      <c r="BB1169"/>
      <c r="BC1169"/>
      <c r="BD1169"/>
      <c r="BE1169"/>
      <c r="BF1169"/>
      <c r="BG1169"/>
      <c r="BH1169"/>
      <c r="BI1169"/>
      <c r="BJ1169"/>
      <c r="BK1169"/>
      <c r="BL1169"/>
      <c r="BM1169"/>
      <c r="BN1169"/>
      <c r="BO1169"/>
      <c r="BP1169"/>
      <c r="BQ1169"/>
      <c r="BR1169"/>
      <c r="BS1169"/>
      <c r="BT1169"/>
      <c r="BU1169"/>
      <c r="BV1169"/>
      <c r="BW1169"/>
      <c r="BX1169"/>
      <c r="BY1169"/>
      <c r="BZ1169"/>
      <c r="CA1169"/>
      <c r="CB1169"/>
      <c r="CC1169"/>
      <c r="CD1169"/>
      <c r="CE1169"/>
      <c r="CF1169"/>
      <c r="CG1169"/>
      <c r="CH1169"/>
      <c r="CI1169"/>
      <c r="CJ1169"/>
      <c r="CK1169"/>
      <c r="CL1169"/>
      <c r="CM1169"/>
      <c r="CN1169"/>
      <c r="CO1169"/>
      <c r="CP1169"/>
      <c r="CQ1169"/>
      <c r="CR1169"/>
      <c r="CS1169"/>
      <c r="CT1169"/>
      <c r="CU1169"/>
      <c r="CV1169"/>
      <c r="CW1169"/>
      <c r="CX1169"/>
      <c r="CY1169"/>
      <c r="CZ1169"/>
      <c r="DA1169"/>
      <c r="DB1169"/>
      <c r="DC1169"/>
      <c r="DD1169"/>
      <c r="DE1169"/>
      <c r="DF1169"/>
      <c r="DG1169"/>
      <c r="DH1169"/>
      <c r="DI1169"/>
      <c r="DJ1169"/>
      <c r="DK1169"/>
      <c r="DL1169"/>
      <c r="DM1169"/>
      <c r="DN1169"/>
      <c r="DO1169"/>
      <c r="DP1169"/>
      <c r="DQ1169"/>
      <c r="DR1169"/>
      <c r="DS1169"/>
      <c r="DT1169"/>
      <c r="DU1169"/>
      <c r="DV1169"/>
      <c r="DW1169"/>
      <c r="DX1169"/>
      <c r="DY1169"/>
      <c r="DZ1169"/>
      <c r="EA1169"/>
      <c r="EB1169"/>
      <c r="EC1169"/>
      <c r="ED1169"/>
      <c r="EE1169"/>
      <c r="EF1169"/>
      <c r="EG1169"/>
      <c r="EH1169"/>
      <c r="EI1169"/>
      <c r="EJ1169"/>
      <c r="EK1169"/>
      <c r="EL1169"/>
      <c r="EM1169"/>
      <c r="EN1169"/>
      <c r="EO1169"/>
      <c r="EP1169"/>
      <c r="EQ1169"/>
      <c r="ER1169"/>
      <c r="ES1169"/>
      <c r="ET1169"/>
      <c r="EU1169"/>
      <c r="EV1169"/>
      <c r="EW1169"/>
      <c r="EX1169"/>
      <c r="EY1169"/>
      <c r="EZ1169"/>
      <c r="FA1169"/>
    </row>
    <row r="1170" spans="1:157" ht="11.25" customHeight="1" x14ac:dyDescent="0.25">
      <c r="A1170" s="39" t="s">
        <v>2206</v>
      </c>
      <c r="B1170" s="13">
        <v>741000003</v>
      </c>
      <c r="C1170" s="13" t="s">
        <v>149</v>
      </c>
      <c r="D1170" s="13">
        <v>49470009737</v>
      </c>
      <c r="E1170" s="40" t="s">
        <v>2373</v>
      </c>
      <c r="F1170" s="31">
        <v>449</v>
      </c>
      <c r="G1170" s="31">
        <v>3</v>
      </c>
      <c r="H1170" s="31">
        <v>1</v>
      </c>
      <c r="I1170" s="31">
        <v>0</v>
      </c>
      <c r="J1170" s="32">
        <f t="shared" si="151"/>
        <v>2</v>
      </c>
      <c r="K1170" s="33">
        <f t="shared" si="152"/>
        <v>13.469999999999999</v>
      </c>
      <c r="L1170" s="33">
        <f t="shared" si="153"/>
        <v>13.469999999999999</v>
      </c>
      <c r="M1170" s="33">
        <f t="shared" si="154"/>
        <v>13.469999999999999</v>
      </c>
      <c r="N1170" s="34">
        <f t="shared" si="155"/>
        <v>13.469999999999999</v>
      </c>
      <c r="O1170" s="222">
        <f t="shared" si="150"/>
        <v>53.88</v>
      </c>
      <c r="P1170" s="224">
        <f t="shared" ref="P1170:P1222" si="157">ROUND((O1170),2)</f>
        <v>53.88</v>
      </c>
      <c r="Q1170" s="8"/>
      <c r="R1170" s="78">
        <f t="shared" si="156"/>
        <v>53.88</v>
      </c>
      <c r="S1170" s="79"/>
      <c r="T1170"/>
      <c r="U1170"/>
      <c r="V1170"/>
      <c r="W1170"/>
      <c r="X1170"/>
      <c r="Y1170"/>
      <c r="Z1170"/>
      <c r="AA1170"/>
      <c r="AB1170"/>
      <c r="AC1170"/>
      <c r="AD1170"/>
      <c r="AE1170"/>
      <c r="AF1170"/>
      <c r="AG1170"/>
      <c r="AH1170"/>
      <c r="AI1170"/>
      <c r="AJ1170"/>
      <c r="AK1170"/>
      <c r="AL1170"/>
      <c r="AM1170"/>
      <c r="AN1170"/>
      <c r="AO1170"/>
      <c r="AP1170"/>
      <c r="AQ1170"/>
      <c r="AR1170"/>
      <c r="AS1170"/>
      <c r="AT1170"/>
      <c r="AU1170"/>
      <c r="AV1170"/>
      <c r="AW1170"/>
      <c r="AX1170"/>
      <c r="AY1170"/>
      <c r="AZ1170"/>
      <c r="BA1170"/>
      <c r="BB1170"/>
      <c r="BC1170"/>
      <c r="BD1170"/>
      <c r="BE1170"/>
      <c r="BF1170"/>
      <c r="BG1170"/>
      <c r="BH1170"/>
      <c r="BI1170"/>
      <c r="BJ1170"/>
      <c r="BK1170"/>
      <c r="BL1170"/>
      <c r="BM1170"/>
      <c r="BN1170"/>
      <c r="BO1170"/>
      <c r="BP1170"/>
      <c r="BQ1170"/>
      <c r="BR1170"/>
      <c r="BS1170"/>
      <c r="BT1170"/>
      <c r="BU1170"/>
      <c r="BV1170"/>
      <c r="BW1170"/>
      <c r="BX1170"/>
      <c r="BY1170"/>
      <c r="BZ1170"/>
      <c r="CA1170"/>
      <c r="CB1170"/>
      <c r="CC1170"/>
      <c r="CD1170"/>
      <c r="CE1170"/>
      <c r="CF1170"/>
      <c r="CG1170"/>
      <c r="CH1170"/>
      <c r="CI1170"/>
      <c r="CJ1170"/>
      <c r="CK1170"/>
      <c r="CL1170"/>
      <c r="CM1170"/>
      <c r="CN1170"/>
      <c r="CO1170"/>
      <c r="CP1170"/>
      <c r="CQ1170"/>
      <c r="CR1170"/>
      <c r="CS1170"/>
      <c r="CT1170"/>
      <c r="CU1170"/>
      <c r="CV1170"/>
      <c r="CW1170"/>
      <c r="CX1170"/>
      <c r="CY1170"/>
      <c r="CZ1170"/>
      <c r="DA1170"/>
      <c r="DB1170"/>
      <c r="DC1170"/>
      <c r="DD1170"/>
      <c r="DE1170"/>
      <c r="DF1170"/>
      <c r="DG1170"/>
      <c r="DH1170"/>
      <c r="DI1170"/>
      <c r="DJ1170"/>
      <c r="DK1170"/>
      <c r="DL1170"/>
      <c r="DM1170"/>
      <c r="DN1170"/>
      <c r="DO1170"/>
      <c r="DP1170"/>
      <c r="DQ1170"/>
      <c r="DR1170"/>
      <c r="DS1170"/>
      <c r="DT1170"/>
      <c r="DU1170"/>
      <c r="DV1170"/>
      <c r="DW1170"/>
      <c r="DX1170"/>
      <c r="DY1170"/>
      <c r="DZ1170"/>
      <c r="EA1170"/>
      <c r="EB1170"/>
      <c r="EC1170"/>
      <c r="ED1170"/>
      <c r="EE1170"/>
      <c r="EF1170"/>
      <c r="EG1170"/>
      <c r="EH1170"/>
      <c r="EI1170"/>
      <c r="EJ1170"/>
      <c r="EK1170"/>
      <c r="EL1170"/>
      <c r="EM1170"/>
      <c r="EN1170"/>
      <c r="EO1170"/>
      <c r="EP1170"/>
      <c r="EQ1170"/>
      <c r="ER1170"/>
      <c r="ES1170"/>
      <c r="ET1170"/>
      <c r="EU1170"/>
      <c r="EV1170"/>
      <c r="EW1170"/>
      <c r="EX1170"/>
      <c r="EY1170"/>
      <c r="EZ1170"/>
      <c r="FA1170"/>
    </row>
    <row r="1171" spans="1:157" ht="11.25" customHeight="1" x14ac:dyDescent="0.25">
      <c r="A1171" s="39" t="s">
        <v>2206</v>
      </c>
      <c r="B1171" s="13">
        <v>327100002</v>
      </c>
      <c r="C1171" s="13" t="s">
        <v>2275</v>
      </c>
      <c r="D1171" s="13">
        <v>62720009073</v>
      </c>
      <c r="E1171" s="40" t="s">
        <v>2276</v>
      </c>
      <c r="F1171" s="31">
        <v>294</v>
      </c>
      <c r="G1171" s="31">
        <v>2</v>
      </c>
      <c r="H1171" s="31">
        <v>1</v>
      </c>
      <c r="I1171" s="31">
        <v>0</v>
      </c>
      <c r="J1171" s="32">
        <f t="shared" si="151"/>
        <v>1</v>
      </c>
      <c r="K1171" s="33">
        <f t="shared" si="152"/>
        <v>8.82</v>
      </c>
      <c r="L1171" s="33">
        <f t="shared" si="153"/>
        <v>8.82</v>
      </c>
      <c r="M1171" s="33">
        <f t="shared" si="154"/>
        <v>8.82</v>
      </c>
      <c r="N1171" s="34">
        <f t="shared" si="155"/>
        <v>8.82</v>
      </c>
      <c r="O1171" s="222">
        <f t="shared" si="150"/>
        <v>35.28</v>
      </c>
      <c r="P1171" s="224">
        <f t="shared" si="157"/>
        <v>35.28</v>
      </c>
      <c r="Q1171" s="8"/>
      <c r="R1171" s="78">
        <f t="shared" si="156"/>
        <v>35.28</v>
      </c>
      <c r="S1171" s="79"/>
      <c r="T1171"/>
      <c r="U1171"/>
      <c r="V1171"/>
      <c r="W1171"/>
      <c r="X1171"/>
      <c r="Y1171"/>
      <c r="Z1171"/>
      <c r="AA1171"/>
      <c r="AB1171"/>
      <c r="AC1171"/>
      <c r="AD1171"/>
      <c r="AE1171"/>
      <c r="AF1171"/>
      <c r="AG1171"/>
      <c r="AH1171"/>
      <c r="AI1171"/>
      <c r="AJ1171"/>
      <c r="AK1171"/>
      <c r="AL1171"/>
      <c r="AM1171"/>
      <c r="AN1171"/>
      <c r="AO1171"/>
      <c r="AP1171"/>
      <c r="AQ1171"/>
      <c r="AR1171"/>
      <c r="AS1171"/>
      <c r="AT1171"/>
      <c r="AU1171"/>
      <c r="AV1171"/>
      <c r="AW1171"/>
      <c r="AX1171"/>
      <c r="AY1171"/>
      <c r="AZ1171"/>
      <c r="BA1171"/>
      <c r="BB1171"/>
      <c r="BC1171"/>
      <c r="BD1171"/>
      <c r="BE1171"/>
      <c r="BF1171"/>
      <c r="BG1171"/>
      <c r="BH1171"/>
      <c r="BI1171"/>
      <c r="BJ1171"/>
      <c r="BK1171"/>
      <c r="BL1171"/>
      <c r="BM1171"/>
      <c r="BN1171"/>
      <c r="BO1171"/>
      <c r="BP1171"/>
      <c r="BQ1171"/>
      <c r="BR1171"/>
      <c r="BS1171"/>
      <c r="BT1171"/>
      <c r="BU1171"/>
      <c r="BV1171"/>
      <c r="BW1171"/>
      <c r="BX1171"/>
      <c r="BY1171"/>
      <c r="BZ1171"/>
      <c r="CA1171"/>
      <c r="CB1171"/>
      <c r="CC1171"/>
      <c r="CD1171"/>
      <c r="CE1171"/>
      <c r="CF1171"/>
      <c r="CG1171"/>
      <c r="CH1171"/>
      <c r="CI1171"/>
      <c r="CJ1171"/>
      <c r="CK1171"/>
      <c r="CL1171"/>
      <c r="CM1171"/>
      <c r="CN1171"/>
      <c r="CO1171"/>
      <c r="CP1171"/>
      <c r="CQ1171"/>
      <c r="CR1171"/>
      <c r="CS1171"/>
      <c r="CT1171"/>
      <c r="CU1171"/>
      <c r="CV1171"/>
      <c r="CW1171"/>
      <c r="CX1171"/>
      <c r="CY1171"/>
      <c r="CZ1171"/>
      <c r="DA1171"/>
      <c r="DB1171"/>
      <c r="DC1171"/>
      <c r="DD1171"/>
      <c r="DE1171"/>
      <c r="DF1171"/>
      <c r="DG1171"/>
      <c r="DH1171"/>
      <c r="DI1171"/>
      <c r="DJ1171"/>
      <c r="DK1171"/>
      <c r="DL1171"/>
      <c r="DM1171"/>
      <c r="DN1171"/>
      <c r="DO1171"/>
      <c r="DP1171"/>
      <c r="DQ1171"/>
      <c r="DR1171"/>
      <c r="DS1171"/>
      <c r="DT1171"/>
      <c r="DU1171"/>
      <c r="DV1171"/>
      <c r="DW1171"/>
      <c r="DX1171"/>
      <c r="DY1171"/>
      <c r="DZ1171"/>
      <c r="EA1171"/>
      <c r="EB1171"/>
      <c r="EC1171"/>
      <c r="ED1171"/>
      <c r="EE1171"/>
      <c r="EF1171"/>
      <c r="EG1171"/>
      <c r="EH1171"/>
      <c r="EI1171"/>
      <c r="EJ1171"/>
      <c r="EK1171"/>
      <c r="EL1171"/>
      <c r="EM1171"/>
      <c r="EN1171"/>
      <c r="EO1171"/>
      <c r="EP1171"/>
      <c r="EQ1171"/>
      <c r="ER1171"/>
      <c r="ES1171"/>
      <c r="ET1171"/>
      <c r="EU1171"/>
      <c r="EV1171"/>
      <c r="EW1171"/>
      <c r="EX1171"/>
      <c r="EY1171"/>
      <c r="EZ1171"/>
      <c r="FA1171"/>
    </row>
    <row r="1172" spans="1:157" ht="11.25" customHeight="1" x14ac:dyDescent="0.25">
      <c r="A1172" s="39" t="s">
        <v>2206</v>
      </c>
      <c r="B1172" s="13">
        <v>741400009</v>
      </c>
      <c r="C1172" s="13" t="s">
        <v>1138</v>
      </c>
      <c r="D1172" s="13">
        <v>11910037404</v>
      </c>
      <c r="E1172" s="40" t="s">
        <v>2378</v>
      </c>
      <c r="F1172" s="31">
        <v>677</v>
      </c>
      <c r="G1172" s="31">
        <v>3</v>
      </c>
      <c r="H1172" s="31">
        <v>1</v>
      </c>
      <c r="I1172" s="31">
        <v>0</v>
      </c>
      <c r="J1172" s="32">
        <f t="shared" si="151"/>
        <v>2</v>
      </c>
      <c r="K1172" s="33">
        <f t="shared" si="152"/>
        <v>20.309999999999999</v>
      </c>
      <c r="L1172" s="33">
        <f t="shared" si="153"/>
        <v>20.309999999999999</v>
      </c>
      <c r="M1172" s="33">
        <f t="shared" si="154"/>
        <v>20.309999999999999</v>
      </c>
      <c r="N1172" s="34">
        <f t="shared" si="155"/>
        <v>20.309999999999999</v>
      </c>
      <c r="O1172" s="222">
        <f t="shared" si="150"/>
        <v>81.239999999999995</v>
      </c>
      <c r="P1172" s="224">
        <f t="shared" si="157"/>
        <v>81.239999999999995</v>
      </c>
      <c r="Q1172" s="8"/>
      <c r="R1172" s="78">
        <f t="shared" si="156"/>
        <v>81.239999999999995</v>
      </c>
      <c r="S1172" s="79"/>
      <c r="T1172"/>
      <c r="U1172"/>
      <c r="V1172"/>
      <c r="W1172"/>
      <c r="X1172"/>
      <c r="Y1172"/>
      <c r="Z1172"/>
      <c r="AA1172"/>
      <c r="AB1172"/>
      <c r="AC1172"/>
      <c r="AD1172"/>
      <c r="AE1172"/>
      <c r="AF1172"/>
      <c r="AG1172"/>
      <c r="AH1172"/>
      <c r="AI1172"/>
      <c r="AJ1172"/>
      <c r="AK1172"/>
      <c r="AL1172"/>
      <c r="AM1172"/>
      <c r="AN1172"/>
      <c r="AO1172"/>
      <c r="AP1172"/>
      <c r="AQ1172"/>
      <c r="AR1172"/>
      <c r="AS1172"/>
      <c r="AT1172"/>
      <c r="AU1172"/>
      <c r="AV1172"/>
      <c r="AW1172"/>
      <c r="AX1172"/>
      <c r="AY1172"/>
      <c r="AZ1172"/>
      <c r="BA1172"/>
      <c r="BB1172"/>
      <c r="BC1172"/>
      <c r="BD1172"/>
      <c r="BE1172"/>
      <c r="BF1172"/>
      <c r="BG1172"/>
      <c r="BH1172"/>
      <c r="BI1172"/>
      <c r="BJ1172"/>
      <c r="BK1172"/>
      <c r="BL1172"/>
      <c r="BM1172"/>
      <c r="BN1172"/>
      <c r="BO1172"/>
      <c r="BP1172"/>
      <c r="BQ1172"/>
      <c r="BR1172"/>
      <c r="BS1172"/>
      <c r="BT1172"/>
      <c r="BU1172"/>
      <c r="BV1172"/>
      <c r="BW1172"/>
      <c r="BX1172"/>
      <c r="BY1172"/>
      <c r="BZ1172"/>
      <c r="CA1172"/>
      <c r="CB1172"/>
      <c r="CC1172"/>
      <c r="CD1172"/>
      <c r="CE1172"/>
      <c r="CF1172"/>
      <c r="CG1172"/>
      <c r="CH1172"/>
      <c r="CI1172"/>
      <c r="CJ1172"/>
      <c r="CK1172"/>
      <c r="CL1172"/>
      <c r="CM1172"/>
      <c r="CN1172"/>
      <c r="CO1172"/>
      <c r="CP1172"/>
      <c r="CQ1172"/>
      <c r="CR1172"/>
      <c r="CS1172"/>
      <c r="CT1172"/>
      <c r="CU1172"/>
      <c r="CV1172"/>
      <c r="CW1172"/>
      <c r="CX1172"/>
      <c r="CY1172"/>
      <c r="CZ1172"/>
      <c r="DA1172"/>
      <c r="DB1172"/>
      <c r="DC1172"/>
      <c r="DD1172"/>
      <c r="DE1172"/>
      <c r="DF1172"/>
      <c r="DG1172"/>
      <c r="DH1172"/>
      <c r="DI1172"/>
      <c r="DJ1172"/>
      <c r="DK1172"/>
      <c r="DL1172"/>
      <c r="DM1172"/>
      <c r="DN1172"/>
      <c r="DO1172"/>
      <c r="DP1172"/>
      <c r="DQ1172"/>
      <c r="DR1172"/>
      <c r="DS1172"/>
      <c r="DT1172"/>
      <c r="DU1172"/>
      <c r="DV1172"/>
      <c r="DW1172"/>
      <c r="DX1172"/>
      <c r="DY1172"/>
      <c r="DZ1172"/>
      <c r="EA1172"/>
      <c r="EB1172"/>
      <c r="EC1172"/>
      <c r="ED1172"/>
      <c r="EE1172"/>
      <c r="EF1172"/>
      <c r="EG1172"/>
      <c r="EH1172"/>
      <c r="EI1172"/>
      <c r="EJ1172"/>
      <c r="EK1172"/>
      <c r="EL1172"/>
      <c r="EM1172"/>
      <c r="EN1172"/>
      <c r="EO1172"/>
      <c r="EP1172"/>
      <c r="EQ1172"/>
      <c r="ER1172"/>
      <c r="ES1172"/>
      <c r="ET1172"/>
      <c r="EU1172"/>
      <c r="EV1172"/>
      <c r="EW1172"/>
      <c r="EX1172"/>
      <c r="EY1172"/>
      <c r="EZ1172"/>
      <c r="FA1172"/>
    </row>
    <row r="1173" spans="1:157" ht="11.25" customHeight="1" x14ac:dyDescent="0.25">
      <c r="A1173" s="39" t="s">
        <v>2206</v>
      </c>
      <c r="B1173" s="13">
        <v>90075416</v>
      </c>
      <c r="C1173" s="13" t="s">
        <v>221</v>
      </c>
      <c r="D1173" s="13">
        <v>10530000982</v>
      </c>
      <c r="E1173" s="40" t="s">
        <v>2240</v>
      </c>
      <c r="F1173" s="31">
        <v>699</v>
      </c>
      <c r="G1173" s="31">
        <v>4</v>
      </c>
      <c r="H1173" s="31">
        <v>1</v>
      </c>
      <c r="I1173" s="31">
        <v>0</v>
      </c>
      <c r="J1173" s="32">
        <f t="shared" si="151"/>
        <v>3</v>
      </c>
      <c r="K1173" s="33">
        <f t="shared" si="152"/>
        <v>20.97</v>
      </c>
      <c r="L1173" s="33">
        <f t="shared" si="153"/>
        <v>20.97</v>
      </c>
      <c r="M1173" s="33">
        <f t="shared" si="154"/>
        <v>20.97</v>
      </c>
      <c r="N1173" s="34">
        <f t="shared" si="155"/>
        <v>20.97</v>
      </c>
      <c r="O1173" s="222">
        <f t="shared" si="150"/>
        <v>83.88</v>
      </c>
      <c r="P1173" s="224">
        <f t="shared" si="157"/>
        <v>83.88</v>
      </c>
      <c r="Q1173" s="8"/>
      <c r="R1173" s="78">
        <f t="shared" si="156"/>
        <v>83.88</v>
      </c>
      <c r="S1173" s="79"/>
      <c r="T1173"/>
      <c r="U1173"/>
      <c r="V1173"/>
      <c r="W1173"/>
      <c r="X1173"/>
      <c r="Y1173"/>
      <c r="Z1173"/>
      <c r="AA1173"/>
      <c r="AB1173"/>
      <c r="AC1173"/>
      <c r="AD1173"/>
      <c r="AE1173"/>
      <c r="AF1173"/>
      <c r="AG1173"/>
      <c r="AH1173"/>
      <c r="AI1173"/>
      <c r="AJ1173"/>
      <c r="AK1173"/>
      <c r="AL1173"/>
      <c r="AM1173"/>
      <c r="AN1173"/>
      <c r="AO1173"/>
      <c r="AP1173"/>
      <c r="AQ1173"/>
      <c r="AR1173"/>
      <c r="AS1173"/>
      <c r="AT1173"/>
      <c r="AU1173"/>
      <c r="AV1173"/>
      <c r="AW1173"/>
      <c r="AX1173"/>
      <c r="AY1173"/>
      <c r="AZ1173"/>
      <c r="BA1173"/>
      <c r="BB1173"/>
      <c r="BC1173"/>
      <c r="BD1173"/>
      <c r="BE1173"/>
      <c r="BF1173"/>
      <c r="BG1173"/>
      <c r="BH1173"/>
      <c r="BI1173"/>
      <c r="BJ1173"/>
      <c r="BK1173"/>
      <c r="BL1173"/>
      <c r="BM1173"/>
      <c r="BN1173"/>
      <c r="BO1173"/>
      <c r="BP1173"/>
      <c r="BQ1173"/>
      <c r="BR1173"/>
      <c r="BS1173"/>
      <c r="BT1173"/>
      <c r="BU1173"/>
      <c r="BV1173"/>
      <c r="BW1173"/>
      <c r="BX1173"/>
      <c r="BY1173"/>
      <c r="BZ1173"/>
      <c r="CA1173"/>
      <c r="CB1173"/>
      <c r="CC1173"/>
      <c r="CD1173"/>
      <c r="CE1173"/>
      <c r="CF1173"/>
      <c r="CG1173"/>
      <c r="CH1173"/>
      <c r="CI1173"/>
      <c r="CJ1173"/>
      <c r="CK1173"/>
      <c r="CL1173"/>
      <c r="CM1173"/>
      <c r="CN1173"/>
      <c r="CO1173"/>
      <c r="CP1173"/>
      <c r="CQ1173"/>
      <c r="CR1173"/>
      <c r="CS1173"/>
      <c r="CT1173"/>
      <c r="CU1173"/>
      <c r="CV1173"/>
      <c r="CW1173"/>
      <c r="CX1173"/>
      <c r="CY1173"/>
      <c r="CZ1173"/>
      <c r="DA1173"/>
      <c r="DB1173"/>
      <c r="DC1173"/>
      <c r="DD1173"/>
      <c r="DE1173"/>
      <c r="DF1173"/>
      <c r="DG1173"/>
      <c r="DH1173"/>
      <c r="DI1173"/>
      <c r="DJ1173"/>
      <c r="DK1173"/>
      <c r="DL1173"/>
      <c r="DM1173"/>
      <c r="DN1173"/>
      <c r="DO1173"/>
      <c r="DP1173"/>
      <c r="DQ1173"/>
      <c r="DR1173"/>
      <c r="DS1173"/>
      <c r="DT1173"/>
      <c r="DU1173"/>
      <c r="DV1173"/>
      <c r="DW1173"/>
      <c r="DX1173"/>
      <c r="DY1173"/>
      <c r="DZ1173"/>
      <c r="EA1173"/>
      <c r="EB1173"/>
      <c r="EC1173"/>
      <c r="ED1173"/>
      <c r="EE1173"/>
      <c r="EF1173"/>
      <c r="EG1173"/>
      <c r="EH1173"/>
      <c r="EI1173"/>
      <c r="EJ1173"/>
      <c r="EK1173"/>
      <c r="EL1173"/>
      <c r="EM1173"/>
      <c r="EN1173"/>
      <c r="EO1173"/>
      <c r="EP1173"/>
      <c r="EQ1173"/>
      <c r="ER1173"/>
      <c r="ES1173"/>
      <c r="ET1173"/>
      <c r="EU1173"/>
      <c r="EV1173"/>
      <c r="EW1173"/>
      <c r="EX1173"/>
      <c r="EY1173"/>
      <c r="EZ1173"/>
      <c r="FA1173"/>
    </row>
    <row r="1174" spans="1:157" ht="11.25" customHeight="1" x14ac:dyDescent="0.25">
      <c r="A1174" s="39" t="s">
        <v>2206</v>
      </c>
      <c r="B1174" s="13">
        <v>25000001</v>
      </c>
      <c r="C1174" s="13" t="s">
        <v>2685</v>
      </c>
      <c r="D1174" s="13">
        <v>34560055670</v>
      </c>
      <c r="E1174" s="40" t="s">
        <v>2686</v>
      </c>
      <c r="F1174" s="31">
        <v>414</v>
      </c>
      <c r="G1174" s="31">
        <v>2</v>
      </c>
      <c r="H1174" s="31">
        <v>1</v>
      </c>
      <c r="I1174" s="31">
        <v>0</v>
      </c>
      <c r="J1174" s="32">
        <f t="shared" si="151"/>
        <v>1</v>
      </c>
      <c r="K1174" s="33">
        <f t="shared" si="152"/>
        <v>12.42</v>
      </c>
      <c r="L1174" s="33">
        <f t="shared" si="153"/>
        <v>12.42</v>
      </c>
      <c r="M1174" s="33">
        <f t="shared" si="154"/>
        <v>12.42</v>
      </c>
      <c r="N1174" s="34">
        <f t="shared" si="155"/>
        <v>12.42</v>
      </c>
      <c r="O1174" s="222">
        <f t="shared" si="150"/>
        <v>49.68</v>
      </c>
      <c r="P1174" s="224">
        <f t="shared" si="157"/>
        <v>49.68</v>
      </c>
      <c r="Q1174" s="8"/>
      <c r="R1174" s="78">
        <f t="shared" si="156"/>
        <v>49.68</v>
      </c>
      <c r="S1174" s="79"/>
      <c r="T1174"/>
      <c r="U1174"/>
      <c r="V1174"/>
      <c r="W1174"/>
      <c r="X1174"/>
      <c r="Y1174"/>
      <c r="Z1174"/>
      <c r="AA1174"/>
      <c r="AB1174"/>
      <c r="AC1174"/>
      <c r="AD1174"/>
      <c r="AE1174"/>
      <c r="AF1174"/>
      <c r="AG1174"/>
      <c r="AH1174"/>
      <c r="AI1174"/>
      <c r="AJ1174"/>
      <c r="AK1174"/>
      <c r="AL1174"/>
      <c r="AM1174"/>
      <c r="AN1174"/>
      <c r="AO1174"/>
      <c r="AP1174"/>
      <c r="AQ1174"/>
      <c r="AR1174"/>
      <c r="AS1174"/>
      <c r="AT1174"/>
      <c r="AU1174"/>
      <c r="AV1174"/>
      <c r="AW1174"/>
      <c r="AX1174"/>
      <c r="AY1174"/>
      <c r="AZ1174"/>
      <c r="BA1174"/>
      <c r="BB1174"/>
      <c r="BC1174"/>
      <c r="BD1174"/>
      <c r="BE1174"/>
      <c r="BF1174"/>
      <c r="BG1174"/>
      <c r="BH1174"/>
      <c r="BI1174"/>
      <c r="BJ1174"/>
      <c r="BK1174"/>
      <c r="BL1174"/>
      <c r="BM1174"/>
      <c r="BN1174"/>
      <c r="BO1174"/>
      <c r="BP1174"/>
      <c r="BQ1174"/>
      <c r="BR1174"/>
      <c r="BS1174"/>
      <c r="BT1174"/>
      <c r="BU1174"/>
      <c r="BV1174"/>
      <c r="BW1174"/>
      <c r="BX1174"/>
      <c r="BY1174"/>
      <c r="BZ1174"/>
      <c r="CA1174"/>
      <c r="CB1174"/>
      <c r="CC1174"/>
      <c r="CD1174"/>
      <c r="CE1174"/>
      <c r="CF1174"/>
      <c r="CG1174"/>
      <c r="CH1174"/>
      <c r="CI1174"/>
      <c r="CJ1174"/>
      <c r="CK1174"/>
      <c r="CL1174"/>
      <c r="CM1174"/>
      <c r="CN1174"/>
      <c r="CO1174"/>
      <c r="CP1174"/>
      <c r="CQ1174"/>
      <c r="CR1174"/>
      <c r="CS1174"/>
      <c r="CT1174"/>
      <c r="CU1174"/>
      <c r="CV1174"/>
      <c r="CW1174"/>
      <c r="CX1174"/>
      <c r="CY1174"/>
      <c r="CZ1174"/>
      <c r="DA1174"/>
      <c r="DB1174"/>
      <c r="DC1174"/>
      <c r="DD1174"/>
      <c r="DE1174"/>
      <c r="DF1174"/>
      <c r="DG1174"/>
      <c r="DH1174"/>
      <c r="DI1174"/>
      <c r="DJ1174"/>
      <c r="DK1174"/>
      <c r="DL1174"/>
      <c r="DM1174"/>
      <c r="DN1174"/>
      <c r="DO1174"/>
      <c r="DP1174"/>
      <c r="DQ1174"/>
      <c r="DR1174"/>
      <c r="DS1174"/>
      <c r="DT1174"/>
      <c r="DU1174"/>
      <c r="DV1174"/>
      <c r="DW1174"/>
      <c r="DX1174"/>
      <c r="DY1174"/>
      <c r="DZ1174"/>
      <c r="EA1174"/>
      <c r="EB1174"/>
      <c r="EC1174"/>
      <c r="ED1174"/>
      <c r="EE1174"/>
      <c r="EF1174"/>
      <c r="EG1174"/>
      <c r="EH1174"/>
      <c r="EI1174"/>
      <c r="EJ1174"/>
      <c r="EK1174"/>
      <c r="EL1174"/>
      <c r="EM1174"/>
      <c r="EN1174"/>
      <c r="EO1174"/>
      <c r="EP1174"/>
      <c r="EQ1174"/>
      <c r="ER1174"/>
      <c r="ES1174"/>
      <c r="ET1174"/>
      <c r="EU1174"/>
      <c r="EV1174"/>
      <c r="EW1174"/>
      <c r="EX1174"/>
      <c r="EY1174"/>
      <c r="EZ1174"/>
      <c r="FA1174"/>
    </row>
    <row r="1175" spans="1:157" ht="11.25" customHeight="1" x14ac:dyDescent="0.25">
      <c r="A1175" s="39" t="s">
        <v>2206</v>
      </c>
      <c r="B1175" s="13">
        <v>740200055</v>
      </c>
      <c r="C1175" s="13" t="s">
        <v>147</v>
      </c>
      <c r="D1175" s="13">
        <v>47840007555</v>
      </c>
      <c r="E1175" s="40" t="s">
        <v>2363</v>
      </c>
      <c r="F1175" s="31">
        <v>324</v>
      </c>
      <c r="G1175" s="31">
        <v>3</v>
      </c>
      <c r="H1175" s="31">
        <v>1</v>
      </c>
      <c r="I1175" s="31">
        <v>0</v>
      </c>
      <c r="J1175" s="32">
        <f t="shared" si="151"/>
        <v>2</v>
      </c>
      <c r="K1175" s="33">
        <f t="shared" si="152"/>
        <v>9.7199999999999989</v>
      </c>
      <c r="L1175" s="33">
        <f t="shared" si="153"/>
        <v>9.7199999999999989</v>
      </c>
      <c r="M1175" s="33">
        <f t="shared" si="154"/>
        <v>9.7199999999999989</v>
      </c>
      <c r="N1175" s="34">
        <f t="shared" si="155"/>
        <v>9.7199999999999989</v>
      </c>
      <c r="O1175" s="222">
        <f t="shared" si="150"/>
        <v>38.880000000000003</v>
      </c>
      <c r="P1175" s="224">
        <f t="shared" si="157"/>
        <v>38.880000000000003</v>
      </c>
      <c r="Q1175" s="8"/>
      <c r="R1175" s="78">
        <f t="shared" si="156"/>
        <v>38.880000000000003</v>
      </c>
      <c r="S1175" s="79"/>
      <c r="T1175"/>
      <c r="U1175"/>
      <c r="V1175"/>
      <c r="W1175"/>
      <c r="X1175"/>
      <c r="Y1175"/>
      <c r="Z1175"/>
      <c r="AA1175"/>
      <c r="AB1175"/>
      <c r="AC1175"/>
      <c r="AD1175"/>
      <c r="AE1175"/>
      <c r="AF1175"/>
      <c r="AG1175"/>
      <c r="AH1175"/>
      <c r="AI1175"/>
      <c r="AJ1175"/>
      <c r="AK1175"/>
      <c r="AL1175"/>
      <c r="AM1175"/>
      <c r="AN1175"/>
      <c r="AO1175"/>
      <c r="AP1175"/>
      <c r="AQ1175"/>
      <c r="AR1175"/>
      <c r="AS1175"/>
      <c r="AT1175"/>
      <c r="AU1175"/>
      <c r="AV1175"/>
      <c r="AW1175"/>
      <c r="AX1175"/>
      <c r="AY1175"/>
      <c r="AZ1175"/>
      <c r="BA1175"/>
      <c r="BB1175"/>
      <c r="BC1175"/>
      <c r="BD1175"/>
      <c r="BE1175"/>
      <c r="BF1175"/>
      <c r="BG1175"/>
      <c r="BH1175"/>
      <c r="BI1175"/>
      <c r="BJ1175"/>
      <c r="BK1175"/>
      <c r="BL1175"/>
      <c r="BM1175"/>
      <c r="BN1175"/>
      <c r="BO1175"/>
      <c r="BP1175"/>
      <c r="BQ1175"/>
      <c r="BR1175"/>
      <c r="BS1175"/>
      <c r="BT1175"/>
      <c r="BU1175"/>
      <c r="BV1175"/>
      <c r="BW1175"/>
      <c r="BX1175"/>
      <c r="BY1175"/>
      <c r="BZ1175"/>
      <c r="CA1175"/>
      <c r="CB1175"/>
      <c r="CC1175"/>
      <c r="CD1175"/>
      <c r="CE1175"/>
      <c r="CF1175"/>
      <c r="CG1175"/>
      <c r="CH1175"/>
      <c r="CI1175"/>
      <c r="CJ1175"/>
      <c r="CK1175"/>
      <c r="CL1175"/>
      <c r="CM1175"/>
      <c r="CN1175"/>
      <c r="CO1175"/>
      <c r="CP1175"/>
      <c r="CQ1175"/>
      <c r="CR1175"/>
      <c r="CS1175"/>
      <c r="CT1175"/>
      <c r="CU1175"/>
      <c r="CV1175"/>
      <c r="CW1175"/>
      <c r="CX1175"/>
      <c r="CY1175"/>
      <c r="CZ1175"/>
      <c r="DA1175"/>
      <c r="DB1175"/>
      <c r="DC1175"/>
      <c r="DD1175"/>
      <c r="DE1175"/>
      <c r="DF1175"/>
      <c r="DG1175"/>
      <c r="DH1175"/>
      <c r="DI1175"/>
      <c r="DJ1175"/>
      <c r="DK1175"/>
      <c r="DL1175"/>
      <c r="DM1175"/>
      <c r="DN1175"/>
      <c r="DO1175"/>
      <c r="DP1175"/>
      <c r="DQ1175"/>
      <c r="DR1175"/>
      <c r="DS1175"/>
      <c r="DT1175"/>
      <c r="DU1175"/>
      <c r="DV1175"/>
      <c r="DW1175"/>
      <c r="DX1175"/>
      <c r="DY1175"/>
      <c r="DZ1175"/>
      <c r="EA1175"/>
      <c r="EB1175"/>
      <c r="EC1175"/>
      <c r="ED1175"/>
      <c r="EE1175"/>
      <c r="EF1175"/>
      <c r="EG1175"/>
      <c r="EH1175"/>
      <c r="EI1175"/>
      <c r="EJ1175"/>
      <c r="EK1175"/>
      <c r="EL1175"/>
      <c r="EM1175"/>
      <c r="EN1175"/>
      <c r="EO1175"/>
      <c r="EP1175"/>
      <c r="EQ1175"/>
      <c r="ER1175"/>
      <c r="ES1175"/>
      <c r="ET1175"/>
      <c r="EU1175"/>
      <c r="EV1175"/>
      <c r="EW1175"/>
      <c r="EX1175"/>
      <c r="EY1175"/>
      <c r="EZ1175"/>
      <c r="FA1175"/>
    </row>
    <row r="1176" spans="1:157" ht="11.25" customHeight="1" x14ac:dyDescent="0.25">
      <c r="A1176" s="39" t="s">
        <v>2206</v>
      </c>
      <c r="B1176" s="13">
        <v>90000107</v>
      </c>
      <c r="C1176" s="13" t="s">
        <v>164</v>
      </c>
      <c r="D1176" s="67">
        <v>32880044187</v>
      </c>
      <c r="E1176" s="68" t="s">
        <v>2219</v>
      </c>
      <c r="F1176" s="31">
        <v>348</v>
      </c>
      <c r="G1176" s="31">
        <v>2</v>
      </c>
      <c r="H1176" s="31">
        <v>1</v>
      </c>
      <c r="I1176" s="31">
        <v>0</v>
      </c>
      <c r="J1176" s="32">
        <f t="shared" si="151"/>
        <v>1</v>
      </c>
      <c r="K1176" s="33">
        <f t="shared" si="152"/>
        <v>10.44</v>
      </c>
      <c r="L1176" s="33">
        <f t="shared" si="153"/>
        <v>10.44</v>
      </c>
      <c r="M1176" s="33">
        <f t="shared" si="154"/>
        <v>10.44</v>
      </c>
      <c r="N1176" s="34">
        <f t="shared" si="155"/>
        <v>10.44</v>
      </c>
      <c r="O1176" s="222">
        <f t="shared" si="150"/>
        <v>41.76</v>
      </c>
      <c r="P1176" s="224">
        <f t="shared" si="157"/>
        <v>41.76</v>
      </c>
      <c r="Q1176" s="8"/>
      <c r="R1176" s="78">
        <f t="shared" si="156"/>
        <v>41.76</v>
      </c>
      <c r="S1176" s="79"/>
      <c r="T1176"/>
      <c r="U1176"/>
      <c r="V1176"/>
      <c r="W1176"/>
      <c r="X1176"/>
      <c r="Y1176"/>
      <c r="Z1176"/>
      <c r="AA1176"/>
      <c r="AB1176"/>
      <c r="AC1176"/>
      <c r="AD1176"/>
      <c r="AE1176"/>
      <c r="AF1176"/>
      <c r="AG1176"/>
      <c r="AH1176"/>
      <c r="AI1176"/>
      <c r="AJ1176"/>
      <c r="AK1176"/>
      <c r="AL1176"/>
      <c r="AM1176"/>
      <c r="AN1176"/>
      <c r="AO1176"/>
      <c r="AP1176"/>
      <c r="AQ1176"/>
      <c r="AR1176"/>
      <c r="AS1176"/>
      <c r="AT1176"/>
      <c r="AU1176"/>
      <c r="AV1176"/>
      <c r="AW1176"/>
      <c r="AX1176"/>
      <c r="AY1176"/>
      <c r="AZ1176"/>
      <c r="BA1176"/>
      <c r="BB1176"/>
      <c r="BC1176"/>
      <c r="BD1176"/>
      <c r="BE1176"/>
      <c r="BF1176"/>
      <c r="BG1176"/>
      <c r="BH1176"/>
      <c r="BI1176"/>
      <c r="BJ1176"/>
      <c r="BK1176"/>
      <c r="BL1176"/>
      <c r="BM1176"/>
      <c r="BN1176"/>
      <c r="BO1176"/>
      <c r="BP1176"/>
      <c r="BQ1176"/>
      <c r="BR1176"/>
      <c r="BS1176"/>
      <c r="BT1176"/>
      <c r="BU1176"/>
      <c r="BV1176"/>
      <c r="BW1176"/>
      <c r="BX1176"/>
      <c r="BY1176"/>
      <c r="BZ1176"/>
      <c r="CA1176"/>
      <c r="CB1176"/>
      <c r="CC1176"/>
      <c r="CD1176"/>
      <c r="CE1176"/>
      <c r="CF1176"/>
      <c r="CG1176"/>
      <c r="CH1176"/>
      <c r="CI1176"/>
      <c r="CJ1176"/>
      <c r="CK1176"/>
      <c r="CL1176"/>
      <c r="CM1176"/>
      <c r="CN1176"/>
      <c r="CO1176"/>
      <c r="CP1176"/>
      <c r="CQ1176"/>
      <c r="CR1176"/>
      <c r="CS1176"/>
      <c r="CT1176"/>
      <c r="CU1176"/>
      <c r="CV1176"/>
      <c r="CW1176"/>
      <c r="CX1176"/>
      <c r="CY1176"/>
      <c r="CZ1176"/>
      <c r="DA1176"/>
      <c r="DB1176"/>
      <c r="DC1176"/>
      <c r="DD1176"/>
      <c r="DE1176"/>
      <c r="DF1176"/>
      <c r="DG1176"/>
      <c r="DH1176"/>
      <c r="DI1176"/>
      <c r="DJ1176"/>
      <c r="DK1176"/>
      <c r="DL1176"/>
      <c r="DM1176"/>
      <c r="DN1176"/>
      <c r="DO1176"/>
      <c r="DP1176"/>
      <c r="DQ1176"/>
      <c r="DR1176"/>
      <c r="DS1176"/>
      <c r="DT1176"/>
      <c r="DU1176"/>
      <c r="DV1176"/>
      <c r="DW1176"/>
      <c r="DX1176"/>
      <c r="DY1176"/>
      <c r="DZ1176"/>
      <c r="EA1176"/>
      <c r="EB1176"/>
      <c r="EC1176"/>
      <c r="ED1176"/>
      <c r="EE1176"/>
      <c r="EF1176"/>
      <c r="EG1176"/>
      <c r="EH1176"/>
      <c r="EI1176"/>
      <c r="EJ1176"/>
      <c r="EK1176"/>
      <c r="EL1176"/>
      <c r="EM1176"/>
      <c r="EN1176"/>
      <c r="EO1176"/>
      <c r="EP1176"/>
      <c r="EQ1176"/>
      <c r="ER1176"/>
      <c r="ES1176"/>
      <c r="ET1176"/>
      <c r="EU1176"/>
      <c r="EV1176"/>
      <c r="EW1176"/>
      <c r="EX1176"/>
      <c r="EY1176"/>
      <c r="EZ1176"/>
      <c r="FA1176"/>
    </row>
    <row r="1177" spans="1:157" ht="11.25" customHeight="1" x14ac:dyDescent="0.25">
      <c r="A1177" s="39" t="s">
        <v>2206</v>
      </c>
      <c r="B1177" s="13">
        <v>740600005</v>
      </c>
      <c r="C1177" s="13" t="s">
        <v>1133</v>
      </c>
      <c r="D1177" s="13">
        <v>95420011375</v>
      </c>
      <c r="E1177" s="40" t="s">
        <v>2371</v>
      </c>
      <c r="F1177" s="31">
        <v>254</v>
      </c>
      <c r="G1177" s="31">
        <v>4</v>
      </c>
      <c r="H1177" s="31">
        <v>2</v>
      </c>
      <c r="I1177" s="31">
        <v>0</v>
      </c>
      <c r="J1177" s="32">
        <f t="shared" si="151"/>
        <v>2</v>
      </c>
      <c r="K1177" s="33">
        <f t="shared" si="152"/>
        <v>7.62</v>
      </c>
      <c r="L1177" s="33">
        <f t="shared" si="153"/>
        <v>7.62</v>
      </c>
      <c r="M1177" s="33">
        <f t="shared" si="154"/>
        <v>7.62</v>
      </c>
      <c r="N1177" s="34">
        <f t="shared" si="155"/>
        <v>7.62</v>
      </c>
      <c r="O1177" s="222">
        <f t="shared" si="150"/>
        <v>30.48</v>
      </c>
      <c r="P1177" s="224">
        <f t="shared" si="157"/>
        <v>30.48</v>
      </c>
      <c r="Q1177" s="8"/>
      <c r="R1177" s="78">
        <f t="shared" si="156"/>
        <v>30.48</v>
      </c>
      <c r="S1177" s="79"/>
      <c r="T1177"/>
      <c r="U1177"/>
      <c r="V1177"/>
      <c r="W1177"/>
      <c r="X1177"/>
      <c r="Y1177"/>
      <c r="Z1177"/>
      <c r="AA1177"/>
      <c r="AB1177"/>
      <c r="AC1177"/>
      <c r="AD1177"/>
      <c r="AE1177"/>
      <c r="AF1177"/>
      <c r="AG1177"/>
      <c r="AH1177"/>
      <c r="AI1177"/>
      <c r="AJ1177"/>
      <c r="AK1177"/>
      <c r="AL1177"/>
      <c r="AM1177"/>
      <c r="AN1177"/>
      <c r="AO1177"/>
      <c r="AP1177"/>
      <c r="AQ1177"/>
      <c r="AR1177"/>
      <c r="AS1177"/>
      <c r="AT1177"/>
      <c r="AU1177"/>
      <c r="AV1177"/>
      <c r="AW1177"/>
      <c r="AX1177"/>
      <c r="AY1177"/>
      <c r="AZ1177"/>
      <c r="BA1177"/>
      <c r="BB1177"/>
      <c r="BC1177"/>
      <c r="BD1177"/>
      <c r="BE1177"/>
      <c r="BF1177"/>
      <c r="BG1177"/>
      <c r="BH1177"/>
      <c r="BI1177"/>
      <c r="BJ1177"/>
      <c r="BK1177"/>
      <c r="BL1177"/>
      <c r="BM1177"/>
      <c r="BN1177"/>
      <c r="BO1177"/>
      <c r="BP1177"/>
      <c r="BQ1177"/>
      <c r="BR1177"/>
      <c r="BS1177"/>
      <c r="BT1177"/>
      <c r="BU1177"/>
      <c r="BV1177"/>
      <c r="BW1177"/>
      <c r="BX1177"/>
      <c r="BY1177"/>
      <c r="BZ1177"/>
      <c r="CA1177"/>
      <c r="CB1177"/>
      <c r="CC1177"/>
      <c r="CD1177"/>
      <c r="CE1177"/>
      <c r="CF1177"/>
      <c r="CG1177"/>
      <c r="CH1177"/>
      <c r="CI1177"/>
      <c r="CJ1177"/>
      <c r="CK1177"/>
      <c r="CL1177"/>
      <c r="CM1177"/>
      <c r="CN1177"/>
      <c r="CO1177"/>
      <c r="CP1177"/>
      <c r="CQ1177"/>
      <c r="CR1177"/>
      <c r="CS1177"/>
      <c r="CT1177"/>
      <c r="CU1177"/>
      <c r="CV1177"/>
      <c r="CW1177"/>
      <c r="CX1177"/>
      <c r="CY1177"/>
      <c r="CZ1177"/>
      <c r="DA1177"/>
      <c r="DB1177"/>
      <c r="DC1177"/>
      <c r="DD1177"/>
      <c r="DE1177"/>
      <c r="DF1177"/>
      <c r="DG1177"/>
      <c r="DH1177"/>
      <c r="DI1177"/>
      <c r="DJ1177"/>
      <c r="DK1177"/>
      <c r="DL1177"/>
      <c r="DM1177"/>
      <c r="DN1177"/>
      <c r="DO1177"/>
      <c r="DP1177"/>
      <c r="DQ1177"/>
      <c r="DR1177"/>
      <c r="DS1177"/>
      <c r="DT1177"/>
      <c r="DU1177"/>
      <c r="DV1177"/>
      <c r="DW1177"/>
      <c r="DX1177"/>
      <c r="DY1177"/>
      <c r="DZ1177"/>
      <c r="EA1177"/>
      <c r="EB1177"/>
      <c r="EC1177"/>
      <c r="ED1177"/>
      <c r="EE1177"/>
      <c r="EF1177"/>
      <c r="EG1177"/>
      <c r="EH1177"/>
      <c r="EI1177"/>
      <c r="EJ1177"/>
      <c r="EK1177"/>
      <c r="EL1177"/>
      <c r="EM1177"/>
      <c r="EN1177"/>
      <c r="EO1177"/>
      <c r="EP1177"/>
      <c r="EQ1177"/>
      <c r="ER1177"/>
      <c r="ES1177"/>
      <c r="ET1177"/>
      <c r="EU1177"/>
      <c r="EV1177"/>
      <c r="EW1177"/>
      <c r="EX1177"/>
      <c r="EY1177"/>
      <c r="EZ1177"/>
      <c r="FA1177"/>
    </row>
    <row r="1178" spans="1:157" ht="11.25" customHeight="1" x14ac:dyDescent="0.25">
      <c r="A1178" s="39" t="s">
        <v>2206</v>
      </c>
      <c r="B1178" s="13">
        <v>400200054</v>
      </c>
      <c r="C1178" s="13" t="s">
        <v>1077</v>
      </c>
      <c r="D1178" s="13">
        <v>35050001412</v>
      </c>
      <c r="E1178" s="40" t="s">
        <v>2293</v>
      </c>
      <c r="F1178" s="31">
        <v>391</v>
      </c>
      <c r="G1178" s="31">
        <v>3</v>
      </c>
      <c r="H1178" s="31">
        <v>1</v>
      </c>
      <c r="I1178" s="31">
        <v>0</v>
      </c>
      <c r="J1178" s="32">
        <f t="shared" si="151"/>
        <v>2</v>
      </c>
      <c r="K1178" s="33">
        <f t="shared" si="152"/>
        <v>11.73</v>
      </c>
      <c r="L1178" s="33">
        <f t="shared" si="153"/>
        <v>11.73</v>
      </c>
      <c r="M1178" s="33">
        <f t="shared" si="154"/>
        <v>11.73</v>
      </c>
      <c r="N1178" s="34">
        <f t="shared" si="155"/>
        <v>11.73</v>
      </c>
      <c r="O1178" s="222">
        <f t="shared" si="150"/>
        <v>46.92</v>
      </c>
      <c r="P1178" s="224">
        <f t="shared" si="157"/>
        <v>46.92</v>
      </c>
      <c r="Q1178" s="8"/>
      <c r="R1178" s="78">
        <f t="shared" si="156"/>
        <v>46.92</v>
      </c>
      <c r="S1178" s="79"/>
      <c r="T1178"/>
      <c r="U1178"/>
      <c r="V1178"/>
      <c r="W1178"/>
      <c r="X1178"/>
      <c r="Y1178"/>
      <c r="Z1178"/>
      <c r="AA1178"/>
      <c r="AB1178"/>
      <c r="AC1178"/>
      <c r="AD1178"/>
      <c r="AE1178"/>
      <c r="AF1178"/>
      <c r="AG1178"/>
      <c r="AH1178"/>
      <c r="AI1178"/>
      <c r="AJ1178"/>
      <c r="AK1178"/>
      <c r="AL1178"/>
      <c r="AM1178"/>
      <c r="AN1178"/>
      <c r="AO1178"/>
      <c r="AP1178"/>
      <c r="AQ1178"/>
      <c r="AR1178"/>
      <c r="AS1178"/>
      <c r="AT1178"/>
      <c r="AU1178"/>
      <c r="AV1178"/>
      <c r="AW1178"/>
      <c r="AX1178"/>
      <c r="AY1178"/>
      <c r="AZ1178"/>
      <c r="BA1178"/>
      <c r="BB1178"/>
      <c r="BC1178"/>
      <c r="BD1178"/>
      <c r="BE1178"/>
      <c r="BF1178"/>
      <c r="BG1178"/>
      <c r="BH1178"/>
      <c r="BI1178"/>
      <c r="BJ1178"/>
      <c r="BK1178"/>
      <c r="BL1178"/>
      <c r="BM1178"/>
      <c r="BN1178"/>
      <c r="BO1178"/>
      <c r="BP1178"/>
      <c r="BQ1178"/>
      <c r="BR1178"/>
      <c r="BS1178"/>
      <c r="BT1178"/>
      <c r="BU1178"/>
      <c r="BV1178"/>
      <c r="BW1178"/>
      <c r="BX1178"/>
      <c r="BY1178"/>
      <c r="BZ1178"/>
      <c r="CA1178"/>
      <c r="CB1178"/>
      <c r="CC1178"/>
      <c r="CD1178"/>
      <c r="CE1178"/>
      <c r="CF1178"/>
      <c r="CG1178"/>
      <c r="CH1178"/>
      <c r="CI1178"/>
      <c r="CJ1178"/>
      <c r="CK1178"/>
      <c r="CL1178"/>
      <c r="CM1178"/>
      <c r="CN1178"/>
      <c r="CO1178"/>
      <c r="CP1178"/>
      <c r="CQ1178"/>
      <c r="CR1178"/>
      <c r="CS1178"/>
      <c r="CT1178"/>
      <c r="CU1178"/>
      <c r="CV1178"/>
      <c r="CW1178"/>
      <c r="CX1178"/>
      <c r="CY1178"/>
      <c r="CZ1178"/>
      <c r="DA1178"/>
      <c r="DB1178"/>
      <c r="DC1178"/>
      <c r="DD1178"/>
      <c r="DE1178"/>
      <c r="DF1178"/>
      <c r="DG1178"/>
      <c r="DH1178"/>
      <c r="DI1178"/>
      <c r="DJ1178"/>
      <c r="DK1178"/>
      <c r="DL1178"/>
      <c r="DM1178"/>
      <c r="DN1178"/>
      <c r="DO1178"/>
      <c r="DP1178"/>
      <c r="DQ1178"/>
      <c r="DR1178"/>
      <c r="DS1178"/>
      <c r="DT1178"/>
      <c r="DU1178"/>
      <c r="DV1178"/>
      <c r="DW1178"/>
      <c r="DX1178"/>
      <c r="DY1178"/>
      <c r="DZ1178"/>
      <c r="EA1178"/>
      <c r="EB1178"/>
      <c r="EC1178"/>
      <c r="ED1178"/>
      <c r="EE1178"/>
      <c r="EF1178"/>
      <c r="EG1178"/>
      <c r="EH1178"/>
      <c r="EI1178"/>
      <c r="EJ1178"/>
      <c r="EK1178"/>
      <c r="EL1178"/>
      <c r="EM1178"/>
      <c r="EN1178"/>
      <c r="EO1178"/>
      <c r="EP1178"/>
      <c r="EQ1178"/>
      <c r="ER1178"/>
      <c r="ES1178"/>
      <c r="ET1178"/>
      <c r="EU1178"/>
      <c r="EV1178"/>
      <c r="EW1178"/>
      <c r="EX1178"/>
      <c r="EY1178"/>
      <c r="EZ1178"/>
      <c r="FA1178"/>
    </row>
    <row r="1179" spans="1:157" ht="11.25" customHeight="1" x14ac:dyDescent="0.25">
      <c r="A1179" s="39" t="s">
        <v>2206</v>
      </c>
      <c r="B1179" s="13">
        <v>407700001</v>
      </c>
      <c r="C1179" s="13" t="s">
        <v>2675</v>
      </c>
      <c r="D1179" s="13">
        <v>50910001592</v>
      </c>
      <c r="E1179" s="40" t="s">
        <v>2297</v>
      </c>
      <c r="F1179" s="31">
        <v>295</v>
      </c>
      <c r="G1179" s="31">
        <v>3</v>
      </c>
      <c r="H1179" s="31">
        <v>1</v>
      </c>
      <c r="I1179" s="31">
        <v>0</v>
      </c>
      <c r="J1179" s="32">
        <f t="shared" si="151"/>
        <v>2</v>
      </c>
      <c r="K1179" s="33">
        <f t="shared" si="152"/>
        <v>8.85</v>
      </c>
      <c r="L1179" s="33">
        <f t="shared" si="153"/>
        <v>8.85</v>
      </c>
      <c r="M1179" s="33">
        <f t="shared" si="154"/>
        <v>8.85</v>
      </c>
      <c r="N1179" s="34">
        <f t="shared" si="155"/>
        <v>8.85</v>
      </c>
      <c r="O1179" s="222">
        <f t="shared" si="150"/>
        <v>35.4</v>
      </c>
      <c r="P1179" s="224">
        <f t="shared" si="157"/>
        <v>35.4</v>
      </c>
      <c r="Q1179" s="8"/>
      <c r="R1179" s="78">
        <f t="shared" si="156"/>
        <v>35.4</v>
      </c>
      <c r="S1179" s="79"/>
      <c r="T1179"/>
      <c r="U1179"/>
      <c r="V1179"/>
      <c r="W1179"/>
      <c r="X1179"/>
      <c r="Y1179"/>
      <c r="Z1179"/>
      <c r="AA1179"/>
      <c r="AB1179"/>
      <c r="AC1179"/>
      <c r="AD1179"/>
      <c r="AE1179"/>
      <c r="AF1179"/>
      <c r="AG1179"/>
      <c r="AH1179"/>
      <c r="AI1179"/>
      <c r="AJ1179"/>
      <c r="AK1179"/>
      <c r="AL1179"/>
      <c r="AM1179"/>
      <c r="AN1179"/>
      <c r="AO1179"/>
      <c r="AP1179"/>
      <c r="AQ1179"/>
      <c r="AR1179"/>
      <c r="AS1179"/>
      <c r="AT1179"/>
      <c r="AU1179"/>
      <c r="AV1179"/>
      <c r="AW1179"/>
      <c r="AX1179"/>
      <c r="AY1179"/>
      <c r="AZ1179"/>
      <c r="BA1179"/>
      <c r="BB1179"/>
      <c r="BC1179"/>
      <c r="BD1179"/>
      <c r="BE1179"/>
      <c r="BF1179"/>
      <c r="BG1179"/>
      <c r="BH1179"/>
      <c r="BI1179"/>
      <c r="BJ1179"/>
      <c r="BK1179"/>
      <c r="BL1179"/>
      <c r="BM1179"/>
      <c r="BN1179"/>
      <c r="BO1179"/>
      <c r="BP1179"/>
      <c r="BQ1179"/>
      <c r="BR1179"/>
      <c r="BS1179"/>
      <c r="BT1179"/>
      <c r="BU1179"/>
      <c r="BV1179"/>
      <c r="BW1179"/>
      <c r="BX1179"/>
      <c r="BY1179"/>
      <c r="BZ1179"/>
      <c r="CA1179"/>
      <c r="CB1179"/>
      <c r="CC1179"/>
      <c r="CD1179"/>
      <c r="CE1179"/>
      <c r="CF1179"/>
      <c r="CG1179"/>
      <c r="CH1179"/>
      <c r="CI1179"/>
      <c r="CJ1179"/>
      <c r="CK1179"/>
      <c r="CL1179"/>
      <c r="CM1179"/>
      <c r="CN1179"/>
      <c r="CO1179"/>
      <c r="CP1179"/>
      <c r="CQ1179"/>
      <c r="CR1179"/>
      <c r="CS1179"/>
      <c r="CT1179"/>
      <c r="CU1179"/>
      <c r="CV1179"/>
      <c r="CW1179"/>
      <c r="CX1179"/>
      <c r="CY1179"/>
      <c r="CZ1179"/>
      <c r="DA1179"/>
      <c r="DB1179"/>
      <c r="DC1179"/>
      <c r="DD1179"/>
      <c r="DE1179"/>
      <c r="DF1179"/>
      <c r="DG1179"/>
      <c r="DH1179"/>
      <c r="DI1179"/>
      <c r="DJ1179"/>
      <c r="DK1179"/>
      <c r="DL1179"/>
      <c r="DM1179"/>
      <c r="DN1179"/>
      <c r="DO1179"/>
      <c r="DP1179"/>
      <c r="DQ1179"/>
      <c r="DR1179"/>
      <c r="DS1179"/>
      <c r="DT1179"/>
      <c r="DU1179"/>
      <c r="DV1179"/>
      <c r="DW1179"/>
      <c r="DX1179"/>
      <c r="DY1179"/>
      <c r="DZ1179"/>
      <c r="EA1179"/>
      <c r="EB1179"/>
      <c r="EC1179"/>
      <c r="ED1179"/>
      <c r="EE1179"/>
      <c r="EF1179"/>
      <c r="EG1179"/>
      <c r="EH1179"/>
      <c r="EI1179"/>
      <c r="EJ1179"/>
      <c r="EK1179"/>
      <c r="EL1179"/>
      <c r="EM1179"/>
      <c r="EN1179"/>
      <c r="EO1179"/>
      <c r="EP1179"/>
      <c r="EQ1179"/>
      <c r="ER1179"/>
      <c r="ES1179"/>
      <c r="ET1179"/>
      <c r="EU1179"/>
      <c r="EV1179"/>
      <c r="EW1179"/>
      <c r="EX1179"/>
      <c r="EY1179"/>
      <c r="EZ1179"/>
      <c r="FA1179"/>
    </row>
    <row r="1180" spans="1:157" ht="11.25" customHeight="1" x14ac:dyDescent="0.25">
      <c r="A1180" s="39" t="s">
        <v>2206</v>
      </c>
      <c r="B1180" s="13">
        <v>90000127</v>
      </c>
      <c r="C1180" s="13" t="s">
        <v>2503</v>
      </c>
      <c r="D1180" s="13">
        <v>94130051334</v>
      </c>
      <c r="E1180" s="40" t="s">
        <v>2504</v>
      </c>
      <c r="F1180" s="31">
        <v>340</v>
      </c>
      <c r="G1180" s="31">
        <v>3</v>
      </c>
      <c r="H1180" s="31">
        <v>1</v>
      </c>
      <c r="I1180" s="31">
        <v>0</v>
      </c>
      <c r="J1180" s="32">
        <f t="shared" si="151"/>
        <v>2</v>
      </c>
      <c r="K1180" s="33">
        <f t="shared" si="152"/>
        <v>10.199999999999999</v>
      </c>
      <c r="L1180" s="33">
        <f t="shared" si="153"/>
        <v>10.199999999999999</v>
      </c>
      <c r="M1180" s="33">
        <f t="shared" si="154"/>
        <v>10.199999999999999</v>
      </c>
      <c r="N1180" s="34">
        <f t="shared" si="155"/>
        <v>10.199999999999999</v>
      </c>
      <c r="O1180" s="222">
        <f t="shared" si="150"/>
        <v>40.799999999999997</v>
      </c>
      <c r="P1180" s="224">
        <f t="shared" si="157"/>
        <v>40.799999999999997</v>
      </c>
      <c r="Q1180" s="8"/>
      <c r="R1180" s="78">
        <f t="shared" si="156"/>
        <v>40.799999999999997</v>
      </c>
      <c r="S1180" s="79"/>
      <c r="T1180"/>
      <c r="U1180"/>
      <c r="V1180"/>
      <c r="W1180"/>
      <c r="X1180"/>
      <c r="Y1180"/>
      <c r="Z1180"/>
      <c r="AA1180"/>
      <c r="AB1180"/>
      <c r="AC1180"/>
      <c r="AD1180"/>
      <c r="AE1180"/>
      <c r="AF1180"/>
      <c r="AG1180"/>
      <c r="AH1180"/>
      <c r="AI1180"/>
      <c r="AJ1180"/>
      <c r="AK1180"/>
      <c r="AL1180"/>
      <c r="AM1180"/>
      <c r="AN1180"/>
      <c r="AO1180"/>
      <c r="AP1180"/>
      <c r="AQ1180"/>
      <c r="AR1180"/>
      <c r="AS1180"/>
      <c r="AT1180"/>
      <c r="AU1180"/>
      <c r="AV1180"/>
      <c r="AW1180"/>
      <c r="AX1180"/>
      <c r="AY1180"/>
      <c r="AZ1180"/>
      <c r="BA1180"/>
      <c r="BB1180"/>
      <c r="BC1180"/>
      <c r="BD1180"/>
      <c r="BE1180"/>
      <c r="BF1180"/>
      <c r="BG1180"/>
      <c r="BH1180"/>
      <c r="BI1180"/>
      <c r="BJ1180"/>
      <c r="BK1180"/>
      <c r="BL1180"/>
      <c r="BM1180"/>
      <c r="BN1180"/>
      <c r="BO1180"/>
      <c r="BP1180"/>
      <c r="BQ1180"/>
      <c r="BR1180"/>
      <c r="BS1180"/>
      <c r="BT1180"/>
      <c r="BU1180"/>
      <c r="BV1180"/>
      <c r="BW1180"/>
      <c r="BX1180"/>
      <c r="BY1180"/>
      <c r="BZ1180"/>
      <c r="CA1180"/>
      <c r="CB1180"/>
      <c r="CC1180"/>
      <c r="CD1180"/>
      <c r="CE1180"/>
      <c r="CF1180"/>
      <c r="CG1180"/>
      <c r="CH1180"/>
      <c r="CI1180"/>
      <c r="CJ1180"/>
      <c r="CK1180"/>
      <c r="CL1180"/>
      <c r="CM1180"/>
      <c r="CN1180"/>
      <c r="CO1180"/>
      <c r="CP1180"/>
      <c r="CQ1180"/>
      <c r="CR1180"/>
      <c r="CS1180"/>
      <c r="CT1180"/>
      <c r="CU1180"/>
      <c r="CV1180"/>
      <c r="CW1180"/>
      <c r="CX1180"/>
      <c r="CY1180"/>
      <c r="CZ1180"/>
      <c r="DA1180"/>
      <c r="DB1180"/>
      <c r="DC1180"/>
      <c r="DD1180"/>
      <c r="DE1180"/>
      <c r="DF1180"/>
      <c r="DG1180"/>
      <c r="DH1180"/>
      <c r="DI1180"/>
      <c r="DJ1180"/>
      <c r="DK1180"/>
      <c r="DL1180"/>
      <c r="DM1180"/>
      <c r="DN1180"/>
      <c r="DO1180"/>
      <c r="DP1180"/>
      <c r="DQ1180"/>
      <c r="DR1180"/>
      <c r="DS1180"/>
      <c r="DT1180"/>
      <c r="DU1180"/>
      <c r="DV1180"/>
      <c r="DW1180"/>
      <c r="DX1180"/>
      <c r="DY1180"/>
      <c r="DZ1180"/>
      <c r="EA1180"/>
      <c r="EB1180"/>
      <c r="EC1180"/>
      <c r="ED1180"/>
      <c r="EE1180"/>
      <c r="EF1180"/>
      <c r="EG1180"/>
      <c r="EH1180"/>
      <c r="EI1180"/>
      <c r="EJ1180"/>
      <c r="EK1180"/>
      <c r="EL1180"/>
      <c r="EM1180"/>
      <c r="EN1180"/>
      <c r="EO1180"/>
      <c r="EP1180"/>
      <c r="EQ1180"/>
      <c r="ER1180"/>
      <c r="ES1180"/>
      <c r="ET1180"/>
      <c r="EU1180"/>
      <c r="EV1180"/>
      <c r="EW1180"/>
      <c r="EX1180"/>
      <c r="EY1180"/>
      <c r="EZ1180"/>
      <c r="FA1180"/>
    </row>
    <row r="1181" spans="1:157" ht="11.25" customHeight="1" x14ac:dyDescent="0.25">
      <c r="A1181" s="39" t="s">
        <v>2206</v>
      </c>
      <c r="B1181" s="13">
        <v>90000108</v>
      </c>
      <c r="C1181" s="13" t="s">
        <v>1033</v>
      </c>
      <c r="D1181" s="13">
        <v>14660045376</v>
      </c>
      <c r="E1181" s="40" t="s">
        <v>2220</v>
      </c>
      <c r="F1181" s="31">
        <v>413</v>
      </c>
      <c r="G1181" s="31">
        <v>3</v>
      </c>
      <c r="H1181" s="31">
        <v>1</v>
      </c>
      <c r="I1181" s="31">
        <v>0</v>
      </c>
      <c r="J1181" s="32">
        <f t="shared" si="151"/>
        <v>2</v>
      </c>
      <c r="K1181" s="33">
        <f t="shared" si="152"/>
        <v>12.389999999999999</v>
      </c>
      <c r="L1181" s="33">
        <f t="shared" si="153"/>
        <v>12.389999999999999</v>
      </c>
      <c r="M1181" s="33">
        <f t="shared" si="154"/>
        <v>12.389999999999999</v>
      </c>
      <c r="N1181" s="34">
        <f t="shared" si="155"/>
        <v>12.389999999999999</v>
      </c>
      <c r="O1181" s="222">
        <f t="shared" si="150"/>
        <v>49.56</v>
      </c>
      <c r="P1181" s="224">
        <f t="shared" si="157"/>
        <v>49.56</v>
      </c>
      <c r="Q1181" s="8"/>
      <c r="R1181" s="78">
        <f t="shared" si="156"/>
        <v>49.56</v>
      </c>
      <c r="S1181" s="79"/>
      <c r="T1181"/>
      <c r="U1181"/>
      <c r="V1181"/>
      <c r="W1181"/>
      <c r="X1181"/>
      <c r="Y1181"/>
      <c r="Z1181"/>
      <c r="AA1181"/>
      <c r="AB1181"/>
      <c r="AC1181"/>
      <c r="AD1181"/>
      <c r="AE1181"/>
      <c r="AF1181"/>
      <c r="AG1181"/>
      <c r="AH1181"/>
      <c r="AI1181"/>
      <c r="AJ1181"/>
      <c r="AK1181"/>
      <c r="AL1181"/>
      <c r="AM1181"/>
      <c r="AN1181"/>
      <c r="AO1181"/>
      <c r="AP1181"/>
      <c r="AQ1181"/>
      <c r="AR1181"/>
      <c r="AS1181"/>
      <c r="AT1181"/>
      <c r="AU1181"/>
      <c r="AV1181"/>
      <c r="AW1181"/>
      <c r="AX1181"/>
      <c r="AY1181"/>
      <c r="AZ1181"/>
      <c r="BA1181"/>
      <c r="BB1181"/>
      <c r="BC1181"/>
      <c r="BD1181"/>
      <c r="BE1181"/>
      <c r="BF1181"/>
      <c r="BG1181"/>
      <c r="BH1181"/>
      <c r="BI1181"/>
      <c r="BJ1181"/>
      <c r="BK1181"/>
      <c r="BL1181"/>
      <c r="BM1181"/>
      <c r="BN1181"/>
      <c r="BO1181"/>
      <c r="BP1181"/>
      <c r="BQ1181"/>
      <c r="BR1181"/>
      <c r="BS1181"/>
      <c r="BT1181"/>
      <c r="BU1181"/>
      <c r="BV1181"/>
      <c r="BW1181"/>
      <c r="BX1181"/>
      <c r="BY1181"/>
      <c r="BZ1181"/>
      <c r="CA1181"/>
      <c r="CB1181"/>
      <c r="CC1181"/>
      <c r="CD1181"/>
      <c r="CE1181"/>
      <c r="CF1181"/>
      <c r="CG1181"/>
      <c r="CH1181"/>
      <c r="CI1181"/>
      <c r="CJ1181"/>
      <c r="CK1181"/>
      <c r="CL1181"/>
      <c r="CM1181"/>
      <c r="CN1181"/>
      <c r="CO1181"/>
      <c r="CP1181"/>
      <c r="CQ1181"/>
      <c r="CR1181"/>
      <c r="CS1181"/>
      <c r="CT1181"/>
      <c r="CU1181"/>
      <c r="CV1181"/>
      <c r="CW1181"/>
      <c r="CX1181"/>
      <c r="CY1181"/>
      <c r="CZ1181"/>
      <c r="DA1181"/>
      <c r="DB1181"/>
      <c r="DC1181"/>
      <c r="DD1181"/>
      <c r="DE1181"/>
      <c r="DF1181"/>
      <c r="DG1181"/>
      <c r="DH1181"/>
      <c r="DI1181"/>
      <c r="DJ1181"/>
      <c r="DK1181"/>
      <c r="DL1181"/>
      <c r="DM1181"/>
      <c r="DN1181"/>
      <c r="DO1181"/>
      <c r="DP1181"/>
      <c r="DQ1181"/>
      <c r="DR1181"/>
      <c r="DS1181"/>
      <c r="DT1181"/>
      <c r="DU1181"/>
      <c r="DV1181"/>
      <c r="DW1181"/>
      <c r="DX1181"/>
      <c r="DY1181"/>
      <c r="DZ1181"/>
      <c r="EA1181"/>
      <c r="EB1181"/>
      <c r="EC1181"/>
      <c r="ED1181"/>
      <c r="EE1181"/>
      <c r="EF1181"/>
      <c r="EG1181"/>
      <c r="EH1181"/>
      <c r="EI1181"/>
      <c r="EJ1181"/>
      <c r="EK1181"/>
      <c r="EL1181"/>
      <c r="EM1181"/>
      <c r="EN1181"/>
      <c r="EO1181"/>
      <c r="EP1181"/>
      <c r="EQ1181"/>
      <c r="ER1181"/>
      <c r="ES1181"/>
      <c r="ET1181"/>
      <c r="EU1181"/>
      <c r="EV1181"/>
      <c r="EW1181"/>
      <c r="EX1181"/>
      <c r="EY1181"/>
      <c r="EZ1181"/>
      <c r="FA1181"/>
    </row>
    <row r="1182" spans="1:157" ht="11.25" customHeight="1" x14ac:dyDescent="0.25">
      <c r="A1182" s="39" t="s">
        <v>2206</v>
      </c>
      <c r="B1182" s="13">
        <v>460200011</v>
      </c>
      <c r="C1182" s="13" t="s">
        <v>1089</v>
      </c>
      <c r="D1182" s="13">
        <v>80820008656</v>
      </c>
      <c r="E1182" s="40" t="s">
        <v>2309</v>
      </c>
      <c r="F1182" s="31">
        <v>276</v>
      </c>
      <c r="G1182" s="31">
        <v>3</v>
      </c>
      <c r="H1182" s="31">
        <v>1</v>
      </c>
      <c r="I1182" s="31">
        <v>0</v>
      </c>
      <c r="J1182" s="32">
        <f t="shared" si="151"/>
        <v>2</v>
      </c>
      <c r="K1182" s="33">
        <f t="shared" si="152"/>
        <v>8.2799999999999994</v>
      </c>
      <c r="L1182" s="33">
        <f t="shared" si="153"/>
        <v>8.2799999999999994</v>
      </c>
      <c r="M1182" s="33">
        <f t="shared" si="154"/>
        <v>8.2799999999999994</v>
      </c>
      <c r="N1182" s="34">
        <f t="shared" si="155"/>
        <v>8.2799999999999994</v>
      </c>
      <c r="O1182" s="222">
        <f t="shared" si="150"/>
        <v>33.119999999999997</v>
      </c>
      <c r="P1182" s="224">
        <f t="shared" si="157"/>
        <v>33.119999999999997</v>
      </c>
      <c r="Q1182" s="8"/>
      <c r="R1182" s="78">
        <f t="shared" si="156"/>
        <v>33.119999999999997</v>
      </c>
      <c r="S1182" s="79"/>
      <c r="T1182"/>
      <c r="U1182"/>
      <c r="V1182"/>
      <c r="W1182"/>
      <c r="X1182"/>
      <c r="Y1182"/>
      <c r="Z1182"/>
      <c r="AA1182"/>
      <c r="AB1182"/>
      <c r="AC1182"/>
      <c r="AD1182"/>
      <c r="AE1182"/>
      <c r="AF1182"/>
      <c r="AG1182"/>
      <c r="AH1182"/>
      <c r="AI1182"/>
      <c r="AJ1182"/>
      <c r="AK1182"/>
      <c r="AL1182"/>
      <c r="AM1182"/>
      <c r="AN1182"/>
      <c r="AO1182"/>
      <c r="AP1182"/>
      <c r="AQ1182"/>
      <c r="AR1182"/>
      <c r="AS1182"/>
      <c r="AT1182"/>
      <c r="AU1182"/>
      <c r="AV1182"/>
      <c r="AW1182"/>
      <c r="AX1182"/>
      <c r="AY1182"/>
      <c r="AZ1182"/>
      <c r="BA1182"/>
      <c r="BB1182"/>
      <c r="BC1182"/>
      <c r="BD1182"/>
      <c r="BE1182"/>
      <c r="BF1182"/>
      <c r="BG1182"/>
      <c r="BH1182"/>
      <c r="BI1182"/>
      <c r="BJ1182"/>
      <c r="BK1182"/>
      <c r="BL1182"/>
      <c r="BM1182"/>
      <c r="BN1182"/>
      <c r="BO1182"/>
      <c r="BP1182"/>
      <c r="BQ1182"/>
      <c r="BR1182"/>
      <c r="BS1182"/>
      <c r="BT1182"/>
      <c r="BU1182"/>
      <c r="BV1182"/>
      <c r="BW1182"/>
      <c r="BX1182"/>
      <c r="BY1182"/>
      <c r="BZ1182"/>
      <c r="CA1182"/>
      <c r="CB1182"/>
      <c r="CC1182"/>
      <c r="CD1182"/>
      <c r="CE1182"/>
      <c r="CF1182"/>
      <c r="CG1182"/>
      <c r="CH1182"/>
      <c r="CI1182"/>
      <c r="CJ1182"/>
      <c r="CK1182"/>
      <c r="CL1182"/>
      <c r="CM1182"/>
      <c r="CN1182"/>
      <c r="CO1182"/>
      <c r="CP1182"/>
      <c r="CQ1182"/>
      <c r="CR1182"/>
      <c r="CS1182"/>
      <c r="CT1182"/>
      <c r="CU1182"/>
      <c r="CV1182"/>
      <c r="CW1182"/>
      <c r="CX1182"/>
      <c r="CY1182"/>
      <c r="CZ1182"/>
      <c r="DA1182"/>
      <c r="DB1182"/>
      <c r="DC1182"/>
      <c r="DD1182"/>
      <c r="DE1182"/>
      <c r="DF1182"/>
      <c r="DG1182"/>
      <c r="DH1182"/>
      <c r="DI1182"/>
      <c r="DJ1182"/>
      <c r="DK1182"/>
      <c r="DL1182"/>
      <c r="DM1182"/>
      <c r="DN1182"/>
      <c r="DO1182"/>
      <c r="DP1182"/>
      <c r="DQ1182"/>
      <c r="DR1182"/>
      <c r="DS1182"/>
      <c r="DT1182"/>
      <c r="DU1182"/>
      <c r="DV1182"/>
      <c r="DW1182"/>
      <c r="DX1182"/>
      <c r="DY1182"/>
      <c r="DZ1182"/>
      <c r="EA1182"/>
      <c r="EB1182"/>
      <c r="EC1182"/>
      <c r="ED1182"/>
      <c r="EE1182"/>
      <c r="EF1182"/>
      <c r="EG1182"/>
      <c r="EH1182"/>
      <c r="EI1182"/>
      <c r="EJ1182"/>
      <c r="EK1182"/>
      <c r="EL1182"/>
      <c r="EM1182"/>
      <c r="EN1182"/>
      <c r="EO1182"/>
      <c r="EP1182"/>
      <c r="EQ1182"/>
      <c r="ER1182"/>
      <c r="ES1182"/>
      <c r="ET1182"/>
      <c r="EU1182"/>
      <c r="EV1182"/>
      <c r="EW1182"/>
      <c r="EX1182"/>
      <c r="EY1182"/>
      <c r="EZ1182"/>
      <c r="FA1182"/>
    </row>
    <row r="1183" spans="1:157" ht="11.25" customHeight="1" x14ac:dyDescent="0.25">
      <c r="A1183" s="39" t="s">
        <v>2206</v>
      </c>
      <c r="B1183" s="13">
        <v>740200029</v>
      </c>
      <c r="C1183" s="13" t="s">
        <v>1124</v>
      </c>
      <c r="D1183" s="13">
        <v>23390007375</v>
      </c>
      <c r="E1183" s="40" t="s">
        <v>2356</v>
      </c>
      <c r="F1183" s="31">
        <v>357</v>
      </c>
      <c r="G1183" s="31">
        <v>2</v>
      </c>
      <c r="H1183" s="31">
        <v>1</v>
      </c>
      <c r="I1183" s="31">
        <v>0</v>
      </c>
      <c r="J1183" s="32">
        <f t="shared" si="151"/>
        <v>1</v>
      </c>
      <c r="K1183" s="33">
        <f t="shared" si="152"/>
        <v>10.709999999999999</v>
      </c>
      <c r="L1183" s="33">
        <f t="shared" si="153"/>
        <v>10.709999999999999</v>
      </c>
      <c r="M1183" s="33">
        <f t="shared" si="154"/>
        <v>10.709999999999999</v>
      </c>
      <c r="N1183" s="34">
        <f t="shared" si="155"/>
        <v>10.709999999999999</v>
      </c>
      <c r="O1183" s="222">
        <f t="shared" si="150"/>
        <v>42.84</v>
      </c>
      <c r="P1183" s="224">
        <f t="shared" si="157"/>
        <v>42.84</v>
      </c>
      <c r="Q1183" s="8"/>
      <c r="R1183" s="78">
        <f t="shared" si="156"/>
        <v>42.84</v>
      </c>
      <c r="S1183" s="79"/>
      <c r="T1183"/>
      <c r="U1183"/>
      <c r="V1183"/>
      <c r="W1183"/>
      <c r="X1183"/>
      <c r="Y1183"/>
      <c r="Z1183"/>
      <c r="AA1183"/>
      <c r="AB1183"/>
      <c r="AC1183"/>
      <c r="AD1183"/>
      <c r="AE1183"/>
      <c r="AF1183"/>
      <c r="AG1183"/>
      <c r="AH1183"/>
      <c r="AI1183"/>
      <c r="AJ1183"/>
      <c r="AK1183"/>
      <c r="AL1183"/>
      <c r="AM1183"/>
      <c r="AN1183"/>
      <c r="AO1183"/>
      <c r="AP1183"/>
      <c r="AQ1183"/>
      <c r="AR1183"/>
      <c r="AS1183"/>
      <c r="AT1183"/>
      <c r="AU1183"/>
      <c r="AV1183"/>
      <c r="AW1183"/>
      <c r="AX1183"/>
      <c r="AY1183"/>
      <c r="AZ1183"/>
      <c r="BA1183"/>
      <c r="BB1183"/>
      <c r="BC1183"/>
      <c r="BD1183"/>
      <c r="BE1183"/>
      <c r="BF1183"/>
      <c r="BG1183"/>
      <c r="BH1183"/>
      <c r="BI1183"/>
      <c r="BJ1183"/>
      <c r="BK1183"/>
      <c r="BL1183"/>
      <c r="BM1183"/>
      <c r="BN1183"/>
      <c r="BO1183"/>
      <c r="BP1183"/>
      <c r="BQ1183"/>
      <c r="BR1183"/>
      <c r="BS1183"/>
      <c r="BT1183"/>
      <c r="BU1183"/>
      <c r="BV1183"/>
      <c r="BW1183"/>
      <c r="BX1183"/>
      <c r="BY1183"/>
      <c r="BZ1183"/>
      <c r="CA1183"/>
      <c r="CB1183"/>
      <c r="CC1183"/>
      <c r="CD1183"/>
      <c r="CE1183"/>
      <c r="CF1183"/>
      <c r="CG1183"/>
      <c r="CH1183"/>
      <c r="CI1183"/>
      <c r="CJ1183"/>
      <c r="CK1183"/>
      <c r="CL1183"/>
      <c r="CM1183"/>
      <c r="CN1183"/>
      <c r="CO1183"/>
      <c r="CP1183"/>
      <c r="CQ1183"/>
      <c r="CR1183"/>
      <c r="CS1183"/>
      <c r="CT1183"/>
      <c r="CU1183"/>
      <c r="CV1183"/>
      <c r="CW1183"/>
      <c r="CX1183"/>
      <c r="CY1183"/>
      <c r="CZ1183"/>
      <c r="DA1183"/>
      <c r="DB1183"/>
      <c r="DC1183"/>
      <c r="DD1183"/>
      <c r="DE1183"/>
      <c r="DF1183"/>
      <c r="DG1183"/>
      <c r="DH1183"/>
      <c r="DI1183"/>
      <c r="DJ1183"/>
      <c r="DK1183"/>
      <c r="DL1183"/>
      <c r="DM1183"/>
      <c r="DN1183"/>
      <c r="DO1183"/>
      <c r="DP1183"/>
      <c r="DQ1183"/>
      <c r="DR1183"/>
      <c r="DS1183"/>
      <c r="DT1183"/>
      <c r="DU1183"/>
      <c r="DV1183"/>
      <c r="DW1183"/>
      <c r="DX1183"/>
      <c r="DY1183"/>
      <c r="DZ1183"/>
      <c r="EA1183"/>
      <c r="EB1183"/>
      <c r="EC1183"/>
      <c r="ED1183"/>
      <c r="EE1183"/>
      <c r="EF1183"/>
      <c r="EG1183"/>
      <c r="EH1183"/>
      <c r="EI1183"/>
      <c r="EJ1183"/>
      <c r="EK1183"/>
      <c r="EL1183"/>
      <c r="EM1183"/>
      <c r="EN1183"/>
      <c r="EO1183"/>
      <c r="EP1183"/>
      <c r="EQ1183"/>
      <c r="ER1183"/>
      <c r="ES1183"/>
      <c r="ET1183"/>
      <c r="EU1183"/>
      <c r="EV1183"/>
      <c r="EW1183"/>
      <c r="EX1183"/>
      <c r="EY1183"/>
      <c r="EZ1183"/>
      <c r="FA1183"/>
    </row>
    <row r="1184" spans="1:157" ht="11.25" customHeight="1" x14ac:dyDescent="0.25">
      <c r="A1184" s="39" t="s">
        <v>2206</v>
      </c>
      <c r="B1184" s="13">
        <v>546700003</v>
      </c>
      <c r="C1184" s="13" t="s">
        <v>1108</v>
      </c>
      <c r="D1184" s="13">
        <v>81930001306</v>
      </c>
      <c r="E1184" s="40" t="s">
        <v>2335</v>
      </c>
      <c r="F1184" s="31">
        <v>475</v>
      </c>
      <c r="G1184" s="31">
        <v>3</v>
      </c>
      <c r="H1184" s="31">
        <v>1</v>
      </c>
      <c r="I1184" s="31">
        <v>0</v>
      </c>
      <c r="J1184" s="32">
        <f t="shared" si="151"/>
        <v>2</v>
      </c>
      <c r="K1184" s="33">
        <f t="shared" si="152"/>
        <v>14.25</v>
      </c>
      <c r="L1184" s="33">
        <f t="shared" si="153"/>
        <v>14.25</v>
      </c>
      <c r="M1184" s="33">
        <f t="shared" si="154"/>
        <v>14.25</v>
      </c>
      <c r="N1184" s="34">
        <f t="shared" si="155"/>
        <v>14.25</v>
      </c>
      <c r="O1184" s="222">
        <f t="shared" si="150"/>
        <v>57</v>
      </c>
      <c r="P1184" s="224">
        <f t="shared" si="157"/>
        <v>57</v>
      </c>
      <c r="Q1184" s="8"/>
      <c r="R1184" s="78">
        <f t="shared" si="156"/>
        <v>57</v>
      </c>
      <c r="S1184" s="79"/>
      <c r="T1184"/>
      <c r="U1184"/>
      <c r="V1184"/>
      <c r="W1184"/>
      <c r="X1184"/>
      <c r="Y1184"/>
      <c r="Z1184"/>
      <c r="AA1184"/>
      <c r="AB1184"/>
      <c r="AC1184"/>
      <c r="AD1184"/>
      <c r="AE1184"/>
      <c r="AF1184"/>
      <c r="AG1184"/>
      <c r="AH1184"/>
      <c r="AI1184"/>
      <c r="AJ1184"/>
      <c r="AK1184"/>
      <c r="AL1184"/>
      <c r="AM1184"/>
      <c r="AN1184"/>
      <c r="AO1184"/>
      <c r="AP1184"/>
      <c r="AQ1184"/>
      <c r="AR1184"/>
      <c r="AS1184"/>
      <c r="AT1184"/>
      <c r="AU1184"/>
      <c r="AV1184"/>
      <c r="AW1184"/>
      <c r="AX1184"/>
      <c r="AY1184"/>
      <c r="AZ1184"/>
      <c r="BA1184"/>
      <c r="BB1184"/>
      <c r="BC1184"/>
      <c r="BD1184"/>
      <c r="BE1184"/>
      <c r="BF1184"/>
      <c r="BG1184"/>
      <c r="BH1184"/>
      <c r="BI1184"/>
      <c r="BJ1184"/>
      <c r="BK1184"/>
      <c r="BL1184"/>
      <c r="BM1184"/>
      <c r="BN1184"/>
      <c r="BO1184"/>
      <c r="BP1184"/>
      <c r="BQ1184"/>
      <c r="BR1184"/>
      <c r="BS1184"/>
      <c r="BT1184"/>
      <c r="BU1184"/>
      <c r="BV1184"/>
      <c r="BW1184"/>
      <c r="BX1184"/>
      <c r="BY1184"/>
      <c r="BZ1184"/>
      <c r="CA1184"/>
      <c r="CB1184"/>
      <c r="CC1184"/>
      <c r="CD1184"/>
      <c r="CE1184"/>
      <c r="CF1184"/>
      <c r="CG1184"/>
      <c r="CH1184"/>
      <c r="CI1184"/>
      <c r="CJ1184"/>
      <c r="CK1184"/>
      <c r="CL1184"/>
      <c r="CM1184"/>
      <c r="CN1184"/>
      <c r="CO1184"/>
      <c r="CP1184"/>
      <c r="CQ1184"/>
      <c r="CR1184"/>
      <c r="CS1184"/>
      <c r="CT1184"/>
      <c r="CU1184"/>
      <c r="CV1184"/>
      <c r="CW1184"/>
      <c r="CX1184"/>
      <c r="CY1184"/>
      <c r="CZ1184"/>
      <c r="DA1184"/>
      <c r="DB1184"/>
      <c r="DC1184"/>
      <c r="DD1184"/>
      <c r="DE1184"/>
      <c r="DF1184"/>
      <c r="DG1184"/>
      <c r="DH1184"/>
      <c r="DI1184"/>
      <c r="DJ1184"/>
      <c r="DK1184"/>
      <c r="DL1184"/>
      <c r="DM1184"/>
      <c r="DN1184"/>
      <c r="DO1184"/>
      <c r="DP1184"/>
      <c r="DQ1184"/>
      <c r="DR1184"/>
      <c r="DS1184"/>
      <c r="DT1184"/>
      <c r="DU1184"/>
      <c r="DV1184"/>
      <c r="DW1184"/>
      <c r="DX1184"/>
      <c r="DY1184"/>
      <c r="DZ1184"/>
      <c r="EA1184"/>
      <c r="EB1184"/>
      <c r="EC1184"/>
      <c r="ED1184"/>
      <c r="EE1184"/>
      <c r="EF1184"/>
      <c r="EG1184"/>
      <c r="EH1184"/>
      <c r="EI1184"/>
      <c r="EJ1184"/>
      <c r="EK1184"/>
      <c r="EL1184"/>
      <c r="EM1184"/>
      <c r="EN1184"/>
      <c r="EO1184"/>
      <c r="EP1184"/>
      <c r="EQ1184"/>
      <c r="ER1184"/>
      <c r="ES1184"/>
      <c r="ET1184"/>
      <c r="EU1184"/>
      <c r="EV1184"/>
      <c r="EW1184"/>
      <c r="EX1184"/>
      <c r="EY1184"/>
      <c r="EZ1184"/>
      <c r="FA1184"/>
    </row>
    <row r="1185" spans="1:157" ht="11.25" customHeight="1" x14ac:dyDescent="0.25">
      <c r="A1185" s="39" t="s">
        <v>2206</v>
      </c>
      <c r="B1185" s="13">
        <v>320200007</v>
      </c>
      <c r="C1185" s="13" t="s">
        <v>224</v>
      </c>
      <c r="D1185" s="13">
        <v>58010009852</v>
      </c>
      <c r="E1185" s="40" t="s">
        <v>2263</v>
      </c>
      <c r="F1185" s="31">
        <v>307</v>
      </c>
      <c r="G1185" s="31">
        <v>3</v>
      </c>
      <c r="H1185" s="31">
        <v>1</v>
      </c>
      <c r="I1185" s="31">
        <v>0</v>
      </c>
      <c r="J1185" s="32">
        <f t="shared" si="151"/>
        <v>2</v>
      </c>
      <c r="K1185" s="33">
        <f t="shared" si="152"/>
        <v>9.2099999999999991</v>
      </c>
      <c r="L1185" s="33">
        <f t="shared" si="153"/>
        <v>9.2099999999999991</v>
      </c>
      <c r="M1185" s="33">
        <f t="shared" si="154"/>
        <v>9.2099999999999991</v>
      </c>
      <c r="N1185" s="34">
        <f t="shared" si="155"/>
        <v>9.2099999999999991</v>
      </c>
      <c r="O1185" s="222">
        <f t="shared" si="150"/>
        <v>36.840000000000003</v>
      </c>
      <c r="P1185" s="224">
        <f t="shared" si="157"/>
        <v>36.840000000000003</v>
      </c>
      <c r="Q1185" s="8"/>
      <c r="R1185" s="78">
        <f t="shared" si="156"/>
        <v>36.840000000000003</v>
      </c>
      <c r="S1185" s="79"/>
      <c r="T1185"/>
      <c r="U1185"/>
      <c r="V1185"/>
      <c r="W1185"/>
      <c r="X1185"/>
      <c r="Y1185"/>
      <c r="Z1185"/>
      <c r="AA1185"/>
      <c r="AB1185"/>
      <c r="AC1185"/>
      <c r="AD1185"/>
      <c r="AE1185"/>
      <c r="AF1185"/>
      <c r="AG1185"/>
      <c r="AH1185"/>
      <c r="AI1185"/>
      <c r="AJ1185"/>
      <c r="AK1185"/>
      <c r="AL1185"/>
      <c r="AM1185"/>
      <c r="AN1185"/>
      <c r="AO1185"/>
      <c r="AP1185"/>
      <c r="AQ1185"/>
      <c r="AR1185"/>
      <c r="AS1185"/>
      <c r="AT1185"/>
      <c r="AU1185"/>
      <c r="AV1185"/>
      <c r="AW1185"/>
      <c r="AX1185"/>
      <c r="AY1185"/>
      <c r="AZ1185"/>
      <c r="BA1185"/>
      <c r="BB1185"/>
      <c r="BC1185"/>
      <c r="BD1185"/>
      <c r="BE1185"/>
      <c r="BF1185"/>
      <c r="BG1185"/>
      <c r="BH1185"/>
      <c r="BI1185"/>
      <c r="BJ1185"/>
      <c r="BK1185"/>
      <c r="BL1185"/>
      <c r="BM1185"/>
      <c r="BN1185"/>
      <c r="BO1185"/>
      <c r="BP1185"/>
      <c r="BQ1185"/>
      <c r="BR1185"/>
      <c r="BS1185"/>
      <c r="BT1185"/>
      <c r="BU1185"/>
      <c r="BV1185"/>
      <c r="BW1185"/>
      <c r="BX1185"/>
      <c r="BY1185"/>
      <c r="BZ1185"/>
      <c r="CA1185"/>
      <c r="CB1185"/>
      <c r="CC1185"/>
      <c r="CD1185"/>
      <c r="CE1185"/>
      <c r="CF1185"/>
      <c r="CG1185"/>
      <c r="CH1185"/>
      <c r="CI1185"/>
      <c r="CJ1185"/>
      <c r="CK1185"/>
      <c r="CL1185"/>
      <c r="CM1185"/>
      <c r="CN1185"/>
      <c r="CO1185"/>
      <c r="CP1185"/>
      <c r="CQ1185"/>
      <c r="CR1185"/>
      <c r="CS1185"/>
      <c r="CT1185"/>
      <c r="CU1185"/>
      <c r="CV1185"/>
      <c r="CW1185"/>
      <c r="CX1185"/>
      <c r="CY1185"/>
      <c r="CZ1185"/>
      <c r="DA1185"/>
      <c r="DB1185"/>
      <c r="DC1185"/>
      <c r="DD1185"/>
      <c r="DE1185"/>
      <c r="DF1185"/>
      <c r="DG1185"/>
      <c r="DH1185"/>
      <c r="DI1185"/>
      <c r="DJ1185"/>
      <c r="DK1185"/>
      <c r="DL1185"/>
      <c r="DM1185"/>
      <c r="DN1185"/>
      <c r="DO1185"/>
      <c r="DP1185"/>
      <c r="DQ1185"/>
      <c r="DR1185"/>
      <c r="DS1185"/>
      <c r="DT1185"/>
      <c r="DU1185"/>
      <c r="DV1185"/>
      <c r="DW1185"/>
      <c r="DX1185"/>
      <c r="DY1185"/>
      <c r="DZ1185"/>
      <c r="EA1185"/>
      <c r="EB1185"/>
      <c r="EC1185"/>
      <c r="ED1185"/>
      <c r="EE1185"/>
      <c r="EF1185"/>
      <c r="EG1185"/>
      <c r="EH1185"/>
      <c r="EI1185"/>
      <c r="EJ1185"/>
      <c r="EK1185"/>
      <c r="EL1185"/>
      <c r="EM1185"/>
      <c r="EN1185"/>
      <c r="EO1185"/>
      <c r="EP1185"/>
      <c r="EQ1185"/>
      <c r="ER1185"/>
      <c r="ES1185"/>
      <c r="ET1185"/>
      <c r="EU1185"/>
      <c r="EV1185"/>
      <c r="EW1185"/>
      <c r="EX1185"/>
      <c r="EY1185"/>
      <c r="EZ1185"/>
      <c r="FA1185"/>
    </row>
    <row r="1186" spans="1:157" ht="11.25" customHeight="1" x14ac:dyDescent="0.25">
      <c r="A1186" s="39" t="s">
        <v>2206</v>
      </c>
      <c r="B1186" s="13">
        <v>90000105</v>
      </c>
      <c r="C1186" s="13" t="s">
        <v>135</v>
      </c>
      <c r="D1186" s="13">
        <v>87730040355</v>
      </c>
      <c r="E1186" s="40" t="s">
        <v>2218</v>
      </c>
      <c r="F1186" s="31">
        <v>656</v>
      </c>
      <c r="G1186" s="31">
        <v>3</v>
      </c>
      <c r="H1186" s="31">
        <v>1</v>
      </c>
      <c r="I1186" s="31">
        <v>0</v>
      </c>
      <c r="J1186" s="32">
        <f t="shared" si="151"/>
        <v>2</v>
      </c>
      <c r="K1186" s="33">
        <f t="shared" si="152"/>
        <v>19.68</v>
      </c>
      <c r="L1186" s="33">
        <f t="shared" si="153"/>
        <v>19.68</v>
      </c>
      <c r="M1186" s="33">
        <f t="shared" si="154"/>
        <v>19.68</v>
      </c>
      <c r="N1186" s="34">
        <f t="shared" si="155"/>
        <v>19.68</v>
      </c>
      <c r="O1186" s="222">
        <f t="shared" si="150"/>
        <v>78.72</v>
      </c>
      <c r="P1186" s="224">
        <f t="shared" si="157"/>
        <v>78.72</v>
      </c>
      <c r="Q1186" s="8"/>
      <c r="R1186" s="78">
        <f t="shared" si="156"/>
        <v>78.72</v>
      </c>
      <c r="S1186" s="79"/>
      <c r="T1186"/>
      <c r="U1186"/>
      <c r="V1186"/>
      <c r="W1186"/>
      <c r="X1186"/>
      <c r="Y1186"/>
      <c r="Z1186"/>
      <c r="AA1186"/>
      <c r="AB1186"/>
      <c r="AC1186"/>
      <c r="AD1186"/>
      <c r="AE1186"/>
      <c r="AF1186"/>
      <c r="AG1186"/>
      <c r="AH1186"/>
      <c r="AI1186"/>
      <c r="AJ1186"/>
      <c r="AK1186"/>
      <c r="AL1186"/>
      <c r="AM1186"/>
      <c r="AN1186"/>
      <c r="AO1186"/>
      <c r="AP1186"/>
      <c r="AQ1186"/>
      <c r="AR1186"/>
      <c r="AS1186"/>
      <c r="AT1186"/>
      <c r="AU1186"/>
      <c r="AV1186"/>
      <c r="AW1186"/>
      <c r="AX1186"/>
      <c r="AY1186"/>
      <c r="AZ1186"/>
      <c r="BA1186"/>
      <c r="BB1186"/>
      <c r="BC1186"/>
      <c r="BD1186"/>
      <c r="BE1186"/>
      <c r="BF1186"/>
      <c r="BG1186"/>
      <c r="BH1186"/>
      <c r="BI1186"/>
      <c r="BJ1186"/>
      <c r="BK1186"/>
      <c r="BL1186"/>
      <c r="BM1186"/>
      <c r="BN1186"/>
      <c r="BO1186"/>
      <c r="BP1186"/>
      <c r="BQ1186"/>
      <c r="BR1186"/>
      <c r="BS1186"/>
      <c r="BT1186"/>
      <c r="BU1186"/>
      <c r="BV1186"/>
      <c r="BW1186"/>
      <c r="BX1186"/>
      <c r="BY1186"/>
      <c r="BZ1186"/>
      <c r="CA1186"/>
      <c r="CB1186"/>
      <c r="CC1186"/>
      <c r="CD1186"/>
      <c r="CE1186"/>
      <c r="CF1186"/>
      <c r="CG1186"/>
      <c r="CH1186"/>
      <c r="CI1186"/>
      <c r="CJ1186"/>
      <c r="CK1186"/>
      <c r="CL1186"/>
      <c r="CM1186"/>
      <c r="CN1186"/>
      <c r="CO1186"/>
      <c r="CP1186"/>
      <c r="CQ1186"/>
      <c r="CR1186"/>
      <c r="CS1186"/>
      <c r="CT1186"/>
      <c r="CU1186"/>
      <c r="CV1186"/>
      <c r="CW1186"/>
      <c r="CX1186"/>
      <c r="CY1186"/>
      <c r="CZ1186"/>
      <c r="DA1186"/>
      <c r="DB1186"/>
      <c r="DC1186"/>
      <c r="DD1186"/>
      <c r="DE1186"/>
      <c r="DF1186"/>
      <c r="DG1186"/>
      <c r="DH1186"/>
      <c r="DI1186"/>
      <c r="DJ1186"/>
      <c r="DK1186"/>
      <c r="DL1186"/>
      <c r="DM1186"/>
      <c r="DN1186"/>
      <c r="DO1186"/>
      <c r="DP1186"/>
      <c r="DQ1186"/>
      <c r="DR1186"/>
      <c r="DS1186"/>
      <c r="DT1186"/>
      <c r="DU1186"/>
      <c r="DV1186"/>
      <c r="DW1186"/>
      <c r="DX1186"/>
      <c r="DY1186"/>
      <c r="DZ1186"/>
      <c r="EA1186"/>
      <c r="EB1186"/>
      <c r="EC1186"/>
      <c r="ED1186"/>
      <c r="EE1186"/>
      <c r="EF1186"/>
      <c r="EG1186"/>
      <c r="EH1186"/>
      <c r="EI1186"/>
      <c r="EJ1186"/>
      <c r="EK1186"/>
      <c r="EL1186"/>
      <c r="EM1186"/>
      <c r="EN1186"/>
      <c r="EO1186"/>
      <c r="EP1186"/>
      <c r="EQ1186"/>
      <c r="ER1186"/>
      <c r="ES1186"/>
      <c r="ET1186"/>
      <c r="EU1186"/>
      <c r="EV1186"/>
      <c r="EW1186"/>
      <c r="EX1186"/>
      <c r="EY1186"/>
      <c r="EZ1186"/>
      <c r="FA1186"/>
    </row>
    <row r="1187" spans="1:157" ht="11.25" customHeight="1" x14ac:dyDescent="0.25">
      <c r="A1187" s="39" t="s">
        <v>2206</v>
      </c>
      <c r="B1187" s="13">
        <v>328275402</v>
      </c>
      <c r="C1187" s="13" t="s">
        <v>365</v>
      </c>
      <c r="D1187" s="13">
        <v>33310004035</v>
      </c>
      <c r="E1187" s="40" t="s">
        <v>2280</v>
      </c>
      <c r="F1187" s="31">
        <v>367</v>
      </c>
      <c r="G1187" s="31">
        <v>3</v>
      </c>
      <c r="H1187" s="31">
        <v>1</v>
      </c>
      <c r="I1187" s="31">
        <v>0</v>
      </c>
      <c r="J1187" s="32">
        <f t="shared" si="151"/>
        <v>2</v>
      </c>
      <c r="K1187" s="33">
        <f t="shared" si="152"/>
        <v>11.01</v>
      </c>
      <c r="L1187" s="33">
        <f t="shared" si="153"/>
        <v>11.01</v>
      </c>
      <c r="M1187" s="33">
        <f t="shared" si="154"/>
        <v>11.01</v>
      </c>
      <c r="N1187" s="34">
        <f t="shared" si="155"/>
        <v>11.01</v>
      </c>
      <c r="O1187" s="222">
        <f t="shared" si="150"/>
        <v>44.04</v>
      </c>
      <c r="P1187" s="224">
        <f t="shared" si="157"/>
        <v>44.04</v>
      </c>
      <c r="Q1187" s="8"/>
      <c r="R1187" s="78">
        <f t="shared" si="156"/>
        <v>44.04</v>
      </c>
      <c r="S1187" s="79"/>
      <c r="T1187"/>
      <c r="U1187"/>
      <c r="V1187"/>
      <c r="W1187"/>
      <c r="X1187"/>
      <c r="Y1187"/>
      <c r="Z1187"/>
      <c r="AA1187"/>
      <c r="AB1187"/>
      <c r="AC1187"/>
      <c r="AD1187"/>
      <c r="AE1187"/>
      <c r="AF1187"/>
      <c r="AG1187"/>
      <c r="AH1187"/>
      <c r="AI1187"/>
      <c r="AJ1187"/>
      <c r="AK1187"/>
      <c r="AL1187"/>
      <c r="AM1187"/>
      <c r="AN1187"/>
      <c r="AO1187"/>
      <c r="AP1187"/>
      <c r="AQ1187"/>
      <c r="AR1187"/>
      <c r="AS1187"/>
      <c r="AT1187"/>
      <c r="AU1187"/>
      <c r="AV1187"/>
      <c r="AW1187"/>
      <c r="AX1187"/>
      <c r="AY1187"/>
      <c r="AZ1187"/>
      <c r="BA1187"/>
      <c r="BB1187"/>
      <c r="BC1187"/>
      <c r="BD1187"/>
      <c r="BE1187"/>
      <c r="BF1187"/>
      <c r="BG1187"/>
      <c r="BH1187"/>
      <c r="BI1187"/>
      <c r="BJ1187"/>
      <c r="BK1187"/>
      <c r="BL1187"/>
      <c r="BM1187"/>
      <c r="BN1187"/>
      <c r="BO1187"/>
      <c r="BP1187"/>
      <c r="BQ1187"/>
      <c r="BR1187"/>
      <c r="BS1187"/>
      <c r="BT1187"/>
      <c r="BU1187"/>
      <c r="BV1187"/>
      <c r="BW1187"/>
      <c r="BX1187"/>
      <c r="BY1187"/>
      <c r="BZ1187"/>
      <c r="CA1187"/>
      <c r="CB1187"/>
      <c r="CC1187"/>
      <c r="CD1187"/>
      <c r="CE1187"/>
      <c r="CF1187"/>
      <c r="CG1187"/>
      <c r="CH1187"/>
      <c r="CI1187"/>
      <c r="CJ1187"/>
      <c r="CK1187"/>
      <c r="CL1187"/>
      <c r="CM1187"/>
      <c r="CN1187"/>
      <c r="CO1187"/>
      <c r="CP1187"/>
      <c r="CQ1187"/>
      <c r="CR1187"/>
      <c r="CS1187"/>
      <c r="CT1187"/>
      <c r="CU1187"/>
      <c r="CV1187"/>
      <c r="CW1187"/>
      <c r="CX1187"/>
      <c r="CY1187"/>
      <c r="CZ1187"/>
      <c r="DA1187"/>
      <c r="DB1187"/>
      <c r="DC1187"/>
      <c r="DD1187"/>
      <c r="DE1187"/>
      <c r="DF1187"/>
      <c r="DG1187"/>
      <c r="DH1187"/>
      <c r="DI1187"/>
      <c r="DJ1187"/>
      <c r="DK1187"/>
      <c r="DL1187"/>
      <c r="DM1187"/>
      <c r="DN1187"/>
      <c r="DO1187"/>
      <c r="DP1187"/>
      <c r="DQ1187"/>
      <c r="DR1187"/>
      <c r="DS1187"/>
      <c r="DT1187"/>
      <c r="DU1187"/>
      <c r="DV1187"/>
      <c r="DW1187"/>
      <c r="DX1187"/>
      <c r="DY1187"/>
      <c r="DZ1187"/>
      <c r="EA1187"/>
      <c r="EB1187"/>
      <c r="EC1187"/>
      <c r="ED1187"/>
      <c r="EE1187"/>
      <c r="EF1187"/>
      <c r="EG1187"/>
      <c r="EH1187"/>
      <c r="EI1187"/>
      <c r="EJ1187"/>
      <c r="EK1187"/>
      <c r="EL1187"/>
      <c r="EM1187"/>
      <c r="EN1187"/>
      <c r="EO1187"/>
      <c r="EP1187"/>
      <c r="EQ1187"/>
      <c r="ER1187"/>
      <c r="ES1187"/>
      <c r="ET1187"/>
      <c r="EU1187"/>
      <c r="EV1187"/>
      <c r="EW1187"/>
      <c r="EX1187"/>
      <c r="EY1187"/>
      <c r="EZ1187"/>
      <c r="FA1187"/>
    </row>
    <row r="1188" spans="1:157" ht="11.25" customHeight="1" x14ac:dyDescent="0.25">
      <c r="A1188" s="39" t="s">
        <v>2206</v>
      </c>
      <c r="B1188" s="13">
        <v>460200009</v>
      </c>
      <c r="C1188" s="13" t="s">
        <v>1088</v>
      </c>
      <c r="D1188" s="13">
        <v>22650040642</v>
      </c>
      <c r="E1188" s="40" t="s">
        <v>2307</v>
      </c>
      <c r="F1188" s="31">
        <v>287</v>
      </c>
      <c r="G1188" s="31">
        <v>2</v>
      </c>
      <c r="H1188" s="31">
        <v>1</v>
      </c>
      <c r="I1188" s="31">
        <v>0</v>
      </c>
      <c r="J1188" s="32">
        <f t="shared" si="151"/>
        <v>1</v>
      </c>
      <c r="K1188" s="33">
        <f t="shared" si="152"/>
        <v>8.61</v>
      </c>
      <c r="L1188" s="33">
        <f t="shared" si="153"/>
        <v>8.61</v>
      </c>
      <c r="M1188" s="33">
        <f t="shared" si="154"/>
        <v>8.61</v>
      </c>
      <c r="N1188" s="34">
        <f t="shared" si="155"/>
        <v>8.61</v>
      </c>
      <c r="O1188" s="222">
        <f t="shared" si="150"/>
        <v>34.44</v>
      </c>
      <c r="P1188" s="224">
        <f t="shared" si="157"/>
        <v>34.44</v>
      </c>
      <c r="Q1188" s="8"/>
      <c r="R1188" s="78">
        <f t="shared" si="156"/>
        <v>34.44</v>
      </c>
      <c r="S1188" s="79"/>
      <c r="T1188"/>
      <c r="U1188"/>
      <c r="V1188"/>
      <c r="W1188"/>
      <c r="X1188"/>
      <c r="Y1188"/>
      <c r="Z1188"/>
      <c r="AA1188"/>
      <c r="AB1188"/>
      <c r="AC1188"/>
      <c r="AD1188"/>
      <c r="AE1188"/>
      <c r="AF1188"/>
      <c r="AG1188"/>
      <c r="AH1188"/>
      <c r="AI1188"/>
      <c r="AJ1188"/>
      <c r="AK1188"/>
      <c r="AL1188"/>
      <c r="AM1188"/>
      <c r="AN1188"/>
      <c r="AO1188"/>
      <c r="AP1188"/>
      <c r="AQ1188"/>
      <c r="AR1188"/>
      <c r="AS1188"/>
      <c r="AT1188"/>
      <c r="AU1188"/>
      <c r="AV1188"/>
      <c r="AW1188"/>
      <c r="AX1188"/>
      <c r="AY1188"/>
      <c r="AZ1188"/>
      <c r="BA1188"/>
      <c r="BB1188"/>
      <c r="BC1188"/>
      <c r="BD1188"/>
      <c r="BE1188"/>
      <c r="BF1188"/>
      <c r="BG1188"/>
      <c r="BH1188"/>
      <c r="BI1188"/>
      <c r="BJ1188"/>
      <c r="BK1188"/>
      <c r="BL1188"/>
      <c r="BM1188"/>
      <c r="BN1188"/>
      <c r="BO1188"/>
      <c r="BP1188"/>
      <c r="BQ1188"/>
      <c r="BR1188"/>
      <c r="BS1188"/>
      <c r="BT1188"/>
      <c r="BU1188"/>
      <c r="BV1188"/>
      <c r="BW1188"/>
      <c r="BX1188"/>
      <c r="BY1188"/>
      <c r="BZ1188"/>
      <c r="CA1188"/>
      <c r="CB1188"/>
      <c r="CC1188"/>
      <c r="CD1188"/>
      <c r="CE1188"/>
      <c r="CF1188"/>
      <c r="CG1188"/>
      <c r="CH1188"/>
      <c r="CI1188"/>
      <c r="CJ1188"/>
      <c r="CK1188"/>
      <c r="CL1188"/>
      <c r="CM1188"/>
      <c r="CN1188"/>
      <c r="CO1188"/>
      <c r="CP1188"/>
      <c r="CQ1188"/>
      <c r="CR1188"/>
      <c r="CS1188"/>
      <c r="CT1188"/>
      <c r="CU1188"/>
      <c r="CV1188"/>
      <c r="CW1188"/>
      <c r="CX1188"/>
      <c r="CY1188"/>
      <c r="CZ1188"/>
      <c r="DA1188"/>
      <c r="DB1188"/>
      <c r="DC1188"/>
      <c r="DD1188"/>
      <c r="DE1188"/>
      <c r="DF1188"/>
      <c r="DG1188"/>
      <c r="DH1188"/>
      <c r="DI1188"/>
      <c r="DJ1188"/>
      <c r="DK1188"/>
      <c r="DL1188"/>
      <c r="DM1188"/>
      <c r="DN1188"/>
      <c r="DO1188"/>
      <c r="DP1188"/>
      <c r="DQ1188"/>
      <c r="DR1188"/>
      <c r="DS1188"/>
      <c r="DT1188"/>
      <c r="DU1188"/>
      <c r="DV1188"/>
      <c r="DW1188"/>
      <c r="DX1188"/>
      <c r="DY1188"/>
      <c r="DZ1188"/>
      <c r="EA1188"/>
      <c r="EB1188"/>
      <c r="EC1188"/>
      <c r="ED1188"/>
      <c r="EE1188"/>
      <c r="EF1188"/>
      <c r="EG1188"/>
      <c r="EH1188"/>
      <c r="EI1188"/>
      <c r="EJ1188"/>
      <c r="EK1188"/>
      <c r="EL1188"/>
      <c r="EM1188"/>
      <c r="EN1188"/>
      <c r="EO1188"/>
      <c r="EP1188"/>
      <c r="EQ1188"/>
      <c r="ER1188"/>
      <c r="ES1188"/>
      <c r="ET1188"/>
      <c r="EU1188"/>
      <c r="EV1188"/>
      <c r="EW1188"/>
      <c r="EX1188"/>
      <c r="EY1188"/>
      <c r="EZ1188"/>
      <c r="FA1188"/>
    </row>
    <row r="1189" spans="1:157" ht="11.25" customHeight="1" x14ac:dyDescent="0.25">
      <c r="A1189" s="39" t="s">
        <v>2206</v>
      </c>
      <c r="B1189" s="13">
        <v>460200010</v>
      </c>
      <c r="C1189" s="13" t="s">
        <v>328</v>
      </c>
      <c r="D1189" s="13">
        <v>45810000774</v>
      </c>
      <c r="E1189" s="40" t="s">
        <v>2308</v>
      </c>
      <c r="F1189" s="31">
        <v>328</v>
      </c>
      <c r="G1189" s="31">
        <v>3</v>
      </c>
      <c r="H1189" s="31">
        <v>1</v>
      </c>
      <c r="I1189" s="31">
        <v>0</v>
      </c>
      <c r="J1189" s="32">
        <f t="shared" si="151"/>
        <v>2</v>
      </c>
      <c r="K1189" s="33">
        <f t="shared" si="152"/>
        <v>9.84</v>
      </c>
      <c r="L1189" s="33">
        <f t="shared" si="153"/>
        <v>9.84</v>
      </c>
      <c r="M1189" s="33">
        <f t="shared" si="154"/>
        <v>9.84</v>
      </c>
      <c r="N1189" s="34">
        <f t="shared" si="155"/>
        <v>9.84</v>
      </c>
      <c r="O1189" s="222">
        <f t="shared" si="150"/>
        <v>39.36</v>
      </c>
      <c r="P1189" s="224">
        <f t="shared" si="157"/>
        <v>39.36</v>
      </c>
      <c r="Q1189" s="8"/>
      <c r="R1189" s="78">
        <f t="shared" si="156"/>
        <v>39.36</v>
      </c>
      <c r="S1189" s="79"/>
      <c r="T1189"/>
      <c r="U1189"/>
      <c r="V1189"/>
      <c r="W1189"/>
      <c r="X1189"/>
      <c r="Y1189"/>
      <c r="Z1189"/>
      <c r="AA1189"/>
      <c r="AB1189"/>
      <c r="AC1189"/>
      <c r="AD1189"/>
      <c r="AE1189"/>
      <c r="AF1189"/>
      <c r="AG1189"/>
      <c r="AH1189"/>
      <c r="AI1189"/>
      <c r="AJ1189"/>
      <c r="AK1189"/>
      <c r="AL1189"/>
      <c r="AM1189"/>
      <c r="AN1189"/>
      <c r="AO1189"/>
      <c r="AP1189"/>
      <c r="AQ1189"/>
      <c r="AR1189"/>
      <c r="AS1189"/>
      <c r="AT1189"/>
      <c r="AU1189"/>
      <c r="AV1189"/>
      <c r="AW1189"/>
      <c r="AX1189"/>
      <c r="AY1189"/>
      <c r="AZ1189"/>
      <c r="BA1189"/>
      <c r="BB1189"/>
      <c r="BC1189"/>
      <c r="BD1189"/>
      <c r="BE1189"/>
      <c r="BF1189"/>
      <c r="BG1189"/>
      <c r="BH1189"/>
      <c r="BI1189"/>
      <c r="BJ1189"/>
      <c r="BK1189"/>
      <c r="BL1189"/>
      <c r="BM1189"/>
      <c r="BN1189"/>
      <c r="BO1189"/>
      <c r="BP1189"/>
      <c r="BQ1189"/>
      <c r="BR1189"/>
      <c r="BS1189"/>
      <c r="BT1189"/>
      <c r="BU1189"/>
      <c r="BV1189"/>
      <c r="BW1189"/>
      <c r="BX1189"/>
      <c r="BY1189"/>
      <c r="BZ1189"/>
      <c r="CA1189"/>
      <c r="CB1189"/>
      <c r="CC1189"/>
      <c r="CD1189"/>
      <c r="CE1189"/>
      <c r="CF1189"/>
      <c r="CG1189"/>
      <c r="CH1189"/>
      <c r="CI1189"/>
      <c r="CJ1189"/>
      <c r="CK1189"/>
      <c r="CL1189"/>
      <c r="CM1189"/>
      <c r="CN1189"/>
      <c r="CO1189"/>
      <c r="CP1189"/>
      <c r="CQ1189"/>
      <c r="CR1189"/>
      <c r="CS1189"/>
      <c r="CT1189"/>
      <c r="CU1189"/>
      <c r="CV1189"/>
      <c r="CW1189"/>
      <c r="CX1189"/>
      <c r="CY1189"/>
      <c r="CZ1189"/>
      <c r="DA1189"/>
      <c r="DB1189"/>
      <c r="DC1189"/>
      <c r="DD1189"/>
      <c r="DE1189"/>
      <c r="DF1189"/>
      <c r="DG1189"/>
      <c r="DH1189"/>
      <c r="DI1189"/>
      <c r="DJ1189"/>
      <c r="DK1189"/>
      <c r="DL1189"/>
      <c r="DM1189"/>
      <c r="DN1189"/>
      <c r="DO1189"/>
      <c r="DP1189"/>
      <c r="DQ1189"/>
      <c r="DR1189"/>
      <c r="DS1189"/>
      <c r="DT1189"/>
      <c r="DU1189"/>
      <c r="DV1189"/>
      <c r="DW1189"/>
      <c r="DX1189"/>
      <c r="DY1189"/>
      <c r="DZ1189"/>
      <c r="EA1189"/>
      <c r="EB1189"/>
      <c r="EC1189"/>
      <c r="ED1189"/>
      <c r="EE1189"/>
      <c r="EF1189"/>
      <c r="EG1189"/>
      <c r="EH1189"/>
      <c r="EI1189"/>
      <c r="EJ1189"/>
      <c r="EK1189"/>
      <c r="EL1189"/>
      <c r="EM1189"/>
      <c r="EN1189"/>
      <c r="EO1189"/>
      <c r="EP1189"/>
      <c r="EQ1189"/>
      <c r="ER1189"/>
      <c r="ES1189"/>
      <c r="ET1189"/>
      <c r="EU1189"/>
      <c r="EV1189"/>
      <c r="EW1189"/>
      <c r="EX1189"/>
      <c r="EY1189"/>
      <c r="EZ1189"/>
      <c r="FA1189"/>
    </row>
    <row r="1190" spans="1:157" ht="11.25" customHeight="1" x14ac:dyDescent="0.25">
      <c r="A1190" s="39" t="s">
        <v>2206</v>
      </c>
      <c r="B1190" s="13">
        <v>90077440</v>
      </c>
      <c r="C1190" s="13" t="s">
        <v>1044</v>
      </c>
      <c r="D1190" s="13">
        <v>40440006612</v>
      </c>
      <c r="E1190" s="40" t="s">
        <v>2244</v>
      </c>
      <c r="F1190" s="31">
        <v>338</v>
      </c>
      <c r="G1190" s="31">
        <v>2</v>
      </c>
      <c r="H1190" s="31">
        <v>1</v>
      </c>
      <c r="I1190" s="31">
        <v>0</v>
      </c>
      <c r="J1190" s="32">
        <f t="shared" si="151"/>
        <v>1</v>
      </c>
      <c r="K1190" s="33">
        <f t="shared" si="152"/>
        <v>10.139999999999999</v>
      </c>
      <c r="L1190" s="33">
        <f t="shared" si="153"/>
        <v>10.139999999999999</v>
      </c>
      <c r="M1190" s="33">
        <f t="shared" si="154"/>
        <v>10.139999999999999</v>
      </c>
      <c r="N1190" s="34">
        <f t="shared" si="155"/>
        <v>10.139999999999999</v>
      </c>
      <c r="O1190" s="222">
        <f t="shared" si="150"/>
        <v>40.56</v>
      </c>
      <c r="P1190" s="224">
        <f t="shared" si="157"/>
        <v>40.56</v>
      </c>
      <c r="Q1190" s="8"/>
      <c r="R1190" s="78">
        <f t="shared" si="156"/>
        <v>40.56</v>
      </c>
      <c r="S1190" s="79"/>
      <c r="T1190"/>
      <c r="U1190"/>
      <c r="V1190"/>
      <c r="W1190"/>
      <c r="X1190"/>
      <c r="Y1190"/>
      <c r="Z1190"/>
      <c r="AA1190"/>
      <c r="AB1190"/>
      <c r="AC1190"/>
      <c r="AD1190"/>
      <c r="AE1190"/>
      <c r="AF1190"/>
      <c r="AG1190"/>
      <c r="AH1190"/>
      <c r="AI1190"/>
      <c r="AJ1190"/>
      <c r="AK1190"/>
      <c r="AL1190"/>
      <c r="AM1190"/>
      <c r="AN1190"/>
      <c r="AO1190"/>
      <c r="AP1190"/>
      <c r="AQ1190"/>
      <c r="AR1190"/>
      <c r="AS1190"/>
      <c r="AT1190"/>
      <c r="AU1190"/>
      <c r="AV1190"/>
      <c r="AW1190"/>
      <c r="AX1190"/>
      <c r="AY1190"/>
      <c r="AZ1190"/>
      <c r="BA1190"/>
      <c r="BB1190"/>
      <c r="BC1190"/>
      <c r="BD1190"/>
      <c r="BE1190"/>
      <c r="BF1190"/>
      <c r="BG1190"/>
      <c r="BH1190"/>
      <c r="BI1190"/>
      <c r="BJ1190"/>
      <c r="BK1190"/>
      <c r="BL1190"/>
      <c r="BM1190"/>
      <c r="BN1190"/>
      <c r="BO1190"/>
      <c r="BP1190"/>
      <c r="BQ1190"/>
      <c r="BR1190"/>
      <c r="BS1190"/>
      <c r="BT1190"/>
      <c r="BU1190"/>
      <c r="BV1190"/>
      <c r="BW1190"/>
      <c r="BX1190"/>
      <c r="BY1190"/>
      <c r="BZ1190"/>
      <c r="CA1190"/>
      <c r="CB1190"/>
      <c r="CC1190"/>
      <c r="CD1190"/>
      <c r="CE1190"/>
      <c r="CF1190"/>
      <c r="CG1190"/>
      <c r="CH1190"/>
      <c r="CI1190"/>
      <c r="CJ1190"/>
      <c r="CK1190"/>
      <c r="CL1190"/>
      <c r="CM1190"/>
      <c r="CN1190"/>
      <c r="CO1190"/>
      <c r="CP1190"/>
      <c r="CQ1190"/>
      <c r="CR1190"/>
      <c r="CS1190"/>
      <c r="CT1190"/>
      <c r="CU1190"/>
      <c r="CV1190"/>
      <c r="CW1190"/>
      <c r="CX1190"/>
      <c r="CY1190"/>
      <c r="CZ1190"/>
      <c r="DA1190"/>
      <c r="DB1190"/>
      <c r="DC1190"/>
      <c r="DD1190"/>
      <c r="DE1190"/>
      <c r="DF1190"/>
      <c r="DG1190"/>
      <c r="DH1190"/>
      <c r="DI1190"/>
      <c r="DJ1190"/>
      <c r="DK1190"/>
      <c r="DL1190"/>
      <c r="DM1190"/>
      <c r="DN1190"/>
      <c r="DO1190"/>
      <c r="DP1190"/>
      <c r="DQ1190"/>
      <c r="DR1190"/>
      <c r="DS1190"/>
      <c r="DT1190"/>
      <c r="DU1190"/>
      <c r="DV1190"/>
      <c r="DW1190"/>
      <c r="DX1190"/>
      <c r="DY1190"/>
      <c r="DZ1190"/>
      <c r="EA1190"/>
      <c r="EB1190"/>
      <c r="EC1190"/>
      <c r="ED1190"/>
      <c r="EE1190"/>
      <c r="EF1190"/>
      <c r="EG1190"/>
      <c r="EH1190"/>
      <c r="EI1190"/>
      <c r="EJ1190"/>
      <c r="EK1190"/>
      <c r="EL1190"/>
      <c r="EM1190"/>
      <c r="EN1190"/>
      <c r="EO1190"/>
      <c r="EP1190"/>
      <c r="EQ1190"/>
      <c r="ER1190"/>
      <c r="ES1190"/>
      <c r="ET1190"/>
      <c r="EU1190"/>
      <c r="EV1190"/>
      <c r="EW1190"/>
      <c r="EX1190"/>
      <c r="EY1190"/>
      <c r="EZ1190"/>
      <c r="FA1190"/>
    </row>
    <row r="1191" spans="1:157" ht="11.25" customHeight="1" x14ac:dyDescent="0.25">
      <c r="A1191" s="39" t="s">
        <v>2206</v>
      </c>
      <c r="B1191" s="13">
        <v>540200002</v>
      </c>
      <c r="C1191" s="13" t="s">
        <v>2324</v>
      </c>
      <c r="D1191" s="13">
        <v>87450008217</v>
      </c>
      <c r="E1191" s="40" t="s">
        <v>2325</v>
      </c>
      <c r="F1191" s="31">
        <v>227</v>
      </c>
      <c r="G1191" s="31">
        <v>1</v>
      </c>
      <c r="H1191" s="31">
        <v>1</v>
      </c>
      <c r="I1191" s="31">
        <v>0</v>
      </c>
      <c r="J1191" s="32">
        <f t="shared" si="151"/>
        <v>0</v>
      </c>
      <c r="K1191" s="33">
        <f t="shared" si="152"/>
        <v>6.81</v>
      </c>
      <c r="L1191" s="33">
        <f t="shared" si="153"/>
        <v>6.81</v>
      </c>
      <c r="M1191" s="33">
        <f t="shared" si="154"/>
        <v>6.81</v>
      </c>
      <c r="N1191" s="34">
        <f t="shared" si="155"/>
        <v>6.81</v>
      </c>
      <c r="O1191" s="222">
        <f t="shared" si="150"/>
        <v>27.24</v>
      </c>
      <c r="P1191" s="224">
        <f t="shared" si="157"/>
        <v>27.24</v>
      </c>
      <c r="Q1191" s="8"/>
      <c r="R1191" s="78">
        <f t="shared" si="156"/>
        <v>27.24</v>
      </c>
      <c r="S1191" s="79"/>
      <c r="T1191"/>
      <c r="U1191"/>
      <c r="V1191"/>
      <c r="W1191"/>
      <c r="X1191"/>
      <c r="Y1191"/>
      <c r="Z1191"/>
      <c r="AA1191"/>
      <c r="AB1191"/>
      <c r="AC1191"/>
      <c r="AD1191"/>
      <c r="AE1191"/>
      <c r="AF1191"/>
      <c r="AG1191"/>
      <c r="AH1191"/>
      <c r="AI1191"/>
      <c r="AJ1191"/>
      <c r="AK1191"/>
      <c r="AL1191"/>
      <c r="AM1191"/>
      <c r="AN1191"/>
      <c r="AO1191"/>
      <c r="AP1191"/>
      <c r="AQ1191"/>
      <c r="AR1191"/>
      <c r="AS1191"/>
      <c r="AT1191"/>
      <c r="AU1191"/>
      <c r="AV1191"/>
      <c r="AW1191"/>
      <c r="AX1191"/>
      <c r="AY1191"/>
      <c r="AZ1191"/>
      <c r="BA1191"/>
      <c r="BB1191"/>
      <c r="BC1191"/>
      <c r="BD1191"/>
      <c r="BE1191"/>
      <c r="BF1191"/>
      <c r="BG1191"/>
      <c r="BH1191"/>
      <c r="BI1191"/>
      <c r="BJ1191"/>
      <c r="BK1191"/>
      <c r="BL1191"/>
      <c r="BM1191"/>
      <c r="BN1191"/>
      <c r="BO1191"/>
      <c r="BP1191"/>
      <c r="BQ1191"/>
      <c r="BR1191"/>
      <c r="BS1191"/>
      <c r="BT1191"/>
      <c r="BU1191"/>
      <c r="BV1191"/>
      <c r="BW1191"/>
      <c r="BX1191"/>
      <c r="BY1191"/>
      <c r="BZ1191"/>
      <c r="CA1191"/>
      <c r="CB1191"/>
      <c r="CC1191"/>
      <c r="CD1191"/>
      <c r="CE1191"/>
      <c r="CF1191"/>
      <c r="CG1191"/>
      <c r="CH1191"/>
      <c r="CI1191"/>
      <c r="CJ1191"/>
      <c r="CK1191"/>
      <c r="CL1191"/>
      <c r="CM1191"/>
      <c r="CN1191"/>
      <c r="CO1191"/>
      <c r="CP1191"/>
      <c r="CQ1191"/>
      <c r="CR1191"/>
      <c r="CS1191"/>
      <c r="CT1191"/>
      <c r="CU1191"/>
      <c r="CV1191"/>
      <c r="CW1191"/>
      <c r="CX1191"/>
      <c r="CY1191"/>
      <c r="CZ1191"/>
      <c r="DA1191"/>
      <c r="DB1191"/>
      <c r="DC1191"/>
      <c r="DD1191"/>
      <c r="DE1191"/>
      <c r="DF1191"/>
      <c r="DG1191"/>
      <c r="DH1191"/>
      <c r="DI1191"/>
      <c r="DJ1191"/>
      <c r="DK1191"/>
      <c r="DL1191"/>
      <c r="DM1191"/>
      <c r="DN1191"/>
      <c r="DO1191"/>
      <c r="DP1191"/>
      <c r="DQ1191"/>
      <c r="DR1191"/>
      <c r="DS1191"/>
      <c r="DT1191"/>
      <c r="DU1191"/>
      <c r="DV1191"/>
      <c r="DW1191"/>
      <c r="DX1191"/>
      <c r="DY1191"/>
      <c r="DZ1191"/>
      <c r="EA1191"/>
      <c r="EB1191"/>
      <c r="EC1191"/>
      <c r="ED1191"/>
      <c r="EE1191"/>
      <c r="EF1191"/>
      <c r="EG1191"/>
      <c r="EH1191"/>
      <c r="EI1191"/>
      <c r="EJ1191"/>
      <c r="EK1191"/>
      <c r="EL1191"/>
      <c r="EM1191"/>
      <c r="EN1191"/>
      <c r="EO1191"/>
      <c r="EP1191"/>
      <c r="EQ1191"/>
      <c r="ER1191"/>
      <c r="ES1191"/>
      <c r="ET1191"/>
      <c r="EU1191"/>
      <c r="EV1191"/>
      <c r="EW1191"/>
      <c r="EX1191"/>
      <c r="EY1191"/>
      <c r="EZ1191"/>
      <c r="FA1191"/>
    </row>
    <row r="1192" spans="1:157" ht="11.25" customHeight="1" x14ac:dyDescent="0.25">
      <c r="A1192" s="39" t="s">
        <v>2206</v>
      </c>
      <c r="B1192" s="13">
        <v>540200014</v>
      </c>
      <c r="C1192" s="13" t="s">
        <v>1104</v>
      </c>
      <c r="D1192" s="13">
        <v>64060005761</v>
      </c>
      <c r="E1192" s="40" t="s">
        <v>2328</v>
      </c>
      <c r="F1192" s="31">
        <v>277</v>
      </c>
      <c r="G1192" s="31">
        <v>2</v>
      </c>
      <c r="H1192" s="31">
        <v>1</v>
      </c>
      <c r="I1192" s="31">
        <v>0</v>
      </c>
      <c r="J1192" s="32">
        <f t="shared" si="151"/>
        <v>1</v>
      </c>
      <c r="K1192" s="33">
        <f t="shared" si="152"/>
        <v>8.31</v>
      </c>
      <c r="L1192" s="33">
        <f t="shared" si="153"/>
        <v>8.31</v>
      </c>
      <c r="M1192" s="33">
        <f t="shared" si="154"/>
        <v>8.31</v>
      </c>
      <c r="N1192" s="34">
        <f t="shared" si="155"/>
        <v>8.31</v>
      </c>
      <c r="O1192" s="222">
        <f t="shared" si="150"/>
        <v>33.24</v>
      </c>
      <c r="P1192" s="224">
        <f t="shared" si="157"/>
        <v>33.24</v>
      </c>
      <c r="Q1192" s="8"/>
      <c r="R1192" s="78">
        <f t="shared" si="156"/>
        <v>33.24</v>
      </c>
      <c r="S1192" s="79"/>
      <c r="T1192"/>
      <c r="U1192"/>
      <c r="V1192"/>
      <c r="W1192"/>
      <c r="X1192"/>
      <c r="Y1192"/>
      <c r="Z1192"/>
      <c r="AA1192"/>
      <c r="AB1192"/>
      <c r="AC1192"/>
      <c r="AD1192"/>
      <c r="AE1192"/>
      <c r="AF1192"/>
      <c r="AG1192"/>
      <c r="AH1192"/>
      <c r="AI1192"/>
      <c r="AJ1192"/>
      <c r="AK1192"/>
      <c r="AL1192"/>
      <c r="AM1192"/>
      <c r="AN1192"/>
      <c r="AO1192"/>
      <c r="AP1192"/>
      <c r="AQ1192"/>
      <c r="AR1192"/>
      <c r="AS1192"/>
      <c r="AT1192"/>
      <c r="AU1192"/>
      <c r="AV1192"/>
      <c r="AW1192"/>
      <c r="AX1192"/>
      <c r="AY1192"/>
      <c r="AZ1192"/>
      <c r="BA1192"/>
      <c r="BB1192"/>
      <c r="BC1192"/>
      <c r="BD1192"/>
      <c r="BE1192"/>
      <c r="BF1192"/>
      <c r="BG1192"/>
      <c r="BH1192"/>
      <c r="BI1192"/>
      <c r="BJ1192"/>
      <c r="BK1192"/>
      <c r="BL1192"/>
      <c r="BM1192"/>
      <c r="BN1192"/>
      <c r="BO1192"/>
      <c r="BP1192"/>
      <c r="BQ1192"/>
      <c r="BR1192"/>
      <c r="BS1192"/>
      <c r="BT1192"/>
      <c r="BU1192"/>
      <c r="BV1192"/>
      <c r="BW1192"/>
      <c r="BX1192"/>
      <c r="BY1192"/>
      <c r="BZ1192"/>
      <c r="CA1192"/>
      <c r="CB1192"/>
      <c r="CC1192"/>
      <c r="CD1192"/>
      <c r="CE1192"/>
      <c r="CF1192"/>
      <c r="CG1192"/>
      <c r="CH1192"/>
      <c r="CI1192"/>
      <c r="CJ1192"/>
      <c r="CK1192"/>
      <c r="CL1192"/>
      <c r="CM1192"/>
      <c r="CN1192"/>
      <c r="CO1192"/>
      <c r="CP1192"/>
      <c r="CQ1192"/>
      <c r="CR1192"/>
      <c r="CS1192"/>
      <c r="CT1192"/>
      <c r="CU1192"/>
      <c r="CV1192"/>
      <c r="CW1192"/>
      <c r="CX1192"/>
      <c r="CY1192"/>
      <c r="CZ1192"/>
      <c r="DA1192"/>
      <c r="DB1192"/>
      <c r="DC1192"/>
      <c r="DD1192"/>
      <c r="DE1192"/>
      <c r="DF1192"/>
      <c r="DG1192"/>
      <c r="DH1192"/>
      <c r="DI1192"/>
      <c r="DJ1192"/>
      <c r="DK1192"/>
      <c r="DL1192"/>
      <c r="DM1192"/>
      <c r="DN1192"/>
      <c r="DO1192"/>
      <c r="DP1192"/>
      <c r="DQ1192"/>
      <c r="DR1192"/>
      <c r="DS1192"/>
      <c r="DT1192"/>
      <c r="DU1192"/>
      <c r="DV1192"/>
      <c r="DW1192"/>
      <c r="DX1192"/>
      <c r="DY1192"/>
      <c r="DZ1192"/>
      <c r="EA1192"/>
      <c r="EB1192"/>
      <c r="EC1192"/>
      <c r="ED1192"/>
      <c r="EE1192"/>
      <c r="EF1192"/>
      <c r="EG1192"/>
      <c r="EH1192"/>
      <c r="EI1192"/>
      <c r="EJ1192"/>
      <c r="EK1192"/>
      <c r="EL1192"/>
      <c r="EM1192"/>
      <c r="EN1192"/>
      <c r="EO1192"/>
      <c r="EP1192"/>
      <c r="EQ1192"/>
      <c r="ER1192"/>
      <c r="ES1192"/>
      <c r="ET1192"/>
      <c r="EU1192"/>
      <c r="EV1192"/>
      <c r="EW1192"/>
      <c r="EX1192"/>
      <c r="EY1192"/>
      <c r="EZ1192"/>
      <c r="FA1192"/>
    </row>
    <row r="1193" spans="1:157" ht="11.25" customHeight="1" x14ac:dyDescent="0.25">
      <c r="A1193" s="39" t="s">
        <v>2206</v>
      </c>
      <c r="B1193" s="13">
        <v>540200019</v>
      </c>
      <c r="C1193" s="13" t="s">
        <v>1107</v>
      </c>
      <c r="D1193" s="13">
        <v>53520009384</v>
      </c>
      <c r="E1193" s="40" t="s">
        <v>2333</v>
      </c>
      <c r="F1193" s="31">
        <v>491</v>
      </c>
      <c r="G1193" s="31">
        <v>3</v>
      </c>
      <c r="H1193" s="31">
        <v>1</v>
      </c>
      <c r="I1193" s="31">
        <v>0</v>
      </c>
      <c r="J1193" s="32">
        <f t="shared" si="151"/>
        <v>2</v>
      </c>
      <c r="K1193" s="33">
        <f t="shared" si="152"/>
        <v>14.729999999999999</v>
      </c>
      <c r="L1193" s="33">
        <f t="shared" si="153"/>
        <v>14.729999999999999</v>
      </c>
      <c r="M1193" s="33">
        <f t="shared" si="154"/>
        <v>14.729999999999999</v>
      </c>
      <c r="N1193" s="34">
        <f t="shared" si="155"/>
        <v>14.729999999999999</v>
      </c>
      <c r="O1193" s="222">
        <f t="shared" si="150"/>
        <v>58.92</v>
      </c>
      <c r="P1193" s="224">
        <f t="shared" si="157"/>
        <v>58.92</v>
      </c>
      <c r="Q1193" s="8"/>
      <c r="R1193" s="78">
        <f t="shared" si="156"/>
        <v>58.92</v>
      </c>
      <c r="S1193" s="79"/>
      <c r="T1193"/>
      <c r="U1193"/>
      <c r="V1193"/>
      <c r="W1193"/>
      <c r="X1193"/>
      <c r="Y1193"/>
      <c r="Z1193"/>
      <c r="AA1193"/>
      <c r="AB1193"/>
      <c r="AC1193"/>
      <c r="AD1193"/>
      <c r="AE1193"/>
      <c r="AF1193"/>
      <c r="AG1193"/>
      <c r="AH1193"/>
      <c r="AI1193"/>
      <c r="AJ1193"/>
      <c r="AK1193"/>
      <c r="AL1193"/>
      <c r="AM1193"/>
      <c r="AN1193"/>
      <c r="AO1193"/>
      <c r="AP1193"/>
      <c r="AQ1193"/>
      <c r="AR1193"/>
      <c r="AS1193"/>
      <c r="AT1193"/>
      <c r="AU1193"/>
      <c r="AV1193"/>
      <c r="AW1193"/>
      <c r="AX1193"/>
      <c r="AY1193"/>
      <c r="AZ1193"/>
      <c r="BA1193"/>
      <c r="BB1193"/>
      <c r="BC1193"/>
      <c r="BD1193"/>
      <c r="BE1193"/>
      <c r="BF1193"/>
      <c r="BG1193"/>
      <c r="BH1193"/>
      <c r="BI1193"/>
      <c r="BJ1193"/>
      <c r="BK1193"/>
      <c r="BL1193"/>
      <c r="BM1193"/>
      <c r="BN1193"/>
      <c r="BO1193"/>
      <c r="BP1193"/>
      <c r="BQ1193"/>
      <c r="BR1193"/>
      <c r="BS1193"/>
      <c r="BT1193"/>
      <c r="BU1193"/>
      <c r="BV1193"/>
      <c r="BW1193"/>
      <c r="BX1193"/>
      <c r="BY1193"/>
      <c r="BZ1193"/>
      <c r="CA1193"/>
      <c r="CB1193"/>
      <c r="CC1193"/>
      <c r="CD1193"/>
      <c r="CE1193"/>
      <c r="CF1193"/>
      <c r="CG1193"/>
      <c r="CH1193"/>
      <c r="CI1193"/>
      <c r="CJ1193"/>
      <c r="CK1193"/>
      <c r="CL1193"/>
      <c r="CM1193"/>
      <c r="CN1193"/>
      <c r="CO1193"/>
      <c r="CP1193"/>
      <c r="CQ1193"/>
      <c r="CR1193"/>
      <c r="CS1193"/>
      <c r="CT1193"/>
      <c r="CU1193"/>
      <c r="CV1193"/>
      <c r="CW1193"/>
      <c r="CX1193"/>
      <c r="CY1193"/>
      <c r="CZ1193"/>
      <c r="DA1193"/>
      <c r="DB1193"/>
      <c r="DC1193"/>
      <c r="DD1193"/>
      <c r="DE1193"/>
      <c r="DF1193"/>
      <c r="DG1193"/>
      <c r="DH1193"/>
      <c r="DI1193"/>
      <c r="DJ1193"/>
      <c r="DK1193"/>
      <c r="DL1193"/>
      <c r="DM1193"/>
      <c r="DN1193"/>
      <c r="DO1193"/>
      <c r="DP1193"/>
      <c r="DQ1193"/>
      <c r="DR1193"/>
      <c r="DS1193"/>
      <c r="DT1193"/>
      <c r="DU1193"/>
      <c r="DV1193"/>
      <c r="DW1193"/>
      <c r="DX1193"/>
      <c r="DY1193"/>
      <c r="DZ1193"/>
      <c r="EA1193"/>
      <c r="EB1193"/>
      <c r="EC1193"/>
      <c r="ED1193"/>
      <c r="EE1193"/>
      <c r="EF1193"/>
      <c r="EG1193"/>
      <c r="EH1193"/>
      <c r="EI1193"/>
      <c r="EJ1193"/>
      <c r="EK1193"/>
      <c r="EL1193"/>
      <c r="EM1193"/>
      <c r="EN1193"/>
      <c r="EO1193"/>
      <c r="EP1193"/>
      <c r="EQ1193"/>
      <c r="ER1193"/>
      <c r="ES1193"/>
      <c r="ET1193"/>
      <c r="EU1193"/>
      <c r="EV1193"/>
      <c r="EW1193"/>
      <c r="EX1193"/>
      <c r="EY1193"/>
      <c r="EZ1193"/>
      <c r="FA1193"/>
    </row>
    <row r="1194" spans="1:157" ht="11.25" customHeight="1" x14ac:dyDescent="0.25">
      <c r="A1194" s="39" t="s">
        <v>2206</v>
      </c>
      <c r="B1194" s="13">
        <v>741400010</v>
      </c>
      <c r="C1194" s="13" t="s">
        <v>1139</v>
      </c>
      <c r="D1194" s="13">
        <v>28880008366</v>
      </c>
      <c r="E1194" s="40" t="s">
        <v>2379</v>
      </c>
      <c r="F1194" s="31">
        <v>158</v>
      </c>
      <c r="G1194" s="31">
        <v>2</v>
      </c>
      <c r="H1194" s="31">
        <v>1</v>
      </c>
      <c r="I1194" s="31">
        <v>0</v>
      </c>
      <c r="J1194" s="32">
        <f t="shared" si="151"/>
        <v>1</v>
      </c>
      <c r="K1194" s="33">
        <f t="shared" si="152"/>
        <v>4.74</v>
      </c>
      <c r="L1194" s="33">
        <f t="shared" si="153"/>
        <v>4.74</v>
      </c>
      <c r="M1194" s="33">
        <f t="shared" si="154"/>
        <v>4.74</v>
      </c>
      <c r="N1194" s="34">
        <f t="shared" si="155"/>
        <v>4.74</v>
      </c>
      <c r="O1194" s="222">
        <f t="shared" si="150"/>
        <v>18.96</v>
      </c>
      <c r="P1194" s="224">
        <f t="shared" si="157"/>
        <v>18.96</v>
      </c>
      <c r="Q1194" s="8"/>
      <c r="R1194" s="78">
        <f t="shared" si="156"/>
        <v>18.96</v>
      </c>
      <c r="S1194" s="79"/>
      <c r="T1194"/>
      <c r="U1194"/>
      <c r="V1194"/>
      <c r="W1194"/>
      <c r="X1194"/>
      <c r="Y1194"/>
      <c r="Z1194"/>
      <c r="AA1194"/>
      <c r="AB1194"/>
      <c r="AC1194"/>
      <c r="AD1194"/>
      <c r="AE1194"/>
      <c r="AF1194"/>
      <c r="AG1194"/>
      <c r="AH1194"/>
      <c r="AI1194"/>
      <c r="AJ1194"/>
      <c r="AK1194"/>
      <c r="AL1194"/>
      <c r="AM1194"/>
      <c r="AN1194"/>
      <c r="AO1194"/>
      <c r="AP1194"/>
      <c r="AQ1194"/>
      <c r="AR1194"/>
      <c r="AS1194"/>
      <c r="AT1194"/>
      <c r="AU1194"/>
      <c r="AV1194"/>
      <c r="AW1194"/>
      <c r="AX1194"/>
      <c r="AY1194"/>
      <c r="AZ1194"/>
      <c r="BA1194"/>
      <c r="BB1194"/>
      <c r="BC1194"/>
      <c r="BD1194"/>
      <c r="BE1194"/>
      <c r="BF1194"/>
      <c r="BG1194"/>
      <c r="BH1194"/>
      <c r="BI1194"/>
      <c r="BJ1194"/>
      <c r="BK1194"/>
      <c r="BL1194"/>
      <c r="BM1194"/>
      <c r="BN1194"/>
      <c r="BO1194"/>
      <c r="BP1194"/>
      <c r="BQ1194"/>
      <c r="BR1194"/>
      <c r="BS1194"/>
      <c r="BT1194"/>
      <c r="BU1194"/>
      <c r="BV1194"/>
      <c r="BW1194"/>
      <c r="BX1194"/>
      <c r="BY1194"/>
      <c r="BZ1194"/>
      <c r="CA1194"/>
      <c r="CB1194"/>
      <c r="CC1194"/>
      <c r="CD1194"/>
      <c r="CE1194"/>
      <c r="CF1194"/>
      <c r="CG1194"/>
      <c r="CH1194"/>
      <c r="CI1194"/>
      <c r="CJ1194"/>
      <c r="CK1194"/>
      <c r="CL1194"/>
      <c r="CM1194"/>
      <c r="CN1194"/>
      <c r="CO1194"/>
      <c r="CP1194"/>
      <c r="CQ1194"/>
      <c r="CR1194"/>
      <c r="CS1194"/>
      <c r="CT1194"/>
      <c r="CU1194"/>
      <c r="CV1194"/>
      <c r="CW1194"/>
      <c r="CX1194"/>
      <c r="CY1194"/>
      <c r="CZ1194"/>
      <c r="DA1194"/>
      <c r="DB1194"/>
      <c r="DC1194"/>
      <c r="DD1194"/>
      <c r="DE1194"/>
      <c r="DF1194"/>
      <c r="DG1194"/>
      <c r="DH1194"/>
      <c r="DI1194"/>
      <c r="DJ1194"/>
      <c r="DK1194"/>
      <c r="DL1194"/>
      <c r="DM1194"/>
      <c r="DN1194"/>
      <c r="DO1194"/>
      <c r="DP1194"/>
      <c r="DQ1194"/>
      <c r="DR1194"/>
      <c r="DS1194"/>
      <c r="DT1194"/>
      <c r="DU1194"/>
      <c r="DV1194"/>
      <c r="DW1194"/>
      <c r="DX1194"/>
      <c r="DY1194"/>
      <c r="DZ1194"/>
      <c r="EA1194"/>
      <c r="EB1194"/>
      <c r="EC1194"/>
      <c r="ED1194"/>
      <c r="EE1194"/>
      <c r="EF1194"/>
      <c r="EG1194"/>
      <c r="EH1194"/>
      <c r="EI1194"/>
      <c r="EJ1194"/>
      <c r="EK1194"/>
      <c r="EL1194"/>
      <c r="EM1194"/>
      <c r="EN1194"/>
      <c r="EO1194"/>
      <c r="EP1194"/>
      <c r="EQ1194"/>
      <c r="ER1194"/>
      <c r="ES1194"/>
      <c r="ET1194"/>
      <c r="EU1194"/>
      <c r="EV1194"/>
      <c r="EW1194"/>
      <c r="EX1194"/>
      <c r="EY1194"/>
      <c r="EZ1194"/>
      <c r="FA1194"/>
    </row>
    <row r="1195" spans="1:157" ht="11.25" customHeight="1" x14ac:dyDescent="0.25">
      <c r="A1195" s="39" t="s">
        <v>2206</v>
      </c>
      <c r="B1195" s="13">
        <v>460800007</v>
      </c>
      <c r="C1195" s="13" t="s">
        <v>1096</v>
      </c>
      <c r="D1195" s="13">
        <v>52890000688</v>
      </c>
      <c r="E1195" s="40" t="s">
        <v>2318</v>
      </c>
      <c r="F1195" s="31">
        <v>473</v>
      </c>
      <c r="G1195" s="31">
        <v>2</v>
      </c>
      <c r="H1195" s="31">
        <v>1</v>
      </c>
      <c r="I1195" s="31">
        <v>0</v>
      </c>
      <c r="J1195" s="32">
        <f t="shared" si="151"/>
        <v>1</v>
      </c>
      <c r="K1195" s="33">
        <f t="shared" si="152"/>
        <v>14.19</v>
      </c>
      <c r="L1195" s="33">
        <f t="shared" si="153"/>
        <v>14.19</v>
      </c>
      <c r="M1195" s="33">
        <f t="shared" si="154"/>
        <v>14.19</v>
      </c>
      <c r="N1195" s="34">
        <f t="shared" si="155"/>
        <v>14.19</v>
      </c>
      <c r="O1195" s="222">
        <f t="shared" si="150"/>
        <v>56.76</v>
      </c>
      <c r="P1195" s="224">
        <f t="shared" si="157"/>
        <v>56.76</v>
      </c>
      <c r="Q1195" s="8"/>
      <c r="R1195" s="78">
        <f t="shared" si="156"/>
        <v>56.76</v>
      </c>
      <c r="S1195" s="79"/>
      <c r="T1195"/>
      <c r="U1195"/>
      <c r="V1195"/>
      <c r="W1195"/>
      <c r="X1195"/>
      <c r="Y1195"/>
      <c r="Z1195"/>
      <c r="AA1195"/>
      <c r="AB1195"/>
      <c r="AC1195"/>
      <c r="AD1195"/>
      <c r="AE1195"/>
      <c r="AF1195"/>
      <c r="AG1195"/>
      <c r="AH1195"/>
      <c r="AI1195"/>
      <c r="AJ1195"/>
      <c r="AK1195"/>
      <c r="AL1195"/>
      <c r="AM1195"/>
      <c r="AN1195"/>
      <c r="AO1195"/>
      <c r="AP1195"/>
      <c r="AQ1195"/>
      <c r="AR1195"/>
      <c r="AS1195"/>
      <c r="AT1195"/>
      <c r="AU1195"/>
      <c r="AV1195"/>
      <c r="AW1195"/>
      <c r="AX1195"/>
      <c r="AY1195"/>
      <c r="AZ1195"/>
      <c r="BA1195"/>
      <c r="BB1195"/>
      <c r="BC1195"/>
      <c r="BD1195"/>
      <c r="BE1195"/>
      <c r="BF1195"/>
      <c r="BG1195"/>
      <c r="BH1195"/>
      <c r="BI1195"/>
      <c r="BJ1195"/>
      <c r="BK1195"/>
      <c r="BL1195"/>
      <c r="BM1195"/>
      <c r="BN1195"/>
      <c r="BO1195"/>
      <c r="BP1195"/>
      <c r="BQ1195"/>
      <c r="BR1195"/>
      <c r="BS1195"/>
      <c r="BT1195"/>
      <c r="BU1195"/>
      <c r="BV1195"/>
      <c r="BW1195"/>
      <c r="BX1195"/>
      <c r="BY1195"/>
      <c r="BZ1195"/>
      <c r="CA1195"/>
      <c r="CB1195"/>
      <c r="CC1195"/>
      <c r="CD1195"/>
      <c r="CE1195"/>
      <c r="CF1195"/>
      <c r="CG1195"/>
      <c r="CH1195"/>
      <c r="CI1195"/>
      <c r="CJ1195"/>
      <c r="CK1195"/>
      <c r="CL1195"/>
      <c r="CM1195"/>
      <c r="CN1195"/>
      <c r="CO1195"/>
      <c r="CP1195"/>
      <c r="CQ1195"/>
      <c r="CR1195"/>
      <c r="CS1195"/>
      <c r="CT1195"/>
      <c r="CU1195"/>
      <c r="CV1195"/>
      <c r="CW1195"/>
      <c r="CX1195"/>
      <c r="CY1195"/>
      <c r="CZ1195"/>
      <c r="DA1195"/>
      <c r="DB1195"/>
      <c r="DC1195"/>
      <c r="DD1195"/>
      <c r="DE1195"/>
      <c r="DF1195"/>
      <c r="DG1195"/>
      <c r="DH1195"/>
      <c r="DI1195"/>
      <c r="DJ1195"/>
      <c r="DK1195"/>
      <c r="DL1195"/>
      <c r="DM1195"/>
      <c r="DN1195"/>
      <c r="DO1195"/>
      <c r="DP1195"/>
      <c r="DQ1195"/>
      <c r="DR1195"/>
      <c r="DS1195"/>
      <c r="DT1195"/>
      <c r="DU1195"/>
      <c r="DV1195"/>
      <c r="DW1195"/>
      <c r="DX1195"/>
      <c r="DY1195"/>
      <c r="DZ1195"/>
      <c r="EA1195"/>
      <c r="EB1195"/>
      <c r="EC1195"/>
      <c r="ED1195"/>
      <c r="EE1195"/>
      <c r="EF1195"/>
      <c r="EG1195"/>
      <c r="EH1195"/>
      <c r="EI1195"/>
      <c r="EJ1195"/>
      <c r="EK1195"/>
      <c r="EL1195"/>
      <c r="EM1195"/>
      <c r="EN1195"/>
      <c r="EO1195"/>
      <c r="EP1195"/>
      <c r="EQ1195"/>
      <c r="ER1195"/>
      <c r="ES1195"/>
      <c r="ET1195"/>
      <c r="EU1195"/>
      <c r="EV1195"/>
      <c r="EW1195"/>
      <c r="EX1195"/>
      <c r="EY1195"/>
      <c r="EZ1195"/>
      <c r="FA1195"/>
    </row>
    <row r="1196" spans="1:157" ht="11.25" customHeight="1" x14ac:dyDescent="0.25">
      <c r="A1196" s="39" t="s">
        <v>2206</v>
      </c>
      <c r="B1196" s="13">
        <v>400200010</v>
      </c>
      <c r="C1196" s="13" t="s">
        <v>1071</v>
      </c>
      <c r="D1196" s="13">
        <v>26710000157</v>
      </c>
      <c r="E1196" s="40" t="s">
        <v>2285</v>
      </c>
      <c r="F1196" s="31">
        <v>1058</v>
      </c>
      <c r="G1196" s="31">
        <v>3</v>
      </c>
      <c r="H1196" s="31">
        <v>1</v>
      </c>
      <c r="I1196" s="31">
        <v>0</v>
      </c>
      <c r="J1196" s="32">
        <f t="shared" si="151"/>
        <v>2</v>
      </c>
      <c r="K1196" s="33">
        <f t="shared" si="152"/>
        <v>31.74</v>
      </c>
      <c r="L1196" s="33">
        <f t="shared" si="153"/>
        <v>31.74</v>
      </c>
      <c r="M1196" s="33">
        <f t="shared" si="154"/>
        <v>31.74</v>
      </c>
      <c r="N1196" s="34">
        <f t="shared" si="155"/>
        <v>31.74</v>
      </c>
      <c r="O1196" s="222">
        <f t="shared" si="150"/>
        <v>126.96</v>
      </c>
      <c r="P1196" s="224">
        <f t="shared" si="157"/>
        <v>126.96</v>
      </c>
      <c r="Q1196" s="8"/>
      <c r="R1196" s="78">
        <f t="shared" si="156"/>
        <v>126.96</v>
      </c>
      <c r="S1196" s="79"/>
      <c r="T1196"/>
      <c r="U1196"/>
      <c r="V1196"/>
      <c r="W1196"/>
      <c r="X1196"/>
      <c r="Y1196"/>
      <c r="Z1196"/>
      <c r="AA1196"/>
      <c r="AB1196"/>
      <c r="AC1196"/>
      <c r="AD1196"/>
      <c r="AE1196"/>
      <c r="AF1196"/>
      <c r="AG1196"/>
      <c r="AH1196"/>
      <c r="AI1196"/>
      <c r="AJ1196"/>
      <c r="AK1196"/>
      <c r="AL1196"/>
      <c r="AM1196"/>
      <c r="AN1196"/>
      <c r="AO1196"/>
      <c r="AP1196"/>
      <c r="AQ1196"/>
      <c r="AR1196"/>
      <c r="AS1196"/>
      <c r="AT1196"/>
      <c r="AU1196"/>
      <c r="AV1196"/>
      <c r="AW1196"/>
      <c r="AX1196"/>
      <c r="AY1196"/>
      <c r="AZ1196"/>
      <c r="BA1196"/>
      <c r="BB1196"/>
      <c r="BC1196"/>
      <c r="BD1196"/>
      <c r="BE1196"/>
      <c r="BF1196"/>
      <c r="BG1196"/>
      <c r="BH1196"/>
      <c r="BI1196"/>
      <c r="BJ1196"/>
      <c r="BK1196"/>
      <c r="BL1196"/>
      <c r="BM1196"/>
      <c r="BN1196"/>
      <c r="BO1196"/>
      <c r="BP1196"/>
      <c r="BQ1196"/>
      <c r="BR1196"/>
      <c r="BS1196"/>
      <c r="BT1196"/>
      <c r="BU1196"/>
      <c r="BV1196"/>
      <c r="BW1196"/>
      <c r="BX1196"/>
      <c r="BY1196"/>
      <c r="BZ1196"/>
      <c r="CA1196"/>
      <c r="CB1196"/>
      <c r="CC1196"/>
      <c r="CD1196"/>
      <c r="CE1196"/>
      <c r="CF1196"/>
      <c r="CG1196"/>
      <c r="CH1196"/>
      <c r="CI1196"/>
      <c r="CJ1196"/>
      <c r="CK1196"/>
      <c r="CL1196"/>
      <c r="CM1196"/>
      <c r="CN1196"/>
      <c r="CO1196"/>
      <c r="CP1196"/>
      <c r="CQ1196"/>
      <c r="CR1196"/>
      <c r="CS1196"/>
      <c r="CT1196"/>
      <c r="CU1196"/>
      <c r="CV1196"/>
      <c r="CW1196"/>
      <c r="CX1196"/>
      <c r="CY1196"/>
      <c r="CZ1196"/>
      <c r="DA1196"/>
      <c r="DB1196"/>
      <c r="DC1196"/>
      <c r="DD1196"/>
      <c r="DE1196"/>
      <c r="DF1196"/>
      <c r="DG1196"/>
      <c r="DH1196"/>
      <c r="DI1196"/>
      <c r="DJ1196"/>
      <c r="DK1196"/>
      <c r="DL1196"/>
      <c r="DM1196"/>
      <c r="DN1196"/>
      <c r="DO1196"/>
      <c r="DP1196"/>
      <c r="DQ1196"/>
      <c r="DR1196"/>
      <c r="DS1196"/>
      <c r="DT1196"/>
      <c r="DU1196"/>
      <c r="DV1196"/>
      <c r="DW1196"/>
      <c r="DX1196"/>
      <c r="DY1196"/>
      <c r="DZ1196"/>
      <c r="EA1196"/>
      <c r="EB1196"/>
      <c r="EC1196"/>
      <c r="ED1196"/>
      <c r="EE1196"/>
      <c r="EF1196"/>
      <c r="EG1196"/>
      <c r="EH1196"/>
      <c r="EI1196"/>
      <c r="EJ1196"/>
      <c r="EK1196"/>
      <c r="EL1196"/>
      <c r="EM1196"/>
      <c r="EN1196"/>
      <c r="EO1196"/>
      <c r="EP1196"/>
      <c r="EQ1196"/>
      <c r="ER1196"/>
      <c r="ES1196"/>
      <c r="ET1196"/>
      <c r="EU1196"/>
      <c r="EV1196"/>
      <c r="EW1196"/>
      <c r="EX1196"/>
      <c r="EY1196"/>
      <c r="EZ1196"/>
      <c r="FA1196"/>
    </row>
    <row r="1197" spans="1:157" ht="11.25" customHeight="1" x14ac:dyDescent="0.25">
      <c r="A1197" s="39" t="s">
        <v>2206</v>
      </c>
      <c r="B1197" s="13">
        <v>741400023</v>
      </c>
      <c r="C1197" s="13" t="s">
        <v>3598</v>
      </c>
      <c r="D1197" s="13">
        <v>46320004044</v>
      </c>
      <c r="E1197" s="40" t="s">
        <v>2380</v>
      </c>
      <c r="F1197" s="31">
        <v>615</v>
      </c>
      <c r="G1197" s="31">
        <v>4</v>
      </c>
      <c r="H1197" s="31">
        <v>1</v>
      </c>
      <c r="I1197" s="31">
        <v>1</v>
      </c>
      <c r="J1197" s="32">
        <f t="shared" si="151"/>
        <v>2</v>
      </c>
      <c r="K1197" s="33">
        <f t="shared" si="152"/>
        <v>18.45</v>
      </c>
      <c r="L1197" s="33">
        <f t="shared" si="153"/>
        <v>18.45</v>
      </c>
      <c r="M1197" s="33">
        <f t="shared" si="154"/>
        <v>18.45</v>
      </c>
      <c r="N1197" s="34">
        <f t="shared" si="155"/>
        <v>18.45</v>
      </c>
      <c r="O1197" s="222">
        <f t="shared" si="150"/>
        <v>73.8</v>
      </c>
      <c r="P1197" s="224">
        <f t="shared" si="157"/>
        <v>73.8</v>
      </c>
      <c r="Q1197" s="8"/>
      <c r="R1197" s="78">
        <f t="shared" si="156"/>
        <v>73.8</v>
      </c>
      <c r="S1197" s="79"/>
      <c r="T1197"/>
      <c r="U1197"/>
      <c r="V1197"/>
      <c r="W1197"/>
      <c r="X1197"/>
      <c r="Y1197"/>
      <c r="Z1197"/>
      <c r="AA1197"/>
      <c r="AB1197"/>
      <c r="AC1197"/>
      <c r="AD1197"/>
      <c r="AE1197"/>
      <c r="AF1197"/>
      <c r="AG1197"/>
      <c r="AH1197"/>
      <c r="AI1197"/>
      <c r="AJ1197"/>
      <c r="AK1197"/>
      <c r="AL1197"/>
      <c r="AM1197"/>
      <c r="AN1197"/>
      <c r="AO1197"/>
      <c r="AP1197"/>
      <c r="AQ1197"/>
      <c r="AR1197"/>
      <c r="AS1197"/>
      <c r="AT1197"/>
      <c r="AU1197"/>
      <c r="AV1197"/>
      <c r="AW1197"/>
      <c r="AX1197"/>
      <c r="AY1197"/>
      <c r="AZ1197"/>
      <c r="BA1197"/>
      <c r="BB1197"/>
      <c r="BC1197"/>
      <c r="BD1197"/>
      <c r="BE1197"/>
      <c r="BF1197"/>
      <c r="BG1197"/>
      <c r="BH1197"/>
      <c r="BI1197"/>
      <c r="BJ1197"/>
      <c r="BK1197"/>
      <c r="BL1197"/>
      <c r="BM1197"/>
      <c r="BN1197"/>
      <c r="BO1197"/>
      <c r="BP1197"/>
      <c r="BQ1197"/>
      <c r="BR1197"/>
      <c r="BS1197"/>
      <c r="BT1197"/>
      <c r="BU1197"/>
      <c r="BV1197"/>
      <c r="BW1197"/>
      <c r="BX1197"/>
      <c r="BY1197"/>
      <c r="BZ1197"/>
      <c r="CA1197"/>
      <c r="CB1197"/>
      <c r="CC1197"/>
      <c r="CD1197"/>
      <c r="CE1197"/>
      <c r="CF1197"/>
      <c r="CG1197"/>
      <c r="CH1197"/>
      <c r="CI1197"/>
      <c r="CJ1197"/>
      <c r="CK1197"/>
      <c r="CL1197"/>
      <c r="CM1197"/>
      <c r="CN1197"/>
      <c r="CO1197"/>
      <c r="CP1197"/>
      <c r="CQ1197"/>
      <c r="CR1197"/>
      <c r="CS1197"/>
      <c r="CT1197"/>
      <c r="CU1197"/>
      <c r="CV1197"/>
      <c r="CW1197"/>
      <c r="CX1197"/>
      <c r="CY1197"/>
      <c r="CZ1197"/>
      <c r="DA1197"/>
      <c r="DB1197"/>
      <c r="DC1197"/>
      <c r="DD1197"/>
      <c r="DE1197"/>
      <c r="DF1197"/>
      <c r="DG1197"/>
      <c r="DH1197"/>
      <c r="DI1197"/>
      <c r="DJ1197"/>
      <c r="DK1197"/>
      <c r="DL1197"/>
      <c r="DM1197"/>
      <c r="DN1197"/>
      <c r="DO1197"/>
      <c r="DP1197"/>
      <c r="DQ1197"/>
      <c r="DR1197"/>
      <c r="DS1197"/>
      <c r="DT1197"/>
      <c r="DU1197"/>
      <c r="DV1197"/>
      <c r="DW1197"/>
      <c r="DX1197"/>
      <c r="DY1197"/>
      <c r="DZ1197"/>
      <c r="EA1197"/>
      <c r="EB1197"/>
      <c r="EC1197"/>
      <c r="ED1197"/>
      <c r="EE1197"/>
      <c r="EF1197"/>
      <c r="EG1197"/>
      <c r="EH1197"/>
      <c r="EI1197"/>
      <c r="EJ1197"/>
      <c r="EK1197"/>
      <c r="EL1197"/>
      <c r="EM1197"/>
      <c r="EN1197"/>
      <c r="EO1197"/>
      <c r="EP1197"/>
      <c r="EQ1197"/>
      <c r="ER1197"/>
      <c r="ES1197"/>
      <c r="ET1197"/>
      <c r="EU1197"/>
      <c r="EV1197"/>
      <c r="EW1197"/>
      <c r="EX1197"/>
      <c r="EY1197"/>
      <c r="EZ1197"/>
      <c r="FA1197"/>
    </row>
    <row r="1198" spans="1:157" ht="11.25" customHeight="1" x14ac:dyDescent="0.25">
      <c r="A1198" s="39" t="s">
        <v>2206</v>
      </c>
      <c r="B1198" s="13">
        <v>741400002</v>
      </c>
      <c r="C1198" s="13" t="s">
        <v>1136</v>
      </c>
      <c r="D1198" s="13">
        <v>10580007426</v>
      </c>
      <c r="E1198" s="40" t="s">
        <v>2375</v>
      </c>
      <c r="F1198" s="31">
        <v>397</v>
      </c>
      <c r="G1198" s="31">
        <v>3</v>
      </c>
      <c r="H1198" s="31">
        <v>1</v>
      </c>
      <c r="I1198" s="31">
        <v>0</v>
      </c>
      <c r="J1198" s="32">
        <f t="shared" si="151"/>
        <v>2</v>
      </c>
      <c r="K1198" s="33">
        <f t="shared" si="152"/>
        <v>11.91</v>
      </c>
      <c r="L1198" s="33">
        <f t="shared" si="153"/>
        <v>11.91</v>
      </c>
      <c r="M1198" s="33">
        <f t="shared" si="154"/>
        <v>11.91</v>
      </c>
      <c r="N1198" s="34">
        <f t="shared" si="155"/>
        <v>11.91</v>
      </c>
      <c r="O1198" s="222">
        <f t="shared" si="150"/>
        <v>47.64</v>
      </c>
      <c r="P1198" s="224">
        <f t="shared" si="157"/>
        <v>47.64</v>
      </c>
      <c r="Q1198" s="8"/>
      <c r="R1198" s="78">
        <f t="shared" si="156"/>
        <v>47.64</v>
      </c>
      <c r="S1198" s="79"/>
      <c r="T1198"/>
      <c r="U1198"/>
      <c r="V1198"/>
      <c r="W1198"/>
      <c r="X1198"/>
      <c r="Y1198"/>
      <c r="Z1198"/>
      <c r="AA1198"/>
      <c r="AB1198"/>
      <c r="AC1198"/>
      <c r="AD1198"/>
      <c r="AE1198"/>
      <c r="AF1198"/>
      <c r="AG1198"/>
      <c r="AH1198"/>
      <c r="AI1198"/>
      <c r="AJ1198"/>
      <c r="AK1198"/>
      <c r="AL1198"/>
      <c r="AM1198"/>
      <c r="AN1198"/>
      <c r="AO1198"/>
      <c r="AP1198"/>
      <c r="AQ1198"/>
      <c r="AR1198"/>
      <c r="AS1198"/>
      <c r="AT1198"/>
      <c r="AU1198"/>
      <c r="AV1198"/>
      <c r="AW1198"/>
      <c r="AX1198"/>
      <c r="AY1198"/>
      <c r="AZ1198"/>
      <c r="BA1198"/>
      <c r="BB1198"/>
      <c r="BC1198"/>
      <c r="BD1198"/>
      <c r="BE1198"/>
      <c r="BF1198"/>
      <c r="BG1198"/>
      <c r="BH1198"/>
      <c r="BI1198"/>
      <c r="BJ1198"/>
      <c r="BK1198"/>
      <c r="BL1198"/>
      <c r="BM1198"/>
      <c r="BN1198"/>
      <c r="BO1198"/>
      <c r="BP1198"/>
      <c r="BQ1198"/>
      <c r="BR1198"/>
      <c r="BS1198"/>
      <c r="BT1198"/>
      <c r="BU1198"/>
      <c r="BV1198"/>
      <c r="BW1198"/>
      <c r="BX1198"/>
      <c r="BY1198"/>
      <c r="BZ1198"/>
      <c r="CA1198"/>
      <c r="CB1198"/>
      <c r="CC1198"/>
      <c r="CD1198"/>
      <c r="CE1198"/>
      <c r="CF1198"/>
      <c r="CG1198"/>
      <c r="CH1198"/>
      <c r="CI1198"/>
      <c r="CJ1198"/>
      <c r="CK1198"/>
      <c r="CL1198"/>
      <c r="CM1198"/>
      <c r="CN1198"/>
      <c r="CO1198"/>
      <c r="CP1198"/>
      <c r="CQ1198"/>
      <c r="CR1198"/>
      <c r="CS1198"/>
      <c r="CT1198"/>
      <c r="CU1198"/>
      <c r="CV1198"/>
      <c r="CW1198"/>
      <c r="CX1198"/>
      <c r="CY1198"/>
      <c r="CZ1198"/>
      <c r="DA1198"/>
      <c r="DB1198"/>
      <c r="DC1198"/>
      <c r="DD1198"/>
      <c r="DE1198"/>
      <c r="DF1198"/>
      <c r="DG1198"/>
      <c r="DH1198"/>
      <c r="DI1198"/>
      <c r="DJ1198"/>
      <c r="DK1198"/>
      <c r="DL1198"/>
      <c r="DM1198"/>
      <c r="DN1198"/>
      <c r="DO1198"/>
      <c r="DP1198"/>
      <c r="DQ1198"/>
      <c r="DR1198"/>
      <c r="DS1198"/>
      <c r="DT1198"/>
      <c r="DU1198"/>
      <c r="DV1198"/>
      <c r="DW1198"/>
      <c r="DX1198"/>
      <c r="DY1198"/>
      <c r="DZ1198"/>
      <c r="EA1198"/>
      <c r="EB1198"/>
      <c r="EC1198"/>
      <c r="ED1198"/>
      <c r="EE1198"/>
      <c r="EF1198"/>
      <c r="EG1198"/>
      <c r="EH1198"/>
      <c r="EI1198"/>
      <c r="EJ1198"/>
      <c r="EK1198"/>
      <c r="EL1198"/>
      <c r="EM1198"/>
      <c r="EN1198"/>
      <c r="EO1198"/>
      <c r="EP1198"/>
      <c r="EQ1198"/>
      <c r="ER1198"/>
      <c r="ES1198"/>
      <c r="ET1198"/>
      <c r="EU1198"/>
      <c r="EV1198"/>
      <c r="EW1198"/>
      <c r="EX1198"/>
      <c r="EY1198"/>
      <c r="EZ1198"/>
      <c r="FA1198"/>
    </row>
    <row r="1199" spans="1:157" ht="11.25" customHeight="1" x14ac:dyDescent="0.25">
      <c r="A1199" s="39" t="s">
        <v>2206</v>
      </c>
      <c r="B1199" s="13">
        <v>3000006</v>
      </c>
      <c r="C1199" s="13" t="s">
        <v>2740</v>
      </c>
      <c r="D1199" s="13">
        <v>95030009770</v>
      </c>
      <c r="E1199" s="40" t="s">
        <v>2221</v>
      </c>
      <c r="F1199" s="31">
        <v>375</v>
      </c>
      <c r="G1199" s="31">
        <v>2</v>
      </c>
      <c r="H1199" s="31">
        <v>1</v>
      </c>
      <c r="I1199" s="31">
        <v>0</v>
      </c>
      <c r="J1199" s="32">
        <f t="shared" si="151"/>
        <v>1</v>
      </c>
      <c r="K1199" s="33">
        <f t="shared" si="152"/>
        <v>11.25</v>
      </c>
      <c r="L1199" s="33">
        <f t="shared" si="153"/>
        <v>11.25</v>
      </c>
      <c r="M1199" s="33">
        <f t="shared" si="154"/>
        <v>11.25</v>
      </c>
      <c r="N1199" s="34">
        <f t="shared" si="155"/>
        <v>11.25</v>
      </c>
      <c r="O1199" s="222">
        <f t="shared" si="150"/>
        <v>45</v>
      </c>
      <c r="P1199" s="224">
        <f t="shared" si="157"/>
        <v>45</v>
      </c>
      <c r="Q1199" s="8"/>
      <c r="R1199" s="78">
        <f t="shared" si="156"/>
        <v>45</v>
      </c>
      <c r="S1199" s="79"/>
      <c r="T1199"/>
      <c r="U1199"/>
      <c r="V1199"/>
      <c r="W1199"/>
      <c r="X1199"/>
      <c r="Y1199"/>
      <c r="Z1199"/>
      <c r="AA1199"/>
      <c r="AB1199"/>
      <c r="AC1199"/>
      <c r="AD1199"/>
      <c r="AE1199"/>
      <c r="AF1199"/>
      <c r="AG1199"/>
      <c r="AH1199"/>
      <c r="AI1199"/>
      <c r="AJ1199"/>
      <c r="AK1199"/>
      <c r="AL1199"/>
      <c r="AM1199"/>
      <c r="AN1199"/>
      <c r="AO1199"/>
      <c r="AP1199"/>
      <c r="AQ1199"/>
      <c r="AR1199"/>
      <c r="AS1199"/>
      <c r="AT1199"/>
      <c r="AU1199"/>
      <c r="AV1199"/>
      <c r="AW1199"/>
      <c r="AX1199"/>
      <c r="AY1199"/>
      <c r="AZ1199"/>
      <c r="BA1199"/>
      <c r="BB1199"/>
      <c r="BC1199"/>
      <c r="BD1199"/>
      <c r="BE1199"/>
      <c r="BF1199"/>
      <c r="BG1199"/>
      <c r="BH1199"/>
      <c r="BI1199"/>
      <c r="BJ1199"/>
      <c r="BK1199"/>
      <c r="BL1199"/>
      <c r="BM1199"/>
      <c r="BN1199"/>
      <c r="BO1199"/>
      <c r="BP1199"/>
      <c r="BQ1199"/>
      <c r="BR1199"/>
      <c r="BS1199"/>
      <c r="BT1199"/>
      <c r="BU1199"/>
      <c r="BV1199"/>
      <c r="BW1199"/>
      <c r="BX1199"/>
      <c r="BY1199"/>
      <c r="BZ1199"/>
      <c r="CA1199"/>
      <c r="CB1199"/>
      <c r="CC1199"/>
      <c r="CD1199"/>
      <c r="CE1199"/>
      <c r="CF1199"/>
      <c r="CG1199"/>
      <c r="CH1199"/>
      <c r="CI1199"/>
      <c r="CJ1199"/>
      <c r="CK1199"/>
      <c r="CL1199"/>
      <c r="CM1199"/>
      <c r="CN1199"/>
      <c r="CO1199"/>
      <c r="CP1199"/>
      <c r="CQ1199"/>
      <c r="CR1199"/>
      <c r="CS1199"/>
      <c r="CT1199"/>
      <c r="CU1199"/>
      <c r="CV1199"/>
      <c r="CW1199"/>
      <c r="CX1199"/>
      <c r="CY1199"/>
      <c r="CZ1199"/>
      <c r="DA1199"/>
      <c r="DB1199"/>
      <c r="DC1199"/>
      <c r="DD1199"/>
      <c r="DE1199"/>
      <c r="DF1199"/>
      <c r="DG1199"/>
      <c r="DH1199"/>
      <c r="DI1199"/>
      <c r="DJ1199"/>
      <c r="DK1199"/>
      <c r="DL1199"/>
      <c r="DM1199"/>
      <c r="DN1199"/>
      <c r="DO1199"/>
      <c r="DP1199"/>
      <c r="DQ1199"/>
      <c r="DR1199"/>
      <c r="DS1199"/>
      <c r="DT1199"/>
      <c r="DU1199"/>
      <c r="DV1199"/>
      <c r="DW1199"/>
      <c r="DX1199"/>
      <c r="DY1199"/>
      <c r="DZ1199"/>
      <c r="EA1199"/>
      <c r="EB1199"/>
      <c r="EC1199"/>
      <c r="ED1199"/>
      <c r="EE1199"/>
      <c r="EF1199"/>
      <c r="EG1199"/>
      <c r="EH1199"/>
      <c r="EI1199"/>
      <c r="EJ1199"/>
      <c r="EK1199"/>
      <c r="EL1199"/>
      <c r="EM1199"/>
      <c r="EN1199"/>
      <c r="EO1199"/>
      <c r="EP1199"/>
      <c r="EQ1199"/>
      <c r="ER1199"/>
      <c r="ES1199"/>
      <c r="ET1199"/>
      <c r="EU1199"/>
      <c r="EV1199"/>
      <c r="EW1199"/>
      <c r="EX1199"/>
      <c r="EY1199"/>
      <c r="EZ1199"/>
      <c r="FA1199"/>
    </row>
    <row r="1200" spans="1:157" ht="11.25" customHeight="1" x14ac:dyDescent="0.25">
      <c r="A1200" s="39" t="s">
        <v>2206</v>
      </c>
      <c r="B1200" s="13">
        <v>320200004</v>
      </c>
      <c r="C1200" s="13" t="s">
        <v>1058</v>
      </c>
      <c r="D1200" s="13">
        <v>21330001704</v>
      </c>
      <c r="E1200" s="40" t="s">
        <v>2260</v>
      </c>
      <c r="F1200" s="31">
        <v>659</v>
      </c>
      <c r="G1200" s="31">
        <v>3</v>
      </c>
      <c r="H1200" s="31">
        <v>1</v>
      </c>
      <c r="I1200" s="31">
        <v>0</v>
      </c>
      <c r="J1200" s="32">
        <f t="shared" si="151"/>
        <v>2</v>
      </c>
      <c r="K1200" s="33">
        <f t="shared" si="152"/>
        <v>19.77</v>
      </c>
      <c r="L1200" s="33">
        <f t="shared" si="153"/>
        <v>19.77</v>
      </c>
      <c r="M1200" s="33">
        <f t="shared" si="154"/>
        <v>19.77</v>
      </c>
      <c r="N1200" s="34">
        <f t="shared" si="155"/>
        <v>19.77</v>
      </c>
      <c r="O1200" s="222">
        <f t="shared" si="150"/>
        <v>79.08</v>
      </c>
      <c r="P1200" s="224">
        <f t="shared" si="157"/>
        <v>79.08</v>
      </c>
      <c r="Q1200" s="8"/>
      <c r="R1200" s="78">
        <f t="shared" si="156"/>
        <v>79.08</v>
      </c>
      <c r="S1200" s="79"/>
      <c r="T1200"/>
      <c r="U1200"/>
      <c r="V1200"/>
      <c r="W1200"/>
      <c r="X1200"/>
      <c r="Y1200"/>
      <c r="Z1200"/>
      <c r="AA1200"/>
      <c r="AB1200"/>
      <c r="AC1200"/>
      <c r="AD1200"/>
      <c r="AE1200"/>
      <c r="AF1200"/>
      <c r="AG1200"/>
      <c r="AH1200"/>
      <c r="AI1200"/>
      <c r="AJ1200"/>
      <c r="AK1200"/>
      <c r="AL1200"/>
      <c r="AM1200"/>
      <c r="AN1200"/>
      <c r="AO1200"/>
      <c r="AP1200"/>
      <c r="AQ1200"/>
      <c r="AR1200"/>
      <c r="AS1200"/>
      <c r="AT1200"/>
      <c r="AU1200"/>
      <c r="AV1200"/>
      <c r="AW1200"/>
      <c r="AX1200"/>
      <c r="AY1200"/>
      <c r="AZ1200"/>
      <c r="BA1200"/>
      <c r="BB1200"/>
      <c r="BC1200"/>
      <c r="BD1200"/>
      <c r="BE1200"/>
      <c r="BF1200"/>
      <c r="BG1200"/>
      <c r="BH1200"/>
      <c r="BI1200"/>
      <c r="BJ1200"/>
      <c r="BK1200"/>
      <c r="BL1200"/>
      <c r="BM1200"/>
      <c r="BN1200"/>
      <c r="BO1200"/>
      <c r="BP1200"/>
      <c r="BQ1200"/>
      <c r="BR1200"/>
      <c r="BS1200"/>
      <c r="BT1200"/>
      <c r="BU1200"/>
      <c r="BV1200"/>
      <c r="BW1200"/>
      <c r="BX1200"/>
      <c r="BY1200"/>
      <c r="BZ1200"/>
      <c r="CA1200"/>
      <c r="CB1200"/>
      <c r="CC1200"/>
      <c r="CD1200"/>
      <c r="CE1200"/>
      <c r="CF1200"/>
      <c r="CG1200"/>
      <c r="CH1200"/>
      <c r="CI1200"/>
      <c r="CJ1200"/>
      <c r="CK1200"/>
      <c r="CL1200"/>
      <c r="CM1200"/>
      <c r="CN1200"/>
      <c r="CO1200"/>
      <c r="CP1200"/>
      <c r="CQ1200"/>
      <c r="CR1200"/>
      <c r="CS1200"/>
      <c r="CT1200"/>
      <c r="CU1200"/>
      <c r="CV1200"/>
      <c r="CW1200"/>
      <c r="CX1200"/>
      <c r="CY1200"/>
      <c r="CZ1200"/>
      <c r="DA1200"/>
      <c r="DB1200"/>
      <c r="DC1200"/>
      <c r="DD1200"/>
      <c r="DE1200"/>
      <c r="DF1200"/>
      <c r="DG1200"/>
      <c r="DH1200"/>
      <c r="DI1200"/>
      <c r="DJ1200"/>
      <c r="DK1200"/>
      <c r="DL1200"/>
      <c r="DM1200"/>
      <c r="DN1200"/>
      <c r="DO1200"/>
      <c r="DP1200"/>
      <c r="DQ1200"/>
      <c r="DR1200"/>
      <c r="DS1200"/>
      <c r="DT1200"/>
      <c r="DU1200"/>
      <c r="DV1200"/>
      <c r="DW1200"/>
      <c r="DX1200"/>
      <c r="DY1200"/>
      <c r="DZ1200"/>
      <c r="EA1200"/>
      <c r="EB1200"/>
      <c r="EC1200"/>
      <c r="ED1200"/>
      <c r="EE1200"/>
      <c r="EF1200"/>
      <c r="EG1200"/>
      <c r="EH1200"/>
      <c r="EI1200"/>
      <c r="EJ1200"/>
      <c r="EK1200"/>
      <c r="EL1200"/>
      <c r="EM1200"/>
      <c r="EN1200"/>
      <c r="EO1200"/>
      <c r="EP1200"/>
      <c r="EQ1200"/>
      <c r="ER1200"/>
      <c r="ES1200"/>
      <c r="ET1200"/>
      <c r="EU1200"/>
      <c r="EV1200"/>
      <c r="EW1200"/>
      <c r="EX1200"/>
      <c r="EY1200"/>
      <c r="EZ1200"/>
      <c r="FA1200"/>
    </row>
    <row r="1201" spans="1:157" ht="11.25" customHeight="1" x14ac:dyDescent="0.25">
      <c r="A1201" s="39" t="s">
        <v>2206</v>
      </c>
      <c r="B1201" s="13">
        <v>90077422</v>
      </c>
      <c r="C1201" s="13" t="s">
        <v>222</v>
      </c>
      <c r="D1201" s="13">
        <v>50510006195</v>
      </c>
      <c r="E1201" s="40" t="s">
        <v>2243</v>
      </c>
      <c r="F1201" s="31">
        <v>238</v>
      </c>
      <c r="G1201" s="31">
        <v>4</v>
      </c>
      <c r="H1201" s="31">
        <v>1</v>
      </c>
      <c r="I1201" s="31">
        <v>0</v>
      </c>
      <c r="J1201" s="32">
        <f t="shared" si="151"/>
        <v>3</v>
      </c>
      <c r="K1201" s="33">
        <f t="shared" si="152"/>
        <v>7.14</v>
      </c>
      <c r="L1201" s="33">
        <f t="shared" si="153"/>
        <v>7.14</v>
      </c>
      <c r="M1201" s="33">
        <f t="shared" si="154"/>
        <v>7.14</v>
      </c>
      <c r="N1201" s="34">
        <f t="shared" si="155"/>
        <v>7.14</v>
      </c>
      <c r="O1201" s="222">
        <f t="shared" si="150"/>
        <v>28.56</v>
      </c>
      <c r="P1201" s="224">
        <f t="shared" si="157"/>
        <v>28.56</v>
      </c>
      <c r="Q1201" s="8"/>
      <c r="R1201" s="78">
        <f t="shared" si="156"/>
        <v>28.56</v>
      </c>
      <c r="S1201" s="79"/>
      <c r="T1201"/>
      <c r="U1201"/>
      <c r="V1201"/>
      <c r="W1201"/>
      <c r="X1201"/>
      <c r="Y1201"/>
      <c r="Z1201"/>
      <c r="AA1201"/>
      <c r="AB1201"/>
      <c r="AC1201"/>
      <c r="AD1201"/>
      <c r="AE1201"/>
      <c r="AF1201"/>
      <c r="AG1201"/>
      <c r="AH1201"/>
      <c r="AI1201"/>
      <c r="AJ1201"/>
      <c r="AK1201"/>
      <c r="AL1201"/>
      <c r="AM1201"/>
      <c r="AN1201"/>
      <c r="AO1201"/>
      <c r="AP1201"/>
      <c r="AQ1201"/>
      <c r="AR1201"/>
      <c r="AS1201"/>
      <c r="AT1201"/>
      <c r="AU1201"/>
      <c r="AV1201"/>
      <c r="AW1201"/>
      <c r="AX1201"/>
      <c r="AY1201"/>
      <c r="AZ1201"/>
      <c r="BA1201"/>
      <c r="BB1201"/>
      <c r="BC1201"/>
      <c r="BD1201"/>
      <c r="BE1201"/>
      <c r="BF1201"/>
      <c r="BG1201"/>
      <c r="BH1201"/>
      <c r="BI1201"/>
      <c r="BJ1201"/>
      <c r="BK1201"/>
      <c r="BL1201"/>
      <c r="BM1201"/>
      <c r="BN1201"/>
      <c r="BO1201"/>
      <c r="BP1201"/>
      <c r="BQ1201"/>
      <c r="BR1201"/>
      <c r="BS1201"/>
      <c r="BT1201"/>
      <c r="BU1201"/>
      <c r="BV1201"/>
      <c r="BW1201"/>
      <c r="BX1201"/>
      <c r="BY1201"/>
      <c r="BZ1201"/>
      <c r="CA1201"/>
      <c r="CB1201"/>
      <c r="CC1201"/>
      <c r="CD1201"/>
      <c r="CE1201"/>
      <c r="CF1201"/>
      <c r="CG1201"/>
      <c r="CH1201"/>
      <c r="CI1201"/>
      <c r="CJ1201"/>
      <c r="CK1201"/>
      <c r="CL1201"/>
      <c r="CM1201"/>
      <c r="CN1201"/>
      <c r="CO1201"/>
      <c r="CP1201"/>
      <c r="CQ1201"/>
      <c r="CR1201"/>
      <c r="CS1201"/>
      <c r="CT1201"/>
      <c r="CU1201"/>
      <c r="CV1201"/>
      <c r="CW1201"/>
      <c r="CX1201"/>
      <c r="CY1201"/>
      <c r="CZ1201"/>
      <c r="DA1201"/>
      <c r="DB1201"/>
      <c r="DC1201"/>
      <c r="DD1201"/>
      <c r="DE1201"/>
      <c r="DF1201"/>
      <c r="DG1201"/>
      <c r="DH1201"/>
      <c r="DI1201"/>
      <c r="DJ1201"/>
      <c r="DK1201"/>
      <c r="DL1201"/>
      <c r="DM1201"/>
      <c r="DN1201"/>
      <c r="DO1201"/>
      <c r="DP1201"/>
      <c r="DQ1201"/>
      <c r="DR1201"/>
      <c r="DS1201"/>
      <c r="DT1201"/>
      <c r="DU1201"/>
      <c r="DV1201"/>
      <c r="DW1201"/>
      <c r="DX1201"/>
      <c r="DY1201"/>
      <c r="DZ1201"/>
      <c r="EA1201"/>
      <c r="EB1201"/>
      <c r="EC1201"/>
      <c r="ED1201"/>
      <c r="EE1201"/>
      <c r="EF1201"/>
      <c r="EG1201"/>
      <c r="EH1201"/>
      <c r="EI1201"/>
      <c r="EJ1201"/>
      <c r="EK1201"/>
      <c r="EL1201"/>
      <c r="EM1201"/>
      <c r="EN1201"/>
      <c r="EO1201"/>
      <c r="EP1201"/>
      <c r="EQ1201"/>
      <c r="ER1201"/>
      <c r="ES1201"/>
      <c r="ET1201"/>
      <c r="EU1201"/>
      <c r="EV1201"/>
      <c r="EW1201"/>
      <c r="EX1201"/>
      <c r="EY1201"/>
      <c r="EZ1201"/>
      <c r="FA1201"/>
    </row>
    <row r="1202" spans="1:157" ht="11.25" customHeight="1" x14ac:dyDescent="0.25">
      <c r="A1202" s="39" t="s">
        <v>2206</v>
      </c>
      <c r="B1202" s="13">
        <v>400200001</v>
      </c>
      <c r="C1202" s="13" t="s">
        <v>1067</v>
      </c>
      <c r="D1202" s="13">
        <v>24910001043</v>
      </c>
      <c r="E1202" s="40" t="s">
        <v>2281</v>
      </c>
      <c r="F1202" s="31">
        <v>348</v>
      </c>
      <c r="G1202" s="31">
        <v>3</v>
      </c>
      <c r="H1202" s="31">
        <v>1</v>
      </c>
      <c r="I1202" s="31">
        <v>0</v>
      </c>
      <c r="J1202" s="32">
        <f t="shared" si="151"/>
        <v>2</v>
      </c>
      <c r="K1202" s="33">
        <f t="shared" si="152"/>
        <v>10.44</v>
      </c>
      <c r="L1202" s="33">
        <f t="shared" si="153"/>
        <v>10.44</v>
      </c>
      <c r="M1202" s="33">
        <f t="shared" si="154"/>
        <v>10.44</v>
      </c>
      <c r="N1202" s="34">
        <f t="shared" si="155"/>
        <v>10.44</v>
      </c>
      <c r="O1202" s="222">
        <f t="shared" si="150"/>
        <v>41.76</v>
      </c>
      <c r="P1202" s="224">
        <f t="shared" si="157"/>
        <v>41.76</v>
      </c>
      <c r="Q1202" s="8"/>
      <c r="R1202" s="78">
        <f t="shared" si="156"/>
        <v>41.76</v>
      </c>
      <c r="S1202" s="79"/>
      <c r="T1202"/>
      <c r="U1202"/>
      <c r="V1202"/>
      <c r="W1202"/>
      <c r="X1202"/>
      <c r="Y1202"/>
      <c r="Z1202"/>
      <c r="AA1202"/>
      <c r="AB1202"/>
      <c r="AC1202"/>
      <c r="AD1202"/>
      <c r="AE1202"/>
      <c r="AF1202"/>
      <c r="AG1202"/>
      <c r="AH1202"/>
      <c r="AI1202"/>
      <c r="AJ1202"/>
      <c r="AK1202"/>
      <c r="AL1202"/>
      <c r="AM1202"/>
      <c r="AN1202"/>
      <c r="AO1202"/>
      <c r="AP1202"/>
      <c r="AQ1202"/>
      <c r="AR1202"/>
      <c r="AS1202"/>
      <c r="AT1202"/>
      <c r="AU1202"/>
      <c r="AV1202"/>
      <c r="AW1202"/>
      <c r="AX1202"/>
      <c r="AY1202"/>
      <c r="AZ1202"/>
      <c r="BA1202"/>
      <c r="BB1202"/>
      <c r="BC1202"/>
      <c r="BD1202"/>
      <c r="BE1202"/>
      <c r="BF1202"/>
      <c r="BG1202"/>
      <c r="BH1202"/>
      <c r="BI1202"/>
      <c r="BJ1202"/>
      <c r="BK1202"/>
      <c r="BL1202"/>
      <c r="BM1202"/>
      <c r="BN1202"/>
      <c r="BO1202"/>
      <c r="BP1202"/>
      <c r="BQ1202"/>
      <c r="BR1202"/>
      <c r="BS1202"/>
      <c r="BT1202"/>
      <c r="BU1202"/>
      <c r="BV1202"/>
      <c r="BW1202"/>
      <c r="BX1202"/>
      <c r="BY1202"/>
      <c r="BZ1202"/>
      <c r="CA1202"/>
      <c r="CB1202"/>
      <c r="CC1202"/>
      <c r="CD1202"/>
      <c r="CE1202"/>
      <c r="CF1202"/>
      <c r="CG1202"/>
      <c r="CH1202"/>
      <c r="CI1202"/>
      <c r="CJ1202"/>
      <c r="CK1202"/>
      <c r="CL1202"/>
      <c r="CM1202"/>
      <c r="CN1202"/>
      <c r="CO1202"/>
      <c r="CP1202"/>
      <c r="CQ1202"/>
      <c r="CR1202"/>
      <c r="CS1202"/>
      <c r="CT1202"/>
      <c r="CU1202"/>
      <c r="CV1202"/>
      <c r="CW1202"/>
      <c r="CX1202"/>
      <c r="CY1202"/>
      <c r="CZ1202"/>
      <c r="DA1202"/>
      <c r="DB1202"/>
      <c r="DC1202"/>
      <c r="DD1202"/>
      <c r="DE1202"/>
      <c r="DF1202"/>
      <c r="DG1202"/>
      <c r="DH1202"/>
      <c r="DI1202"/>
      <c r="DJ1202"/>
      <c r="DK1202"/>
      <c r="DL1202"/>
      <c r="DM1202"/>
      <c r="DN1202"/>
      <c r="DO1202"/>
      <c r="DP1202"/>
      <c r="DQ1202"/>
      <c r="DR1202"/>
      <c r="DS1202"/>
      <c r="DT1202"/>
      <c r="DU1202"/>
      <c r="DV1202"/>
      <c r="DW1202"/>
      <c r="DX1202"/>
      <c r="DY1202"/>
      <c r="DZ1202"/>
      <c r="EA1202"/>
      <c r="EB1202"/>
      <c r="EC1202"/>
      <c r="ED1202"/>
      <c r="EE1202"/>
      <c r="EF1202"/>
      <c r="EG1202"/>
      <c r="EH1202"/>
      <c r="EI1202"/>
      <c r="EJ1202"/>
      <c r="EK1202"/>
      <c r="EL1202"/>
      <c r="EM1202"/>
      <c r="EN1202"/>
      <c r="EO1202"/>
      <c r="EP1202"/>
      <c r="EQ1202"/>
      <c r="ER1202"/>
      <c r="ES1202"/>
      <c r="ET1202"/>
      <c r="EU1202"/>
      <c r="EV1202"/>
      <c r="EW1202"/>
      <c r="EX1202"/>
      <c r="EY1202"/>
      <c r="EZ1202"/>
      <c r="FA1202"/>
    </row>
    <row r="1203" spans="1:157" ht="11.25" customHeight="1" x14ac:dyDescent="0.25">
      <c r="A1203" s="39" t="s">
        <v>2206</v>
      </c>
      <c r="B1203" s="13">
        <v>740200022</v>
      </c>
      <c r="C1203" s="13" t="s">
        <v>1119</v>
      </c>
      <c r="D1203" s="13">
        <v>10430003089</v>
      </c>
      <c r="E1203" s="40" t="s">
        <v>2350</v>
      </c>
      <c r="F1203" s="31">
        <v>483</v>
      </c>
      <c r="G1203" s="31">
        <v>2</v>
      </c>
      <c r="H1203" s="31">
        <v>1</v>
      </c>
      <c r="I1203" s="31">
        <v>0</v>
      </c>
      <c r="J1203" s="32">
        <f t="shared" si="151"/>
        <v>1</v>
      </c>
      <c r="K1203" s="33">
        <f t="shared" si="152"/>
        <v>14.49</v>
      </c>
      <c r="L1203" s="33">
        <f t="shared" si="153"/>
        <v>14.49</v>
      </c>
      <c r="M1203" s="33">
        <f t="shared" si="154"/>
        <v>14.49</v>
      </c>
      <c r="N1203" s="34">
        <f t="shared" si="155"/>
        <v>14.49</v>
      </c>
      <c r="O1203" s="222">
        <f t="shared" si="150"/>
        <v>57.96</v>
      </c>
      <c r="P1203" s="224">
        <f t="shared" si="157"/>
        <v>57.96</v>
      </c>
      <c r="Q1203" s="8"/>
      <c r="R1203" s="78">
        <f t="shared" si="156"/>
        <v>57.96</v>
      </c>
      <c r="S1203" s="79"/>
      <c r="T1203"/>
      <c r="U1203"/>
      <c r="V1203"/>
      <c r="W1203"/>
      <c r="X1203"/>
      <c r="Y1203"/>
      <c r="Z1203"/>
      <c r="AA1203"/>
      <c r="AB1203"/>
      <c r="AC1203"/>
      <c r="AD1203"/>
      <c r="AE1203"/>
      <c r="AF1203"/>
      <c r="AG1203"/>
      <c r="AH1203"/>
      <c r="AI1203"/>
      <c r="AJ1203"/>
      <c r="AK1203"/>
      <c r="AL1203"/>
      <c r="AM1203"/>
      <c r="AN1203"/>
      <c r="AO1203"/>
      <c r="AP1203"/>
      <c r="AQ1203"/>
      <c r="AR1203"/>
      <c r="AS1203"/>
      <c r="AT1203"/>
      <c r="AU1203"/>
      <c r="AV1203"/>
      <c r="AW1203"/>
      <c r="AX1203"/>
      <c r="AY1203"/>
      <c r="AZ1203"/>
      <c r="BA1203"/>
      <c r="BB1203"/>
      <c r="BC1203"/>
      <c r="BD1203"/>
      <c r="BE1203"/>
      <c r="BF1203"/>
      <c r="BG1203"/>
      <c r="BH1203"/>
      <c r="BI1203"/>
      <c r="BJ1203"/>
      <c r="BK1203"/>
      <c r="BL1203"/>
      <c r="BM1203"/>
      <c r="BN1203"/>
      <c r="BO1203"/>
      <c r="BP1203"/>
      <c r="BQ1203"/>
      <c r="BR1203"/>
      <c r="BS1203"/>
      <c r="BT1203"/>
      <c r="BU1203"/>
      <c r="BV1203"/>
      <c r="BW1203"/>
      <c r="BX1203"/>
      <c r="BY1203"/>
      <c r="BZ1203"/>
      <c r="CA1203"/>
      <c r="CB1203"/>
      <c r="CC1203"/>
      <c r="CD1203"/>
      <c r="CE1203"/>
      <c r="CF1203"/>
      <c r="CG1203"/>
      <c r="CH1203"/>
      <c r="CI1203"/>
      <c r="CJ1203"/>
      <c r="CK1203"/>
      <c r="CL1203"/>
      <c r="CM1203"/>
      <c r="CN1203"/>
      <c r="CO1203"/>
      <c r="CP1203"/>
      <c r="CQ1203"/>
      <c r="CR1203"/>
      <c r="CS1203"/>
      <c r="CT1203"/>
      <c r="CU1203"/>
      <c r="CV1203"/>
      <c r="CW1203"/>
      <c r="CX1203"/>
      <c r="CY1203"/>
      <c r="CZ1203"/>
      <c r="DA1203"/>
      <c r="DB1203"/>
      <c r="DC1203"/>
      <c r="DD1203"/>
      <c r="DE1203"/>
      <c r="DF1203"/>
      <c r="DG1203"/>
      <c r="DH1203"/>
      <c r="DI1203"/>
      <c r="DJ1203"/>
      <c r="DK1203"/>
      <c r="DL1203"/>
      <c r="DM1203"/>
      <c r="DN1203"/>
      <c r="DO1203"/>
      <c r="DP1203"/>
      <c r="DQ1203"/>
      <c r="DR1203"/>
      <c r="DS1203"/>
      <c r="DT1203"/>
      <c r="DU1203"/>
      <c r="DV1203"/>
      <c r="DW1203"/>
      <c r="DX1203"/>
      <c r="DY1203"/>
      <c r="DZ1203"/>
      <c r="EA1203"/>
      <c r="EB1203"/>
      <c r="EC1203"/>
      <c r="ED1203"/>
      <c r="EE1203"/>
      <c r="EF1203"/>
      <c r="EG1203"/>
      <c r="EH1203"/>
      <c r="EI1203"/>
      <c r="EJ1203"/>
      <c r="EK1203"/>
      <c r="EL1203"/>
      <c r="EM1203"/>
      <c r="EN1203"/>
      <c r="EO1203"/>
      <c r="EP1203"/>
      <c r="EQ1203"/>
      <c r="ER1203"/>
      <c r="ES1203"/>
      <c r="ET1203"/>
      <c r="EU1203"/>
      <c r="EV1203"/>
      <c r="EW1203"/>
      <c r="EX1203"/>
      <c r="EY1203"/>
      <c r="EZ1203"/>
      <c r="FA1203"/>
    </row>
    <row r="1204" spans="1:157" ht="11.25" customHeight="1" x14ac:dyDescent="0.25">
      <c r="A1204" s="39" t="s">
        <v>2206</v>
      </c>
      <c r="B1204" s="13">
        <v>468900007</v>
      </c>
      <c r="C1204" s="13" t="s">
        <v>1101</v>
      </c>
      <c r="D1204" s="13">
        <v>56190010294</v>
      </c>
      <c r="E1204" s="40" t="s">
        <v>2323</v>
      </c>
      <c r="F1204" s="31">
        <v>426</v>
      </c>
      <c r="G1204" s="31">
        <v>4</v>
      </c>
      <c r="H1204" s="31">
        <v>1</v>
      </c>
      <c r="I1204" s="31">
        <v>0</v>
      </c>
      <c r="J1204" s="32">
        <f t="shared" si="151"/>
        <v>3</v>
      </c>
      <c r="K1204" s="33">
        <f t="shared" si="152"/>
        <v>12.78</v>
      </c>
      <c r="L1204" s="33">
        <f t="shared" si="153"/>
        <v>12.78</v>
      </c>
      <c r="M1204" s="33">
        <f t="shared" si="154"/>
        <v>12.78</v>
      </c>
      <c r="N1204" s="34">
        <f t="shared" si="155"/>
        <v>12.78</v>
      </c>
      <c r="O1204" s="222">
        <f t="shared" si="150"/>
        <v>51.12</v>
      </c>
      <c r="P1204" s="224">
        <f t="shared" si="157"/>
        <v>51.12</v>
      </c>
      <c r="Q1204" s="8"/>
      <c r="R1204" s="78">
        <f t="shared" si="156"/>
        <v>51.12</v>
      </c>
      <c r="S1204" s="79"/>
      <c r="T1204"/>
      <c r="U1204"/>
      <c r="V1204"/>
      <c r="W1204"/>
      <c r="X1204"/>
      <c r="Y1204"/>
      <c r="Z1204"/>
      <c r="AA1204"/>
      <c r="AB1204"/>
      <c r="AC1204"/>
      <c r="AD1204"/>
      <c r="AE1204"/>
      <c r="AF1204"/>
      <c r="AG1204"/>
      <c r="AH1204"/>
      <c r="AI1204"/>
      <c r="AJ1204"/>
      <c r="AK1204"/>
      <c r="AL1204"/>
      <c r="AM1204"/>
      <c r="AN1204"/>
      <c r="AO1204"/>
      <c r="AP1204"/>
      <c r="AQ1204"/>
      <c r="AR1204"/>
      <c r="AS1204"/>
      <c r="AT1204"/>
      <c r="AU1204"/>
      <c r="AV1204"/>
      <c r="AW1204"/>
      <c r="AX1204"/>
      <c r="AY1204"/>
      <c r="AZ1204"/>
      <c r="BA1204"/>
      <c r="BB1204"/>
      <c r="BC1204"/>
      <c r="BD1204"/>
      <c r="BE1204"/>
      <c r="BF1204"/>
      <c r="BG1204"/>
      <c r="BH1204"/>
      <c r="BI1204"/>
      <c r="BJ1204"/>
      <c r="BK1204"/>
      <c r="BL1204"/>
      <c r="BM1204"/>
      <c r="BN1204"/>
      <c r="BO1204"/>
      <c r="BP1204"/>
      <c r="BQ1204"/>
      <c r="BR1204"/>
      <c r="BS1204"/>
      <c r="BT1204"/>
      <c r="BU1204"/>
      <c r="BV1204"/>
      <c r="BW1204"/>
      <c r="BX1204"/>
      <c r="BY1204"/>
      <c r="BZ1204"/>
      <c r="CA1204"/>
      <c r="CB1204"/>
      <c r="CC1204"/>
      <c r="CD1204"/>
      <c r="CE1204"/>
      <c r="CF1204"/>
      <c r="CG1204"/>
      <c r="CH1204"/>
      <c r="CI1204"/>
      <c r="CJ1204"/>
      <c r="CK1204"/>
      <c r="CL1204"/>
      <c r="CM1204"/>
      <c r="CN1204"/>
      <c r="CO1204"/>
      <c r="CP1204"/>
      <c r="CQ1204"/>
      <c r="CR1204"/>
      <c r="CS1204"/>
      <c r="CT1204"/>
      <c r="CU1204"/>
      <c r="CV1204"/>
      <c r="CW1204"/>
      <c r="CX1204"/>
      <c r="CY1204"/>
      <c r="CZ1204"/>
      <c r="DA1204"/>
      <c r="DB1204"/>
      <c r="DC1204"/>
      <c r="DD1204"/>
      <c r="DE1204"/>
      <c r="DF1204"/>
      <c r="DG1204"/>
      <c r="DH1204"/>
      <c r="DI1204"/>
      <c r="DJ1204"/>
      <c r="DK1204"/>
      <c r="DL1204"/>
      <c r="DM1204"/>
      <c r="DN1204"/>
      <c r="DO1204"/>
      <c r="DP1204"/>
      <c r="DQ1204"/>
      <c r="DR1204"/>
      <c r="DS1204"/>
      <c r="DT1204"/>
      <c r="DU1204"/>
      <c r="DV1204"/>
      <c r="DW1204"/>
      <c r="DX1204"/>
      <c r="DY1204"/>
      <c r="DZ1204"/>
      <c r="EA1204"/>
      <c r="EB1204"/>
      <c r="EC1204"/>
      <c r="ED1204"/>
      <c r="EE1204"/>
      <c r="EF1204"/>
      <c r="EG1204"/>
      <c r="EH1204"/>
      <c r="EI1204"/>
      <c r="EJ1204"/>
      <c r="EK1204"/>
      <c r="EL1204"/>
      <c r="EM1204"/>
      <c r="EN1204"/>
      <c r="EO1204"/>
      <c r="EP1204"/>
      <c r="EQ1204"/>
      <c r="ER1204"/>
      <c r="ES1204"/>
      <c r="ET1204"/>
      <c r="EU1204"/>
      <c r="EV1204"/>
      <c r="EW1204"/>
      <c r="EX1204"/>
      <c r="EY1204"/>
      <c r="EZ1204"/>
      <c r="FA1204"/>
    </row>
    <row r="1205" spans="1:157" ht="11.25" customHeight="1" x14ac:dyDescent="0.25">
      <c r="A1205" s="39" t="s">
        <v>2206</v>
      </c>
      <c r="B1205" s="13">
        <v>90000033</v>
      </c>
      <c r="C1205" s="13" t="s">
        <v>1030</v>
      </c>
      <c r="D1205" s="13">
        <v>65540000154</v>
      </c>
      <c r="E1205" s="40" t="s">
        <v>2213</v>
      </c>
      <c r="F1205" s="31">
        <v>418</v>
      </c>
      <c r="G1205" s="31">
        <v>3</v>
      </c>
      <c r="H1205" s="31">
        <v>1</v>
      </c>
      <c r="I1205" s="31">
        <v>0</v>
      </c>
      <c r="J1205" s="32">
        <f t="shared" si="151"/>
        <v>2</v>
      </c>
      <c r="K1205" s="33">
        <f t="shared" si="152"/>
        <v>12.54</v>
      </c>
      <c r="L1205" s="33">
        <f t="shared" si="153"/>
        <v>12.54</v>
      </c>
      <c r="M1205" s="33">
        <f t="shared" si="154"/>
        <v>12.54</v>
      </c>
      <c r="N1205" s="34">
        <f t="shared" si="155"/>
        <v>12.54</v>
      </c>
      <c r="O1205" s="222">
        <f t="shared" si="150"/>
        <v>50.16</v>
      </c>
      <c r="P1205" s="224">
        <f t="shared" si="157"/>
        <v>50.16</v>
      </c>
      <c r="Q1205" s="8"/>
      <c r="R1205" s="78">
        <f t="shared" si="156"/>
        <v>50.16</v>
      </c>
      <c r="S1205" s="79"/>
      <c r="T1205"/>
      <c r="U1205"/>
      <c r="V1205"/>
      <c r="W1205"/>
      <c r="X1205"/>
      <c r="Y1205"/>
      <c r="Z1205"/>
      <c r="AA1205"/>
      <c r="AB1205"/>
      <c r="AC1205"/>
      <c r="AD1205"/>
      <c r="AE1205"/>
      <c r="AF1205"/>
      <c r="AG1205"/>
      <c r="AH1205"/>
      <c r="AI1205"/>
      <c r="AJ1205"/>
      <c r="AK1205"/>
      <c r="AL1205"/>
      <c r="AM1205"/>
      <c r="AN1205"/>
      <c r="AO1205"/>
      <c r="AP1205"/>
      <c r="AQ1205"/>
      <c r="AR1205"/>
      <c r="AS1205"/>
      <c r="AT1205"/>
      <c r="AU1205"/>
      <c r="AV1205"/>
      <c r="AW1205"/>
      <c r="AX1205"/>
      <c r="AY1205"/>
      <c r="AZ1205"/>
      <c r="BA1205"/>
      <c r="BB1205"/>
      <c r="BC1205"/>
      <c r="BD1205"/>
      <c r="BE1205"/>
      <c r="BF1205"/>
      <c r="BG1205"/>
      <c r="BH1205"/>
      <c r="BI1205"/>
      <c r="BJ1205"/>
      <c r="BK1205"/>
      <c r="BL1205"/>
      <c r="BM1205"/>
      <c r="BN1205"/>
      <c r="BO1205"/>
      <c r="BP1205"/>
      <c r="BQ1205"/>
      <c r="BR1205"/>
      <c r="BS1205"/>
      <c r="BT1205"/>
      <c r="BU1205"/>
      <c r="BV1205"/>
      <c r="BW1205"/>
      <c r="BX1205"/>
      <c r="BY1205"/>
      <c r="BZ1205"/>
      <c r="CA1205"/>
      <c r="CB1205"/>
      <c r="CC1205"/>
      <c r="CD1205"/>
      <c r="CE1205"/>
      <c r="CF1205"/>
      <c r="CG1205"/>
      <c r="CH1205"/>
      <c r="CI1205"/>
      <c r="CJ1205"/>
      <c r="CK1205"/>
      <c r="CL1205"/>
      <c r="CM1205"/>
      <c r="CN1205"/>
      <c r="CO1205"/>
      <c r="CP1205"/>
      <c r="CQ1205"/>
      <c r="CR1205"/>
      <c r="CS1205"/>
      <c r="CT1205"/>
      <c r="CU1205"/>
      <c r="CV1205"/>
      <c r="CW1205"/>
      <c r="CX1205"/>
      <c r="CY1205"/>
      <c r="CZ1205"/>
      <c r="DA1205"/>
      <c r="DB1205"/>
      <c r="DC1205"/>
      <c r="DD1205"/>
      <c r="DE1205"/>
      <c r="DF1205"/>
      <c r="DG1205"/>
      <c r="DH1205"/>
      <c r="DI1205"/>
      <c r="DJ1205"/>
      <c r="DK1205"/>
      <c r="DL1205"/>
      <c r="DM1205"/>
      <c r="DN1205"/>
      <c r="DO1205"/>
      <c r="DP1205"/>
      <c r="DQ1205"/>
      <c r="DR1205"/>
      <c r="DS1205"/>
      <c r="DT1205"/>
      <c r="DU1205"/>
      <c r="DV1205"/>
      <c r="DW1205"/>
      <c r="DX1205"/>
      <c r="DY1205"/>
      <c r="DZ1205"/>
      <c r="EA1205"/>
      <c r="EB1205"/>
      <c r="EC1205"/>
      <c r="ED1205"/>
      <c r="EE1205"/>
      <c r="EF1205"/>
      <c r="EG1205"/>
      <c r="EH1205"/>
      <c r="EI1205"/>
      <c r="EJ1205"/>
      <c r="EK1205"/>
      <c r="EL1205"/>
      <c r="EM1205"/>
      <c r="EN1205"/>
      <c r="EO1205"/>
      <c r="EP1205"/>
      <c r="EQ1205"/>
      <c r="ER1205"/>
      <c r="ES1205"/>
      <c r="ET1205"/>
      <c r="EU1205"/>
      <c r="EV1205"/>
      <c r="EW1205"/>
      <c r="EX1205"/>
      <c r="EY1205"/>
      <c r="EZ1205"/>
      <c r="FA1205"/>
    </row>
    <row r="1206" spans="1:157" ht="11.25" customHeight="1" x14ac:dyDescent="0.25">
      <c r="A1206" s="39" t="s">
        <v>2206</v>
      </c>
      <c r="B1206" s="13">
        <v>110000081</v>
      </c>
      <c r="C1206" s="13" t="s">
        <v>1057</v>
      </c>
      <c r="D1206" s="13">
        <v>65530053436</v>
      </c>
      <c r="E1206" s="40" t="s">
        <v>2247</v>
      </c>
      <c r="F1206" s="31">
        <v>148</v>
      </c>
      <c r="G1206" s="31">
        <v>5</v>
      </c>
      <c r="H1206" s="31">
        <v>2</v>
      </c>
      <c r="I1206" s="31">
        <v>1</v>
      </c>
      <c r="J1206" s="32">
        <f t="shared" si="151"/>
        <v>2</v>
      </c>
      <c r="K1206" s="33">
        <f t="shared" si="152"/>
        <v>4.4399999999999995</v>
      </c>
      <c r="L1206" s="33">
        <f t="shared" si="153"/>
        <v>4.4399999999999995</v>
      </c>
      <c r="M1206" s="33">
        <f t="shared" si="154"/>
        <v>4.4399999999999995</v>
      </c>
      <c r="N1206" s="34">
        <f t="shared" si="155"/>
        <v>4.4399999999999995</v>
      </c>
      <c r="O1206" s="222">
        <f t="shared" si="150"/>
        <v>17.760000000000002</v>
      </c>
      <c r="P1206" s="224">
        <f t="shared" si="157"/>
        <v>17.760000000000002</v>
      </c>
      <c r="Q1206" s="14"/>
      <c r="R1206" s="78">
        <f t="shared" si="156"/>
        <v>17.760000000000002</v>
      </c>
      <c r="S1206" s="79"/>
      <c r="T1206"/>
      <c r="U1206"/>
      <c r="V1206"/>
      <c r="W1206"/>
      <c r="X1206"/>
      <c r="Y1206"/>
      <c r="Z1206"/>
      <c r="AA1206"/>
      <c r="AB1206"/>
      <c r="AC1206"/>
      <c r="AD1206"/>
      <c r="AE1206"/>
      <c r="AF1206"/>
      <c r="AG1206"/>
      <c r="AH1206"/>
      <c r="AI1206"/>
      <c r="AJ1206"/>
      <c r="AK1206"/>
      <c r="AL1206"/>
      <c r="AM1206"/>
      <c r="AN1206"/>
      <c r="AO1206"/>
      <c r="AP1206"/>
      <c r="AQ1206"/>
      <c r="AR1206"/>
      <c r="AS1206"/>
      <c r="AT1206"/>
      <c r="AU1206"/>
      <c r="AV1206"/>
      <c r="AW1206"/>
      <c r="AX1206"/>
      <c r="AY1206"/>
      <c r="AZ1206"/>
      <c r="BA1206"/>
      <c r="BB1206"/>
      <c r="BC1206"/>
      <c r="BD1206"/>
      <c r="BE1206"/>
      <c r="BF1206"/>
      <c r="BG1206"/>
      <c r="BH1206"/>
      <c r="BI1206"/>
      <c r="BJ1206"/>
      <c r="BK1206"/>
      <c r="BL1206"/>
      <c r="BM1206"/>
      <c r="BN1206"/>
      <c r="BO1206"/>
      <c r="BP1206"/>
      <c r="BQ1206"/>
      <c r="BR1206"/>
      <c r="BS1206"/>
      <c r="BT1206"/>
      <c r="BU1206"/>
      <c r="BV1206"/>
      <c r="BW1206"/>
      <c r="BX1206"/>
      <c r="BY1206"/>
      <c r="BZ1206"/>
      <c r="CA1206"/>
      <c r="CB1206"/>
      <c r="CC1206"/>
      <c r="CD1206"/>
      <c r="CE1206"/>
      <c r="CF1206"/>
      <c r="CG1206"/>
      <c r="CH1206"/>
      <c r="CI1206"/>
      <c r="CJ1206"/>
      <c r="CK1206"/>
      <c r="CL1206"/>
      <c r="CM1206"/>
      <c r="CN1206"/>
      <c r="CO1206"/>
      <c r="CP1206"/>
      <c r="CQ1206"/>
      <c r="CR1206"/>
      <c r="CS1206"/>
      <c r="CT1206"/>
      <c r="CU1206"/>
      <c r="CV1206"/>
      <c r="CW1206"/>
      <c r="CX1206"/>
      <c r="CY1206"/>
      <c r="CZ1206"/>
      <c r="DA1206"/>
      <c r="DB1206"/>
      <c r="DC1206"/>
      <c r="DD1206"/>
      <c r="DE1206"/>
      <c r="DF1206"/>
      <c r="DG1206"/>
      <c r="DH1206"/>
      <c r="DI1206"/>
      <c r="DJ1206"/>
      <c r="DK1206"/>
      <c r="DL1206"/>
      <c r="DM1206"/>
      <c r="DN1206"/>
      <c r="DO1206"/>
      <c r="DP1206"/>
      <c r="DQ1206"/>
      <c r="DR1206"/>
      <c r="DS1206"/>
      <c r="DT1206"/>
      <c r="DU1206"/>
      <c r="DV1206"/>
      <c r="DW1206"/>
      <c r="DX1206"/>
      <c r="DY1206"/>
      <c r="DZ1206"/>
      <c r="EA1206"/>
      <c r="EB1206"/>
      <c r="EC1206"/>
      <c r="ED1206"/>
      <c r="EE1206"/>
      <c r="EF1206"/>
      <c r="EG1206"/>
      <c r="EH1206"/>
      <c r="EI1206"/>
      <c r="EJ1206"/>
      <c r="EK1206"/>
      <c r="EL1206"/>
      <c r="EM1206"/>
      <c r="EN1206"/>
      <c r="EO1206"/>
      <c r="EP1206"/>
      <c r="EQ1206"/>
      <c r="ER1206"/>
      <c r="ES1206"/>
      <c r="ET1206"/>
      <c r="EU1206"/>
      <c r="EV1206"/>
      <c r="EW1206"/>
      <c r="EX1206"/>
      <c r="EY1206"/>
      <c r="EZ1206"/>
      <c r="FA1206"/>
    </row>
    <row r="1207" spans="1:157" ht="11.25" customHeight="1" x14ac:dyDescent="0.25">
      <c r="A1207" s="39" t="s">
        <v>2206</v>
      </c>
      <c r="B1207" s="13">
        <v>90000030</v>
      </c>
      <c r="C1207" s="13" t="s">
        <v>133</v>
      </c>
      <c r="D1207" s="13">
        <v>31210001120</v>
      </c>
      <c r="E1207" s="40" t="s">
        <v>2211</v>
      </c>
      <c r="F1207" s="31">
        <v>820</v>
      </c>
      <c r="G1207" s="31">
        <v>4</v>
      </c>
      <c r="H1207" s="31">
        <v>1</v>
      </c>
      <c r="I1207" s="31">
        <v>1</v>
      </c>
      <c r="J1207" s="32">
        <f t="shared" si="151"/>
        <v>2</v>
      </c>
      <c r="K1207" s="33">
        <f t="shared" si="152"/>
        <v>24.599999999999998</v>
      </c>
      <c r="L1207" s="33">
        <f t="shared" si="153"/>
        <v>24.599999999999998</v>
      </c>
      <c r="M1207" s="33">
        <f t="shared" si="154"/>
        <v>24.599999999999998</v>
      </c>
      <c r="N1207" s="34">
        <f t="shared" si="155"/>
        <v>24.599999999999998</v>
      </c>
      <c r="O1207" s="222">
        <f t="shared" si="150"/>
        <v>98.4</v>
      </c>
      <c r="P1207" s="224">
        <f t="shared" si="157"/>
        <v>98.4</v>
      </c>
      <c r="Q1207" s="14"/>
      <c r="R1207" s="78">
        <f t="shared" si="156"/>
        <v>98.4</v>
      </c>
      <c r="S1207" s="79"/>
      <c r="T1207"/>
      <c r="U1207"/>
      <c r="V1207"/>
      <c r="W1207"/>
      <c r="X1207"/>
      <c r="Y1207"/>
      <c r="Z1207"/>
      <c r="AA1207"/>
      <c r="AB1207"/>
      <c r="AC1207"/>
      <c r="AD1207"/>
      <c r="AE1207"/>
      <c r="AF1207"/>
      <c r="AG1207"/>
      <c r="AH1207"/>
      <c r="AI1207"/>
      <c r="AJ1207"/>
      <c r="AK1207"/>
      <c r="AL1207"/>
      <c r="AM1207"/>
      <c r="AN1207"/>
      <c r="AO1207"/>
      <c r="AP1207"/>
      <c r="AQ1207"/>
      <c r="AR1207"/>
      <c r="AS1207"/>
      <c r="AT1207"/>
      <c r="AU1207"/>
      <c r="AV1207"/>
      <c r="AW1207"/>
      <c r="AX1207"/>
      <c r="AY1207"/>
      <c r="AZ1207"/>
      <c r="BA1207"/>
      <c r="BB1207"/>
      <c r="BC1207"/>
      <c r="BD1207"/>
      <c r="BE1207"/>
      <c r="BF1207"/>
      <c r="BG1207"/>
      <c r="BH1207"/>
      <c r="BI1207"/>
      <c r="BJ1207"/>
      <c r="BK1207"/>
      <c r="BL1207"/>
      <c r="BM1207"/>
      <c r="BN1207"/>
      <c r="BO1207"/>
      <c r="BP1207"/>
      <c r="BQ1207"/>
      <c r="BR1207"/>
      <c r="BS1207"/>
      <c r="BT1207"/>
      <c r="BU1207"/>
      <c r="BV1207"/>
      <c r="BW1207"/>
      <c r="BX1207"/>
      <c r="BY1207"/>
      <c r="BZ1207"/>
      <c r="CA1207"/>
      <c r="CB1207"/>
      <c r="CC1207"/>
      <c r="CD1207"/>
      <c r="CE1207"/>
      <c r="CF1207"/>
      <c r="CG1207"/>
      <c r="CH1207"/>
      <c r="CI1207"/>
      <c r="CJ1207"/>
      <c r="CK1207"/>
      <c r="CL1207"/>
      <c r="CM1207"/>
      <c r="CN1207"/>
      <c r="CO1207"/>
      <c r="CP1207"/>
      <c r="CQ1207"/>
      <c r="CR1207"/>
      <c r="CS1207"/>
      <c r="CT1207"/>
      <c r="CU1207"/>
      <c r="CV1207"/>
      <c r="CW1207"/>
      <c r="CX1207"/>
      <c r="CY1207"/>
      <c r="CZ1207"/>
      <c r="DA1207"/>
      <c r="DB1207"/>
      <c r="DC1207"/>
      <c r="DD1207"/>
      <c r="DE1207"/>
      <c r="DF1207"/>
      <c r="DG1207"/>
      <c r="DH1207"/>
      <c r="DI1207"/>
      <c r="DJ1207"/>
      <c r="DK1207"/>
      <c r="DL1207"/>
      <c r="DM1207"/>
      <c r="DN1207"/>
      <c r="DO1207"/>
      <c r="DP1207"/>
      <c r="DQ1207"/>
      <c r="DR1207"/>
      <c r="DS1207"/>
      <c r="DT1207"/>
      <c r="DU1207"/>
      <c r="DV1207"/>
      <c r="DW1207"/>
      <c r="DX1207"/>
      <c r="DY1207"/>
      <c r="DZ1207"/>
      <c r="EA1207"/>
      <c r="EB1207"/>
      <c r="EC1207"/>
      <c r="ED1207"/>
      <c r="EE1207"/>
      <c r="EF1207"/>
      <c r="EG1207"/>
      <c r="EH1207"/>
      <c r="EI1207"/>
      <c r="EJ1207"/>
      <c r="EK1207"/>
      <c r="EL1207"/>
      <c r="EM1207"/>
      <c r="EN1207"/>
      <c r="EO1207"/>
      <c r="EP1207"/>
      <c r="EQ1207"/>
      <c r="ER1207"/>
      <c r="ES1207"/>
      <c r="ET1207"/>
      <c r="EU1207"/>
      <c r="EV1207"/>
      <c r="EW1207"/>
      <c r="EX1207"/>
      <c r="EY1207"/>
      <c r="EZ1207"/>
      <c r="FA1207"/>
    </row>
    <row r="1208" spans="1:157" ht="11.25" customHeight="1" x14ac:dyDescent="0.25">
      <c r="A1208" s="39" t="s">
        <v>2206</v>
      </c>
      <c r="B1208" s="13">
        <v>90075406</v>
      </c>
      <c r="C1208" s="13" t="s">
        <v>1038</v>
      </c>
      <c r="D1208" s="13">
        <v>77800003597</v>
      </c>
      <c r="E1208" s="40" t="s">
        <v>2234</v>
      </c>
      <c r="F1208" s="31">
        <v>303</v>
      </c>
      <c r="G1208" s="31">
        <v>3</v>
      </c>
      <c r="H1208" s="31">
        <v>1</v>
      </c>
      <c r="I1208" s="31">
        <v>0</v>
      </c>
      <c r="J1208" s="32">
        <f t="shared" si="151"/>
        <v>2</v>
      </c>
      <c r="K1208" s="33">
        <f t="shared" si="152"/>
        <v>9.09</v>
      </c>
      <c r="L1208" s="33">
        <f t="shared" si="153"/>
        <v>9.09</v>
      </c>
      <c r="M1208" s="33">
        <f t="shared" si="154"/>
        <v>9.09</v>
      </c>
      <c r="N1208" s="34">
        <f t="shared" si="155"/>
        <v>9.09</v>
      </c>
      <c r="O1208" s="222">
        <f t="shared" si="150"/>
        <v>36.36</v>
      </c>
      <c r="P1208" s="224">
        <f t="shared" si="157"/>
        <v>36.36</v>
      </c>
      <c r="Q1208" s="8"/>
      <c r="R1208" s="78">
        <f t="shared" si="156"/>
        <v>36.36</v>
      </c>
      <c r="S1208" s="79"/>
      <c r="T1208"/>
      <c r="U1208"/>
      <c r="V1208"/>
      <c r="W1208"/>
      <c r="X1208"/>
      <c r="Y1208"/>
      <c r="Z1208"/>
      <c r="AA1208"/>
      <c r="AB1208"/>
      <c r="AC1208"/>
      <c r="AD1208"/>
      <c r="AE1208"/>
      <c r="AF1208"/>
      <c r="AG1208"/>
      <c r="AH1208"/>
      <c r="AI1208"/>
      <c r="AJ1208"/>
      <c r="AK1208"/>
      <c r="AL1208"/>
      <c r="AM1208"/>
      <c r="AN1208"/>
      <c r="AO1208"/>
      <c r="AP1208"/>
      <c r="AQ1208"/>
      <c r="AR1208"/>
      <c r="AS1208"/>
      <c r="AT1208"/>
      <c r="AU1208"/>
      <c r="AV1208"/>
      <c r="AW1208"/>
      <c r="AX1208"/>
      <c r="AY1208"/>
      <c r="AZ1208"/>
      <c r="BA1208"/>
      <c r="BB1208"/>
      <c r="BC1208"/>
      <c r="BD1208"/>
      <c r="BE1208"/>
      <c r="BF1208"/>
      <c r="BG1208"/>
      <c r="BH1208"/>
      <c r="BI1208"/>
      <c r="BJ1208"/>
      <c r="BK1208"/>
      <c r="BL1208"/>
      <c r="BM1208"/>
      <c r="BN1208"/>
      <c r="BO1208"/>
      <c r="BP1208"/>
      <c r="BQ1208"/>
      <c r="BR1208"/>
      <c r="BS1208"/>
      <c r="BT1208"/>
      <c r="BU1208"/>
      <c r="BV1208"/>
      <c r="BW1208"/>
      <c r="BX1208"/>
      <c r="BY1208"/>
      <c r="BZ1208"/>
      <c r="CA1208"/>
      <c r="CB1208"/>
      <c r="CC1208"/>
      <c r="CD1208"/>
      <c r="CE1208"/>
      <c r="CF1208"/>
      <c r="CG1208"/>
      <c r="CH1208"/>
      <c r="CI1208"/>
      <c r="CJ1208"/>
      <c r="CK1208"/>
      <c r="CL1208"/>
      <c r="CM1208"/>
      <c r="CN1208"/>
      <c r="CO1208"/>
      <c r="CP1208"/>
      <c r="CQ1208"/>
      <c r="CR1208"/>
      <c r="CS1208"/>
      <c r="CT1208"/>
      <c r="CU1208"/>
      <c r="CV1208"/>
      <c r="CW1208"/>
      <c r="CX1208"/>
      <c r="CY1208"/>
      <c r="CZ1208"/>
      <c r="DA1208"/>
      <c r="DB1208"/>
      <c r="DC1208"/>
      <c r="DD1208"/>
      <c r="DE1208"/>
      <c r="DF1208"/>
      <c r="DG1208"/>
      <c r="DH1208"/>
      <c r="DI1208"/>
      <c r="DJ1208"/>
      <c r="DK1208"/>
      <c r="DL1208"/>
      <c r="DM1208"/>
      <c r="DN1208"/>
      <c r="DO1208"/>
      <c r="DP1208"/>
      <c r="DQ1208"/>
      <c r="DR1208"/>
      <c r="DS1208"/>
      <c r="DT1208"/>
      <c r="DU1208"/>
      <c r="DV1208"/>
      <c r="DW1208"/>
      <c r="DX1208"/>
      <c r="DY1208"/>
      <c r="DZ1208"/>
      <c r="EA1208"/>
      <c r="EB1208"/>
      <c r="EC1208"/>
      <c r="ED1208"/>
      <c r="EE1208"/>
      <c r="EF1208"/>
      <c r="EG1208"/>
      <c r="EH1208"/>
      <c r="EI1208"/>
      <c r="EJ1208"/>
      <c r="EK1208"/>
      <c r="EL1208"/>
      <c r="EM1208"/>
      <c r="EN1208"/>
      <c r="EO1208"/>
      <c r="EP1208"/>
      <c r="EQ1208"/>
      <c r="ER1208"/>
      <c r="ES1208"/>
      <c r="ET1208"/>
      <c r="EU1208"/>
      <c r="EV1208"/>
      <c r="EW1208"/>
      <c r="EX1208"/>
      <c r="EY1208"/>
      <c r="EZ1208"/>
      <c r="FA1208"/>
    </row>
    <row r="1209" spans="1:157" ht="11.25" customHeight="1" x14ac:dyDescent="0.25">
      <c r="A1209" s="39" t="s">
        <v>2206</v>
      </c>
      <c r="B1209" s="13">
        <v>740200065</v>
      </c>
      <c r="C1209" s="13" t="s">
        <v>1128</v>
      </c>
      <c r="D1209" s="13">
        <v>19320037405</v>
      </c>
      <c r="E1209" s="40" t="s">
        <v>2364</v>
      </c>
      <c r="F1209" s="31">
        <v>243</v>
      </c>
      <c r="G1209" s="31">
        <v>2</v>
      </c>
      <c r="H1209" s="31">
        <v>1</v>
      </c>
      <c r="I1209" s="31">
        <v>0</v>
      </c>
      <c r="J1209" s="32">
        <f t="shared" si="151"/>
        <v>1</v>
      </c>
      <c r="K1209" s="33">
        <f t="shared" si="152"/>
        <v>7.29</v>
      </c>
      <c r="L1209" s="33">
        <f t="shared" si="153"/>
        <v>7.29</v>
      </c>
      <c r="M1209" s="33">
        <f t="shared" si="154"/>
        <v>7.29</v>
      </c>
      <c r="N1209" s="34">
        <f t="shared" si="155"/>
        <v>7.29</v>
      </c>
      <c r="O1209" s="222">
        <f t="shared" si="150"/>
        <v>29.16</v>
      </c>
      <c r="P1209" s="224">
        <f t="shared" si="157"/>
        <v>29.16</v>
      </c>
      <c r="Q1209" s="8"/>
      <c r="R1209" s="78">
        <f t="shared" si="156"/>
        <v>29.16</v>
      </c>
      <c r="S1209" s="79"/>
      <c r="T1209"/>
      <c r="U1209"/>
      <c r="V1209"/>
      <c r="W1209"/>
      <c r="X1209"/>
      <c r="Y1209"/>
      <c r="Z1209"/>
      <c r="AA1209"/>
      <c r="AB1209"/>
      <c r="AC1209"/>
      <c r="AD1209"/>
      <c r="AE1209"/>
      <c r="AF1209"/>
      <c r="AG1209"/>
      <c r="AH1209"/>
      <c r="AI1209"/>
      <c r="AJ1209"/>
      <c r="AK1209"/>
      <c r="AL1209"/>
      <c r="AM1209"/>
      <c r="AN1209"/>
      <c r="AO1209"/>
      <c r="AP1209"/>
      <c r="AQ1209"/>
      <c r="AR1209"/>
      <c r="AS1209"/>
      <c r="AT1209"/>
      <c r="AU1209"/>
      <c r="AV1209"/>
      <c r="AW1209"/>
      <c r="AX1209"/>
      <c r="AY1209"/>
      <c r="AZ1209"/>
      <c r="BA1209"/>
      <c r="BB1209"/>
      <c r="BC1209"/>
      <c r="BD1209"/>
      <c r="BE1209"/>
      <c r="BF1209"/>
      <c r="BG1209"/>
      <c r="BH1209"/>
      <c r="BI1209"/>
      <c r="BJ1209"/>
      <c r="BK1209"/>
      <c r="BL1209"/>
      <c r="BM1209"/>
      <c r="BN1209"/>
      <c r="BO1209"/>
      <c r="BP1209"/>
      <c r="BQ1209"/>
      <c r="BR1209"/>
      <c r="BS1209"/>
      <c r="BT1209"/>
      <c r="BU1209"/>
      <c r="BV1209"/>
      <c r="BW1209"/>
      <c r="BX1209"/>
      <c r="BY1209"/>
      <c r="BZ1209"/>
      <c r="CA1209"/>
      <c r="CB1209"/>
      <c r="CC1209"/>
      <c r="CD1209"/>
      <c r="CE1209"/>
      <c r="CF1209"/>
      <c r="CG1209"/>
      <c r="CH1209"/>
      <c r="CI1209"/>
      <c r="CJ1209"/>
      <c r="CK1209"/>
      <c r="CL1209"/>
      <c r="CM1209"/>
      <c r="CN1209"/>
      <c r="CO1209"/>
      <c r="CP1209"/>
      <c r="CQ1209"/>
      <c r="CR1209"/>
      <c r="CS1209"/>
      <c r="CT1209"/>
      <c r="CU1209"/>
      <c r="CV1209"/>
      <c r="CW1209"/>
      <c r="CX1209"/>
      <c r="CY1209"/>
      <c r="CZ1209"/>
      <c r="DA1209"/>
      <c r="DB1209"/>
      <c r="DC1209"/>
      <c r="DD1209"/>
      <c r="DE1209"/>
      <c r="DF1209"/>
      <c r="DG1209"/>
      <c r="DH1209"/>
      <c r="DI1209"/>
      <c r="DJ1209"/>
      <c r="DK1209"/>
      <c r="DL1209"/>
      <c r="DM1209"/>
      <c r="DN1209"/>
      <c r="DO1209"/>
      <c r="DP1209"/>
      <c r="DQ1209"/>
      <c r="DR1209"/>
      <c r="DS1209"/>
      <c r="DT1209"/>
      <c r="DU1209"/>
      <c r="DV1209"/>
      <c r="DW1209"/>
      <c r="DX1209"/>
      <c r="DY1209"/>
      <c r="DZ1209"/>
      <c r="EA1209"/>
      <c r="EB1209"/>
      <c r="EC1209"/>
      <c r="ED1209"/>
      <c r="EE1209"/>
      <c r="EF1209"/>
      <c r="EG1209"/>
      <c r="EH1209"/>
      <c r="EI1209"/>
      <c r="EJ1209"/>
      <c r="EK1209"/>
      <c r="EL1209"/>
      <c r="EM1209"/>
      <c r="EN1209"/>
      <c r="EO1209"/>
      <c r="EP1209"/>
      <c r="EQ1209"/>
      <c r="ER1209"/>
      <c r="ES1209"/>
      <c r="ET1209"/>
      <c r="EU1209"/>
      <c r="EV1209"/>
      <c r="EW1209"/>
      <c r="EX1209"/>
      <c r="EY1209"/>
      <c r="EZ1209"/>
      <c r="FA1209"/>
    </row>
    <row r="1210" spans="1:157" ht="11.25" customHeight="1" x14ac:dyDescent="0.25">
      <c r="A1210" s="39" t="s">
        <v>2206</v>
      </c>
      <c r="B1210" s="13">
        <v>90075411</v>
      </c>
      <c r="C1210" s="13" t="s">
        <v>1041</v>
      </c>
      <c r="D1210" s="13">
        <v>57750001787</v>
      </c>
      <c r="E1210" s="40" t="s">
        <v>2237</v>
      </c>
      <c r="F1210" s="31">
        <v>536</v>
      </c>
      <c r="G1210" s="31">
        <v>3</v>
      </c>
      <c r="H1210" s="31">
        <v>1</v>
      </c>
      <c r="I1210" s="31">
        <v>0</v>
      </c>
      <c r="J1210" s="32">
        <f t="shared" si="151"/>
        <v>2</v>
      </c>
      <c r="K1210" s="33">
        <f t="shared" si="152"/>
        <v>16.079999999999998</v>
      </c>
      <c r="L1210" s="33">
        <f t="shared" si="153"/>
        <v>16.079999999999998</v>
      </c>
      <c r="M1210" s="33">
        <f t="shared" si="154"/>
        <v>16.079999999999998</v>
      </c>
      <c r="N1210" s="34">
        <f t="shared" si="155"/>
        <v>16.079999999999998</v>
      </c>
      <c r="O1210" s="222">
        <f t="shared" si="150"/>
        <v>64.319999999999993</v>
      </c>
      <c r="P1210" s="224">
        <f t="shared" si="157"/>
        <v>64.319999999999993</v>
      </c>
      <c r="Q1210" s="8"/>
      <c r="R1210" s="78">
        <f t="shared" si="156"/>
        <v>64.319999999999993</v>
      </c>
      <c r="S1210" s="79"/>
      <c r="T1210"/>
      <c r="U1210"/>
      <c r="V1210"/>
      <c r="W1210"/>
      <c r="X1210"/>
      <c r="Y1210"/>
      <c r="Z1210"/>
      <c r="AA1210"/>
      <c r="AB1210"/>
      <c r="AC1210"/>
      <c r="AD1210"/>
      <c r="AE1210"/>
      <c r="AF1210"/>
      <c r="AG1210"/>
      <c r="AH1210"/>
      <c r="AI1210"/>
      <c r="AJ1210"/>
      <c r="AK1210"/>
      <c r="AL1210"/>
      <c r="AM1210"/>
      <c r="AN1210"/>
      <c r="AO1210"/>
      <c r="AP1210"/>
      <c r="AQ1210"/>
      <c r="AR1210"/>
      <c r="AS1210"/>
      <c r="AT1210"/>
      <c r="AU1210"/>
      <c r="AV1210"/>
      <c r="AW1210"/>
      <c r="AX1210"/>
      <c r="AY1210"/>
      <c r="AZ1210"/>
      <c r="BA1210"/>
      <c r="BB1210"/>
      <c r="BC1210"/>
      <c r="BD1210"/>
      <c r="BE1210"/>
      <c r="BF1210"/>
      <c r="BG1210"/>
      <c r="BH1210"/>
      <c r="BI1210"/>
      <c r="BJ1210"/>
      <c r="BK1210"/>
      <c r="BL1210"/>
      <c r="BM1210"/>
      <c r="BN1210"/>
      <c r="BO1210"/>
      <c r="BP1210"/>
      <c r="BQ1210"/>
      <c r="BR1210"/>
      <c r="BS1210"/>
      <c r="BT1210"/>
      <c r="BU1210"/>
      <c r="BV1210"/>
      <c r="BW1210"/>
      <c r="BX1210"/>
      <c r="BY1210"/>
      <c r="BZ1210"/>
      <c r="CA1210"/>
      <c r="CB1210"/>
      <c r="CC1210"/>
      <c r="CD1210"/>
      <c r="CE1210"/>
      <c r="CF1210"/>
      <c r="CG1210"/>
      <c r="CH1210"/>
      <c r="CI1210"/>
      <c r="CJ1210"/>
      <c r="CK1210"/>
      <c r="CL1210"/>
      <c r="CM1210"/>
      <c r="CN1210"/>
      <c r="CO1210"/>
      <c r="CP1210"/>
      <c r="CQ1210"/>
      <c r="CR1210"/>
      <c r="CS1210"/>
      <c r="CT1210"/>
      <c r="CU1210"/>
      <c r="CV1210"/>
      <c r="CW1210"/>
      <c r="CX1210"/>
      <c r="CY1210"/>
      <c r="CZ1210"/>
      <c r="DA1210"/>
      <c r="DB1210"/>
      <c r="DC1210"/>
      <c r="DD1210"/>
      <c r="DE1210"/>
      <c r="DF1210"/>
      <c r="DG1210"/>
      <c r="DH1210"/>
      <c r="DI1210"/>
      <c r="DJ1210"/>
      <c r="DK1210"/>
      <c r="DL1210"/>
      <c r="DM1210"/>
      <c r="DN1210"/>
      <c r="DO1210"/>
      <c r="DP1210"/>
      <c r="DQ1210"/>
      <c r="DR1210"/>
      <c r="DS1210"/>
      <c r="DT1210"/>
      <c r="DU1210"/>
      <c r="DV1210"/>
      <c r="DW1210"/>
      <c r="DX1210"/>
      <c r="DY1210"/>
      <c r="DZ1210"/>
      <c r="EA1210"/>
      <c r="EB1210"/>
      <c r="EC1210"/>
      <c r="ED1210"/>
      <c r="EE1210"/>
      <c r="EF1210"/>
      <c r="EG1210"/>
      <c r="EH1210"/>
      <c r="EI1210"/>
      <c r="EJ1210"/>
      <c r="EK1210"/>
      <c r="EL1210"/>
      <c r="EM1210"/>
      <c r="EN1210"/>
      <c r="EO1210"/>
      <c r="EP1210"/>
      <c r="EQ1210"/>
      <c r="ER1210"/>
      <c r="ES1210"/>
      <c r="ET1210"/>
      <c r="EU1210"/>
      <c r="EV1210"/>
      <c r="EW1210"/>
      <c r="EX1210"/>
      <c r="EY1210"/>
      <c r="EZ1210"/>
      <c r="FA1210"/>
    </row>
    <row r="1211" spans="1:157" ht="11.25" customHeight="1" x14ac:dyDescent="0.25">
      <c r="A1211" s="39" t="s">
        <v>2206</v>
      </c>
      <c r="B1211" s="13">
        <v>400200005</v>
      </c>
      <c r="C1211" s="13" t="s">
        <v>1068</v>
      </c>
      <c r="D1211" s="13">
        <v>95160007316</v>
      </c>
      <c r="E1211" s="40" t="s">
        <v>2282</v>
      </c>
      <c r="F1211" s="31">
        <v>297</v>
      </c>
      <c r="G1211" s="31">
        <v>3</v>
      </c>
      <c r="H1211" s="31">
        <v>1</v>
      </c>
      <c r="I1211" s="31">
        <v>0</v>
      </c>
      <c r="J1211" s="32">
        <f t="shared" si="151"/>
        <v>2</v>
      </c>
      <c r="K1211" s="33">
        <f t="shared" si="152"/>
        <v>8.91</v>
      </c>
      <c r="L1211" s="33">
        <f t="shared" si="153"/>
        <v>8.91</v>
      </c>
      <c r="M1211" s="33">
        <f t="shared" si="154"/>
        <v>8.91</v>
      </c>
      <c r="N1211" s="34">
        <f t="shared" si="155"/>
        <v>8.91</v>
      </c>
      <c r="O1211" s="222">
        <f t="shared" si="150"/>
        <v>35.64</v>
      </c>
      <c r="P1211" s="224">
        <f t="shared" si="157"/>
        <v>35.64</v>
      </c>
      <c r="Q1211" s="8"/>
      <c r="R1211" s="78">
        <f t="shared" si="156"/>
        <v>35.64</v>
      </c>
      <c r="S1211" s="79"/>
      <c r="T1211"/>
      <c r="U1211"/>
      <c r="V1211"/>
      <c r="W1211"/>
      <c r="X1211"/>
      <c r="Y1211"/>
      <c r="Z1211"/>
      <c r="AA1211"/>
      <c r="AB1211"/>
      <c r="AC1211"/>
      <c r="AD1211"/>
      <c r="AE1211"/>
      <c r="AF1211"/>
      <c r="AG1211"/>
      <c r="AH1211"/>
      <c r="AI1211"/>
      <c r="AJ1211"/>
      <c r="AK1211"/>
      <c r="AL1211"/>
      <c r="AM1211"/>
      <c r="AN1211"/>
      <c r="AO1211"/>
      <c r="AP1211"/>
      <c r="AQ1211"/>
      <c r="AR1211"/>
      <c r="AS1211"/>
      <c r="AT1211"/>
      <c r="AU1211"/>
      <c r="AV1211"/>
      <c r="AW1211"/>
      <c r="AX1211"/>
      <c r="AY1211"/>
      <c r="AZ1211"/>
      <c r="BA1211"/>
      <c r="BB1211"/>
      <c r="BC1211"/>
      <c r="BD1211"/>
      <c r="BE1211"/>
      <c r="BF1211"/>
      <c r="BG1211"/>
      <c r="BH1211"/>
      <c r="BI1211"/>
      <c r="BJ1211"/>
      <c r="BK1211"/>
      <c r="BL1211"/>
      <c r="BM1211"/>
      <c r="BN1211"/>
      <c r="BO1211"/>
      <c r="BP1211"/>
      <c r="BQ1211"/>
      <c r="BR1211"/>
      <c r="BS1211"/>
      <c r="BT1211"/>
      <c r="BU1211"/>
      <c r="BV1211"/>
      <c r="BW1211"/>
      <c r="BX1211"/>
      <c r="BY1211"/>
      <c r="BZ1211"/>
      <c r="CA1211"/>
      <c r="CB1211"/>
      <c r="CC1211"/>
      <c r="CD1211"/>
      <c r="CE1211"/>
      <c r="CF1211"/>
      <c r="CG1211"/>
      <c r="CH1211"/>
      <c r="CI1211"/>
      <c r="CJ1211"/>
      <c r="CK1211"/>
      <c r="CL1211"/>
      <c r="CM1211"/>
      <c r="CN1211"/>
      <c r="CO1211"/>
      <c r="CP1211"/>
      <c r="CQ1211"/>
      <c r="CR1211"/>
      <c r="CS1211"/>
      <c r="CT1211"/>
      <c r="CU1211"/>
      <c r="CV1211"/>
      <c r="CW1211"/>
      <c r="CX1211"/>
      <c r="CY1211"/>
      <c r="CZ1211"/>
      <c r="DA1211"/>
      <c r="DB1211"/>
      <c r="DC1211"/>
      <c r="DD1211"/>
      <c r="DE1211"/>
      <c r="DF1211"/>
      <c r="DG1211"/>
      <c r="DH1211"/>
      <c r="DI1211"/>
      <c r="DJ1211"/>
      <c r="DK1211"/>
      <c r="DL1211"/>
      <c r="DM1211"/>
      <c r="DN1211"/>
      <c r="DO1211"/>
      <c r="DP1211"/>
      <c r="DQ1211"/>
      <c r="DR1211"/>
      <c r="DS1211"/>
      <c r="DT1211"/>
      <c r="DU1211"/>
      <c r="DV1211"/>
      <c r="DW1211"/>
      <c r="DX1211"/>
      <c r="DY1211"/>
      <c r="DZ1211"/>
      <c r="EA1211"/>
      <c r="EB1211"/>
      <c r="EC1211"/>
      <c r="ED1211"/>
      <c r="EE1211"/>
      <c r="EF1211"/>
      <c r="EG1211"/>
      <c r="EH1211"/>
      <c r="EI1211"/>
      <c r="EJ1211"/>
      <c r="EK1211"/>
      <c r="EL1211"/>
      <c r="EM1211"/>
      <c r="EN1211"/>
      <c r="EO1211"/>
      <c r="EP1211"/>
      <c r="EQ1211"/>
      <c r="ER1211"/>
      <c r="ES1211"/>
      <c r="ET1211"/>
      <c r="EU1211"/>
      <c r="EV1211"/>
      <c r="EW1211"/>
      <c r="EX1211"/>
      <c r="EY1211"/>
      <c r="EZ1211"/>
      <c r="FA1211"/>
    </row>
    <row r="1212" spans="1:157" ht="11.25" customHeight="1" x14ac:dyDescent="0.25">
      <c r="A1212" s="39" t="s">
        <v>2206</v>
      </c>
      <c r="B1212" s="13">
        <v>740200023</v>
      </c>
      <c r="C1212" s="13" t="s">
        <v>1120</v>
      </c>
      <c r="D1212" s="13">
        <v>37470010107</v>
      </c>
      <c r="E1212" s="40" t="s">
        <v>2351</v>
      </c>
      <c r="F1212" s="31">
        <v>561</v>
      </c>
      <c r="G1212" s="31">
        <v>2</v>
      </c>
      <c r="H1212" s="31">
        <v>1</v>
      </c>
      <c r="I1212" s="31">
        <v>0</v>
      </c>
      <c r="J1212" s="32">
        <f t="shared" si="151"/>
        <v>1</v>
      </c>
      <c r="K1212" s="33">
        <f t="shared" si="152"/>
        <v>16.829999999999998</v>
      </c>
      <c r="L1212" s="33">
        <f t="shared" si="153"/>
        <v>16.829999999999998</v>
      </c>
      <c r="M1212" s="33">
        <f t="shared" si="154"/>
        <v>16.829999999999998</v>
      </c>
      <c r="N1212" s="34">
        <f t="shared" si="155"/>
        <v>16.829999999999998</v>
      </c>
      <c r="O1212" s="222">
        <f t="shared" si="150"/>
        <v>67.319999999999993</v>
      </c>
      <c r="P1212" s="224">
        <f t="shared" si="157"/>
        <v>67.319999999999993</v>
      </c>
      <c r="Q1212" s="8"/>
      <c r="R1212" s="78">
        <f t="shared" si="156"/>
        <v>67.319999999999993</v>
      </c>
      <c r="S1212" s="79"/>
      <c r="T1212"/>
      <c r="U1212"/>
      <c r="V1212"/>
      <c r="W1212"/>
      <c r="X1212"/>
      <c r="Y1212"/>
      <c r="Z1212"/>
      <c r="AA1212"/>
      <c r="AB1212"/>
      <c r="AC1212"/>
      <c r="AD1212"/>
      <c r="AE1212"/>
      <c r="AF1212"/>
      <c r="AG1212"/>
      <c r="AH1212"/>
      <c r="AI1212"/>
      <c r="AJ1212"/>
      <c r="AK1212"/>
      <c r="AL1212"/>
      <c r="AM1212"/>
      <c r="AN1212"/>
      <c r="AO1212"/>
      <c r="AP1212"/>
      <c r="AQ1212"/>
      <c r="AR1212"/>
      <c r="AS1212"/>
      <c r="AT1212"/>
      <c r="AU1212"/>
      <c r="AV1212"/>
      <c r="AW1212"/>
      <c r="AX1212"/>
      <c r="AY1212"/>
      <c r="AZ1212"/>
      <c r="BA1212"/>
      <c r="BB1212"/>
      <c r="BC1212"/>
      <c r="BD1212"/>
      <c r="BE1212"/>
      <c r="BF1212"/>
      <c r="BG1212"/>
      <c r="BH1212"/>
      <c r="BI1212"/>
      <c r="BJ1212"/>
      <c r="BK1212"/>
      <c r="BL1212"/>
      <c r="BM1212"/>
      <c r="BN1212"/>
      <c r="BO1212"/>
      <c r="BP1212"/>
      <c r="BQ1212"/>
      <c r="BR1212"/>
      <c r="BS1212"/>
      <c r="BT1212"/>
      <c r="BU1212"/>
      <c r="BV1212"/>
      <c r="BW1212"/>
      <c r="BX1212"/>
      <c r="BY1212"/>
      <c r="BZ1212"/>
      <c r="CA1212"/>
      <c r="CB1212"/>
      <c r="CC1212"/>
      <c r="CD1212"/>
      <c r="CE1212"/>
      <c r="CF1212"/>
      <c r="CG1212"/>
      <c r="CH1212"/>
      <c r="CI1212"/>
      <c r="CJ1212"/>
      <c r="CK1212"/>
      <c r="CL1212"/>
      <c r="CM1212"/>
      <c r="CN1212"/>
      <c r="CO1212"/>
      <c r="CP1212"/>
      <c r="CQ1212"/>
      <c r="CR1212"/>
      <c r="CS1212"/>
      <c r="CT1212"/>
      <c r="CU1212"/>
      <c r="CV1212"/>
      <c r="CW1212"/>
      <c r="CX1212"/>
      <c r="CY1212"/>
      <c r="CZ1212"/>
      <c r="DA1212"/>
      <c r="DB1212"/>
      <c r="DC1212"/>
      <c r="DD1212"/>
      <c r="DE1212"/>
      <c r="DF1212"/>
      <c r="DG1212"/>
      <c r="DH1212"/>
      <c r="DI1212"/>
      <c r="DJ1212"/>
      <c r="DK1212"/>
      <c r="DL1212"/>
      <c r="DM1212"/>
      <c r="DN1212"/>
      <c r="DO1212"/>
      <c r="DP1212"/>
      <c r="DQ1212"/>
      <c r="DR1212"/>
      <c r="DS1212"/>
      <c r="DT1212"/>
      <c r="DU1212"/>
      <c r="DV1212"/>
      <c r="DW1212"/>
      <c r="DX1212"/>
      <c r="DY1212"/>
      <c r="DZ1212"/>
      <c r="EA1212"/>
      <c r="EB1212"/>
      <c r="EC1212"/>
      <c r="ED1212"/>
      <c r="EE1212"/>
      <c r="EF1212"/>
      <c r="EG1212"/>
      <c r="EH1212"/>
      <c r="EI1212"/>
      <c r="EJ1212"/>
      <c r="EK1212"/>
      <c r="EL1212"/>
      <c r="EM1212"/>
      <c r="EN1212"/>
      <c r="EO1212"/>
      <c r="EP1212"/>
      <c r="EQ1212"/>
      <c r="ER1212"/>
      <c r="ES1212"/>
      <c r="ET1212"/>
      <c r="EU1212"/>
      <c r="EV1212"/>
      <c r="EW1212"/>
      <c r="EX1212"/>
      <c r="EY1212"/>
      <c r="EZ1212"/>
      <c r="FA1212"/>
    </row>
    <row r="1213" spans="1:157" ht="11.25" customHeight="1" x14ac:dyDescent="0.25">
      <c r="A1213" s="39" t="s">
        <v>2206</v>
      </c>
      <c r="B1213" s="13">
        <v>110000059</v>
      </c>
      <c r="C1213" s="13" t="s">
        <v>1053</v>
      </c>
      <c r="D1213" s="13">
        <v>33590001587</v>
      </c>
      <c r="E1213" s="40" t="s">
        <v>2255</v>
      </c>
      <c r="F1213" s="31">
        <v>409</v>
      </c>
      <c r="G1213" s="31">
        <v>3</v>
      </c>
      <c r="H1213" s="31">
        <v>1</v>
      </c>
      <c r="I1213" s="31">
        <v>0</v>
      </c>
      <c r="J1213" s="32">
        <f t="shared" si="151"/>
        <v>2</v>
      </c>
      <c r="K1213" s="33">
        <f t="shared" si="152"/>
        <v>12.27</v>
      </c>
      <c r="L1213" s="33">
        <f t="shared" si="153"/>
        <v>12.27</v>
      </c>
      <c r="M1213" s="33">
        <f t="shared" si="154"/>
        <v>12.27</v>
      </c>
      <c r="N1213" s="34">
        <f t="shared" si="155"/>
        <v>12.27</v>
      </c>
      <c r="O1213" s="222">
        <f t="shared" si="150"/>
        <v>49.08</v>
      </c>
      <c r="P1213" s="224">
        <f t="shared" si="157"/>
        <v>49.08</v>
      </c>
      <c r="Q1213" s="8"/>
      <c r="R1213" s="78">
        <f t="shared" si="156"/>
        <v>49.08</v>
      </c>
      <c r="S1213" s="79"/>
      <c r="T1213"/>
      <c r="U1213"/>
      <c r="V1213"/>
      <c r="W1213"/>
      <c r="X1213"/>
      <c r="Y1213"/>
      <c r="Z1213"/>
      <c r="AA1213"/>
      <c r="AB1213"/>
      <c r="AC1213"/>
      <c r="AD1213"/>
      <c r="AE1213"/>
      <c r="AF1213"/>
      <c r="AG1213"/>
      <c r="AH1213"/>
      <c r="AI1213"/>
      <c r="AJ1213"/>
      <c r="AK1213"/>
      <c r="AL1213"/>
      <c r="AM1213"/>
      <c r="AN1213"/>
      <c r="AO1213"/>
      <c r="AP1213"/>
      <c r="AQ1213"/>
      <c r="AR1213"/>
      <c r="AS1213"/>
      <c r="AT1213"/>
      <c r="AU1213"/>
      <c r="AV1213"/>
      <c r="AW1213"/>
      <c r="AX1213"/>
      <c r="AY1213"/>
      <c r="AZ1213"/>
      <c r="BA1213"/>
      <c r="BB1213"/>
      <c r="BC1213"/>
      <c r="BD1213"/>
      <c r="BE1213"/>
      <c r="BF1213"/>
      <c r="BG1213"/>
      <c r="BH1213"/>
      <c r="BI1213"/>
      <c r="BJ1213"/>
      <c r="BK1213"/>
      <c r="BL1213"/>
      <c r="BM1213"/>
      <c r="BN1213"/>
      <c r="BO1213"/>
      <c r="BP1213"/>
      <c r="BQ1213"/>
      <c r="BR1213"/>
      <c r="BS1213"/>
      <c r="BT1213"/>
      <c r="BU1213"/>
      <c r="BV1213"/>
      <c r="BW1213"/>
      <c r="BX1213"/>
      <c r="BY1213"/>
      <c r="BZ1213"/>
      <c r="CA1213"/>
      <c r="CB1213"/>
      <c r="CC1213"/>
      <c r="CD1213"/>
      <c r="CE1213"/>
      <c r="CF1213"/>
      <c r="CG1213"/>
      <c r="CH1213"/>
      <c r="CI1213"/>
      <c r="CJ1213"/>
      <c r="CK1213"/>
      <c r="CL1213"/>
      <c r="CM1213"/>
      <c r="CN1213"/>
      <c r="CO1213"/>
      <c r="CP1213"/>
      <c r="CQ1213"/>
      <c r="CR1213"/>
      <c r="CS1213"/>
      <c r="CT1213"/>
      <c r="CU1213"/>
      <c r="CV1213"/>
      <c r="CW1213"/>
      <c r="CX1213"/>
      <c r="CY1213"/>
      <c r="CZ1213"/>
      <c r="DA1213"/>
      <c r="DB1213"/>
      <c r="DC1213"/>
      <c r="DD1213"/>
      <c r="DE1213"/>
      <c r="DF1213"/>
      <c r="DG1213"/>
      <c r="DH1213"/>
      <c r="DI1213"/>
      <c r="DJ1213"/>
      <c r="DK1213"/>
      <c r="DL1213"/>
      <c r="DM1213"/>
      <c r="DN1213"/>
      <c r="DO1213"/>
      <c r="DP1213"/>
      <c r="DQ1213"/>
      <c r="DR1213"/>
      <c r="DS1213"/>
      <c r="DT1213"/>
      <c r="DU1213"/>
      <c r="DV1213"/>
      <c r="DW1213"/>
      <c r="DX1213"/>
      <c r="DY1213"/>
      <c r="DZ1213"/>
      <c r="EA1213"/>
      <c r="EB1213"/>
      <c r="EC1213"/>
      <c r="ED1213"/>
      <c r="EE1213"/>
      <c r="EF1213"/>
      <c r="EG1213"/>
      <c r="EH1213"/>
      <c r="EI1213"/>
      <c r="EJ1213"/>
      <c r="EK1213"/>
      <c r="EL1213"/>
      <c r="EM1213"/>
      <c r="EN1213"/>
      <c r="EO1213"/>
      <c r="EP1213"/>
      <c r="EQ1213"/>
      <c r="ER1213"/>
      <c r="ES1213"/>
      <c r="ET1213"/>
      <c r="EU1213"/>
      <c r="EV1213"/>
      <c r="EW1213"/>
      <c r="EX1213"/>
      <c r="EY1213"/>
      <c r="EZ1213"/>
      <c r="FA1213"/>
    </row>
    <row r="1214" spans="1:157" ht="11.25" customHeight="1" x14ac:dyDescent="0.25">
      <c r="A1214" s="39" t="s">
        <v>2206</v>
      </c>
      <c r="B1214" s="13">
        <v>321400006</v>
      </c>
      <c r="C1214" s="13" t="s">
        <v>1064</v>
      </c>
      <c r="D1214" s="13">
        <v>51220009794</v>
      </c>
      <c r="E1214" s="40" t="s">
        <v>2270</v>
      </c>
      <c r="F1214" s="31">
        <v>188</v>
      </c>
      <c r="G1214" s="31">
        <v>2</v>
      </c>
      <c r="H1214" s="31">
        <v>1</v>
      </c>
      <c r="I1214" s="31">
        <v>0</v>
      </c>
      <c r="J1214" s="32">
        <f t="shared" si="151"/>
        <v>1</v>
      </c>
      <c r="K1214" s="33">
        <f t="shared" si="152"/>
        <v>5.64</v>
      </c>
      <c r="L1214" s="33">
        <f t="shared" si="153"/>
        <v>5.64</v>
      </c>
      <c r="M1214" s="33">
        <f t="shared" si="154"/>
        <v>5.64</v>
      </c>
      <c r="N1214" s="34">
        <f t="shared" si="155"/>
        <v>5.64</v>
      </c>
      <c r="O1214" s="222">
        <f t="shared" si="150"/>
        <v>22.56</v>
      </c>
      <c r="P1214" s="224">
        <f t="shared" si="157"/>
        <v>22.56</v>
      </c>
      <c r="Q1214" s="8"/>
      <c r="R1214" s="78">
        <f t="shared" si="156"/>
        <v>22.56</v>
      </c>
      <c r="S1214" s="79"/>
      <c r="T1214"/>
      <c r="U1214"/>
      <c r="V1214"/>
      <c r="W1214"/>
      <c r="X1214"/>
      <c r="Y1214"/>
      <c r="Z1214"/>
      <c r="AA1214"/>
      <c r="AB1214"/>
      <c r="AC1214"/>
      <c r="AD1214"/>
      <c r="AE1214"/>
      <c r="AF1214"/>
      <c r="AG1214"/>
      <c r="AH1214"/>
      <c r="AI1214"/>
      <c r="AJ1214"/>
      <c r="AK1214"/>
      <c r="AL1214"/>
      <c r="AM1214"/>
      <c r="AN1214"/>
      <c r="AO1214"/>
      <c r="AP1214"/>
      <c r="AQ1214"/>
      <c r="AR1214"/>
      <c r="AS1214"/>
      <c r="AT1214"/>
      <c r="AU1214"/>
      <c r="AV1214"/>
      <c r="AW1214"/>
      <c r="AX1214"/>
      <c r="AY1214"/>
      <c r="AZ1214"/>
      <c r="BA1214"/>
      <c r="BB1214"/>
      <c r="BC1214"/>
      <c r="BD1214"/>
      <c r="BE1214"/>
      <c r="BF1214"/>
      <c r="BG1214"/>
      <c r="BH1214"/>
      <c r="BI1214"/>
      <c r="BJ1214"/>
      <c r="BK1214"/>
      <c r="BL1214"/>
      <c r="BM1214"/>
      <c r="BN1214"/>
      <c r="BO1214"/>
      <c r="BP1214"/>
      <c r="BQ1214"/>
      <c r="BR1214"/>
      <c r="BS1214"/>
      <c r="BT1214"/>
      <c r="BU1214"/>
      <c r="BV1214"/>
      <c r="BW1214"/>
      <c r="BX1214"/>
      <c r="BY1214"/>
      <c r="BZ1214"/>
      <c r="CA1214"/>
      <c r="CB1214"/>
      <c r="CC1214"/>
      <c r="CD1214"/>
      <c r="CE1214"/>
      <c r="CF1214"/>
      <c r="CG1214"/>
      <c r="CH1214"/>
      <c r="CI1214"/>
      <c r="CJ1214"/>
      <c r="CK1214"/>
      <c r="CL1214"/>
      <c r="CM1214"/>
      <c r="CN1214"/>
      <c r="CO1214"/>
      <c r="CP1214"/>
      <c r="CQ1214"/>
      <c r="CR1214"/>
      <c r="CS1214"/>
      <c r="CT1214"/>
      <c r="CU1214"/>
      <c r="CV1214"/>
      <c r="CW1214"/>
      <c r="CX1214"/>
      <c r="CY1214"/>
      <c r="CZ1214"/>
      <c r="DA1214"/>
      <c r="DB1214"/>
      <c r="DC1214"/>
      <c r="DD1214"/>
      <c r="DE1214"/>
      <c r="DF1214"/>
      <c r="DG1214"/>
      <c r="DH1214"/>
      <c r="DI1214"/>
      <c r="DJ1214"/>
      <c r="DK1214"/>
      <c r="DL1214"/>
      <c r="DM1214"/>
      <c r="DN1214"/>
      <c r="DO1214"/>
      <c r="DP1214"/>
      <c r="DQ1214"/>
      <c r="DR1214"/>
      <c r="DS1214"/>
      <c r="DT1214"/>
      <c r="DU1214"/>
      <c r="DV1214"/>
      <c r="DW1214"/>
      <c r="DX1214"/>
      <c r="DY1214"/>
      <c r="DZ1214"/>
      <c r="EA1214"/>
      <c r="EB1214"/>
      <c r="EC1214"/>
      <c r="ED1214"/>
      <c r="EE1214"/>
      <c r="EF1214"/>
      <c r="EG1214"/>
      <c r="EH1214"/>
      <c r="EI1214"/>
      <c r="EJ1214"/>
      <c r="EK1214"/>
      <c r="EL1214"/>
      <c r="EM1214"/>
      <c r="EN1214"/>
      <c r="EO1214"/>
      <c r="EP1214"/>
      <c r="EQ1214"/>
      <c r="ER1214"/>
      <c r="ES1214"/>
      <c r="ET1214"/>
      <c r="EU1214"/>
      <c r="EV1214"/>
      <c r="EW1214"/>
      <c r="EX1214"/>
      <c r="EY1214"/>
      <c r="EZ1214"/>
      <c r="FA1214"/>
    </row>
    <row r="1215" spans="1:157" ht="11.25" customHeight="1" x14ac:dyDescent="0.25">
      <c r="A1215" s="69" t="s">
        <v>2206</v>
      </c>
      <c r="B1215" s="70">
        <v>740200027</v>
      </c>
      <c r="C1215" s="70" t="s">
        <v>1122</v>
      </c>
      <c r="D1215" s="70">
        <v>17220000537</v>
      </c>
      <c r="E1215" s="71" t="s">
        <v>2354</v>
      </c>
      <c r="F1215" s="31">
        <v>316</v>
      </c>
      <c r="G1215" s="31">
        <v>2</v>
      </c>
      <c r="H1215" s="31">
        <v>1</v>
      </c>
      <c r="I1215" s="31">
        <v>0</v>
      </c>
      <c r="J1215" s="32">
        <f t="shared" si="151"/>
        <v>1</v>
      </c>
      <c r="K1215" s="33">
        <f t="shared" si="152"/>
        <v>9.48</v>
      </c>
      <c r="L1215" s="33">
        <f t="shared" si="153"/>
        <v>9.48</v>
      </c>
      <c r="M1215" s="33">
        <f t="shared" si="154"/>
        <v>9.48</v>
      </c>
      <c r="N1215" s="34">
        <f t="shared" si="155"/>
        <v>9.48</v>
      </c>
      <c r="O1215" s="222">
        <f t="shared" si="150"/>
        <v>37.92</v>
      </c>
      <c r="P1215" s="224">
        <f t="shared" si="157"/>
        <v>37.92</v>
      </c>
      <c r="Q1215" s="14"/>
      <c r="R1215" s="78">
        <f t="shared" si="156"/>
        <v>37.92</v>
      </c>
      <c r="S1215" s="79"/>
      <c r="T1215"/>
      <c r="U1215"/>
      <c r="V1215"/>
      <c r="W1215"/>
      <c r="X1215"/>
      <c r="Y1215"/>
      <c r="Z1215"/>
      <c r="AA1215"/>
      <c r="AB1215"/>
      <c r="AC1215"/>
      <c r="AD1215"/>
      <c r="AE1215"/>
      <c r="AF1215"/>
      <c r="AG1215"/>
      <c r="AH1215"/>
      <c r="AI1215"/>
      <c r="AJ1215"/>
      <c r="AK1215"/>
      <c r="AL1215"/>
      <c r="AM1215"/>
      <c r="AN1215"/>
      <c r="AO1215"/>
      <c r="AP1215"/>
      <c r="AQ1215"/>
      <c r="AR1215"/>
      <c r="AS1215"/>
      <c r="AT1215"/>
      <c r="AU1215"/>
      <c r="AV1215"/>
      <c r="AW1215"/>
      <c r="AX1215"/>
      <c r="AY1215"/>
      <c r="AZ1215"/>
      <c r="BA1215"/>
      <c r="BB1215"/>
      <c r="BC1215"/>
      <c r="BD1215"/>
      <c r="BE1215"/>
      <c r="BF1215"/>
      <c r="BG1215"/>
      <c r="BH1215"/>
      <c r="BI1215"/>
      <c r="BJ1215"/>
      <c r="BK1215"/>
      <c r="BL1215"/>
      <c r="BM1215"/>
      <c r="BN1215"/>
      <c r="BO1215"/>
      <c r="BP1215"/>
      <c r="BQ1215"/>
      <c r="BR1215"/>
      <c r="BS1215"/>
      <c r="BT1215"/>
      <c r="BU1215"/>
      <c r="BV1215"/>
      <c r="BW1215"/>
      <c r="BX1215"/>
      <c r="BY1215"/>
      <c r="BZ1215"/>
      <c r="CA1215"/>
      <c r="CB1215"/>
      <c r="CC1215"/>
      <c r="CD1215"/>
      <c r="CE1215"/>
      <c r="CF1215"/>
      <c r="CG1215"/>
      <c r="CH1215"/>
      <c r="CI1215"/>
      <c r="CJ1215"/>
      <c r="CK1215"/>
      <c r="CL1215"/>
      <c r="CM1215"/>
      <c r="CN1215"/>
      <c r="CO1215"/>
      <c r="CP1215"/>
      <c r="CQ1215"/>
      <c r="CR1215"/>
      <c r="CS1215"/>
      <c r="CT1215"/>
      <c r="CU1215"/>
      <c r="CV1215"/>
      <c r="CW1215"/>
      <c r="CX1215"/>
      <c r="CY1215"/>
      <c r="CZ1215"/>
      <c r="DA1215"/>
      <c r="DB1215"/>
      <c r="DC1215"/>
      <c r="DD1215"/>
      <c r="DE1215"/>
      <c r="DF1215"/>
      <c r="DG1215"/>
      <c r="DH1215"/>
      <c r="DI1215"/>
      <c r="DJ1215"/>
      <c r="DK1215"/>
      <c r="DL1215"/>
      <c r="DM1215"/>
      <c r="DN1215"/>
      <c r="DO1215"/>
      <c r="DP1215"/>
      <c r="DQ1215"/>
      <c r="DR1215"/>
      <c r="DS1215"/>
      <c r="DT1215"/>
      <c r="DU1215"/>
      <c r="DV1215"/>
      <c r="DW1215"/>
      <c r="DX1215"/>
      <c r="DY1215"/>
      <c r="DZ1215"/>
      <c r="EA1215"/>
      <c r="EB1215"/>
      <c r="EC1215"/>
      <c r="ED1215"/>
      <c r="EE1215"/>
      <c r="EF1215"/>
      <c r="EG1215"/>
      <c r="EH1215"/>
      <c r="EI1215"/>
      <c r="EJ1215"/>
      <c r="EK1215"/>
      <c r="EL1215"/>
      <c r="EM1215"/>
      <c r="EN1215"/>
      <c r="EO1215"/>
      <c r="EP1215"/>
      <c r="EQ1215"/>
      <c r="ER1215"/>
      <c r="ES1215"/>
      <c r="ET1215"/>
      <c r="EU1215"/>
      <c r="EV1215"/>
      <c r="EW1215"/>
      <c r="EX1215"/>
      <c r="EY1215"/>
      <c r="EZ1215"/>
      <c r="FA1215"/>
    </row>
    <row r="1216" spans="1:157" ht="11.25" customHeight="1" x14ac:dyDescent="0.25">
      <c r="A1216" s="69" t="s">
        <v>2206</v>
      </c>
      <c r="B1216" s="70">
        <v>321000006</v>
      </c>
      <c r="C1216" s="70" t="s">
        <v>225</v>
      </c>
      <c r="D1216" s="70">
        <v>10120006002</v>
      </c>
      <c r="E1216" s="71" t="s">
        <v>2266</v>
      </c>
      <c r="F1216" s="31">
        <v>278</v>
      </c>
      <c r="G1216" s="31">
        <v>4</v>
      </c>
      <c r="H1216" s="31">
        <v>1</v>
      </c>
      <c r="I1216" s="31">
        <v>1</v>
      </c>
      <c r="J1216" s="32">
        <f t="shared" si="151"/>
        <v>2</v>
      </c>
      <c r="K1216" s="33">
        <f t="shared" si="152"/>
        <v>8.34</v>
      </c>
      <c r="L1216" s="33">
        <f t="shared" si="153"/>
        <v>8.34</v>
      </c>
      <c r="M1216" s="33">
        <f t="shared" si="154"/>
        <v>8.34</v>
      </c>
      <c r="N1216" s="34">
        <f t="shared" si="155"/>
        <v>8.34</v>
      </c>
      <c r="O1216" s="222">
        <f t="shared" si="150"/>
        <v>33.36</v>
      </c>
      <c r="P1216" s="224">
        <f t="shared" si="157"/>
        <v>33.36</v>
      </c>
      <c r="Q1216" s="8"/>
      <c r="R1216" s="78">
        <f t="shared" si="156"/>
        <v>33.36</v>
      </c>
      <c r="S1216" s="79"/>
      <c r="T1216"/>
      <c r="U1216"/>
      <c r="V1216"/>
      <c r="W1216"/>
      <c r="X1216"/>
      <c r="Y1216"/>
      <c r="Z1216"/>
      <c r="AA1216"/>
      <c r="AB1216"/>
      <c r="AC1216"/>
      <c r="AD1216"/>
      <c r="AE1216"/>
      <c r="AF1216"/>
      <c r="AG1216"/>
      <c r="AH1216"/>
      <c r="AI1216"/>
      <c r="AJ1216"/>
      <c r="AK1216"/>
      <c r="AL1216"/>
      <c r="AM1216"/>
      <c r="AN1216"/>
      <c r="AO1216"/>
      <c r="AP1216"/>
      <c r="AQ1216"/>
      <c r="AR1216"/>
      <c r="AS1216"/>
      <c r="AT1216"/>
      <c r="AU1216"/>
      <c r="AV1216"/>
      <c r="AW1216"/>
      <c r="AX1216"/>
      <c r="AY1216"/>
      <c r="AZ1216"/>
      <c r="BA1216"/>
      <c r="BB1216"/>
      <c r="BC1216"/>
      <c r="BD1216"/>
      <c r="BE1216"/>
      <c r="BF1216"/>
      <c r="BG1216"/>
      <c r="BH1216"/>
      <c r="BI1216"/>
      <c r="BJ1216"/>
      <c r="BK1216"/>
      <c r="BL1216"/>
      <c r="BM1216"/>
      <c r="BN1216"/>
      <c r="BO1216"/>
      <c r="BP1216"/>
      <c r="BQ1216"/>
      <c r="BR1216"/>
      <c r="BS1216"/>
      <c r="BT1216"/>
      <c r="BU1216"/>
      <c r="BV1216"/>
      <c r="BW1216"/>
      <c r="BX1216"/>
      <c r="BY1216"/>
      <c r="BZ1216"/>
      <c r="CA1216"/>
      <c r="CB1216"/>
      <c r="CC1216"/>
      <c r="CD1216"/>
      <c r="CE1216"/>
      <c r="CF1216"/>
      <c r="CG1216"/>
      <c r="CH1216"/>
      <c r="CI1216"/>
      <c r="CJ1216"/>
      <c r="CK1216"/>
      <c r="CL1216"/>
      <c r="CM1216"/>
      <c r="CN1216"/>
      <c r="CO1216"/>
      <c r="CP1216"/>
      <c r="CQ1216"/>
      <c r="CR1216"/>
      <c r="CS1216"/>
      <c r="CT1216"/>
      <c r="CU1216"/>
      <c r="CV1216"/>
      <c r="CW1216"/>
      <c r="CX1216"/>
      <c r="CY1216"/>
      <c r="CZ1216"/>
      <c r="DA1216"/>
      <c r="DB1216"/>
      <c r="DC1216"/>
      <c r="DD1216"/>
      <c r="DE1216"/>
      <c r="DF1216"/>
      <c r="DG1216"/>
      <c r="DH1216"/>
      <c r="DI1216"/>
      <c r="DJ1216"/>
      <c r="DK1216"/>
      <c r="DL1216"/>
      <c r="DM1216"/>
      <c r="DN1216"/>
      <c r="DO1216"/>
      <c r="DP1216"/>
      <c r="DQ1216"/>
      <c r="DR1216"/>
      <c r="DS1216"/>
      <c r="DT1216"/>
      <c r="DU1216"/>
      <c r="DV1216"/>
      <c r="DW1216"/>
      <c r="DX1216"/>
      <c r="DY1216"/>
      <c r="DZ1216"/>
      <c r="EA1216"/>
      <c r="EB1216"/>
      <c r="EC1216"/>
      <c r="ED1216"/>
      <c r="EE1216"/>
      <c r="EF1216"/>
      <c r="EG1216"/>
      <c r="EH1216"/>
      <c r="EI1216"/>
      <c r="EJ1216"/>
      <c r="EK1216"/>
      <c r="EL1216"/>
      <c r="EM1216"/>
      <c r="EN1216"/>
      <c r="EO1216"/>
      <c r="EP1216"/>
      <c r="EQ1216"/>
      <c r="ER1216"/>
      <c r="ES1216"/>
      <c r="ET1216"/>
      <c r="EU1216"/>
      <c r="EV1216"/>
      <c r="EW1216"/>
      <c r="EX1216"/>
      <c r="EY1216"/>
      <c r="EZ1216"/>
      <c r="FA1216"/>
    </row>
    <row r="1217" spans="1:157" ht="11.25" customHeight="1" x14ac:dyDescent="0.25">
      <c r="A1217" s="69" t="s">
        <v>2206</v>
      </c>
      <c r="B1217" s="70">
        <v>400200014</v>
      </c>
      <c r="C1217" s="70" t="s">
        <v>228</v>
      </c>
      <c r="D1217" s="70">
        <v>42960002993</v>
      </c>
      <c r="E1217" s="71" t="s">
        <v>2288</v>
      </c>
      <c r="F1217" s="31">
        <v>552</v>
      </c>
      <c r="G1217" s="31">
        <v>3</v>
      </c>
      <c r="H1217" s="31">
        <v>1</v>
      </c>
      <c r="I1217" s="31">
        <v>0</v>
      </c>
      <c r="J1217" s="32">
        <f t="shared" si="151"/>
        <v>2</v>
      </c>
      <c r="K1217" s="33">
        <f t="shared" si="152"/>
        <v>16.559999999999999</v>
      </c>
      <c r="L1217" s="33">
        <f t="shared" si="153"/>
        <v>16.559999999999999</v>
      </c>
      <c r="M1217" s="33">
        <f t="shared" si="154"/>
        <v>16.559999999999999</v>
      </c>
      <c r="N1217" s="34">
        <f t="shared" si="155"/>
        <v>16.559999999999999</v>
      </c>
      <c r="O1217" s="222">
        <f t="shared" si="150"/>
        <v>66.239999999999995</v>
      </c>
      <c r="P1217" s="224">
        <f t="shared" si="157"/>
        <v>66.239999999999995</v>
      </c>
      <c r="Q1217" s="8"/>
      <c r="R1217" s="78">
        <f t="shared" si="156"/>
        <v>66.239999999999995</v>
      </c>
      <c r="S1217" s="79"/>
      <c r="T1217"/>
      <c r="U1217"/>
      <c r="V1217"/>
      <c r="W1217"/>
      <c r="X1217"/>
      <c r="Y1217"/>
      <c r="Z1217"/>
      <c r="AA1217"/>
      <c r="AB1217"/>
      <c r="AC1217"/>
      <c r="AD1217"/>
      <c r="AE1217"/>
      <c r="AF1217"/>
      <c r="AG1217"/>
      <c r="AH1217"/>
      <c r="AI1217"/>
      <c r="AJ1217"/>
      <c r="AK1217"/>
      <c r="AL1217"/>
      <c r="AM1217"/>
      <c r="AN1217"/>
      <c r="AO1217"/>
      <c r="AP1217"/>
      <c r="AQ1217"/>
      <c r="AR1217"/>
      <c r="AS1217"/>
      <c r="AT1217"/>
      <c r="AU1217"/>
      <c r="AV1217"/>
      <c r="AW1217"/>
      <c r="AX1217"/>
      <c r="AY1217"/>
      <c r="AZ1217"/>
      <c r="BA1217"/>
      <c r="BB1217"/>
      <c r="BC1217"/>
      <c r="BD1217"/>
      <c r="BE1217"/>
      <c r="BF1217"/>
      <c r="BG1217"/>
      <c r="BH1217"/>
      <c r="BI1217"/>
      <c r="BJ1217"/>
      <c r="BK1217"/>
      <c r="BL1217"/>
      <c r="BM1217"/>
      <c r="BN1217"/>
      <c r="BO1217"/>
      <c r="BP1217"/>
      <c r="BQ1217"/>
      <c r="BR1217"/>
      <c r="BS1217"/>
      <c r="BT1217"/>
      <c r="BU1217"/>
      <c r="BV1217"/>
      <c r="BW1217"/>
      <c r="BX1217"/>
      <c r="BY1217"/>
      <c r="BZ1217"/>
      <c r="CA1217"/>
      <c r="CB1217"/>
      <c r="CC1217"/>
      <c r="CD1217"/>
      <c r="CE1217"/>
      <c r="CF1217"/>
      <c r="CG1217"/>
      <c r="CH1217"/>
      <c r="CI1217"/>
      <c r="CJ1217"/>
      <c r="CK1217"/>
      <c r="CL1217"/>
      <c r="CM1217"/>
      <c r="CN1217"/>
      <c r="CO1217"/>
      <c r="CP1217"/>
      <c r="CQ1217"/>
      <c r="CR1217"/>
      <c r="CS1217"/>
      <c r="CT1217"/>
      <c r="CU1217"/>
      <c r="CV1217"/>
      <c r="CW1217"/>
      <c r="CX1217"/>
      <c r="CY1217"/>
      <c r="CZ1217"/>
      <c r="DA1217"/>
      <c r="DB1217"/>
      <c r="DC1217"/>
      <c r="DD1217"/>
      <c r="DE1217"/>
      <c r="DF1217"/>
      <c r="DG1217"/>
      <c r="DH1217"/>
      <c r="DI1217"/>
      <c r="DJ1217"/>
      <c r="DK1217"/>
      <c r="DL1217"/>
      <c r="DM1217"/>
      <c r="DN1217"/>
      <c r="DO1217"/>
      <c r="DP1217"/>
      <c r="DQ1217"/>
      <c r="DR1217"/>
      <c r="DS1217"/>
      <c r="DT1217"/>
      <c r="DU1217"/>
      <c r="DV1217"/>
      <c r="DW1217"/>
      <c r="DX1217"/>
      <c r="DY1217"/>
      <c r="DZ1217"/>
      <c r="EA1217"/>
      <c r="EB1217"/>
      <c r="EC1217"/>
      <c r="ED1217"/>
      <c r="EE1217"/>
      <c r="EF1217"/>
      <c r="EG1217"/>
      <c r="EH1217"/>
      <c r="EI1217"/>
      <c r="EJ1217"/>
      <c r="EK1217"/>
      <c r="EL1217"/>
      <c r="EM1217"/>
      <c r="EN1217"/>
      <c r="EO1217"/>
      <c r="EP1217"/>
      <c r="EQ1217"/>
      <c r="ER1217"/>
      <c r="ES1217"/>
      <c r="ET1217"/>
      <c r="EU1217"/>
      <c r="EV1217"/>
      <c r="EW1217"/>
      <c r="EX1217"/>
      <c r="EY1217"/>
      <c r="EZ1217"/>
      <c r="FA1217"/>
    </row>
    <row r="1218" spans="1:157" ht="11.25" customHeight="1" x14ac:dyDescent="0.25">
      <c r="A1218" s="69" t="s">
        <v>2206</v>
      </c>
      <c r="B1218" s="70">
        <v>90000006</v>
      </c>
      <c r="C1218" s="70" t="s">
        <v>1027</v>
      </c>
      <c r="D1218" s="70">
        <v>88320010903</v>
      </c>
      <c r="E1218" s="71" t="s">
        <v>2208</v>
      </c>
      <c r="F1218" s="31">
        <v>167</v>
      </c>
      <c r="G1218" s="31">
        <v>2</v>
      </c>
      <c r="H1218" s="31">
        <v>1</v>
      </c>
      <c r="I1218" s="31">
        <v>0</v>
      </c>
      <c r="J1218" s="32">
        <f t="shared" si="151"/>
        <v>1</v>
      </c>
      <c r="K1218" s="33">
        <f t="shared" si="152"/>
        <v>5.01</v>
      </c>
      <c r="L1218" s="33">
        <f t="shared" si="153"/>
        <v>5.01</v>
      </c>
      <c r="M1218" s="33">
        <f t="shared" si="154"/>
        <v>5.01</v>
      </c>
      <c r="N1218" s="34">
        <f t="shared" si="155"/>
        <v>5.01</v>
      </c>
      <c r="O1218" s="222">
        <f t="shared" si="150"/>
        <v>20.04</v>
      </c>
      <c r="P1218" s="224">
        <f t="shared" si="157"/>
        <v>20.04</v>
      </c>
      <c r="Q1218" s="8"/>
      <c r="R1218" s="78">
        <f t="shared" si="156"/>
        <v>20.04</v>
      </c>
      <c r="S1218" s="79"/>
      <c r="T1218"/>
      <c r="U1218"/>
      <c r="V1218"/>
      <c r="W1218"/>
      <c r="X1218"/>
      <c r="Y1218"/>
      <c r="Z1218"/>
      <c r="AA1218"/>
      <c r="AB1218"/>
      <c r="AC1218"/>
      <c r="AD1218"/>
      <c r="AE1218"/>
      <c r="AF1218"/>
      <c r="AG1218"/>
      <c r="AH1218"/>
      <c r="AI1218"/>
      <c r="AJ1218"/>
      <c r="AK1218"/>
      <c r="AL1218"/>
      <c r="AM1218"/>
      <c r="AN1218"/>
      <c r="AO1218"/>
      <c r="AP1218"/>
      <c r="AQ1218"/>
      <c r="AR1218"/>
      <c r="AS1218"/>
      <c r="AT1218"/>
      <c r="AU1218"/>
      <c r="AV1218"/>
      <c r="AW1218"/>
      <c r="AX1218"/>
      <c r="AY1218"/>
      <c r="AZ1218"/>
      <c r="BA1218"/>
      <c r="BB1218"/>
      <c r="BC1218"/>
      <c r="BD1218"/>
      <c r="BE1218"/>
      <c r="BF1218"/>
      <c r="BG1218"/>
      <c r="BH1218"/>
      <c r="BI1218"/>
      <c r="BJ1218"/>
      <c r="BK1218"/>
      <c r="BL1218"/>
      <c r="BM1218"/>
      <c r="BN1218"/>
      <c r="BO1218"/>
      <c r="BP1218"/>
      <c r="BQ1218"/>
      <c r="BR1218"/>
      <c r="BS1218"/>
      <c r="BT1218"/>
      <c r="BU1218"/>
      <c r="BV1218"/>
      <c r="BW1218"/>
      <c r="BX1218"/>
      <c r="BY1218"/>
      <c r="BZ1218"/>
      <c r="CA1218"/>
      <c r="CB1218"/>
      <c r="CC1218"/>
      <c r="CD1218"/>
      <c r="CE1218"/>
      <c r="CF1218"/>
      <c r="CG1218"/>
      <c r="CH1218"/>
      <c r="CI1218"/>
      <c r="CJ1218"/>
      <c r="CK1218"/>
      <c r="CL1218"/>
      <c r="CM1218"/>
      <c r="CN1218"/>
      <c r="CO1218"/>
      <c r="CP1218"/>
      <c r="CQ1218"/>
      <c r="CR1218"/>
      <c r="CS1218"/>
      <c r="CT1218"/>
      <c r="CU1218"/>
      <c r="CV1218"/>
      <c r="CW1218"/>
      <c r="CX1218"/>
      <c r="CY1218"/>
      <c r="CZ1218"/>
      <c r="DA1218"/>
      <c r="DB1218"/>
      <c r="DC1218"/>
      <c r="DD1218"/>
      <c r="DE1218"/>
      <c r="DF1218"/>
      <c r="DG1218"/>
      <c r="DH1218"/>
      <c r="DI1218"/>
      <c r="DJ1218"/>
      <c r="DK1218"/>
      <c r="DL1218"/>
      <c r="DM1218"/>
      <c r="DN1218"/>
      <c r="DO1218"/>
      <c r="DP1218"/>
      <c r="DQ1218"/>
      <c r="DR1218"/>
      <c r="DS1218"/>
      <c r="DT1218"/>
      <c r="DU1218"/>
      <c r="DV1218"/>
      <c r="DW1218"/>
      <c r="DX1218"/>
      <c r="DY1218"/>
      <c r="DZ1218"/>
      <c r="EA1218"/>
      <c r="EB1218"/>
      <c r="EC1218"/>
      <c r="ED1218"/>
      <c r="EE1218"/>
      <c r="EF1218"/>
      <c r="EG1218"/>
      <c r="EH1218"/>
      <c r="EI1218"/>
      <c r="EJ1218"/>
      <c r="EK1218"/>
      <c r="EL1218"/>
      <c r="EM1218"/>
      <c r="EN1218"/>
      <c r="EO1218"/>
      <c r="EP1218"/>
      <c r="EQ1218"/>
      <c r="ER1218"/>
      <c r="ES1218"/>
      <c r="ET1218"/>
      <c r="EU1218"/>
      <c r="EV1218"/>
      <c r="EW1218"/>
      <c r="EX1218"/>
      <c r="EY1218"/>
      <c r="EZ1218"/>
      <c r="FA1218"/>
    </row>
    <row r="1219" spans="1:157" ht="11.25" customHeight="1" x14ac:dyDescent="0.25">
      <c r="A1219" s="13" t="s">
        <v>2206</v>
      </c>
      <c r="B1219" s="13">
        <v>460200001</v>
      </c>
      <c r="C1219" s="13" t="s">
        <v>1085</v>
      </c>
      <c r="D1219" s="13">
        <v>47550000609</v>
      </c>
      <c r="E1219" s="13" t="s">
        <v>2302</v>
      </c>
      <c r="F1219" s="31">
        <v>373</v>
      </c>
      <c r="G1219" s="31">
        <v>2</v>
      </c>
      <c r="H1219" s="31">
        <v>1</v>
      </c>
      <c r="I1219" s="31">
        <v>0</v>
      </c>
      <c r="J1219" s="32">
        <f t="shared" si="151"/>
        <v>1</v>
      </c>
      <c r="K1219" s="72">
        <f t="shared" si="152"/>
        <v>11.19</v>
      </c>
      <c r="L1219" s="72">
        <f t="shared" si="153"/>
        <v>11.19</v>
      </c>
      <c r="M1219" s="72">
        <f t="shared" si="154"/>
        <v>11.19</v>
      </c>
      <c r="N1219" s="72">
        <f t="shared" si="155"/>
        <v>11.19</v>
      </c>
      <c r="O1219" s="222">
        <f t="shared" si="150"/>
        <v>44.76</v>
      </c>
      <c r="P1219" s="224">
        <f t="shared" si="157"/>
        <v>44.76</v>
      </c>
      <c r="Q1219" s="8"/>
      <c r="R1219" s="78">
        <f t="shared" si="156"/>
        <v>44.76</v>
      </c>
      <c r="S1219" s="79"/>
      <c r="T1219"/>
      <c r="U1219"/>
      <c r="V1219"/>
      <c r="W1219"/>
      <c r="X1219"/>
      <c r="Y1219"/>
      <c r="Z1219"/>
      <c r="AA1219"/>
      <c r="AB1219"/>
      <c r="AC1219"/>
      <c r="AD1219"/>
      <c r="AE1219"/>
      <c r="AF1219"/>
      <c r="AG1219"/>
      <c r="AH1219"/>
      <c r="AI1219"/>
      <c r="AJ1219"/>
      <c r="AK1219"/>
      <c r="AL1219"/>
      <c r="AM1219"/>
      <c r="AN1219"/>
      <c r="AO1219"/>
      <c r="AP1219"/>
      <c r="AQ1219"/>
      <c r="AR1219"/>
      <c r="AS1219"/>
      <c r="AT1219"/>
      <c r="AU1219"/>
      <c r="AV1219"/>
      <c r="AW1219"/>
      <c r="AX1219"/>
      <c r="AY1219"/>
      <c r="AZ1219"/>
      <c r="BA1219"/>
      <c r="BB1219"/>
      <c r="BC1219"/>
      <c r="BD1219"/>
      <c r="BE1219"/>
      <c r="BF1219"/>
      <c r="BG1219"/>
      <c r="BH1219"/>
      <c r="BI1219"/>
      <c r="BJ1219"/>
      <c r="BK1219"/>
      <c r="BL1219"/>
      <c r="BM1219"/>
      <c r="BN1219"/>
      <c r="BO1219"/>
      <c r="BP1219"/>
      <c r="BQ1219"/>
      <c r="BR1219"/>
      <c r="BS1219"/>
      <c r="BT1219"/>
      <c r="BU1219"/>
      <c r="BV1219"/>
      <c r="BW1219"/>
      <c r="BX1219"/>
      <c r="BY1219"/>
      <c r="BZ1219"/>
      <c r="CA1219"/>
      <c r="CB1219"/>
      <c r="CC1219"/>
      <c r="CD1219"/>
      <c r="CE1219"/>
      <c r="CF1219"/>
      <c r="CG1219"/>
      <c r="CH1219"/>
      <c r="CI1219"/>
      <c r="CJ1219"/>
      <c r="CK1219"/>
      <c r="CL1219"/>
      <c r="CM1219"/>
      <c r="CN1219"/>
      <c r="CO1219"/>
      <c r="CP1219"/>
      <c r="CQ1219"/>
      <c r="CR1219"/>
      <c r="CS1219"/>
      <c r="CT1219"/>
      <c r="CU1219"/>
      <c r="CV1219"/>
      <c r="CW1219"/>
      <c r="CX1219"/>
      <c r="CY1219"/>
      <c r="CZ1219"/>
      <c r="DA1219"/>
      <c r="DB1219"/>
      <c r="DC1219"/>
      <c r="DD1219"/>
      <c r="DE1219"/>
      <c r="DF1219"/>
      <c r="DG1219"/>
      <c r="DH1219"/>
      <c r="DI1219"/>
      <c r="DJ1219"/>
      <c r="DK1219"/>
      <c r="DL1219"/>
      <c r="DM1219"/>
      <c r="DN1219"/>
      <c r="DO1219"/>
      <c r="DP1219"/>
      <c r="DQ1219"/>
      <c r="DR1219"/>
      <c r="DS1219"/>
      <c r="DT1219"/>
      <c r="DU1219"/>
      <c r="DV1219"/>
      <c r="DW1219"/>
      <c r="DX1219"/>
      <c r="DY1219"/>
      <c r="DZ1219"/>
      <c r="EA1219"/>
      <c r="EB1219"/>
      <c r="EC1219"/>
      <c r="ED1219"/>
      <c r="EE1219"/>
      <c r="EF1219"/>
      <c r="EG1219"/>
      <c r="EH1219"/>
      <c r="EI1219"/>
      <c r="EJ1219"/>
      <c r="EK1219"/>
      <c r="EL1219"/>
      <c r="EM1219"/>
      <c r="EN1219"/>
      <c r="EO1219"/>
      <c r="EP1219"/>
      <c r="EQ1219"/>
      <c r="ER1219"/>
      <c r="ES1219"/>
      <c r="ET1219"/>
      <c r="EU1219"/>
      <c r="EV1219"/>
      <c r="EW1219"/>
      <c r="EX1219"/>
      <c r="EY1219"/>
      <c r="EZ1219"/>
      <c r="FA1219"/>
    </row>
    <row r="1220" spans="1:157" ht="11.25" customHeight="1" x14ac:dyDescent="0.25">
      <c r="A1220" s="13" t="s">
        <v>2206</v>
      </c>
      <c r="B1220" s="13" t="s">
        <v>3166</v>
      </c>
      <c r="C1220" s="13" t="s">
        <v>3167</v>
      </c>
      <c r="D1220" s="13">
        <v>91390059403</v>
      </c>
      <c r="E1220" s="13" t="s">
        <v>3168</v>
      </c>
      <c r="F1220" s="31">
        <v>696</v>
      </c>
      <c r="G1220" s="31">
        <v>3</v>
      </c>
      <c r="H1220" s="31">
        <v>1</v>
      </c>
      <c r="I1220" s="31">
        <v>0</v>
      </c>
      <c r="J1220" s="32">
        <f t="shared" si="151"/>
        <v>2</v>
      </c>
      <c r="K1220" s="72">
        <f t="shared" si="152"/>
        <v>20.88</v>
      </c>
      <c r="L1220" s="72">
        <f t="shared" si="153"/>
        <v>20.88</v>
      </c>
      <c r="M1220" s="72">
        <f t="shared" si="154"/>
        <v>20.88</v>
      </c>
      <c r="N1220" s="72">
        <f t="shared" si="155"/>
        <v>20.88</v>
      </c>
      <c r="O1220" s="222">
        <f t="shared" ref="O1220:O1222" si="158">ROUND((SUM(K1220:N1220)),2)</f>
        <v>83.52</v>
      </c>
      <c r="P1220" s="224">
        <f t="shared" si="157"/>
        <v>83.52</v>
      </c>
      <c r="Q1220" s="14"/>
      <c r="R1220" s="78">
        <f t="shared" si="156"/>
        <v>83.52</v>
      </c>
      <c r="S1220" s="79"/>
      <c r="T1220"/>
      <c r="U1220"/>
      <c r="V1220"/>
      <c r="W1220"/>
      <c r="X1220"/>
      <c r="Y1220"/>
      <c r="Z1220"/>
      <c r="AA1220"/>
      <c r="AB1220"/>
      <c r="AC1220"/>
      <c r="AD1220"/>
      <c r="AE1220"/>
      <c r="AF1220"/>
      <c r="AG1220"/>
      <c r="AH1220"/>
      <c r="AI1220"/>
      <c r="AJ1220"/>
      <c r="AK1220"/>
      <c r="AL1220"/>
      <c r="AM1220"/>
      <c r="AN1220"/>
      <c r="AO1220"/>
      <c r="AP1220"/>
      <c r="AQ1220"/>
      <c r="AR1220"/>
      <c r="AS1220"/>
      <c r="AT1220"/>
      <c r="AU1220"/>
      <c r="AV1220"/>
      <c r="AW1220"/>
      <c r="AX1220"/>
      <c r="AY1220"/>
      <c r="AZ1220"/>
      <c r="BA1220"/>
      <c r="BB1220"/>
      <c r="BC1220"/>
      <c r="BD1220"/>
      <c r="BE1220"/>
      <c r="BF1220"/>
      <c r="BG1220"/>
      <c r="BH1220"/>
      <c r="BI1220"/>
      <c r="BJ1220"/>
      <c r="BK1220"/>
      <c r="BL1220"/>
      <c r="BM1220"/>
      <c r="BN1220"/>
      <c r="BO1220"/>
      <c r="BP1220"/>
      <c r="BQ1220"/>
      <c r="BR1220"/>
      <c r="BS1220"/>
      <c r="BT1220"/>
      <c r="BU1220"/>
      <c r="BV1220"/>
      <c r="BW1220"/>
      <c r="BX1220"/>
      <c r="BY1220"/>
      <c r="BZ1220"/>
      <c r="CA1220"/>
      <c r="CB1220"/>
      <c r="CC1220"/>
      <c r="CD1220"/>
      <c r="CE1220"/>
      <c r="CF1220"/>
      <c r="CG1220"/>
      <c r="CH1220"/>
      <c r="CI1220"/>
      <c r="CJ1220"/>
      <c r="CK1220"/>
      <c r="CL1220"/>
      <c r="CM1220"/>
      <c r="CN1220"/>
      <c r="CO1220"/>
      <c r="CP1220"/>
      <c r="CQ1220"/>
      <c r="CR1220"/>
      <c r="CS1220"/>
      <c r="CT1220"/>
      <c r="CU1220"/>
      <c r="CV1220"/>
      <c r="CW1220"/>
      <c r="CX1220"/>
      <c r="CY1220"/>
      <c r="CZ1220"/>
      <c r="DA1220"/>
      <c r="DB1220"/>
      <c r="DC1220"/>
      <c r="DD1220"/>
      <c r="DE1220"/>
      <c r="DF1220"/>
      <c r="DG1220"/>
      <c r="DH1220"/>
      <c r="DI1220"/>
      <c r="DJ1220"/>
      <c r="DK1220"/>
      <c r="DL1220"/>
      <c r="DM1220"/>
      <c r="DN1220"/>
      <c r="DO1220"/>
      <c r="DP1220"/>
      <c r="DQ1220"/>
      <c r="DR1220"/>
      <c r="DS1220"/>
      <c r="DT1220"/>
      <c r="DU1220"/>
      <c r="DV1220"/>
      <c r="DW1220"/>
      <c r="DX1220"/>
      <c r="DY1220"/>
      <c r="DZ1220"/>
      <c r="EA1220"/>
      <c r="EB1220"/>
      <c r="EC1220"/>
      <c r="ED1220"/>
      <c r="EE1220"/>
      <c r="EF1220"/>
      <c r="EG1220"/>
      <c r="EH1220"/>
      <c r="EI1220"/>
      <c r="EJ1220"/>
      <c r="EK1220"/>
      <c r="EL1220"/>
      <c r="EM1220"/>
      <c r="EN1220"/>
      <c r="EO1220"/>
      <c r="EP1220"/>
      <c r="EQ1220"/>
      <c r="ER1220"/>
      <c r="ES1220"/>
      <c r="ET1220"/>
      <c r="EU1220"/>
      <c r="EV1220"/>
      <c r="EW1220"/>
      <c r="EX1220"/>
      <c r="EY1220"/>
      <c r="EZ1220"/>
      <c r="FA1220"/>
    </row>
    <row r="1221" spans="1:157" ht="11.25" customHeight="1" x14ac:dyDescent="0.25">
      <c r="A1221" s="13" t="s">
        <v>2206</v>
      </c>
      <c r="B1221" s="13">
        <v>25000003</v>
      </c>
      <c r="C1221" s="13" t="s">
        <v>3178</v>
      </c>
      <c r="D1221" s="13">
        <v>40000056222</v>
      </c>
      <c r="E1221" s="13" t="s">
        <v>3179</v>
      </c>
      <c r="F1221" s="31">
        <v>248</v>
      </c>
      <c r="G1221" s="31">
        <v>3</v>
      </c>
      <c r="H1221" s="31">
        <v>1</v>
      </c>
      <c r="I1221" s="31">
        <v>0</v>
      </c>
      <c r="J1221" s="32">
        <f t="shared" si="151"/>
        <v>2</v>
      </c>
      <c r="K1221" s="72">
        <f t="shared" si="152"/>
        <v>7.4399999999999995</v>
      </c>
      <c r="L1221" s="72">
        <f t="shared" si="153"/>
        <v>7.4399999999999995</v>
      </c>
      <c r="M1221" s="72">
        <f t="shared" si="154"/>
        <v>7.4399999999999995</v>
      </c>
      <c r="N1221" s="72">
        <f t="shared" si="155"/>
        <v>7.4399999999999995</v>
      </c>
      <c r="O1221" s="222">
        <f t="shared" si="158"/>
        <v>29.76</v>
      </c>
      <c r="P1221" s="224">
        <f t="shared" si="157"/>
        <v>29.76</v>
      </c>
      <c r="Q1221" s="14"/>
      <c r="R1221" s="78">
        <f t="shared" si="156"/>
        <v>29.76</v>
      </c>
      <c r="S1221" s="79"/>
      <c r="T1221"/>
      <c r="U1221"/>
      <c r="V1221"/>
      <c r="W1221"/>
      <c r="X1221"/>
      <c r="Y1221"/>
      <c r="Z1221"/>
      <c r="AA1221"/>
      <c r="AB1221"/>
      <c r="AC1221"/>
      <c r="AD1221"/>
      <c r="AE1221"/>
      <c r="AF1221"/>
      <c r="AG1221"/>
      <c r="AH1221"/>
      <c r="AI1221"/>
      <c r="AJ1221"/>
      <c r="AK1221"/>
      <c r="AL1221"/>
      <c r="AM1221"/>
      <c r="AN1221"/>
      <c r="AO1221"/>
      <c r="AP1221"/>
      <c r="AQ1221"/>
      <c r="AR1221"/>
      <c r="AS1221"/>
      <c r="AT1221"/>
      <c r="AU1221"/>
      <c r="AV1221"/>
      <c r="AW1221"/>
      <c r="AX1221"/>
      <c r="AY1221"/>
      <c r="AZ1221"/>
      <c r="BA1221"/>
      <c r="BB1221"/>
      <c r="BC1221"/>
      <c r="BD1221"/>
      <c r="BE1221"/>
      <c r="BF1221"/>
      <c r="BG1221"/>
      <c r="BH1221"/>
      <c r="BI1221"/>
      <c r="BJ1221"/>
      <c r="BK1221"/>
      <c r="BL1221"/>
      <c r="BM1221"/>
      <c r="BN1221"/>
      <c r="BO1221"/>
      <c r="BP1221"/>
      <c r="BQ1221"/>
      <c r="BR1221"/>
      <c r="BS1221"/>
      <c r="BT1221"/>
      <c r="BU1221"/>
      <c r="BV1221"/>
      <c r="BW1221"/>
      <c r="BX1221"/>
      <c r="BY1221"/>
      <c r="BZ1221"/>
      <c r="CA1221"/>
      <c r="CB1221"/>
      <c r="CC1221"/>
      <c r="CD1221"/>
      <c r="CE1221"/>
      <c r="CF1221"/>
      <c r="CG1221"/>
      <c r="CH1221"/>
      <c r="CI1221"/>
      <c r="CJ1221"/>
      <c r="CK1221"/>
      <c r="CL1221"/>
      <c r="CM1221"/>
      <c r="CN1221"/>
      <c r="CO1221"/>
      <c r="CP1221"/>
      <c r="CQ1221"/>
      <c r="CR1221"/>
      <c r="CS1221"/>
      <c r="CT1221"/>
      <c r="CU1221"/>
      <c r="CV1221"/>
      <c r="CW1221"/>
      <c r="CX1221"/>
      <c r="CY1221"/>
      <c r="CZ1221"/>
      <c r="DA1221"/>
      <c r="DB1221"/>
      <c r="DC1221"/>
      <c r="DD1221"/>
      <c r="DE1221"/>
      <c r="DF1221"/>
      <c r="DG1221"/>
      <c r="DH1221"/>
      <c r="DI1221"/>
      <c r="DJ1221"/>
      <c r="DK1221"/>
      <c r="DL1221"/>
      <c r="DM1221"/>
      <c r="DN1221"/>
      <c r="DO1221"/>
      <c r="DP1221"/>
      <c r="DQ1221"/>
      <c r="DR1221"/>
      <c r="DS1221"/>
      <c r="DT1221"/>
      <c r="DU1221"/>
      <c r="DV1221"/>
      <c r="DW1221"/>
      <c r="DX1221"/>
      <c r="DY1221"/>
      <c r="DZ1221"/>
      <c r="EA1221"/>
      <c r="EB1221"/>
      <c r="EC1221"/>
      <c r="ED1221"/>
      <c r="EE1221"/>
      <c r="EF1221"/>
      <c r="EG1221"/>
      <c r="EH1221"/>
      <c r="EI1221"/>
      <c r="EJ1221"/>
      <c r="EK1221"/>
      <c r="EL1221"/>
      <c r="EM1221"/>
      <c r="EN1221"/>
      <c r="EO1221"/>
      <c r="EP1221"/>
      <c r="EQ1221"/>
      <c r="ER1221"/>
      <c r="ES1221"/>
      <c r="ET1221"/>
      <c r="EU1221"/>
      <c r="EV1221"/>
      <c r="EW1221"/>
      <c r="EX1221"/>
      <c r="EY1221"/>
      <c r="EZ1221"/>
      <c r="FA1221"/>
    </row>
    <row r="1222" spans="1:157" ht="11.25" customHeight="1" x14ac:dyDescent="0.25">
      <c r="A1222" s="13" t="s">
        <v>2206</v>
      </c>
      <c r="B1222" s="13">
        <v>30000002</v>
      </c>
      <c r="C1222" s="13" t="s">
        <v>3436</v>
      </c>
      <c r="D1222" s="13">
        <v>57400049700</v>
      </c>
      <c r="E1222" s="13" t="s">
        <v>3437</v>
      </c>
      <c r="F1222" s="38">
        <v>436</v>
      </c>
      <c r="G1222" s="31">
        <v>3</v>
      </c>
      <c r="H1222" s="31">
        <v>1</v>
      </c>
      <c r="I1222" s="31">
        <v>0</v>
      </c>
      <c r="J1222" s="32">
        <f t="shared" si="151"/>
        <v>2</v>
      </c>
      <c r="K1222" s="72">
        <f t="shared" si="152"/>
        <v>13.08</v>
      </c>
      <c r="L1222" s="72">
        <f t="shared" si="153"/>
        <v>13.08</v>
      </c>
      <c r="M1222" s="72">
        <f t="shared" si="154"/>
        <v>13.08</v>
      </c>
      <c r="N1222" s="72">
        <f t="shared" si="155"/>
        <v>13.08</v>
      </c>
      <c r="O1222" s="222">
        <f t="shared" si="158"/>
        <v>52.32</v>
      </c>
      <c r="P1222" s="224">
        <f t="shared" si="157"/>
        <v>52.32</v>
      </c>
      <c r="Q1222" s="14"/>
      <c r="R1222" s="78">
        <f t="shared" si="156"/>
        <v>52.32</v>
      </c>
      <c r="S1222" s="79"/>
      <c r="T1222"/>
      <c r="U1222"/>
      <c r="V1222"/>
      <c r="W1222"/>
      <c r="X1222"/>
      <c r="Y1222"/>
      <c r="Z1222"/>
      <c r="AA1222"/>
      <c r="AB1222"/>
      <c r="AC1222"/>
      <c r="AD1222"/>
      <c r="AE1222"/>
      <c r="AF1222"/>
      <c r="AG1222"/>
      <c r="AH1222"/>
      <c r="AI1222"/>
      <c r="AJ1222"/>
      <c r="AK1222"/>
      <c r="AL1222"/>
      <c r="AM1222"/>
      <c r="AN1222"/>
      <c r="AO1222"/>
      <c r="AP1222"/>
      <c r="AQ1222"/>
      <c r="AR1222"/>
      <c r="AS1222"/>
      <c r="AT1222"/>
      <c r="AU1222"/>
      <c r="AV1222"/>
      <c r="AW1222"/>
      <c r="AX1222"/>
      <c r="AY1222"/>
      <c r="AZ1222"/>
      <c r="BA1222"/>
      <c r="BB1222"/>
      <c r="BC1222"/>
      <c r="BD1222"/>
      <c r="BE1222"/>
      <c r="BF1222"/>
      <c r="BG1222"/>
      <c r="BH1222"/>
      <c r="BI1222"/>
      <c r="BJ1222"/>
      <c r="BK1222"/>
      <c r="BL1222"/>
      <c r="BM1222"/>
      <c r="BN1222"/>
      <c r="BO1222"/>
      <c r="BP1222"/>
      <c r="BQ1222"/>
      <c r="BR1222"/>
      <c r="BS1222"/>
      <c r="BT1222"/>
      <c r="BU1222"/>
      <c r="BV1222"/>
      <c r="BW1222"/>
      <c r="BX1222"/>
      <c r="BY1222"/>
      <c r="BZ1222"/>
      <c r="CA1222"/>
      <c r="CB1222"/>
      <c r="CC1222"/>
      <c r="CD1222"/>
      <c r="CE1222"/>
      <c r="CF1222"/>
      <c r="CG1222"/>
      <c r="CH1222"/>
      <c r="CI1222"/>
      <c r="CJ1222"/>
      <c r="CK1222"/>
      <c r="CL1222"/>
      <c r="CM1222"/>
      <c r="CN1222"/>
      <c r="CO1222"/>
      <c r="CP1222"/>
      <c r="CQ1222"/>
      <c r="CR1222"/>
      <c r="CS1222"/>
      <c r="CT1222"/>
      <c r="CU1222"/>
      <c r="CV1222"/>
      <c r="CW1222"/>
      <c r="CX1222"/>
      <c r="CY1222"/>
      <c r="CZ1222"/>
      <c r="DA1222"/>
      <c r="DB1222"/>
      <c r="DC1222"/>
      <c r="DD1222"/>
      <c r="DE1222"/>
      <c r="DF1222"/>
      <c r="DG1222"/>
      <c r="DH1222"/>
      <c r="DI1222"/>
      <c r="DJ1222"/>
      <c r="DK1222"/>
      <c r="DL1222"/>
      <c r="DM1222"/>
      <c r="DN1222"/>
      <c r="DO1222"/>
      <c r="DP1222"/>
      <c r="DQ1222"/>
      <c r="DR1222"/>
      <c r="DS1222"/>
      <c r="DT1222"/>
      <c r="DU1222"/>
      <c r="DV1222"/>
      <c r="DW1222"/>
      <c r="DX1222"/>
      <c r="DY1222"/>
      <c r="DZ1222"/>
      <c r="EA1222"/>
      <c r="EB1222"/>
      <c r="EC1222"/>
      <c r="ED1222"/>
      <c r="EE1222"/>
      <c r="EF1222"/>
      <c r="EG1222"/>
      <c r="EH1222"/>
      <c r="EI1222"/>
      <c r="EJ1222"/>
      <c r="EK1222"/>
      <c r="EL1222"/>
      <c r="EM1222"/>
      <c r="EN1222"/>
      <c r="EO1222"/>
      <c r="EP1222"/>
      <c r="EQ1222"/>
      <c r="ER1222"/>
      <c r="ES1222"/>
      <c r="ET1222"/>
      <c r="EU1222"/>
      <c r="EV1222"/>
      <c r="EW1222"/>
      <c r="EX1222"/>
      <c r="EY1222"/>
      <c r="EZ1222"/>
      <c r="FA1222"/>
    </row>
    <row r="1223" spans="1:157" ht="11.25" customHeight="1" x14ac:dyDescent="0.25">
      <c r="A1223" s="19"/>
      <c r="B1223" s="19"/>
      <c r="C1223" s="20"/>
      <c r="D1223" s="21"/>
      <c r="E1223" s="21"/>
      <c r="F1223" s="21"/>
      <c r="G1223" s="21"/>
      <c r="H1223" s="21"/>
      <c r="I1223" s="21"/>
      <c r="J1223" s="21"/>
      <c r="K1223" s="21"/>
      <c r="L1223" s="21"/>
      <c r="M1223" s="21"/>
      <c r="N1223" s="21"/>
      <c r="O1223" s="22"/>
      <c r="P1223" s="22"/>
      <c r="Q1223" s="7"/>
      <c r="R1223" s="77"/>
      <c r="S1223" s="77"/>
      <c r="T1223"/>
      <c r="U1223"/>
      <c r="V1223"/>
      <c r="W1223"/>
      <c r="X1223"/>
      <c r="Y1223"/>
      <c r="Z1223"/>
      <c r="AA1223"/>
      <c r="AB1223"/>
      <c r="AC1223"/>
      <c r="AD1223"/>
      <c r="AE1223"/>
      <c r="AF1223"/>
      <c r="AG1223"/>
      <c r="AH1223"/>
      <c r="AI1223"/>
      <c r="AJ1223"/>
      <c r="AK1223"/>
      <c r="AL1223"/>
      <c r="AM1223"/>
      <c r="AN1223"/>
      <c r="AO1223"/>
      <c r="AP1223"/>
      <c r="AQ1223"/>
      <c r="AR1223"/>
      <c r="AS1223"/>
      <c r="AT1223"/>
      <c r="AU1223"/>
      <c r="AV1223"/>
      <c r="AW1223"/>
      <c r="AX1223"/>
      <c r="AY1223"/>
      <c r="AZ1223"/>
      <c r="BA1223"/>
      <c r="BB1223"/>
      <c r="BC1223"/>
      <c r="BD1223"/>
      <c r="BE1223"/>
      <c r="BF1223"/>
      <c r="BG1223"/>
      <c r="BH1223"/>
      <c r="BI1223"/>
      <c r="BJ1223"/>
      <c r="BK1223"/>
      <c r="BL1223"/>
      <c r="BM1223"/>
      <c r="BN1223"/>
      <c r="BO1223"/>
      <c r="BP1223"/>
      <c r="BQ1223"/>
      <c r="BR1223"/>
      <c r="BS1223"/>
      <c r="BT1223"/>
      <c r="BU1223"/>
      <c r="BV1223"/>
      <c r="BW1223"/>
      <c r="BX1223"/>
      <c r="BY1223"/>
      <c r="BZ1223"/>
      <c r="CA1223"/>
      <c r="CB1223"/>
      <c r="CC1223"/>
      <c r="CD1223"/>
      <c r="CE1223"/>
      <c r="CF1223"/>
      <c r="CG1223"/>
      <c r="CH1223"/>
      <c r="CI1223"/>
      <c r="CJ1223"/>
      <c r="CK1223"/>
      <c r="CL1223"/>
      <c r="CM1223"/>
      <c r="CN1223"/>
      <c r="CO1223"/>
      <c r="CP1223"/>
      <c r="CQ1223"/>
      <c r="CR1223"/>
      <c r="CS1223"/>
      <c r="CT1223"/>
      <c r="CU1223"/>
      <c r="CV1223"/>
      <c r="CW1223"/>
      <c r="CX1223"/>
      <c r="CY1223"/>
      <c r="CZ1223"/>
      <c r="DA1223"/>
      <c r="DB1223"/>
      <c r="DC1223"/>
      <c r="DD1223"/>
      <c r="DE1223"/>
      <c r="DF1223"/>
      <c r="DG1223"/>
      <c r="DH1223"/>
      <c r="DI1223"/>
      <c r="DJ1223"/>
      <c r="DK1223"/>
      <c r="DL1223"/>
      <c r="DM1223"/>
      <c r="DN1223"/>
      <c r="DO1223"/>
      <c r="DP1223"/>
      <c r="DQ1223"/>
      <c r="DR1223"/>
      <c r="DS1223"/>
      <c r="DT1223"/>
      <c r="DU1223"/>
      <c r="DV1223"/>
      <c r="DW1223"/>
      <c r="DX1223"/>
      <c r="DY1223"/>
      <c r="DZ1223"/>
      <c r="EA1223"/>
      <c r="EB1223"/>
      <c r="EC1223"/>
      <c r="ED1223"/>
      <c r="EE1223"/>
      <c r="EF1223"/>
      <c r="EG1223"/>
      <c r="EH1223"/>
      <c r="EI1223"/>
      <c r="EJ1223"/>
      <c r="EK1223"/>
      <c r="EL1223"/>
      <c r="EM1223"/>
      <c r="EN1223"/>
      <c r="EO1223"/>
      <c r="EP1223"/>
      <c r="EQ1223"/>
      <c r="ER1223"/>
      <c r="ES1223"/>
      <c r="ET1223"/>
      <c r="EU1223"/>
      <c r="EV1223"/>
      <c r="EW1223"/>
      <c r="EX1223"/>
      <c r="EY1223"/>
      <c r="EZ1223"/>
      <c r="FA1223"/>
    </row>
    <row r="1224" spans="1:157" ht="11.25" customHeight="1" x14ac:dyDescent="0.25">
      <c r="A1224" s="19"/>
      <c r="B1224" s="19"/>
      <c r="C1224" s="20"/>
      <c r="D1224" s="21"/>
      <c r="E1224" s="21"/>
      <c r="F1224" s="21"/>
      <c r="G1224" s="21"/>
      <c r="H1224" s="21"/>
      <c r="I1224" s="21"/>
      <c r="J1224" s="21"/>
      <c r="K1224" s="21"/>
      <c r="L1224" s="21"/>
      <c r="M1224" s="21"/>
      <c r="N1224" s="21"/>
      <c r="O1224" s="22"/>
      <c r="P1224" s="22"/>
      <c r="Q1224" s="7"/>
      <c r="R1224" s="77"/>
      <c r="S1224" s="77"/>
      <c r="T1224"/>
      <c r="U1224"/>
      <c r="V1224"/>
      <c r="W1224"/>
      <c r="X1224"/>
      <c r="Y1224"/>
      <c r="Z1224"/>
      <c r="AA1224"/>
      <c r="AB1224"/>
      <c r="AC1224"/>
      <c r="AD1224"/>
      <c r="AE1224"/>
      <c r="AF1224"/>
      <c r="AG1224"/>
      <c r="AH1224"/>
      <c r="AI1224"/>
      <c r="AJ1224"/>
      <c r="AK1224"/>
      <c r="AL1224"/>
      <c r="AM1224"/>
      <c r="AN1224"/>
      <c r="AO1224"/>
      <c r="AP1224"/>
      <c r="AQ1224"/>
      <c r="AR1224"/>
      <c r="AS1224"/>
      <c r="AT1224"/>
      <c r="AU1224"/>
      <c r="AV1224"/>
      <c r="AW1224"/>
      <c r="AX1224"/>
      <c r="AY1224"/>
      <c r="AZ1224"/>
      <c r="BA1224"/>
      <c r="BB1224"/>
      <c r="BC1224"/>
      <c r="BD1224"/>
      <c r="BE1224"/>
      <c r="BF1224"/>
      <c r="BG1224"/>
      <c r="BH1224"/>
      <c r="BI1224"/>
      <c r="BJ1224"/>
      <c r="BK1224"/>
      <c r="BL1224"/>
      <c r="BM1224"/>
      <c r="BN1224"/>
      <c r="BO1224"/>
      <c r="BP1224"/>
      <c r="BQ1224"/>
      <c r="BR1224"/>
      <c r="BS1224"/>
      <c r="BT1224"/>
      <c r="BU1224"/>
      <c r="BV1224"/>
      <c r="BW1224"/>
      <c r="BX1224"/>
      <c r="BY1224"/>
      <c r="BZ1224"/>
      <c r="CA1224"/>
      <c r="CB1224"/>
      <c r="CC1224"/>
      <c r="CD1224"/>
      <c r="CE1224"/>
      <c r="CF1224"/>
      <c r="CG1224"/>
      <c r="CH1224"/>
      <c r="CI1224"/>
      <c r="CJ1224"/>
      <c r="CK1224"/>
      <c r="CL1224"/>
      <c r="CM1224"/>
      <c r="CN1224"/>
      <c r="CO1224"/>
      <c r="CP1224"/>
      <c r="CQ1224"/>
      <c r="CR1224"/>
      <c r="CS1224"/>
      <c r="CT1224"/>
      <c r="CU1224"/>
      <c r="CV1224"/>
      <c r="CW1224"/>
      <c r="CX1224"/>
      <c r="CY1224"/>
      <c r="CZ1224"/>
      <c r="DA1224"/>
      <c r="DB1224"/>
      <c r="DC1224"/>
      <c r="DD1224"/>
      <c r="DE1224"/>
      <c r="DF1224"/>
      <c r="DG1224"/>
      <c r="DH1224"/>
      <c r="DI1224"/>
      <c r="DJ1224"/>
      <c r="DK1224"/>
      <c r="DL1224"/>
      <c r="DM1224"/>
      <c r="DN1224"/>
      <c r="DO1224"/>
      <c r="DP1224"/>
      <c r="DQ1224"/>
      <c r="DR1224"/>
      <c r="DS1224"/>
      <c r="DT1224"/>
      <c r="DU1224"/>
      <c r="DV1224"/>
      <c r="DW1224"/>
      <c r="DX1224"/>
      <c r="DY1224"/>
      <c r="DZ1224"/>
      <c r="EA1224"/>
      <c r="EB1224"/>
      <c r="EC1224"/>
      <c r="ED1224"/>
      <c r="EE1224"/>
      <c r="EF1224"/>
      <c r="EG1224"/>
      <c r="EH1224"/>
      <c r="EI1224"/>
      <c r="EJ1224"/>
      <c r="EK1224"/>
      <c r="EL1224"/>
      <c r="EM1224"/>
      <c r="EN1224"/>
      <c r="EO1224"/>
      <c r="EP1224"/>
      <c r="EQ1224"/>
      <c r="ER1224"/>
      <c r="ES1224"/>
      <c r="ET1224"/>
      <c r="EU1224"/>
      <c r="EV1224"/>
      <c r="EW1224"/>
      <c r="EX1224"/>
      <c r="EY1224"/>
      <c r="EZ1224"/>
      <c r="FA1224"/>
    </row>
    <row r="1225" spans="1:157" ht="11.25" customHeight="1" x14ac:dyDescent="0.25">
      <c r="A1225" s="19"/>
      <c r="B1225" s="19"/>
      <c r="C1225" s="20"/>
      <c r="D1225" s="21"/>
      <c r="E1225" s="21"/>
      <c r="F1225" s="21"/>
      <c r="G1225" s="21"/>
      <c r="H1225" s="21"/>
      <c r="I1225" s="21"/>
      <c r="J1225" s="21"/>
      <c r="K1225" s="21"/>
      <c r="L1225" s="21"/>
      <c r="M1225" s="21"/>
      <c r="N1225" s="21"/>
      <c r="O1225" s="22"/>
      <c r="P1225" s="22"/>
      <c r="Q1225" s="7"/>
      <c r="R1225" s="77"/>
      <c r="S1225" s="77"/>
      <c r="T1225"/>
      <c r="U1225"/>
      <c r="V1225"/>
      <c r="W1225"/>
      <c r="X1225"/>
      <c r="Y1225"/>
      <c r="Z1225"/>
      <c r="AA1225"/>
      <c r="AB1225"/>
      <c r="AC1225"/>
      <c r="AD1225"/>
      <c r="AE1225"/>
      <c r="AF1225"/>
      <c r="AG1225"/>
      <c r="AH1225"/>
      <c r="AI1225"/>
      <c r="AJ1225"/>
      <c r="AK1225"/>
      <c r="AL1225"/>
      <c r="AM1225"/>
      <c r="AN1225"/>
      <c r="AO1225"/>
      <c r="AP1225"/>
      <c r="AQ1225"/>
      <c r="AR1225"/>
      <c r="AS1225"/>
      <c r="AT1225"/>
      <c r="AU1225"/>
      <c r="AV1225"/>
      <c r="AW1225"/>
      <c r="AX1225"/>
      <c r="AY1225"/>
      <c r="AZ1225"/>
      <c r="BA1225"/>
      <c r="BB1225"/>
      <c r="BC1225"/>
      <c r="BD1225"/>
      <c r="BE1225"/>
      <c r="BF1225"/>
      <c r="BG1225"/>
      <c r="BH1225"/>
      <c r="BI1225"/>
      <c r="BJ1225"/>
      <c r="BK1225"/>
      <c r="BL1225"/>
      <c r="BM1225"/>
      <c r="BN1225"/>
      <c r="BO1225"/>
      <c r="BP1225"/>
      <c r="BQ1225"/>
      <c r="BR1225"/>
      <c r="BS1225"/>
      <c r="BT1225"/>
      <c r="BU1225"/>
      <c r="BV1225"/>
      <c r="BW1225"/>
      <c r="BX1225"/>
      <c r="BY1225"/>
      <c r="BZ1225"/>
      <c r="CA1225"/>
      <c r="CB1225"/>
      <c r="CC1225"/>
      <c r="CD1225"/>
      <c r="CE1225"/>
      <c r="CF1225"/>
      <c r="CG1225"/>
      <c r="CH1225"/>
      <c r="CI1225"/>
      <c r="CJ1225"/>
      <c r="CK1225"/>
      <c r="CL1225"/>
      <c r="CM1225"/>
      <c r="CN1225"/>
      <c r="CO1225"/>
      <c r="CP1225"/>
      <c r="CQ1225"/>
      <c r="CR1225"/>
      <c r="CS1225"/>
      <c r="CT1225"/>
      <c r="CU1225"/>
      <c r="CV1225"/>
      <c r="CW1225"/>
      <c r="CX1225"/>
      <c r="CY1225"/>
      <c r="CZ1225"/>
      <c r="DA1225"/>
      <c r="DB1225"/>
      <c r="DC1225"/>
      <c r="DD1225"/>
      <c r="DE1225"/>
      <c r="DF1225"/>
      <c r="DG1225"/>
      <c r="DH1225"/>
      <c r="DI1225"/>
      <c r="DJ1225"/>
      <c r="DK1225"/>
      <c r="DL1225"/>
      <c r="DM1225"/>
      <c r="DN1225"/>
      <c r="DO1225"/>
      <c r="DP1225"/>
      <c r="DQ1225"/>
      <c r="DR1225"/>
      <c r="DS1225"/>
      <c r="DT1225"/>
      <c r="DU1225"/>
      <c r="DV1225"/>
      <c r="DW1225"/>
      <c r="DX1225"/>
      <c r="DY1225"/>
      <c r="DZ1225"/>
      <c r="EA1225"/>
      <c r="EB1225"/>
      <c r="EC1225"/>
      <c r="ED1225"/>
      <c r="EE1225"/>
      <c r="EF1225"/>
      <c r="EG1225"/>
      <c r="EH1225"/>
      <c r="EI1225"/>
      <c r="EJ1225"/>
      <c r="EK1225"/>
      <c r="EL1225"/>
      <c r="EM1225"/>
      <c r="EN1225"/>
      <c r="EO1225"/>
      <c r="EP1225"/>
      <c r="EQ1225"/>
      <c r="ER1225"/>
      <c r="ES1225"/>
      <c r="ET1225"/>
      <c r="EU1225"/>
      <c r="EV1225"/>
      <c r="EW1225"/>
      <c r="EX1225"/>
      <c r="EY1225"/>
      <c r="EZ1225"/>
      <c r="FA1225"/>
    </row>
    <row r="1226" spans="1:157" ht="11.25" customHeight="1" x14ac:dyDescent="0.25">
      <c r="A1226"/>
      <c r="B1226"/>
      <c r="C1226"/>
      <c r="D1226"/>
      <c r="E1226"/>
      <c r="F1226"/>
      <c r="G1226"/>
      <c r="H1226"/>
      <c r="I1226"/>
      <c r="J1226"/>
      <c r="K1226"/>
      <c r="L1226"/>
      <c r="M1226"/>
      <c r="N1226"/>
      <c r="O1226"/>
      <c r="P1226"/>
      <c r="Q1226"/>
      <c r="R1226" s="77"/>
      <c r="S1226" s="77"/>
      <c r="T1226"/>
      <c r="U1226"/>
      <c r="V1226"/>
      <c r="W1226"/>
      <c r="X1226"/>
      <c r="Y1226"/>
      <c r="Z1226"/>
      <c r="AA1226"/>
      <c r="AB1226"/>
      <c r="AC1226"/>
      <c r="AD1226"/>
      <c r="AE1226"/>
      <c r="AF1226"/>
      <c r="AG1226"/>
      <c r="AH1226"/>
      <c r="AI1226"/>
      <c r="AJ1226"/>
      <c r="AK1226"/>
      <c r="AL1226"/>
      <c r="AM1226"/>
      <c r="AN1226"/>
      <c r="AO1226"/>
      <c r="AP1226"/>
      <c r="AQ1226"/>
      <c r="AR1226"/>
      <c r="AS1226"/>
      <c r="AT1226"/>
      <c r="AU1226"/>
      <c r="AV1226"/>
      <c r="AW1226"/>
      <c r="AX1226"/>
      <c r="AY1226"/>
      <c r="AZ1226"/>
      <c r="BA1226"/>
      <c r="BB1226"/>
      <c r="BC1226"/>
      <c r="BD1226"/>
      <c r="BE1226"/>
      <c r="BF1226"/>
      <c r="BG1226"/>
      <c r="BH1226"/>
      <c r="BI1226"/>
      <c r="BJ1226"/>
      <c r="BK1226"/>
      <c r="BL1226"/>
      <c r="BM1226"/>
      <c r="BN1226"/>
      <c r="BO1226"/>
      <c r="BP1226"/>
      <c r="BQ1226"/>
      <c r="BR1226"/>
      <c r="BS1226"/>
      <c r="BT1226"/>
      <c r="BU1226"/>
      <c r="BV1226"/>
      <c r="BW1226"/>
      <c r="BX1226"/>
      <c r="BY1226"/>
      <c r="BZ1226"/>
      <c r="CA1226"/>
      <c r="CB1226"/>
      <c r="CC1226"/>
      <c r="CD1226"/>
      <c r="CE1226"/>
      <c r="CF1226"/>
      <c r="CG1226"/>
      <c r="CH1226"/>
      <c r="CI1226"/>
      <c r="CJ1226"/>
      <c r="CK1226"/>
      <c r="CL1226"/>
      <c r="CM1226"/>
      <c r="CN1226"/>
      <c r="CO1226"/>
      <c r="CP1226"/>
      <c r="CQ1226"/>
      <c r="CR1226"/>
      <c r="CS1226"/>
      <c r="CT1226"/>
      <c r="CU1226"/>
      <c r="CV1226"/>
      <c r="CW1226"/>
      <c r="CX1226"/>
      <c r="CY1226"/>
      <c r="CZ1226"/>
      <c r="DA1226"/>
      <c r="DB1226"/>
      <c r="DC1226"/>
      <c r="DD1226"/>
      <c r="DE1226"/>
      <c r="DF1226"/>
      <c r="DG1226"/>
      <c r="DH1226"/>
      <c r="DI1226"/>
      <c r="DJ1226"/>
      <c r="DK1226"/>
      <c r="DL1226"/>
      <c r="DM1226"/>
      <c r="DN1226"/>
      <c r="DO1226"/>
      <c r="DP1226"/>
      <c r="DQ1226"/>
      <c r="DR1226"/>
      <c r="DS1226"/>
      <c r="DT1226"/>
      <c r="DU1226"/>
      <c r="DV1226"/>
      <c r="DW1226"/>
      <c r="DX1226"/>
      <c r="DY1226"/>
      <c r="DZ1226"/>
      <c r="EA1226"/>
      <c r="EB1226"/>
      <c r="EC1226"/>
      <c r="ED1226"/>
      <c r="EE1226"/>
      <c r="EF1226"/>
      <c r="EG1226"/>
      <c r="EH1226"/>
      <c r="EI1226"/>
      <c r="EJ1226"/>
      <c r="EK1226"/>
      <c r="EL1226"/>
      <c r="EM1226"/>
      <c r="EN1226"/>
      <c r="EO1226"/>
      <c r="EP1226"/>
      <c r="EQ1226"/>
      <c r="ER1226"/>
      <c r="ES1226"/>
      <c r="ET1226"/>
      <c r="EU1226"/>
      <c r="EV1226"/>
      <c r="EW1226"/>
      <c r="EX1226"/>
      <c r="EY1226"/>
      <c r="EZ1226"/>
      <c r="FA1226"/>
    </row>
    <row r="1227" spans="1:157" ht="11.25" customHeight="1" x14ac:dyDescent="0.25">
      <c r="A1227"/>
      <c r="B1227"/>
      <c r="C1227"/>
      <c r="D1227"/>
      <c r="E1227"/>
      <c r="F1227"/>
      <c r="G1227"/>
      <c r="H1227"/>
      <c r="I1227"/>
      <c r="J1227"/>
      <c r="K1227"/>
      <c r="L1227"/>
      <c r="M1227"/>
      <c r="N1227"/>
      <c r="O1227"/>
      <c r="P1227"/>
      <c r="Q1227"/>
      <c r="R1227" s="77"/>
      <c r="S1227" s="77"/>
      <c r="T1227"/>
      <c r="U1227"/>
      <c r="V1227"/>
      <c r="W1227"/>
      <c r="X1227"/>
      <c r="Y1227"/>
      <c r="Z1227"/>
      <c r="AA1227"/>
      <c r="AB1227"/>
      <c r="AC1227"/>
      <c r="AD1227"/>
      <c r="AE1227"/>
      <c r="AF1227"/>
      <c r="AG1227"/>
      <c r="AH1227"/>
      <c r="AI1227"/>
      <c r="AJ1227"/>
      <c r="AK1227"/>
      <c r="AL1227"/>
      <c r="AM1227"/>
      <c r="AN1227"/>
      <c r="AO1227"/>
      <c r="AP1227"/>
      <c r="AQ1227"/>
      <c r="AR1227"/>
      <c r="AS1227"/>
      <c r="AT1227"/>
      <c r="AU1227"/>
      <c r="AV1227"/>
      <c r="AW1227"/>
      <c r="AX1227"/>
      <c r="AY1227"/>
      <c r="AZ1227"/>
      <c r="BA1227"/>
      <c r="BB1227"/>
      <c r="BC1227"/>
      <c r="BD1227"/>
      <c r="BE1227"/>
      <c r="BF1227"/>
      <c r="BG1227"/>
      <c r="BH1227"/>
      <c r="BI1227"/>
      <c r="BJ1227"/>
      <c r="BK1227"/>
      <c r="BL1227"/>
      <c r="BM1227"/>
      <c r="BN1227"/>
      <c r="BO1227"/>
      <c r="BP1227"/>
      <c r="BQ1227"/>
      <c r="BR1227"/>
      <c r="BS1227"/>
      <c r="BT1227"/>
      <c r="BU1227"/>
      <c r="BV1227"/>
      <c r="BW1227"/>
      <c r="BX1227"/>
      <c r="BY1227"/>
      <c r="BZ1227"/>
      <c r="CA1227"/>
      <c r="CB1227"/>
      <c r="CC1227"/>
      <c r="CD1227"/>
      <c r="CE1227"/>
      <c r="CF1227"/>
      <c r="CG1227"/>
      <c r="CH1227"/>
      <c r="CI1227"/>
      <c r="CJ1227"/>
      <c r="CK1227"/>
      <c r="CL1227"/>
      <c r="CM1227"/>
      <c r="CN1227"/>
      <c r="CO1227"/>
      <c r="CP1227"/>
      <c r="CQ1227"/>
      <c r="CR1227"/>
      <c r="CS1227"/>
      <c r="CT1227"/>
      <c r="CU1227"/>
      <c r="CV1227"/>
      <c r="CW1227"/>
      <c r="CX1227"/>
      <c r="CY1227"/>
      <c r="CZ1227"/>
      <c r="DA1227"/>
      <c r="DB1227"/>
      <c r="DC1227"/>
      <c r="DD1227"/>
      <c r="DE1227"/>
      <c r="DF1227"/>
      <c r="DG1227"/>
      <c r="DH1227"/>
      <c r="DI1227"/>
      <c r="DJ1227"/>
      <c r="DK1227"/>
      <c r="DL1227"/>
      <c r="DM1227"/>
      <c r="DN1227"/>
      <c r="DO1227"/>
      <c r="DP1227"/>
      <c r="DQ1227"/>
      <c r="DR1227"/>
      <c r="DS1227"/>
      <c r="DT1227"/>
      <c r="DU1227"/>
      <c r="DV1227"/>
      <c r="DW1227"/>
      <c r="DX1227"/>
      <c r="DY1227"/>
      <c r="DZ1227"/>
      <c r="EA1227"/>
      <c r="EB1227"/>
      <c r="EC1227"/>
      <c r="ED1227"/>
      <c r="EE1227"/>
      <c r="EF1227"/>
      <c r="EG1227"/>
      <c r="EH1227"/>
      <c r="EI1227"/>
      <c r="EJ1227"/>
      <c r="EK1227"/>
      <c r="EL1227"/>
      <c r="EM1227"/>
      <c r="EN1227"/>
      <c r="EO1227"/>
      <c r="EP1227"/>
      <c r="EQ1227"/>
      <c r="ER1227"/>
      <c r="ES1227"/>
      <c r="ET1227"/>
      <c r="EU1227"/>
      <c r="EV1227"/>
      <c r="EW1227"/>
      <c r="EX1227"/>
      <c r="EY1227"/>
      <c r="EZ1227"/>
      <c r="FA1227"/>
    </row>
    <row r="1228" spans="1:157" ht="11.25" customHeight="1" x14ac:dyDescent="0.25">
      <c r="A1228"/>
      <c r="B1228"/>
      <c r="C1228"/>
      <c r="D1228"/>
      <c r="E1228"/>
      <c r="F1228"/>
      <c r="G1228"/>
      <c r="H1228"/>
      <c r="I1228"/>
      <c r="J1228"/>
      <c r="K1228"/>
      <c r="L1228"/>
      <c r="M1228"/>
      <c r="N1228"/>
      <c r="O1228"/>
      <c r="P1228"/>
      <c r="Q1228"/>
      <c r="R1228" s="77"/>
      <c r="S1228" s="77"/>
      <c r="T1228"/>
      <c r="U1228"/>
      <c r="V1228"/>
      <c r="W1228"/>
      <c r="X1228"/>
      <c r="Y1228"/>
      <c r="Z1228"/>
      <c r="AA1228"/>
      <c r="AB1228"/>
      <c r="AC1228"/>
      <c r="AD1228"/>
      <c r="AE1228"/>
      <c r="AF1228"/>
      <c r="AG1228"/>
      <c r="AH1228"/>
      <c r="AI1228"/>
      <c r="AJ1228"/>
      <c r="AK1228"/>
      <c r="AL1228"/>
      <c r="AM1228"/>
      <c r="AN1228"/>
      <c r="AO1228"/>
      <c r="AP1228"/>
      <c r="AQ1228"/>
      <c r="AR1228"/>
      <c r="AS1228"/>
      <c r="AT1228"/>
      <c r="AU1228"/>
      <c r="AV1228"/>
      <c r="AW1228"/>
      <c r="AX1228"/>
      <c r="AY1228"/>
      <c r="AZ1228"/>
      <c r="BA1228"/>
      <c r="BB1228"/>
      <c r="BC1228"/>
      <c r="BD1228"/>
      <c r="BE1228"/>
      <c r="BF1228"/>
      <c r="BG1228"/>
      <c r="BH1228"/>
      <c r="BI1228"/>
      <c r="BJ1228"/>
      <c r="BK1228"/>
      <c r="BL1228"/>
      <c r="BM1228"/>
      <c r="BN1228"/>
      <c r="BO1228"/>
      <c r="BP1228"/>
      <c r="BQ1228"/>
      <c r="BR1228"/>
      <c r="BS1228"/>
      <c r="BT1228"/>
      <c r="BU1228"/>
      <c r="BV1228"/>
      <c r="BW1228"/>
      <c r="BX1228"/>
      <c r="BY1228"/>
      <c r="BZ1228"/>
      <c r="CA1228"/>
      <c r="CB1228"/>
      <c r="CC1228"/>
      <c r="CD1228"/>
      <c r="CE1228"/>
      <c r="CF1228"/>
      <c r="CG1228"/>
      <c r="CH1228"/>
      <c r="CI1228"/>
      <c r="CJ1228"/>
      <c r="CK1228"/>
      <c r="CL1228"/>
      <c r="CM1228"/>
      <c r="CN1228"/>
      <c r="CO1228"/>
      <c r="CP1228"/>
      <c r="CQ1228"/>
      <c r="CR1228"/>
      <c r="CS1228"/>
      <c r="CT1228"/>
      <c r="CU1228"/>
      <c r="CV1228"/>
      <c r="CW1228"/>
      <c r="CX1228"/>
      <c r="CY1228"/>
      <c r="CZ1228"/>
      <c r="DA1228"/>
      <c r="DB1228"/>
      <c r="DC1228"/>
      <c r="DD1228"/>
      <c r="DE1228"/>
      <c r="DF1228"/>
      <c r="DG1228"/>
      <c r="DH1228"/>
      <c r="DI1228"/>
      <c r="DJ1228"/>
      <c r="DK1228"/>
      <c r="DL1228"/>
      <c r="DM1228"/>
      <c r="DN1228"/>
      <c r="DO1228"/>
      <c r="DP1228"/>
      <c r="DQ1228"/>
      <c r="DR1228"/>
      <c r="DS1228"/>
      <c r="DT1228"/>
      <c r="DU1228"/>
      <c r="DV1228"/>
      <c r="DW1228"/>
      <c r="DX1228"/>
      <c r="DY1228"/>
      <c r="DZ1228"/>
      <c r="EA1228"/>
      <c r="EB1228"/>
      <c r="EC1228"/>
      <c r="ED1228"/>
      <c r="EE1228"/>
      <c r="EF1228"/>
      <c r="EG1228"/>
      <c r="EH1228"/>
      <c r="EI1228"/>
      <c r="EJ1228"/>
      <c r="EK1228"/>
      <c r="EL1228"/>
      <c r="EM1228"/>
      <c r="EN1228"/>
      <c r="EO1228"/>
      <c r="EP1228"/>
      <c r="EQ1228"/>
      <c r="ER1228"/>
      <c r="ES1228"/>
      <c r="ET1228"/>
      <c r="EU1228"/>
      <c r="EV1228"/>
      <c r="EW1228"/>
      <c r="EX1228"/>
      <c r="EY1228"/>
      <c r="EZ1228"/>
      <c r="FA1228"/>
    </row>
    <row r="1229" spans="1:157" ht="11.25" customHeight="1" x14ac:dyDescent="0.25">
      <c r="A1229"/>
      <c r="B1229"/>
      <c r="C1229"/>
      <c r="D1229"/>
      <c r="E1229"/>
      <c r="F1229"/>
      <c r="G1229"/>
      <c r="H1229"/>
      <c r="I1229"/>
      <c r="J1229"/>
      <c r="K1229"/>
      <c r="L1229"/>
      <c r="M1229"/>
      <c r="N1229"/>
      <c r="O1229"/>
      <c r="P1229"/>
      <c r="Q1229"/>
      <c r="R1229" s="77"/>
      <c r="S1229" s="77"/>
      <c r="T1229"/>
      <c r="U1229"/>
      <c r="V1229"/>
      <c r="W1229"/>
      <c r="X1229"/>
      <c r="Y1229"/>
      <c r="Z1229"/>
      <c r="AA1229"/>
      <c r="AB1229"/>
      <c r="AC1229"/>
      <c r="AD1229"/>
      <c r="AE1229"/>
      <c r="AF1229"/>
      <c r="AG1229"/>
      <c r="AH1229"/>
      <c r="AI1229"/>
      <c r="AJ1229"/>
      <c r="AK1229"/>
      <c r="AL1229"/>
      <c r="AM1229"/>
      <c r="AN1229"/>
      <c r="AO1229"/>
      <c r="AP1229"/>
      <c r="AQ1229"/>
      <c r="AR1229"/>
      <c r="AS1229"/>
      <c r="AT1229"/>
      <c r="AU1229"/>
      <c r="AV1229"/>
      <c r="AW1229"/>
      <c r="AX1229"/>
      <c r="AY1229"/>
      <c r="AZ1229"/>
      <c r="BA1229"/>
      <c r="BB1229"/>
      <c r="BC1229"/>
      <c r="BD1229"/>
      <c r="BE1229"/>
      <c r="BF1229"/>
      <c r="BG1229"/>
      <c r="BH1229"/>
      <c r="BI1229"/>
      <c r="BJ1229"/>
      <c r="BK1229"/>
      <c r="BL1229"/>
      <c r="BM1229"/>
      <c r="BN1229"/>
      <c r="BO1229"/>
      <c r="BP1229"/>
      <c r="BQ1229"/>
      <c r="BR1229"/>
      <c r="BS1229"/>
      <c r="BT1229"/>
      <c r="BU1229"/>
      <c r="BV1229"/>
      <c r="BW1229"/>
      <c r="BX1229"/>
      <c r="BY1229"/>
      <c r="BZ1229"/>
      <c r="CA1229"/>
      <c r="CB1229"/>
      <c r="CC1229"/>
      <c r="CD1229"/>
      <c r="CE1229"/>
      <c r="CF1229"/>
      <c r="CG1229"/>
      <c r="CH1229"/>
      <c r="CI1229"/>
      <c r="CJ1229"/>
      <c r="CK1229"/>
      <c r="CL1229"/>
      <c r="CM1229"/>
      <c r="CN1229"/>
      <c r="CO1229"/>
      <c r="CP1229"/>
      <c r="CQ1229"/>
      <c r="CR1229"/>
      <c r="CS1229"/>
      <c r="CT1229"/>
      <c r="CU1229"/>
      <c r="CV1229"/>
      <c r="CW1229"/>
      <c r="CX1229"/>
      <c r="CY1229"/>
      <c r="CZ1229"/>
      <c r="DA1229"/>
      <c r="DB1229"/>
      <c r="DC1229"/>
      <c r="DD1229"/>
      <c r="DE1229"/>
      <c r="DF1229"/>
      <c r="DG1229"/>
      <c r="DH1229"/>
      <c r="DI1229"/>
      <c r="DJ1229"/>
      <c r="DK1229"/>
      <c r="DL1229"/>
      <c r="DM1229"/>
      <c r="DN1229"/>
      <c r="DO1229"/>
      <c r="DP1229"/>
      <c r="DQ1229"/>
      <c r="DR1229"/>
      <c r="DS1229"/>
      <c r="DT1229"/>
      <c r="DU1229"/>
      <c r="DV1229"/>
      <c r="DW1229"/>
      <c r="DX1229"/>
      <c r="DY1229"/>
      <c r="DZ1229"/>
      <c r="EA1229"/>
      <c r="EB1229"/>
      <c r="EC1229"/>
      <c r="ED1229"/>
      <c r="EE1229"/>
      <c r="EF1229"/>
      <c r="EG1229"/>
      <c r="EH1229"/>
      <c r="EI1229"/>
      <c r="EJ1229"/>
      <c r="EK1229"/>
      <c r="EL1229"/>
      <c r="EM1229"/>
      <c r="EN1229"/>
      <c r="EO1229"/>
      <c r="EP1229"/>
      <c r="EQ1229"/>
      <c r="ER1229"/>
      <c r="ES1229"/>
      <c r="ET1229"/>
      <c r="EU1229"/>
      <c r="EV1229"/>
      <c r="EW1229"/>
      <c r="EX1229"/>
      <c r="EY1229"/>
      <c r="EZ1229"/>
      <c r="FA1229"/>
    </row>
    <row r="1230" spans="1:157" ht="11.25" customHeight="1" x14ac:dyDescent="0.25">
      <c r="A1230"/>
      <c r="B1230"/>
      <c r="C1230"/>
      <c r="D1230"/>
      <c r="E1230"/>
      <c r="F1230"/>
      <c r="G1230"/>
      <c r="H1230"/>
      <c r="I1230"/>
      <c r="J1230"/>
      <c r="K1230"/>
      <c r="L1230"/>
      <c r="M1230"/>
      <c r="N1230"/>
      <c r="O1230"/>
      <c r="P1230"/>
      <c r="Q1230"/>
      <c r="R1230" s="77"/>
      <c r="S1230" s="77"/>
      <c r="T1230"/>
      <c r="U1230"/>
      <c r="V1230"/>
      <c r="W1230"/>
      <c r="X1230"/>
      <c r="Y1230"/>
      <c r="Z1230"/>
      <c r="AA1230"/>
      <c r="AB1230"/>
      <c r="AC1230"/>
      <c r="AD1230"/>
      <c r="AE1230"/>
      <c r="AF1230"/>
      <c r="AG1230"/>
      <c r="AH1230"/>
      <c r="AI1230"/>
      <c r="AJ1230"/>
      <c r="AK1230"/>
      <c r="AL1230"/>
      <c r="AM1230"/>
      <c r="AN1230"/>
      <c r="AO1230"/>
      <c r="AP1230"/>
      <c r="AQ1230"/>
      <c r="AR1230"/>
      <c r="AS1230"/>
      <c r="AT1230"/>
      <c r="AU1230"/>
      <c r="AV1230"/>
      <c r="AW1230"/>
      <c r="AX1230"/>
      <c r="AY1230"/>
      <c r="AZ1230"/>
      <c r="BA1230"/>
      <c r="BB1230"/>
      <c r="BC1230"/>
      <c r="BD1230"/>
      <c r="BE1230"/>
      <c r="BF1230"/>
      <c r="BG1230"/>
      <c r="BH1230"/>
      <c r="BI1230"/>
      <c r="BJ1230"/>
      <c r="BK1230"/>
      <c r="BL1230"/>
      <c r="BM1230"/>
      <c r="BN1230"/>
      <c r="BO1230"/>
      <c r="BP1230"/>
      <c r="BQ1230"/>
      <c r="BR1230"/>
      <c r="BS1230"/>
      <c r="BT1230"/>
      <c r="BU1230"/>
      <c r="BV1230"/>
      <c r="BW1230"/>
      <c r="BX1230"/>
      <c r="BY1230"/>
      <c r="BZ1230"/>
      <c r="CA1230"/>
      <c r="CB1230"/>
      <c r="CC1230"/>
      <c r="CD1230"/>
      <c r="CE1230"/>
      <c r="CF1230"/>
      <c r="CG1230"/>
      <c r="CH1230"/>
      <c r="CI1230"/>
      <c r="CJ1230"/>
      <c r="CK1230"/>
      <c r="CL1230"/>
      <c r="CM1230"/>
      <c r="CN1230"/>
      <c r="CO1230"/>
      <c r="CP1230"/>
      <c r="CQ1230"/>
      <c r="CR1230"/>
      <c r="CS1230"/>
      <c r="CT1230"/>
      <c r="CU1230"/>
      <c r="CV1230"/>
      <c r="CW1230"/>
      <c r="CX1230"/>
      <c r="CY1230"/>
      <c r="CZ1230"/>
      <c r="DA1230"/>
      <c r="DB1230"/>
      <c r="DC1230"/>
      <c r="DD1230"/>
      <c r="DE1230"/>
      <c r="DF1230"/>
      <c r="DG1230"/>
      <c r="DH1230"/>
      <c r="DI1230"/>
      <c r="DJ1230"/>
      <c r="DK1230"/>
      <c r="DL1230"/>
      <c r="DM1230"/>
      <c r="DN1230"/>
      <c r="DO1230"/>
      <c r="DP1230"/>
      <c r="DQ1230"/>
      <c r="DR1230"/>
      <c r="DS1230"/>
      <c r="DT1230"/>
      <c r="DU1230"/>
      <c r="DV1230"/>
      <c r="DW1230"/>
      <c r="DX1230"/>
      <c r="DY1230"/>
      <c r="DZ1230"/>
      <c r="EA1230"/>
      <c r="EB1230"/>
      <c r="EC1230"/>
      <c r="ED1230"/>
      <c r="EE1230"/>
      <c r="EF1230"/>
      <c r="EG1230"/>
      <c r="EH1230"/>
      <c r="EI1230"/>
      <c r="EJ1230"/>
      <c r="EK1230"/>
      <c r="EL1230"/>
      <c r="EM1230"/>
      <c r="EN1230"/>
      <c r="EO1230"/>
      <c r="EP1230"/>
      <c r="EQ1230"/>
      <c r="ER1230"/>
      <c r="ES1230"/>
      <c r="ET1230"/>
      <c r="EU1230"/>
      <c r="EV1230"/>
      <c r="EW1230"/>
      <c r="EX1230"/>
      <c r="EY1230"/>
      <c r="EZ1230"/>
      <c r="FA1230"/>
    </row>
    <row r="1231" spans="1:157" ht="11.25" customHeight="1" x14ac:dyDescent="0.25">
      <c r="A1231"/>
      <c r="B1231"/>
      <c r="C1231"/>
      <c r="D1231"/>
      <c r="E1231"/>
      <c r="F1231"/>
      <c r="G1231"/>
      <c r="H1231"/>
      <c r="I1231"/>
      <c r="J1231"/>
      <c r="K1231"/>
      <c r="L1231"/>
      <c r="M1231"/>
      <c r="N1231"/>
      <c r="O1231"/>
      <c r="P1231"/>
      <c r="Q1231"/>
      <c r="R1231" s="77"/>
      <c r="S1231" s="77"/>
      <c r="T1231"/>
      <c r="U1231"/>
      <c r="V1231"/>
      <c r="W1231"/>
      <c r="X1231"/>
      <c r="Y1231"/>
      <c r="Z1231"/>
      <c r="AA1231"/>
      <c r="AB1231"/>
      <c r="AC1231"/>
      <c r="AD1231"/>
      <c r="AE1231"/>
      <c r="AF1231"/>
      <c r="AG1231"/>
      <c r="AH1231"/>
      <c r="AI1231"/>
      <c r="AJ1231"/>
      <c r="AK1231"/>
      <c r="AL1231"/>
      <c r="AM1231"/>
      <c r="AN1231"/>
      <c r="AO1231"/>
      <c r="AP1231"/>
      <c r="AQ1231"/>
      <c r="AR1231"/>
      <c r="AS1231"/>
      <c r="AT1231"/>
      <c r="AU1231"/>
      <c r="AV1231"/>
      <c r="AW1231"/>
      <c r="AX1231"/>
      <c r="AY1231"/>
      <c r="AZ1231"/>
      <c r="BA1231"/>
      <c r="BB1231"/>
      <c r="BC1231"/>
      <c r="BD1231"/>
      <c r="BE1231"/>
      <c r="BF1231"/>
      <c r="BG1231"/>
      <c r="BH1231"/>
      <c r="BI1231"/>
      <c r="BJ1231"/>
      <c r="BK1231"/>
      <c r="BL1231"/>
      <c r="BM1231"/>
      <c r="BN1231"/>
      <c r="BO1231"/>
      <c r="BP1231"/>
      <c r="BQ1231"/>
      <c r="BR1231"/>
      <c r="BS1231"/>
      <c r="BT1231"/>
      <c r="BU1231"/>
      <c r="BV1231"/>
      <c r="BW1231"/>
      <c r="BX1231"/>
      <c r="BY1231"/>
      <c r="BZ1231"/>
      <c r="CA1231"/>
      <c r="CB1231"/>
      <c r="CC1231"/>
      <c r="CD1231"/>
      <c r="CE1231"/>
      <c r="CF1231"/>
      <c r="CG1231"/>
      <c r="CH1231"/>
      <c r="CI1231"/>
      <c r="CJ1231"/>
      <c r="CK1231"/>
      <c r="CL1231"/>
      <c r="CM1231"/>
      <c r="CN1231"/>
      <c r="CO1231"/>
      <c r="CP1231"/>
      <c r="CQ1231"/>
      <c r="CR1231"/>
      <c r="CS1231"/>
      <c r="CT1231"/>
      <c r="CU1231"/>
      <c r="CV1231"/>
      <c r="CW1231"/>
      <c r="CX1231"/>
      <c r="CY1231"/>
      <c r="CZ1231"/>
      <c r="DA1231"/>
      <c r="DB1231"/>
      <c r="DC1231"/>
      <c r="DD1231"/>
      <c r="DE1231"/>
      <c r="DF1231"/>
      <c r="DG1231"/>
      <c r="DH1231"/>
      <c r="DI1231"/>
      <c r="DJ1231"/>
      <c r="DK1231"/>
      <c r="DL1231"/>
      <c r="DM1231"/>
      <c r="DN1231"/>
      <c r="DO1231"/>
      <c r="DP1231"/>
      <c r="DQ1231"/>
      <c r="DR1231"/>
      <c r="DS1231"/>
      <c r="DT1231"/>
      <c r="DU1231"/>
      <c r="DV1231"/>
      <c r="DW1231"/>
      <c r="DX1231"/>
      <c r="DY1231"/>
      <c r="DZ1231"/>
      <c r="EA1231"/>
      <c r="EB1231"/>
      <c r="EC1231"/>
      <c r="ED1231"/>
      <c r="EE1231"/>
      <c r="EF1231"/>
      <c r="EG1231"/>
      <c r="EH1231"/>
      <c r="EI1231"/>
      <c r="EJ1231"/>
      <c r="EK1231"/>
      <c r="EL1231"/>
      <c r="EM1231"/>
      <c r="EN1231"/>
      <c r="EO1231"/>
      <c r="EP1231"/>
      <c r="EQ1231"/>
      <c r="ER1231"/>
      <c r="ES1231"/>
      <c r="ET1231"/>
      <c r="EU1231"/>
      <c r="EV1231"/>
      <c r="EW1231"/>
      <c r="EX1231"/>
      <c r="EY1231"/>
      <c r="EZ1231"/>
      <c r="FA1231"/>
    </row>
    <row r="1232" spans="1:157" ht="11.25" customHeight="1" x14ac:dyDescent="0.25">
      <c r="A1232"/>
      <c r="B1232"/>
      <c r="C1232"/>
      <c r="D1232"/>
      <c r="E1232"/>
      <c r="F1232"/>
      <c r="G1232"/>
      <c r="H1232"/>
      <c r="I1232"/>
      <c r="J1232"/>
      <c r="K1232"/>
      <c r="L1232"/>
      <c r="M1232"/>
      <c r="N1232"/>
      <c r="O1232"/>
      <c r="P1232"/>
      <c r="Q1232"/>
      <c r="R1232" s="77"/>
      <c r="S1232" s="77"/>
      <c r="T1232"/>
      <c r="U1232"/>
      <c r="V1232"/>
      <c r="W1232"/>
      <c r="X1232"/>
      <c r="Y1232"/>
      <c r="Z1232"/>
      <c r="AA1232"/>
      <c r="AB1232"/>
      <c r="AC1232"/>
      <c r="AD1232"/>
      <c r="AE1232"/>
      <c r="AF1232"/>
      <c r="AG1232"/>
      <c r="AH1232"/>
      <c r="AI1232"/>
      <c r="AJ1232"/>
      <c r="AK1232"/>
      <c r="AL1232"/>
      <c r="AM1232"/>
      <c r="AN1232"/>
      <c r="AO1232"/>
      <c r="AP1232"/>
      <c r="AQ1232"/>
      <c r="AR1232"/>
      <c r="AS1232"/>
      <c r="AT1232"/>
      <c r="AU1232"/>
      <c r="AV1232"/>
      <c r="AW1232"/>
      <c r="AX1232"/>
      <c r="AY1232"/>
      <c r="AZ1232"/>
      <c r="BA1232"/>
      <c r="BB1232"/>
      <c r="BC1232"/>
      <c r="BD1232"/>
      <c r="BE1232"/>
      <c r="BF1232"/>
      <c r="BG1232"/>
      <c r="BH1232"/>
      <c r="BI1232"/>
      <c r="BJ1232"/>
      <c r="BK1232"/>
      <c r="BL1232"/>
      <c r="BM1232"/>
      <c r="BN1232"/>
      <c r="BO1232"/>
      <c r="BP1232"/>
      <c r="BQ1232"/>
      <c r="BR1232"/>
      <c r="BS1232"/>
      <c r="BT1232"/>
      <c r="BU1232"/>
      <c r="BV1232"/>
      <c r="BW1232"/>
      <c r="BX1232"/>
      <c r="BY1232"/>
      <c r="BZ1232"/>
      <c r="CA1232"/>
      <c r="CB1232"/>
      <c r="CC1232"/>
      <c r="CD1232"/>
      <c r="CE1232"/>
      <c r="CF1232"/>
      <c r="CG1232"/>
      <c r="CH1232"/>
      <c r="CI1232"/>
      <c r="CJ1232"/>
      <c r="CK1232"/>
      <c r="CL1232"/>
      <c r="CM1232"/>
      <c r="CN1232"/>
      <c r="CO1232"/>
      <c r="CP1232"/>
      <c r="CQ1232"/>
      <c r="CR1232"/>
      <c r="CS1232"/>
      <c r="CT1232"/>
      <c r="CU1232"/>
      <c r="CV1232"/>
      <c r="CW1232"/>
      <c r="CX1232"/>
      <c r="CY1232"/>
      <c r="CZ1232"/>
      <c r="DA1232"/>
      <c r="DB1232"/>
      <c r="DC1232"/>
      <c r="DD1232"/>
      <c r="DE1232"/>
      <c r="DF1232"/>
      <c r="DG1232"/>
      <c r="DH1232"/>
      <c r="DI1232"/>
      <c r="DJ1232"/>
      <c r="DK1232"/>
      <c r="DL1232"/>
      <c r="DM1232"/>
      <c r="DN1232"/>
      <c r="DO1232"/>
      <c r="DP1232"/>
      <c r="DQ1232"/>
      <c r="DR1232"/>
      <c r="DS1232"/>
      <c r="DT1232"/>
      <c r="DU1232"/>
      <c r="DV1232"/>
      <c r="DW1232"/>
      <c r="DX1232"/>
      <c r="DY1232"/>
      <c r="DZ1232"/>
      <c r="EA1232"/>
      <c r="EB1232"/>
      <c r="EC1232"/>
      <c r="ED1232"/>
      <c r="EE1232"/>
      <c r="EF1232"/>
      <c r="EG1232"/>
      <c r="EH1232"/>
      <c r="EI1232"/>
      <c r="EJ1232"/>
      <c r="EK1232"/>
      <c r="EL1232"/>
      <c r="EM1232"/>
      <c r="EN1232"/>
      <c r="EO1232"/>
      <c r="EP1232"/>
      <c r="EQ1232"/>
      <c r="ER1232"/>
      <c r="ES1232"/>
      <c r="ET1232"/>
      <c r="EU1232"/>
      <c r="EV1232"/>
      <c r="EW1232"/>
      <c r="EX1232"/>
      <c r="EY1232"/>
      <c r="EZ1232"/>
      <c r="FA1232"/>
    </row>
    <row r="1233" spans="1:157" ht="11.25" customHeight="1" x14ac:dyDescent="0.25">
      <c r="A1233"/>
      <c r="B1233"/>
      <c r="C1233"/>
      <c r="D1233"/>
      <c r="E1233"/>
      <c r="F1233"/>
      <c r="G1233"/>
      <c r="H1233"/>
      <c r="I1233"/>
      <c r="J1233"/>
      <c r="K1233"/>
      <c r="L1233"/>
      <c r="M1233"/>
      <c r="N1233"/>
      <c r="O1233"/>
      <c r="P1233"/>
      <c r="Q1233"/>
      <c r="R1233" s="77"/>
      <c r="S1233" s="77"/>
      <c r="T1233"/>
      <c r="U1233"/>
      <c r="V1233"/>
      <c r="W1233"/>
      <c r="X1233"/>
      <c r="Y1233"/>
      <c r="Z1233"/>
      <c r="AA1233"/>
      <c r="AB1233"/>
      <c r="AC1233"/>
      <c r="AD1233"/>
      <c r="AE1233"/>
      <c r="AF1233"/>
      <c r="AG1233"/>
      <c r="AH1233"/>
      <c r="AI1233"/>
      <c r="AJ1233"/>
      <c r="AK1233"/>
      <c r="AL1233"/>
      <c r="AM1233"/>
      <c r="AN1233"/>
      <c r="AO1233"/>
      <c r="AP1233"/>
      <c r="AQ1233"/>
      <c r="AR1233"/>
      <c r="AS1233"/>
      <c r="AT1233"/>
      <c r="AU1233"/>
      <c r="AV1233"/>
      <c r="AW1233"/>
      <c r="AX1233"/>
      <c r="AY1233"/>
      <c r="AZ1233"/>
      <c r="BA1233"/>
      <c r="BB1233"/>
      <c r="BC1233"/>
      <c r="BD1233"/>
      <c r="BE1233"/>
      <c r="BF1233"/>
      <c r="BG1233"/>
      <c r="BH1233"/>
      <c r="BI1233"/>
      <c r="BJ1233"/>
      <c r="BK1233"/>
      <c r="BL1233"/>
      <c r="BM1233"/>
      <c r="BN1233"/>
      <c r="BO1233"/>
      <c r="BP1233"/>
      <c r="BQ1233"/>
      <c r="BR1233"/>
      <c r="BS1233"/>
      <c r="BT1233"/>
      <c r="BU1233"/>
      <c r="BV1233"/>
      <c r="BW1233"/>
      <c r="BX1233"/>
      <c r="BY1233"/>
      <c r="BZ1233"/>
      <c r="CA1233"/>
      <c r="CB1233"/>
      <c r="CC1233"/>
      <c r="CD1233"/>
      <c r="CE1233"/>
      <c r="CF1233"/>
      <c r="CG1233"/>
      <c r="CH1233"/>
      <c r="CI1233"/>
      <c r="CJ1233"/>
      <c r="CK1233"/>
      <c r="CL1233"/>
      <c r="CM1233"/>
      <c r="CN1233"/>
      <c r="CO1233"/>
      <c r="CP1233"/>
      <c r="CQ1233"/>
      <c r="CR1233"/>
      <c r="CS1233"/>
      <c r="CT1233"/>
      <c r="CU1233"/>
      <c r="CV1233"/>
      <c r="CW1233"/>
      <c r="CX1233"/>
      <c r="CY1233"/>
      <c r="CZ1233"/>
      <c r="DA1233"/>
      <c r="DB1233"/>
      <c r="DC1233"/>
      <c r="DD1233"/>
      <c r="DE1233"/>
      <c r="DF1233"/>
      <c r="DG1233"/>
      <c r="DH1233"/>
      <c r="DI1233"/>
      <c r="DJ1233"/>
      <c r="DK1233"/>
      <c r="DL1233"/>
      <c r="DM1233"/>
      <c r="DN1233"/>
      <c r="DO1233"/>
      <c r="DP1233"/>
      <c r="DQ1233"/>
      <c r="DR1233"/>
      <c r="DS1233"/>
      <c r="DT1233"/>
      <c r="DU1233"/>
      <c r="DV1233"/>
      <c r="DW1233"/>
      <c r="DX1233"/>
      <c r="DY1233"/>
      <c r="DZ1233"/>
      <c r="EA1233"/>
      <c r="EB1233"/>
      <c r="EC1233"/>
      <c r="ED1233"/>
      <c r="EE1233"/>
      <c r="EF1233"/>
      <c r="EG1233"/>
      <c r="EH1233"/>
      <c r="EI1233"/>
      <c r="EJ1233"/>
      <c r="EK1233"/>
      <c r="EL1233"/>
      <c r="EM1233"/>
      <c r="EN1233"/>
      <c r="EO1233"/>
      <c r="EP1233"/>
      <c r="EQ1233"/>
      <c r="ER1233"/>
      <c r="ES1233"/>
      <c r="ET1233"/>
      <c r="EU1233"/>
      <c r="EV1233"/>
      <c r="EW1233"/>
      <c r="EX1233"/>
      <c r="EY1233"/>
      <c r="EZ1233"/>
      <c r="FA1233"/>
    </row>
    <row r="1234" spans="1:157" ht="11.25" customHeight="1" x14ac:dyDescent="0.25">
      <c r="A1234"/>
      <c r="B1234"/>
      <c r="C1234"/>
      <c r="D1234"/>
      <c r="E1234"/>
      <c r="F1234"/>
      <c r="G1234"/>
      <c r="H1234"/>
      <c r="I1234"/>
      <c r="J1234"/>
      <c r="K1234"/>
      <c r="L1234"/>
      <c r="M1234"/>
      <c r="N1234"/>
      <c r="O1234"/>
      <c r="P1234"/>
      <c r="Q1234"/>
      <c r="R1234" s="77"/>
      <c r="S1234" s="77"/>
      <c r="T1234"/>
      <c r="U1234"/>
      <c r="V1234"/>
      <c r="W1234"/>
      <c r="X1234"/>
      <c r="Y1234"/>
      <c r="Z1234"/>
      <c r="AA1234"/>
      <c r="AB1234"/>
      <c r="AC1234"/>
      <c r="AD1234"/>
      <c r="AE1234"/>
      <c r="AF1234"/>
      <c r="AG1234"/>
      <c r="AH1234"/>
      <c r="AI1234"/>
      <c r="AJ1234"/>
      <c r="AK1234"/>
      <c r="AL1234"/>
      <c r="AM1234"/>
      <c r="AN1234"/>
      <c r="AO1234"/>
      <c r="AP1234"/>
      <c r="AQ1234"/>
      <c r="AR1234"/>
      <c r="AS1234"/>
      <c r="AT1234"/>
      <c r="AU1234"/>
      <c r="AV1234"/>
      <c r="AW1234"/>
      <c r="AX1234"/>
      <c r="AY1234"/>
      <c r="AZ1234"/>
      <c r="BA1234"/>
      <c r="BB1234"/>
      <c r="BC1234"/>
      <c r="BD1234"/>
      <c r="BE1234"/>
      <c r="BF1234"/>
      <c r="BG1234"/>
      <c r="BH1234"/>
      <c r="BI1234"/>
      <c r="BJ1234"/>
      <c r="BK1234"/>
      <c r="BL1234"/>
      <c r="BM1234"/>
      <c r="BN1234"/>
      <c r="BO1234"/>
      <c r="BP1234"/>
      <c r="BQ1234"/>
      <c r="BR1234"/>
      <c r="BS1234"/>
      <c r="BT1234"/>
      <c r="BU1234"/>
      <c r="BV1234"/>
      <c r="BW1234"/>
      <c r="BX1234"/>
      <c r="BY1234"/>
      <c r="BZ1234"/>
      <c r="CA1234"/>
      <c r="CB1234"/>
      <c r="CC1234"/>
      <c r="CD1234"/>
      <c r="CE1234"/>
      <c r="CF1234"/>
      <c r="CG1234"/>
      <c r="CH1234"/>
      <c r="CI1234"/>
      <c r="CJ1234"/>
      <c r="CK1234"/>
      <c r="CL1234"/>
      <c r="CM1234"/>
      <c r="CN1234"/>
      <c r="CO1234"/>
      <c r="CP1234"/>
      <c r="CQ1234"/>
      <c r="CR1234"/>
      <c r="CS1234"/>
      <c r="CT1234"/>
      <c r="CU1234"/>
      <c r="CV1234"/>
      <c r="CW1234"/>
      <c r="CX1234"/>
      <c r="CY1234"/>
      <c r="CZ1234"/>
      <c r="DA1234"/>
      <c r="DB1234"/>
      <c r="DC1234"/>
      <c r="DD1234"/>
      <c r="DE1234"/>
      <c r="DF1234"/>
      <c r="DG1234"/>
      <c r="DH1234"/>
      <c r="DI1234"/>
      <c r="DJ1234"/>
      <c r="DK1234"/>
      <c r="DL1234"/>
      <c r="DM1234"/>
      <c r="DN1234"/>
      <c r="DO1234"/>
      <c r="DP1234"/>
      <c r="DQ1234"/>
      <c r="DR1234"/>
      <c r="DS1234"/>
      <c r="DT1234"/>
      <c r="DU1234"/>
      <c r="DV1234"/>
      <c r="DW1234"/>
      <c r="DX1234"/>
      <c r="DY1234"/>
      <c r="DZ1234"/>
      <c r="EA1234"/>
      <c r="EB1234"/>
      <c r="EC1234"/>
      <c r="ED1234"/>
      <c r="EE1234"/>
      <c r="EF1234"/>
      <c r="EG1234"/>
      <c r="EH1234"/>
      <c r="EI1234"/>
      <c r="EJ1234"/>
      <c r="EK1234"/>
      <c r="EL1234"/>
      <c r="EM1234"/>
      <c r="EN1234"/>
      <c r="EO1234"/>
      <c r="EP1234"/>
      <c r="EQ1234"/>
      <c r="ER1234"/>
      <c r="ES1234"/>
      <c r="ET1234"/>
      <c r="EU1234"/>
      <c r="EV1234"/>
      <c r="EW1234"/>
      <c r="EX1234"/>
      <c r="EY1234"/>
      <c r="EZ1234"/>
      <c r="FA1234"/>
    </row>
    <row r="1235" spans="1:157" ht="20.100000000000001" customHeight="1" x14ac:dyDescent="0.25">
      <c r="A1235"/>
      <c r="B1235"/>
      <c r="C1235"/>
      <c r="D1235"/>
      <c r="E1235"/>
      <c r="F1235"/>
      <c r="G1235"/>
      <c r="H1235"/>
      <c r="I1235"/>
      <c r="J1235"/>
      <c r="K1235"/>
      <c r="L1235"/>
      <c r="M1235"/>
      <c r="N1235"/>
      <c r="O1235"/>
      <c r="P1235"/>
      <c r="Q1235"/>
      <c r="R1235" s="77"/>
      <c r="S1235" s="77"/>
      <c r="T1235"/>
      <c r="U1235"/>
      <c r="V1235"/>
      <c r="W1235"/>
      <c r="X1235"/>
      <c r="Y1235"/>
      <c r="Z1235"/>
      <c r="AA1235"/>
      <c r="AB1235"/>
      <c r="AC1235"/>
      <c r="AD1235"/>
      <c r="AE1235"/>
      <c r="AF1235"/>
      <c r="AG1235"/>
      <c r="AH1235"/>
      <c r="AI1235"/>
      <c r="AJ1235"/>
      <c r="AK1235"/>
      <c r="AL1235"/>
      <c r="AM1235"/>
      <c r="AN1235"/>
      <c r="AO1235"/>
      <c r="AP1235"/>
      <c r="AQ1235"/>
      <c r="AR1235"/>
      <c r="AS1235"/>
      <c r="AT1235"/>
      <c r="AU1235"/>
      <c r="AV1235"/>
      <c r="AW1235"/>
      <c r="AX1235"/>
      <c r="AY1235"/>
      <c r="AZ1235"/>
      <c r="BA1235"/>
      <c r="BB1235"/>
      <c r="BC1235"/>
      <c r="BD1235"/>
      <c r="BE1235"/>
      <c r="BF1235"/>
      <c r="BG1235"/>
      <c r="BH1235"/>
      <c r="BI1235"/>
      <c r="BJ1235"/>
      <c r="BK1235"/>
      <c r="BL1235"/>
      <c r="BM1235"/>
      <c r="BN1235"/>
      <c r="BO1235"/>
      <c r="BP1235"/>
      <c r="BQ1235"/>
      <c r="BR1235"/>
      <c r="BS1235"/>
      <c r="BT1235"/>
      <c r="BU1235"/>
      <c r="BV1235"/>
      <c r="BW1235"/>
      <c r="BX1235"/>
      <c r="BY1235"/>
      <c r="BZ1235"/>
      <c r="CA1235"/>
      <c r="CB1235"/>
      <c r="CC1235"/>
      <c r="CD1235"/>
      <c r="CE1235"/>
      <c r="CF1235"/>
      <c r="CG1235"/>
      <c r="CH1235"/>
      <c r="CI1235"/>
      <c r="CJ1235"/>
      <c r="CK1235"/>
      <c r="CL1235"/>
      <c r="CM1235"/>
      <c r="CN1235"/>
      <c r="CO1235"/>
      <c r="CP1235"/>
      <c r="CQ1235"/>
      <c r="CR1235"/>
      <c r="CS1235"/>
      <c r="CT1235"/>
      <c r="CU1235"/>
      <c r="CV1235"/>
      <c r="CW1235"/>
      <c r="CX1235"/>
      <c r="CY1235"/>
      <c r="CZ1235"/>
      <c r="DA1235"/>
      <c r="DB1235"/>
      <c r="DC1235"/>
      <c r="DD1235"/>
      <c r="DE1235"/>
      <c r="DF1235"/>
      <c r="DG1235"/>
      <c r="DH1235"/>
      <c r="DI1235"/>
      <c r="DJ1235"/>
      <c r="DK1235"/>
      <c r="DL1235"/>
      <c r="DM1235"/>
      <c r="DN1235"/>
      <c r="DO1235"/>
      <c r="DP1235"/>
      <c r="DQ1235"/>
      <c r="DR1235"/>
      <c r="DS1235"/>
      <c r="DT1235"/>
      <c r="DU1235"/>
      <c r="DV1235"/>
      <c r="DW1235"/>
      <c r="DX1235"/>
      <c r="DY1235"/>
      <c r="DZ1235"/>
      <c r="EA1235"/>
      <c r="EB1235"/>
      <c r="EC1235"/>
      <c r="ED1235"/>
      <c r="EE1235"/>
      <c r="EF1235"/>
      <c r="EG1235"/>
      <c r="EH1235"/>
      <c r="EI1235"/>
      <c r="EJ1235"/>
      <c r="EK1235"/>
      <c r="EL1235"/>
      <c r="EM1235"/>
      <c r="EN1235"/>
      <c r="EO1235"/>
      <c r="EP1235"/>
      <c r="EQ1235"/>
      <c r="ER1235"/>
      <c r="ES1235"/>
      <c r="ET1235"/>
      <c r="EU1235"/>
      <c r="EV1235"/>
      <c r="EW1235"/>
      <c r="EX1235"/>
      <c r="EY1235"/>
      <c r="EZ1235"/>
      <c r="FA1235"/>
    </row>
    <row r="1236" spans="1:157" ht="11.25" customHeight="1" x14ac:dyDescent="0.25">
      <c r="A1236"/>
      <c r="B1236"/>
      <c r="C1236"/>
      <c r="D1236"/>
      <c r="E1236"/>
      <c r="F1236"/>
      <c r="G1236"/>
      <c r="H1236"/>
      <c r="I1236"/>
      <c r="J1236"/>
      <c r="K1236"/>
      <c r="L1236"/>
      <c r="M1236"/>
      <c r="N1236"/>
      <c r="O1236"/>
      <c r="P1236"/>
      <c r="Q1236"/>
      <c r="R1236" s="77"/>
      <c r="S1236" s="77"/>
      <c r="T1236"/>
      <c r="U1236"/>
      <c r="V1236"/>
      <c r="W1236"/>
      <c r="X1236"/>
      <c r="Y1236"/>
      <c r="Z1236"/>
      <c r="AA1236"/>
      <c r="AB1236"/>
      <c r="AC1236"/>
      <c r="AD1236"/>
      <c r="AE1236"/>
      <c r="AF1236"/>
      <c r="AG1236"/>
      <c r="AH1236"/>
      <c r="AI1236"/>
      <c r="AJ1236"/>
      <c r="AK1236"/>
      <c r="AL1236"/>
      <c r="AM1236"/>
      <c r="AN1236"/>
      <c r="AO1236"/>
      <c r="AP1236"/>
      <c r="AQ1236"/>
      <c r="AR1236"/>
      <c r="AS1236"/>
      <c r="AT1236"/>
      <c r="AU1236"/>
      <c r="AV1236"/>
      <c r="AW1236"/>
      <c r="AX1236"/>
      <c r="AY1236"/>
      <c r="AZ1236"/>
      <c r="BA1236"/>
      <c r="BB1236"/>
      <c r="BC1236"/>
      <c r="BD1236"/>
      <c r="BE1236"/>
      <c r="BF1236"/>
      <c r="BG1236"/>
      <c r="BH1236"/>
      <c r="BI1236"/>
      <c r="BJ1236"/>
      <c r="BK1236"/>
      <c r="BL1236"/>
      <c r="BM1236"/>
      <c r="BN1236"/>
      <c r="BO1236"/>
      <c r="BP1236"/>
      <c r="BQ1236"/>
      <c r="BR1236"/>
      <c r="BS1236"/>
      <c r="BT1236"/>
      <c r="BU1236"/>
      <c r="BV1236"/>
      <c r="BW1236"/>
      <c r="BX1236"/>
      <c r="BY1236"/>
      <c r="BZ1236"/>
      <c r="CA1236"/>
      <c r="CB1236"/>
      <c r="CC1236"/>
      <c r="CD1236"/>
      <c r="CE1236"/>
      <c r="CF1236"/>
      <c r="CG1236"/>
      <c r="CH1236"/>
      <c r="CI1236"/>
      <c r="CJ1236"/>
      <c r="CK1236"/>
      <c r="CL1236"/>
      <c r="CM1236"/>
      <c r="CN1236"/>
      <c r="CO1236"/>
      <c r="CP1236"/>
      <c r="CQ1236"/>
      <c r="CR1236"/>
      <c r="CS1236"/>
      <c r="CT1236"/>
      <c r="CU1236"/>
      <c r="CV1236"/>
      <c r="CW1236"/>
      <c r="CX1236"/>
      <c r="CY1236"/>
      <c r="CZ1236"/>
      <c r="DA1236"/>
      <c r="DB1236"/>
      <c r="DC1236"/>
      <c r="DD1236"/>
      <c r="DE1236"/>
      <c r="DF1236"/>
      <c r="DG1236"/>
      <c r="DH1236"/>
      <c r="DI1236"/>
      <c r="DJ1236"/>
      <c r="DK1236"/>
      <c r="DL1236"/>
      <c r="DM1236"/>
      <c r="DN1236"/>
      <c r="DO1236"/>
      <c r="DP1236"/>
      <c r="DQ1236"/>
      <c r="DR1236"/>
      <c r="DS1236"/>
      <c r="DT1236"/>
      <c r="DU1236"/>
      <c r="DV1236"/>
      <c r="DW1236"/>
      <c r="DX1236"/>
      <c r="DY1236"/>
      <c r="DZ1236"/>
      <c r="EA1236"/>
      <c r="EB1236"/>
      <c r="EC1236"/>
      <c r="ED1236"/>
      <c r="EE1236"/>
      <c r="EF1236"/>
      <c r="EG1236"/>
      <c r="EH1236"/>
      <c r="EI1236"/>
      <c r="EJ1236"/>
      <c r="EK1236"/>
      <c r="EL1236"/>
      <c r="EM1236"/>
      <c r="EN1236"/>
      <c r="EO1236"/>
      <c r="EP1236"/>
      <c r="EQ1236"/>
      <c r="ER1236"/>
      <c r="ES1236"/>
      <c r="ET1236"/>
      <c r="EU1236"/>
      <c r="EV1236"/>
      <c r="EW1236"/>
      <c r="EX1236"/>
      <c r="EY1236"/>
      <c r="EZ1236"/>
      <c r="FA1236"/>
    </row>
    <row r="1237" spans="1:157" ht="11.25" customHeight="1" x14ac:dyDescent="0.25">
      <c r="A1237"/>
      <c r="B1237"/>
      <c r="C1237"/>
      <c r="D1237"/>
      <c r="E1237"/>
      <c r="F1237"/>
      <c r="G1237"/>
      <c r="H1237"/>
      <c r="I1237"/>
      <c r="J1237"/>
      <c r="K1237"/>
      <c r="L1237"/>
      <c r="M1237"/>
      <c r="N1237"/>
      <c r="O1237"/>
      <c r="P1237"/>
      <c r="Q1237"/>
      <c r="R1237" s="77"/>
      <c r="S1237" s="77"/>
      <c r="T1237"/>
      <c r="U1237"/>
      <c r="V1237"/>
      <c r="W1237"/>
      <c r="X1237"/>
      <c r="Y1237"/>
      <c r="Z1237"/>
      <c r="AA1237"/>
      <c r="AB1237"/>
      <c r="AC1237"/>
      <c r="AD1237"/>
      <c r="AE1237"/>
      <c r="AF1237"/>
      <c r="AG1237"/>
      <c r="AH1237"/>
      <c r="AI1237"/>
      <c r="AJ1237"/>
      <c r="AK1237"/>
      <c r="AL1237"/>
      <c r="AM1237"/>
      <c r="AN1237"/>
      <c r="AO1237"/>
      <c r="AP1237"/>
      <c r="AQ1237"/>
      <c r="AR1237"/>
      <c r="AS1237"/>
      <c r="AT1237"/>
      <c r="AU1237"/>
      <c r="AV1237"/>
      <c r="AW1237"/>
      <c r="AX1237"/>
      <c r="AY1237"/>
      <c r="AZ1237"/>
      <c r="BA1237"/>
      <c r="BB1237"/>
      <c r="BC1237"/>
      <c r="BD1237"/>
      <c r="BE1237"/>
      <c r="BF1237"/>
      <c r="BG1237"/>
      <c r="BH1237"/>
      <c r="BI1237"/>
      <c r="BJ1237"/>
      <c r="BK1237"/>
      <c r="BL1237"/>
      <c r="BM1237"/>
      <c r="BN1237"/>
      <c r="BO1237"/>
      <c r="BP1237"/>
      <c r="BQ1237"/>
      <c r="BR1237"/>
      <c r="BS1237"/>
      <c r="BT1237"/>
      <c r="BU1237"/>
      <c r="BV1237"/>
      <c r="BW1237"/>
      <c r="BX1237"/>
      <c r="BY1237"/>
      <c r="BZ1237"/>
      <c r="CA1237"/>
      <c r="CB1237"/>
      <c r="CC1237"/>
      <c r="CD1237"/>
      <c r="CE1237"/>
      <c r="CF1237"/>
      <c r="CG1237"/>
      <c r="CH1237"/>
      <c r="CI1237"/>
      <c r="CJ1237"/>
      <c r="CK1237"/>
      <c r="CL1237"/>
      <c r="CM1237"/>
      <c r="CN1237"/>
      <c r="CO1237"/>
      <c r="CP1237"/>
      <c r="CQ1237"/>
      <c r="CR1237"/>
      <c r="CS1237"/>
      <c r="CT1237"/>
      <c r="CU1237"/>
      <c r="CV1237"/>
      <c r="CW1237"/>
      <c r="CX1237"/>
      <c r="CY1237"/>
      <c r="CZ1237"/>
      <c r="DA1237"/>
      <c r="DB1237"/>
      <c r="DC1237"/>
      <c r="DD1237"/>
      <c r="DE1237"/>
      <c r="DF1237"/>
      <c r="DG1237"/>
      <c r="DH1237"/>
      <c r="DI1237"/>
      <c r="DJ1237"/>
      <c r="DK1237"/>
      <c r="DL1237"/>
      <c r="DM1237"/>
      <c r="DN1237"/>
      <c r="DO1237"/>
      <c r="DP1237"/>
      <c r="DQ1237"/>
      <c r="DR1237"/>
      <c r="DS1237"/>
      <c r="DT1237"/>
      <c r="DU1237"/>
      <c r="DV1237"/>
      <c r="DW1237"/>
      <c r="DX1237"/>
      <c r="DY1237"/>
      <c r="DZ1237"/>
      <c r="EA1237"/>
      <c r="EB1237"/>
      <c r="EC1237"/>
      <c r="ED1237"/>
      <c r="EE1237"/>
      <c r="EF1237"/>
      <c r="EG1237"/>
      <c r="EH1237"/>
      <c r="EI1237"/>
      <c r="EJ1237"/>
      <c r="EK1237"/>
      <c r="EL1237"/>
      <c r="EM1237"/>
      <c r="EN1237"/>
      <c r="EO1237"/>
      <c r="EP1237"/>
      <c r="EQ1237"/>
      <c r="ER1237"/>
      <c r="ES1237"/>
      <c r="ET1237"/>
      <c r="EU1237"/>
      <c r="EV1237"/>
      <c r="EW1237"/>
      <c r="EX1237"/>
      <c r="EY1237"/>
      <c r="EZ1237"/>
      <c r="FA1237"/>
    </row>
    <row r="1238" spans="1:157" ht="11.25" customHeight="1" x14ac:dyDescent="0.25">
      <c r="A1238"/>
      <c r="B1238"/>
      <c r="C1238"/>
      <c r="D1238"/>
      <c r="E1238"/>
      <c r="F1238"/>
      <c r="G1238"/>
      <c r="H1238"/>
      <c r="I1238"/>
      <c r="J1238"/>
      <c r="K1238"/>
      <c r="L1238"/>
      <c r="M1238"/>
      <c r="N1238"/>
      <c r="O1238"/>
      <c r="P1238"/>
      <c r="Q1238"/>
      <c r="R1238" s="77"/>
      <c r="S1238" s="77"/>
      <c r="T1238"/>
      <c r="U1238"/>
      <c r="V1238"/>
      <c r="W1238"/>
      <c r="X1238"/>
      <c r="Y1238"/>
      <c r="Z1238"/>
      <c r="AA1238"/>
      <c r="AB1238"/>
      <c r="AC1238"/>
      <c r="AD1238"/>
      <c r="AE1238"/>
      <c r="AF1238"/>
      <c r="AG1238"/>
      <c r="AH1238"/>
      <c r="AI1238"/>
      <c r="AJ1238"/>
      <c r="AK1238"/>
      <c r="AL1238"/>
      <c r="AM1238"/>
      <c r="AN1238"/>
      <c r="AO1238"/>
      <c r="AP1238"/>
      <c r="AQ1238"/>
      <c r="AR1238"/>
      <c r="AS1238"/>
      <c r="AT1238"/>
      <c r="AU1238"/>
      <c r="AV1238"/>
      <c r="AW1238"/>
      <c r="AX1238"/>
      <c r="AY1238"/>
      <c r="AZ1238"/>
      <c r="BA1238"/>
      <c r="BB1238"/>
      <c r="BC1238"/>
      <c r="BD1238"/>
      <c r="BE1238"/>
      <c r="BF1238"/>
      <c r="BG1238"/>
      <c r="BH1238"/>
      <c r="BI1238"/>
      <c r="BJ1238"/>
      <c r="BK1238"/>
      <c r="BL1238"/>
      <c r="BM1238"/>
      <c r="BN1238"/>
      <c r="BO1238"/>
      <c r="BP1238"/>
      <c r="BQ1238"/>
      <c r="BR1238"/>
      <c r="BS1238"/>
      <c r="BT1238"/>
      <c r="BU1238"/>
      <c r="BV1238"/>
      <c r="BW1238"/>
      <c r="BX1238"/>
      <c r="BY1238"/>
      <c r="BZ1238"/>
      <c r="CA1238"/>
      <c r="CB1238"/>
      <c r="CC1238"/>
      <c r="CD1238"/>
      <c r="CE1238"/>
      <c r="CF1238"/>
      <c r="CG1238"/>
      <c r="CH1238"/>
      <c r="CI1238"/>
      <c r="CJ1238"/>
      <c r="CK1238"/>
      <c r="CL1238"/>
      <c r="CM1238"/>
      <c r="CN1238"/>
      <c r="CO1238"/>
      <c r="CP1238"/>
      <c r="CQ1238"/>
      <c r="CR1238"/>
      <c r="CS1238"/>
      <c r="CT1238"/>
      <c r="CU1238"/>
      <c r="CV1238"/>
      <c r="CW1238"/>
      <c r="CX1238"/>
      <c r="CY1238"/>
      <c r="CZ1238"/>
      <c r="DA1238"/>
      <c r="DB1238"/>
      <c r="DC1238"/>
      <c r="DD1238"/>
      <c r="DE1238"/>
      <c r="DF1238"/>
      <c r="DG1238"/>
      <c r="DH1238"/>
      <c r="DI1238"/>
      <c r="DJ1238"/>
      <c r="DK1238"/>
      <c r="DL1238"/>
      <c r="DM1238"/>
      <c r="DN1238"/>
      <c r="DO1238"/>
      <c r="DP1238"/>
      <c r="DQ1238"/>
      <c r="DR1238"/>
      <c r="DS1238"/>
      <c r="DT1238"/>
      <c r="DU1238"/>
      <c r="DV1238"/>
      <c r="DW1238"/>
      <c r="DX1238"/>
      <c r="DY1238"/>
      <c r="DZ1238"/>
      <c r="EA1238"/>
      <c r="EB1238"/>
      <c r="EC1238"/>
      <c r="ED1238"/>
      <c r="EE1238"/>
      <c r="EF1238"/>
      <c r="EG1238"/>
      <c r="EH1238"/>
      <c r="EI1238"/>
      <c r="EJ1238"/>
      <c r="EK1238"/>
      <c r="EL1238"/>
      <c r="EM1238"/>
      <c r="EN1238"/>
      <c r="EO1238"/>
      <c r="EP1238"/>
      <c r="EQ1238"/>
      <c r="ER1238"/>
      <c r="ES1238"/>
      <c r="ET1238"/>
      <c r="EU1238"/>
      <c r="EV1238"/>
      <c r="EW1238"/>
      <c r="EX1238"/>
      <c r="EY1238"/>
      <c r="EZ1238"/>
      <c r="FA1238"/>
    </row>
    <row r="1239" spans="1:157" ht="11.25" customHeight="1" x14ac:dyDescent="0.25">
      <c r="A1239"/>
      <c r="B1239"/>
      <c r="C1239"/>
      <c r="D1239"/>
      <c r="E1239"/>
      <c r="F1239"/>
      <c r="G1239"/>
      <c r="H1239"/>
      <c r="I1239"/>
      <c r="J1239"/>
      <c r="K1239"/>
      <c r="L1239"/>
      <c r="M1239"/>
      <c r="N1239"/>
      <c r="O1239"/>
      <c r="P1239"/>
      <c r="Q1239"/>
      <c r="R1239" s="77"/>
      <c r="S1239" s="77"/>
      <c r="T1239"/>
      <c r="U1239"/>
      <c r="V1239"/>
      <c r="W1239"/>
      <c r="X1239"/>
      <c r="Y1239"/>
      <c r="Z1239"/>
      <c r="AA1239"/>
      <c r="AB1239"/>
      <c r="AC1239"/>
      <c r="AD1239"/>
      <c r="AE1239"/>
      <c r="AF1239"/>
      <c r="AG1239"/>
      <c r="AH1239"/>
      <c r="AI1239"/>
      <c r="AJ1239"/>
      <c r="AK1239"/>
      <c r="AL1239"/>
      <c r="AM1239"/>
      <c r="AN1239"/>
      <c r="AO1239"/>
      <c r="AP1239"/>
      <c r="AQ1239"/>
      <c r="AR1239"/>
      <c r="AS1239"/>
      <c r="AT1239"/>
      <c r="AU1239"/>
      <c r="AV1239"/>
      <c r="AW1239"/>
      <c r="AX1239"/>
      <c r="AY1239"/>
      <c r="AZ1239"/>
      <c r="BA1239"/>
      <c r="BB1239"/>
      <c r="BC1239"/>
      <c r="BD1239"/>
      <c r="BE1239"/>
      <c r="BF1239"/>
      <c r="BG1239"/>
      <c r="BH1239"/>
      <c r="BI1239"/>
      <c r="BJ1239"/>
      <c r="BK1239"/>
      <c r="BL1239"/>
      <c r="BM1239"/>
      <c r="BN1239"/>
      <c r="BO1239"/>
      <c r="BP1239"/>
      <c r="BQ1239"/>
      <c r="BR1239"/>
      <c r="BS1239"/>
      <c r="BT1239"/>
      <c r="BU1239"/>
      <c r="BV1239"/>
      <c r="BW1239"/>
      <c r="BX1239"/>
      <c r="BY1239"/>
      <c r="BZ1239"/>
      <c r="CA1239"/>
      <c r="CB1239"/>
      <c r="CC1239"/>
      <c r="CD1239"/>
      <c r="CE1239"/>
      <c r="CF1239"/>
      <c r="CG1239"/>
      <c r="CH1239"/>
      <c r="CI1239"/>
      <c r="CJ1239"/>
      <c r="CK1239"/>
      <c r="CL1239"/>
      <c r="CM1239"/>
      <c r="CN1239"/>
      <c r="CO1239"/>
      <c r="CP1239"/>
      <c r="CQ1239"/>
      <c r="CR1239"/>
      <c r="CS1239"/>
      <c r="CT1239"/>
      <c r="CU1239"/>
      <c r="CV1239"/>
      <c r="CW1239"/>
      <c r="CX1239"/>
      <c r="CY1239"/>
      <c r="CZ1239"/>
      <c r="DA1239"/>
      <c r="DB1239"/>
      <c r="DC1239"/>
      <c r="DD1239"/>
      <c r="DE1239"/>
      <c r="DF1239"/>
      <c r="DG1239"/>
      <c r="DH1239"/>
      <c r="DI1239"/>
      <c r="DJ1239"/>
      <c r="DK1239"/>
      <c r="DL1239"/>
      <c r="DM1239"/>
      <c r="DN1239"/>
      <c r="DO1239"/>
      <c r="DP1239"/>
      <c r="DQ1239"/>
      <c r="DR1239"/>
      <c r="DS1239"/>
      <c r="DT1239"/>
      <c r="DU1239"/>
      <c r="DV1239"/>
      <c r="DW1239"/>
      <c r="DX1239"/>
      <c r="DY1239"/>
      <c r="DZ1239"/>
      <c r="EA1239"/>
      <c r="EB1239"/>
      <c r="EC1239"/>
      <c r="ED1239"/>
      <c r="EE1239"/>
      <c r="EF1239"/>
      <c r="EG1239"/>
      <c r="EH1239"/>
      <c r="EI1239"/>
      <c r="EJ1239"/>
      <c r="EK1239"/>
      <c r="EL1239"/>
      <c r="EM1239"/>
      <c r="EN1239"/>
      <c r="EO1239"/>
      <c r="EP1239"/>
      <c r="EQ1239"/>
      <c r="ER1239"/>
      <c r="ES1239"/>
      <c r="ET1239"/>
      <c r="EU1239"/>
      <c r="EV1239"/>
      <c r="EW1239"/>
      <c r="EX1239"/>
      <c r="EY1239"/>
      <c r="EZ1239"/>
      <c r="FA1239"/>
    </row>
    <row r="1240" spans="1:157" ht="11.25" customHeight="1" x14ac:dyDescent="0.25">
      <c r="A1240"/>
      <c r="B1240"/>
      <c r="C1240"/>
      <c r="D1240"/>
      <c r="E1240"/>
      <c r="F1240"/>
      <c r="G1240"/>
      <c r="H1240"/>
      <c r="I1240"/>
      <c r="J1240"/>
      <c r="K1240"/>
      <c r="L1240"/>
      <c r="M1240"/>
      <c r="N1240"/>
      <c r="O1240"/>
      <c r="P1240"/>
      <c r="Q1240"/>
      <c r="R1240" s="77"/>
      <c r="S1240" s="77"/>
      <c r="T1240"/>
      <c r="U1240"/>
      <c r="V1240"/>
      <c r="W1240"/>
      <c r="X1240"/>
      <c r="Y1240"/>
      <c r="Z1240"/>
      <c r="AA1240"/>
      <c r="AB1240"/>
      <c r="AC1240"/>
      <c r="AD1240"/>
      <c r="AE1240"/>
      <c r="AF1240"/>
      <c r="AG1240"/>
      <c r="AH1240"/>
      <c r="AI1240"/>
      <c r="AJ1240"/>
      <c r="AK1240"/>
      <c r="AL1240"/>
      <c r="AM1240"/>
      <c r="AN1240"/>
      <c r="AO1240"/>
      <c r="AP1240"/>
      <c r="AQ1240"/>
      <c r="AR1240"/>
      <c r="AS1240"/>
      <c r="AT1240"/>
      <c r="AU1240"/>
      <c r="AV1240"/>
      <c r="AW1240"/>
      <c r="AX1240"/>
      <c r="AY1240"/>
      <c r="AZ1240"/>
      <c r="BA1240"/>
      <c r="BB1240"/>
      <c r="BC1240"/>
      <c r="BD1240"/>
      <c r="BE1240"/>
      <c r="BF1240"/>
      <c r="BG1240"/>
      <c r="BH1240"/>
      <c r="BI1240"/>
      <c r="BJ1240"/>
      <c r="BK1240"/>
      <c r="BL1240"/>
      <c r="BM1240"/>
      <c r="BN1240"/>
      <c r="BO1240"/>
      <c r="BP1240"/>
      <c r="BQ1240"/>
      <c r="BR1240"/>
      <c r="BS1240"/>
      <c r="BT1240"/>
      <c r="BU1240"/>
      <c r="BV1240"/>
      <c r="BW1240"/>
      <c r="BX1240"/>
      <c r="BY1240"/>
      <c r="BZ1240"/>
      <c r="CA1240"/>
      <c r="CB1240"/>
      <c r="CC1240"/>
      <c r="CD1240"/>
      <c r="CE1240"/>
      <c r="CF1240"/>
      <c r="CG1240"/>
      <c r="CH1240"/>
      <c r="CI1240"/>
      <c r="CJ1240"/>
      <c r="CK1240"/>
      <c r="CL1240"/>
      <c r="CM1240"/>
      <c r="CN1240"/>
      <c r="CO1240"/>
      <c r="CP1240"/>
      <c r="CQ1240"/>
      <c r="CR1240"/>
      <c r="CS1240"/>
      <c r="CT1240"/>
      <c r="CU1240"/>
      <c r="CV1240"/>
      <c r="CW1240"/>
      <c r="CX1240"/>
      <c r="CY1240"/>
      <c r="CZ1240"/>
      <c r="DA1240"/>
      <c r="DB1240"/>
      <c r="DC1240"/>
      <c r="DD1240"/>
      <c r="DE1240"/>
      <c r="DF1240"/>
      <c r="DG1240"/>
      <c r="DH1240"/>
      <c r="DI1240"/>
      <c r="DJ1240"/>
      <c r="DK1240"/>
      <c r="DL1240"/>
      <c r="DM1240"/>
      <c r="DN1240"/>
      <c r="DO1240"/>
      <c r="DP1240"/>
      <c r="DQ1240"/>
      <c r="DR1240"/>
      <c r="DS1240"/>
      <c r="DT1240"/>
      <c r="DU1240"/>
      <c r="DV1240"/>
      <c r="DW1240"/>
      <c r="DX1240"/>
      <c r="DY1240"/>
      <c r="DZ1240"/>
      <c r="EA1240"/>
      <c r="EB1240"/>
      <c r="EC1240"/>
      <c r="ED1240"/>
      <c r="EE1240"/>
      <c r="EF1240"/>
      <c r="EG1240"/>
      <c r="EH1240"/>
      <c r="EI1240"/>
      <c r="EJ1240"/>
      <c r="EK1240"/>
      <c r="EL1240"/>
      <c r="EM1240"/>
      <c r="EN1240"/>
      <c r="EO1240"/>
      <c r="EP1240"/>
      <c r="EQ1240"/>
      <c r="ER1240"/>
      <c r="ES1240"/>
      <c r="ET1240"/>
      <c r="EU1240"/>
      <c r="EV1240"/>
      <c r="EW1240"/>
      <c r="EX1240"/>
      <c r="EY1240"/>
      <c r="EZ1240"/>
      <c r="FA1240"/>
    </row>
    <row r="1241" spans="1:157" ht="11.25" customHeight="1" x14ac:dyDescent="0.25">
      <c r="A1241"/>
      <c r="B1241"/>
      <c r="C1241"/>
      <c r="D1241"/>
      <c r="E1241"/>
      <c r="F1241"/>
      <c r="G1241"/>
      <c r="H1241"/>
      <c r="I1241"/>
      <c r="J1241"/>
      <c r="K1241"/>
      <c r="L1241"/>
      <c r="M1241"/>
      <c r="N1241"/>
      <c r="O1241"/>
      <c r="P1241"/>
      <c r="Q1241"/>
      <c r="R1241" s="77"/>
      <c r="S1241" s="77"/>
      <c r="T1241"/>
      <c r="U1241"/>
      <c r="V1241"/>
      <c r="W1241"/>
      <c r="X1241"/>
      <c r="Y1241"/>
      <c r="Z1241"/>
      <c r="AA1241"/>
      <c r="AB1241"/>
      <c r="AC1241"/>
      <c r="AD1241"/>
      <c r="AE1241"/>
      <c r="AF1241"/>
      <c r="AG1241"/>
      <c r="AH1241"/>
      <c r="AI1241"/>
      <c r="AJ1241"/>
      <c r="AK1241"/>
      <c r="AL1241"/>
      <c r="AM1241"/>
      <c r="AN1241"/>
      <c r="AO1241"/>
      <c r="AP1241"/>
      <c r="AQ1241"/>
      <c r="AR1241"/>
      <c r="AS1241"/>
      <c r="AT1241"/>
      <c r="AU1241"/>
      <c r="AV1241"/>
      <c r="AW1241"/>
      <c r="AX1241"/>
      <c r="AY1241"/>
      <c r="AZ1241"/>
      <c r="BA1241"/>
      <c r="BB1241"/>
      <c r="BC1241"/>
      <c r="BD1241"/>
      <c r="BE1241"/>
      <c r="BF1241"/>
      <c r="BG1241"/>
      <c r="BH1241"/>
      <c r="BI1241"/>
      <c r="BJ1241"/>
      <c r="BK1241"/>
      <c r="BL1241"/>
      <c r="BM1241"/>
      <c r="BN1241"/>
      <c r="BO1241"/>
      <c r="BP1241"/>
      <c r="BQ1241"/>
      <c r="BR1241"/>
      <c r="BS1241"/>
      <c r="BT1241"/>
      <c r="BU1241"/>
      <c r="BV1241"/>
      <c r="BW1241"/>
      <c r="BX1241"/>
      <c r="BY1241"/>
      <c r="BZ1241"/>
      <c r="CA1241"/>
      <c r="CB1241"/>
      <c r="CC1241"/>
      <c r="CD1241"/>
      <c r="CE1241"/>
      <c r="CF1241"/>
      <c r="CG1241"/>
      <c r="CH1241"/>
      <c r="CI1241"/>
      <c r="CJ1241"/>
      <c r="CK1241"/>
      <c r="CL1241"/>
      <c r="CM1241"/>
      <c r="CN1241"/>
      <c r="CO1241"/>
      <c r="CP1241"/>
      <c r="CQ1241"/>
      <c r="CR1241"/>
      <c r="CS1241"/>
      <c r="CT1241"/>
      <c r="CU1241"/>
      <c r="CV1241"/>
      <c r="CW1241"/>
      <c r="CX1241"/>
      <c r="CY1241"/>
      <c r="CZ1241"/>
      <c r="DA1241"/>
      <c r="DB1241"/>
      <c r="DC1241"/>
      <c r="DD1241"/>
      <c r="DE1241"/>
      <c r="DF1241"/>
      <c r="DG1241"/>
      <c r="DH1241"/>
      <c r="DI1241"/>
      <c r="DJ1241"/>
      <c r="DK1241"/>
      <c r="DL1241"/>
      <c r="DM1241"/>
      <c r="DN1241"/>
      <c r="DO1241"/>
      <c r="DP1241"/>
      <c r="DQ1241"/>
      <c r="DR1241"/>
      <c r="DS1241"/>
      <c r="DT1241"/>
      <c r="DU1241"/>
      <c r="DV1241"/>
      <c r="DW1241"/>
      <c r="DX1241"/>
      <c r="DY1241"/>
      <c r="DZ1241"/>
      <c r="EA1241"/>
      <c r="EB1241"/>
      <c r="EC1241"/>
      <c r="ED1241"/>
      <c r="EE1241"/>
      <c r="EF1241"/>
      <c r="EG1241"/>
      <c r="EH1241"/>
      <c r="EI1241"/>
      <c r="EJ1241"/>
      <c r="EK1241"/>
      <c r="EL1241"/>
      <c r="EM1241"/>
      <c r="EN1241"/>
      <c r="EO1241"/>
      <c r="EP1241"/>
      <c r="EQ1241"/>
      <c r="ER1241"/>
      <c r="ES1241"/>
      <c r="ET1241"/>
      <c r="EU1241"/>
      <c r="EV1241"/>
      <c r="EW1241"/>
      <c r="EX1241"/>
      <c r="EY1241"/>
      <c r="EZ1241"/>
      <c r="FA1241"/>
    </row>
    <row r="1242" spans="1:157" ht="11.25" customHeight="1" x14ac:dyDescent="0.25">
      <c r="A1242"/>
      <c r="B1242"/>
      <c r="C1242"/>
      <c r="D1242"/>
      <c r="E1242"/>
      <c r="F1242"/>
      <c r="G1242"/>
      <c r="H1242"/>
      <c r="I1242"/>
      <c r="J1242"/>
      <c r="K1242"/>
      <c r="L1242"/>
      <c r="M1242"/>
      <c r="N1242"/>
      <c r="O1242"/>
      <c r="P1242"/>
      <c r="Q1242"/>
      <c r="R1242" s="77"/>
      <c r="S1242" s="77"/>
      <c r="T1242"/>
      <c r="U1242"/>
      <c r="V1242"/>
      <c r="W1242"/>
      <c r="X1242"/>
      <c r="Y1242"/>
      <c r="Z1242"/>
      <c r="AA1242"/>
      <c r="AB1242"/>
      <c r="AC1242"/>
      <c r="AD1242"/>
      <c r="AE1242"/>
      <c r="AF1242"/>
      <c r="AG1242"/>
      <c r="AH1242"/>
      <c r="AI1242"/>
      <c r="AJ1242"/>
      <c r="AK1242"/>
      <c r="AL1242"/>
      <c r="AM1242"/>
      <c r="AN1242"/>
      <c r="AO1242"/>
      <c r="AP1242"/>
      <c r="AQ1242"/>
      <c r="AR1242"/>
      <c r="AS1242"/>
      <c r="AT1242"/>
      <c r="AU1242"/>
      <c r="AV1242"/>
      <c r="AW1242"/>
      <c r="AX1242"/>
      <c r="AY1242"/>
      <c r="AZ1242"/>
      <c r="BA1242"/>
      <c r="BB1242"/>
      <c r="BC1242"/>
      <c r="BD1242"/>
      <c r="BE1242"/>
      <c r="BF1242"/>
      <c r="BG1242"/>
      <c r="BH1242"/>
      <c r="BI1242"/>
      <c r="BJ1242"/>
      <c r="BK1242"/>
      <c r="BL1242"/>
      <c r="BM1242"/>
      <c r="BN1242"/>
      <c r="BO1242"/>
      <c r="BP1242"/>
      <c r="BQ1242"/>
      <c r="BR1242"/>
      <c r="BS1242"/>
      <c r="BT1242"/>
      <c r="BU1242"/>
      <c r="BV1242"/>
      <c r="BW1242"/>
      <c r="BX1242"/>
      <c r="BY1242"/>
      <c r="BZ1242"/>
      <c r="CA1242"/>
      <c r="CB1242"/>
      <c r="CC1242"/>
      <c r="CD1242"/>
      <c r="CE1242"/>
      <c r="CF1242"/>
      <c r="CG1242"/>
      <c r="CH1242"/>
      <c r="CI1242"/>
      <c r="CJ1242"/>
      <c r="CK1242"/>
      <c r="CL1242"/>
      <c r="CM1242"/>
      <c r="CN1242"/>
      <c r="CO1242"/>
      <c r="CP1242"/>
      <c r="CQ1242"/>
      <c r="CR1242"/>
      <c r="CS1242"/>
      <c r="CT1242"/>
      <c r="CU1242"/>
      <c r="CV1242"/>
      <c r="CW1242"/>
      <c r="CX1242"/>
      <c r="CY1242"/>
      <c r="CZ1242"/>
      <c r="DA1242"/>
      <c r="DB1242"/>
      <c r="DC1242"/>
      <c r="DD1242"/>
      <c r="DE1242"/>
      <c r="DF1242"/>
      <c r="DG1242"/>
      <c r="DH1242"/>
      <c r="DI1242"/>
      <c r="DJ1242"/>
      <c r="DK1242"/>
      <c r="DL1242"/>
      <c r="DM1242"/>
      <c r="DN1242"/>
      <c r="DO1242"/>
      <c r="DP1242"/>
      <c r="DQ1242"/>
      <c r="DR1242"/>
      <c r="DS1242"/>
      <c r="DT1242"/>
      <c r="DU1242"/>
      <c r="DV1242"/>
      <c r="DW1242"/>
      <c r="DX1242"/>
      <c r="DY1242"/>
      <c r="DZ1242"/>
      <c r="EA1242"/>
      <c r="EB1242"/>
      <c r="EC1242"/>
      <c r="ED1242"/>
      <c r="EE1242"/>
      <c r="EF1242"/>
      <c r="EG1242"/>
      <c r="EH1242"/>
      <c r="EI1242"/>
      <c r="EJ1242"/>
      <c r="EK1242"/>
      <c r="EL1242"/>
      <c r="EM1242"/>
      <c r="EN1242"/>
      <c r="EO1242"/>
      <c r="EP1242"/>
      <c r="EQ1242"/>
      <c r="ER1242"/>
      <c r="ES1242"/>
      <c r="ET1242"/>
      <c r="EU1242"/>
      <c r="EV1242"/>
      <c r="EW1242"/>
      <c r="EX1242"/>
      <c r="EY1242"/>
      <c r="EZ1242"/>
      <c r="FA1242"/>
    </row>
    <row r="1243" spans="1:157" ht="11.25" customHeight="1" x14ac:dyDescent="0.25">
      <c r="A1243"/>
      <c r="B1243"/>
      <c r="C1243"/>
      <c r="D1243"/>
      <c r="E1243"/>
      <c r="F1243"/>
      <c r="G1243"/>
      <c r="H1243"/>
      <c r="I1243"/>
      <c r="J1243"/>
      <c r="K1243"/>
      <c r="L1243"/>
      <c r="M1243"/>
      <c r="N1243"/>
      <c r="O1243"/>
      <c r="P1243"/>
      <c r="Q1243"/>
      <c r="R1243" s="77"/>
      <c r="S1243" s="77"/>
      <c r="T1243"/>
      <c r="U1243"/>
      <c r="V1243"/>
      <c r="W1243"/>
      <c r="X1243"/>
      <c r="Y1243"/>
      <c r="Z1243"/>
      <c r="AA1243"/>
      <c r="AB1243"/>
      <c r="AC1243"/>
      <c r="AD1243"/>
      <c r="AE1243"/>
      <c r="AF1243"/>
      <c r="AG1243"/>
      <c r="AH1243"/>
      <c r="AI1243"/>
      <c r="AJ1243"/>
      <c r="AK1243"/>
      <c r="AL1243"/>
      <c r="AM1243"/>
      <c r="AN1243"/>
      <c r="AO1243"/>
      <c r="AP1243"/>
      <c r="AQ1243"/>
      <c r="AR1243"/>
      <c r="AS1243"/>
      <c r="AT1243"/>
      <c r="AU1243"/>
      <c r="AV1243"/>
      <c r="AW1243"/>
      <c r="AX1243"/>
      <c r="AY1243"/>
      <c r="AZ1243"/>
      <c r="BA1243"/>
      <c r="BB1243"/>
      <c r="BC1243"/>
      <c r="BD1243"/>
      <c r="BE1243"/>
      <c r="BF1243"/>
      <c r="BG1243"/>
      <c r="BH1243"/>
      <c r="BI1243"/>
      <c r="BJ1243"/>
      <c r="BK1243"/>
      <c r="BL1243"/>
      <c r="BM1243"/>
      <c r="BN1243"/>
      <c r="BO1243"/>
      <c r="BP1243"/>
      <c r="BQ1243"/>
      <c r="BR1243"/>
      <c r="BS1243"/>
      <c r="BT1243"/>
      <c r="BU1243"/>
      <c r="BV1243"/>
      <c r="BW1243"/>
      <c r="BX1243"/>
      <c r="BY1243"/>
      <c r="BZ1243"/>
      <c r="CA1243"/>
      <c r="CB1243"/>
      <c r="CC1243"/>
      <c r="CD1243"/>
      <c r="CE1243"/>
      <c r="CF1243"/>
      <c r="CG1243"/>
      <c r="CH1243"/>
      <c r="CI1243"/>
      <c r="CJ1243"/>
      <c r="CK1243"/>
      <c r="CL1243"/>
      <c r="CM1243"/>
      <c r="CN1243"/>
      <c r="CO1243"/>
      <c r="CP1243"/>
      <c r="CQ1243"/>
      <c r="CR1243"/>
      <c r="CS1243"/>
      <c r="CT1243"/>
      <c r="CU1243"/>
      <c r="CV1243"/>
      <c r="CW1243"/>
      <c r="CX1243"/>
      <c r="CY1243"/>
      <c r="CZ1243"/>
      <c r="DA1243"/>
      <c r="DB1243"/>
      <c r="DC1243"/>
      <c r="DD1243"/>
      <c r="DE1243"/>
      <c r="DF1243"/>
      <c r="DG1243"/>
      <c r="DH1243"/>
      <c r="DI1243"/>
      <c r="DJ1243"/>
      <c r="DK1243"/>
      <c r="DL1243"/>
      <c r="DM1243"/>
      <c r="DN1243"/>
      <c r="DO1243"/>
      <c r="DP1243"/>
      <c r="DQ1243"/>
      <c r="DR1243"/>
      <c r="DS1243"/>
      <c r="DT1243"/>
      <c r="DU1243"/>
      <c r="DV1243"/>
      <c r="DW1243"/>
      <c r="DX1243"/>
      <c r="DY1243"/>
      <c r="DZ1243"/>
      <c r="EA1243"/>
      <c r="EB1243"/>
      <c r="EC1243"/>
      <c r="ED1243"/>
      <c r="EE1243"/>
      <c r="EF1243"/>
      <c r="EG1243"/>
      <c r="EH1243"/>
      <c r="EI1243"/>
      <c r="EJ1243"/>
      <c r="EK1243"/>
      <c r="EL1243"/>
      <c r="EM1243"/>
      <c r="EN1243"/>
      <c r="EO1243"/>
      <c r="EP1243"/>
      <c r="EQ1243"/>
      <c r="ER1243"/>
      <c r="ES1243"/>
      <c r="ET1243"/>
      <c r="EU1243"/>
      <c r="EV1243"/>
      <c r="EW1243"/>
      <c r="EX1243"/>
      <c r="EY1243"/>
      <c r="EZ1243"/>
      <c r="FA1243"/>
    </row>
    <row r="1244" spans="1:157" ht="11.25" customHeight="1" x14ac:dyDescent="0.25">
      <c r="A1244"/>
      <c r="B1244"/>
      <c r="C1244"/>
      <c r="D1244"/>
      <c r="E1244"/>
      <c r="F1244"/>
      <c r="G1244"/>
      <c r="H1244"/>
      <c r="I1244"/>
      <c r="J1244"/>
      <c r="K1244"/>
      <c r="L1244"/>
      <c r="M1244"/>
      <c r="N1244"/>
      <c r="O1244"/>
      <c r="P1244"/>
      <c r="Q1244"/>
      <c r="R1244" s="77"/>
      <c r="S1244" s="77"/>
      <c r="T1244"/>
      <c r="U1244"/>
      <c r="V1244"/>
      <c r="W1244"/>
      <c r="X1244"/>
      <c r="Y1244"/>
      <c r="Z1244"/>
      <c r="AA1244"/>
      <c r="AB1244"/>
      <c r="AC1244"/>
      <c r="AD1244"/>
      <c r="AE1244"/>
      <c r="AF1244"/>
      <c r="AG1244"/>
      <c r="AH1244"/>
      <c r="AI1244"/>
      <c r="AJ1244"/>
      <c r="AK1244"/>
      <c r="AL1244"/>
      <c r="AM1244"/>
      <c r="AN1244"/>
      <c r="AO1244"/>
      <c r="AP1244"/>
      <c r="AQ1244"/>
      <c r="AR1244"/>
      <c r="AS1244"/>
      <c r="AT1244"/>
      <c r="AU1244"/>
      <c r="AV1244"/>
      <c r="AW1244"/>
      <c r="AX1244"/>
      <c r="AY1244"/>
      <c r="AZ1244"/>
      <c r="BA1244"/>
      <c r="BB1244"/>
      <c r="BC1244"/>
      <c r="BD1244"/>
      <c r="BE1244"/>
      <c r="BF1244"/>
      <c r="BG1244"/>
      <c r="BH1244"/>
      <c r="BI1244"/>
      <c r="BJ1244"/>
      <c r="BK1244"/>
      <c r="BL1244"/>
      <c r="BM1244"/>
      <c r="BN1244"/>
      <c r="BO1244"/>
      <c r="BP1244"/>
      <c r="BQ1244"/>
      <c r="BR1244"/>
      <c r="BS1244"/>
      <c r="BT1244"/>
      <c r="BU1244"/>
      <c r="BV1244"/>
      <c r="BW1244"/>
      <c r="BX1244"/>
      <c r="BY1244"/>
      <c r="BZ1244"/>
      <c r="CA1244"/>
      <c r="CB1244"/>
      <c r="CC1244"/>
      <c r="CD1244"/>
      <c r="CE1244"/>
      <c r="CF1244"/>
      <c r="CG1244"/>
      <c r="CH1244"/>
      <c r="CI1244"/>
      <c r="CJ1244"/>
      <c r="CK1244"/>
      <c r="CL1244"/>
      <c r="CM1244"/>
      <c r="CN1244"/>
      <c r="CO1244"/>
      <c r="CP1244"/>
      <c r="CQ1244"/>
      <c r="CR1244"/>
      <c r="CS1244"/>
      <c r="CT1244"/>
      <c r="CU1244"/>
      <c r="CV1244"/>
      <c r="CW1244"/>
      <c r="CX1244"/>
      <c r="CY1244"/>
      <c r="CZ1244"/>
      <c r="DA1244"/>
      <c r="DB1244"/>
      <c r="DC1244"/>
      <c r="DD1244"/>
      <c r="DE1244"/>
      <c r="DF1244"/>
      <c r="DG1244"/>
      <c r="DH1244"/>
      <c r="DI1244"/>
      <c r="DJ1244"/>
      <c r="DK1244"/>
      <c r="DL1244"/>
      <c r="DM1244"/>
      <c r="DN1244"/>
      <c r="DO1244"/>
      <c r="DP1244"/>
      <c r="DQ1244"/>
      <c r="DR1244"/>
      <c r="DS1244"/>
      <c r="DT1244"/>
      <c r="DU1244"/>
      <c r="DV1244"/>
      <c r="DW1244"/>
      <c r="DX1244"/>
      <c r="DY1244"/>
      <c r="DZ1244"/>
      <c r="EA1244"/>
      <c r="EB1244"/>
      <c r="EC1244"/>
      <c r="ED1244"/>
      <c r="EE1244"/>
      <c r="EF1244"/>
      <c r="EG1244"/>
      <c r="EH1244"/>
      <c r="EI1244"/>
      <c r="EJ1244"/>
      <c r="EK1244"/>
      <c r="EL1244"/>
      <c r="EM1244"/>
      <c r="EN1244"/>
      <c r="EO1244"/>
      <c r="EP1244"/>
      <c r="EQ1244"/>
      <c r="ER1244"/>
      <c r="ES1244"/>
      <c r="ET1244"/>
      <c r="EU1244"/>
      <c r="EV1244"/>
      <c r="EW1244"/>
      <c r="EX1244"/>
      <c r="EY1244"/>
      <c r="EZ1244"/>
      <c r="FA1244"/>
    </row>
    <row r="1245" spans="1:157" ht="11.25" customHeight="1" x14ac:dyDescent="0.25">
      <c r="A1245"/>
      <c r="B1245"/>
      <c r="C1245"/>
      <c r="D1245"/>
      <c r="E1245"/>
      <c r="F1245"/>
      <c r="G1245"/>
      <c r="H1245"/>
      <c r="I1245"/>
      <c r="J1245"/>
      <c r="K1245"/>
      <c r="L1245"/>
      <c r="M1245"/>
      <c r="N1245"/>
      <c r="O1245"/>
      <c r="P1245"/>
      <c r="Q1245"/>
      <c r="R1245" s="77"/>
      <c r="S1245" s="77"/>
      <c r="T1245"/>
      <c r="U1245"/>
      <c r="V1245"/>
      <c r="W1245"/>
      <c r="X1245"/>
      <c r="Y1245"/>
      <c r="Z1245"/>
      <c r="AA1245"/>
      <c r="AB1245"/>
      <c r="AC1245"/>
      <c r="AD1245"/>
      <c r="AE1245"/>
      <c r="AF1245"/>
      <c r="AG1245"/>
      <c r="AH1245"/>
      <c r="AI1245"/>
      <c r="AJ1245"/>
      <c r="AK1245"/>
      <c r="AL1245"/>
      <c r="AM1245"/>
      <c r="AN1245"/>
      <c r="AO1245"/>
      <c r="AP1245"/>
      <c r="AQ1245"/>
      <c r="AR1245"/>
      <c r="AS1245"/>
      <c r="AT1245"/>
      <c r="AU1245"/>
      <c r="AV1245"/>
      <c r="AW1245"/>
      <c r="AX1245"/>
      <c r="AY1245"/>
      <c r="AZ1245"/>
      <c r="BA1245"/>
      <c r="BB1245"/>
      <c r="BC1245"/>
      <c r="BD1245"/>
      <c r="BE1245"/>
      <c r="BF1245"/>
      <c r="BG1245"/>
      <c r="BH1245"/>
      <c r="BI1245"/>
      <c r="BJ1245"/>
      <c r="BK1245"/>
      <c r="BL1245"/>
      <c r="BM1245"/>
      <c r="BN1245"/>
      <c r="BO1245"/>
      <c r="BP1245"/>
      <c r="BQ1245"/>
      <c r="BR1245"/>
      <c r="BS1245"/>
      <c r="BT1245"/>
      <c r="BU1245"/>
      <c r="BV1245"/>
      <c r="BW1245"/>
      <c r="BX1245"/>
      <c r="BY1245"/>
      <c r="BZ1245"/>
      <c r="CA1245"/>
      <c r="CB1245"/>
      <c r="CC1245"/>
      <c r="CD1245"/>
      <c r="CE1245"/>
      <c r="CF1245"/>
      <c r="CG1245"/>
      <c r="CH1245"/>
      <c r="CI1245"/>
      <c r="CJ1245"/>
      <c r="CK1245"/>
      <c r="CL1245"/>
      <c r="CM1245"/>
      <c r="CN1245"/>
      <c r="CO1245"/>
      <c r="CP1245"/>
      <c r="CQ1245"/>
      <c r="CR1245"/>
      <c r="CS1245"/>
      <c r="CT1245"/>
      <c r="CU1245"/>
      <c r="CV1245"/>
      <c r="CW1245"/>
      <c r="CX1245"/>
      <c r="CY1245"/>
      <c r="CZ1245"/>
      <c r="DA1245"/>
      <c r="DB1245"/>
      <c r="DC1245"/>
      <c r="DD1245"/>
      <c r="DE1245"/>
      <c r="DF1245"/>
      <c r="DG1245"/>
      <c r="DH1245"/>
      <c r="DI1245"/>
      <c r="DJ1245"/>
      <c r="DK1245"/>
      <c r="DL1245"/>
      <c r="DM1245"/>
      <c r="DN1245"/>
      <c r="DO1245"/>
      <c r="DP1245"/>
      <c r="DQ1245"/>
      <c r="DR1245"/>
      <c r="DS1245"/>
      <c r="DT1245"/>
      <c r="DU1245"/>
      <c r="DV1245"/>
      <c r="DW1245"/>
      <c r="DX1245"/>
      <c r="DY1245"/>
      <c r="DZ1245"/>
      <c r="EA1245"/>
      <c r="EB1245"/>
      <c r="EC1245"/>
      <c r="ED1245"/>
      <c r="EE1245"/>
      <c r="EF1245"/>
      <c r="EG1245"/>
      <c r="EH1245"/>
      <c r="EI1245"/>
      <c r="EJ1245"/>
      <c r="EK1245"/>
      <c r="EL1245"/>
      <c r="EM1245"/>
      <c r="EN1245"/>
      <c r="EO1245"/>
      <c r="EP1245"/>
      <c r="EQ1245"/>
      <c r="ER1245"/>
      <c r="ES1245"/>
      <c r="ET1245"/>
      <c r="EU1245"/>
      <c r="EV1245"/>
      <c r="EW1245"/>
      <c r="EX1245"/>
      <c r="EY1245"/>
      <c r="EZ1245"/>
      <c r="FA1245"/>
    </row>
    <row r="1246" spans="1:157" ht="11.25" customHeight="1" x14ac:dyDescent="0.25">
      <c r="A1246"/>
      <c r="B1246"/>
      <c r="C1246"/>
      <c r="D1246"/>
      <c r="E1246"/>
      <c r="F1246"/>
      <c r="G1246"/>
      <c r="H1246"/>
      <c r="I1246"/>
      <c r="J1246"/>
      <c r="K1246"/>
      <c r="L1246"/>
      <c r="M1246"/>
      <c r="N1246"/>
      <c r="O1246"/>
      <c r="P1246"/>
      <c r="Q1246"/>
      <c r="R1246" s="77"/>
      <c r="S1246" s="77"/>
      <c r="T1246"/>
      <c r="U1246"/>
      <c r="V1246"/>
      <c r="W1246"/>
      <c r="X1246"/>
      <c r="Y1246"/>
      <c r="Z1246"/>
      <c r="AA1246"/>
      <c r="AB1246"/>
      <c r="AC1246"/>
      <c r="AD1246"/>
      <c r="AE1246"/>
      <c r="AF1246"/>
      <c r="AG1246"/>
      <c r="AH1246"/>
      <c r="AI1246"/>
      <c r="AJ1246"/>
      <c r="AK1246"/>
      <c r="AL1246"/>
      <c r="AM1246"/>
      <c r="AN1246"/>
      <c r="AO1246"/>
      <c r="AP1246"/>
      <c r="AQ1246"/>
      <c r="AR1246"/>
      <c r="AS1246"/>
      <c r="AT1246"/>
      <c r="AU1246"/>
      <c r="AV1246"/>
      <c r="AW1246"/>
      <c r="AX1246"/>
      <c r="AY1246"/>
      <c r="AZ1246"/>
      <c r="BA1246"/>
      <c r="BB1246"/>
      <c r="BC1246"/>
      <c r="BD1246"/>
      <c r="BE1246"/>
      <c r="BF1246"/>
      <c r="BG1246"/>
      <c r="BH1246"/>
      <c r="BI1246"/>
      <c r="BJ1246"/>
      <c r="BK1246"/>
      <c r="BL1246"/>
      <c r="BM1246"/>
      <c r="BN1246"/>
      <c r="BO1246"/>
      <c r="BP1246"/>
      <c r="BQ1246"/>
      <c r="BR1246"/>
      <c r="BS1246"/>
      <c r="BT1246"/>
      <c r="BU1246"/>
      <c r="BV1246"/>
      <c r="BW1246"/>
      <c r="BX1246"/>
      <c r="BY1246"/>
      <c r="BZ1246"/>
      <c r="CA1246"/>
      <c r="CB1246"/>
      <c r="CC1246"/>
      <c r="CD1246"/>
      <c r="CE1246"/>
      <c r="CF1246"/>
      <c r="CG1246"/>
      <c r="CH1246"/>
      <c r="CI1246"/>
      <c r="CJ1246"/>
      <c r="CK1246"/>
      <c r="CL1246"/>
      <c r="CM1246"/>
      <c r="CN1246"/>
      <c r="CO1246"/>
      <c r="CP1246"/>
      <c r="CQ1246"/>
      <c r="CR1246"/>
      <c r="CS1246"/>
      <c r="CT1246"/>
      <c r="CU1246"/>
      <c r="CV1246"/>
      <c r="CW1246"/>
      <c r="CX1246"/>
      <c r="CY1246"/>
      <c r="CZ1246"/>
      <c r="DA1246"/>
      <c r="DB1246"/>
      <c r="DC1246"/>
      <c r="DD1246"/>
      <c r="DE1246"/>
      <c r="DF1246"/>
      <c r="DG1246"/>
      <c r="DH1246"/>
      <c r="DI1246"/>
      <c r="DJ1246"/>
      <c r="DK1246"/>
      <c r="DL1246"/>
      <c r="DM1246"/>
      <c r="DN1246"/>
      <c r="DO1246"/>
      <c r="DP1246"/>
      <c r="DQ1246"/>
      <c r="DR1246"/>
      <c r="DS1246"/>
      <c r="DT1246"/>
      <c r="DU1246"/>
      <c r="DV1246"/>
      <c r="DW1246"/>
      <c r="DX1246"/>
      <c r="DY1246"/>
      <c r="DZ1246"/>
      <c r="EA1246"/>
      <c r="EB1246"/>
      <c r="EC1246"/>
      <c r="ED1246"/>
      <c r="EE1246"/>
      <c r="EF1246"/>
      <c r="EG1246"/>
      <c r="EH1246"/>
      <c r="EI1246"/>
      <c r="EJ1246"/>
      <c r="EK1246"/>
      <c r="EL1246"/>
      <c r="EM1246"/>
      <c r="EN1246"/>
      <c r="EO1246"/>
      <c r="EP1246"/>
      <c r="EQ1246"/>
      <c r="ER1246"/>
      <c r="ES1246"/>
      <c r="ET1246"/>
      <c r="EU1246"/>
      <c r="EV1246"/>
      <c r="EW1246"/>
      <c r="EX1246"/>
      <c r="EY1246"/>
      <c r="EZ1246"/>
      <c r="FA1246"/>
    </row>
    <row r="1247" spans="1:157" ht="11.25" customHeight="1" x14ac:dyDescent="0.25">
      <c r="A1247"/>
      <c r="B1247"/>
      <c r="C1247"/>
      <c r="D1247"/>
      <c r="E1247"/>
      <c r="F1247"/>
      <c r="G1247"/>
      <c r="H1247"/>
      <c r="I1247"/>
      <c r="J1247"/>
      <c r="K1247"/>
      <c r="L1247"/>
      <c r="M1247"/>
      <c r="N1247"/>
      <c r="O1247"/>
      <c r="P1247"/>
      <c r="Q1247"/>
      <c r="R1247" s="77"/>
      <c r="S1247" s="77"/>
      <c r="T1247"/>
      <c r="U1247"/>
      <c r="V1247"/>
      <c r="W1247"/>
      <c r="X1247"/>
      <c r="Y1247"/>
      <c r="Z1247"/>
      <c r="AA1247"/>
      <c r="AB1247"/>
      <c r="AC1247"/>
      <c r="AD1247"/>
      <c r="AE1247"/>
      <c r="AF1247"/>
      <c r="AG1247"/>
      <c r="AH1247"/>
      <c r="AI1247"/>
      <c r="AJ1247"/>
      <c r="AK1247"/>
      <c r="AL1247"/>
      <c r="AM1247"/>
      <c r="AN1247"/>
      <c r="AO1247"/>
      <c r="AP1247"/>
      <c r="AQ1247"/>
      <c r="AR1247"/>
      <c r="AS1247"/>
      <c r="AT1247"/>
      <c r="AU1247"/>
      <c r="AV1247"/>
      <c r="AW1247"/>
      <c r="AX1247"/>
      <c r="AY1247"/>
      <c r="AZ1247"/>
      <c r="BA1247"/>
      <c r="BB1247"/>
      <c r="BC1247"/>
      <c r="BD1247"/>
      <c r="BE1247"/>
      <c r="BF1247"/>
      <c r="BG1247"/>
      <c r="BH1247"/>
      <c r="BI1247"/>
      <c r="BJ1247"/>
      <c r="BK1247"/>
      <c r="BL1247"/>
      <c r="BM1247"/>
      <c r="BN1247"/>
      <c r="BO1247"/>
      <c r="BP1247"/>
      <c r="BQ1247"/>
      <c r="BR1247"/>
      <c r="BS1247"/>
      <c r="BT1247"/>
      <c r="BU1247"/>
      <c r="BV1247"/>
      <c r="BW1247"/>
      <c r="BX1247"/>
      <c r="BY1247"/>
      <c r="BZ1247"/>
      <c r="CA1247"/>
      <c r="CB1247"/>
      <c r="CC1247"/>
      <c r="CD1247"/>
      <c r="CE1247"/>
      <c r="CF1247"/>
      <c r="CG1247"/>
      <c r="CH1247"/>
      <c r="CI1247"/>
      <c r="CJ1247"/>
      <c r="CK1247"/>
      <c r="CL1247"/>
      <c r="CM1247"/>
      <c r="CN1247"/>
      <c r="CO1247"/>
      <c r="CP1247"/>
      <c r="CQ1247"/>
      <c r="CR1247"/>
      <c r="CS1247"/>
      <c r="CT1247"/>
      <c r="CU1247"/>
      <c r="CV1247"/>
      <c r="CW1247"/>
      <c r="CX1247"/>
      <c r="CY1247"/>
      <c r="CZ1247"/>
      <c r="DA1247"/>
      <c r="DB1247"/>
      <c r="DC1247"/>
      <c r="DD1247"/>
      <c r="DE1247"/>
      <c r="DF1247"/>
      <c r="DG1247"/>
      <c r="DH1247"/>
      <c r="DI1247"/>
      <c r="DJ1247"/>
      <c r="DK1247"/>
      <c r="DL1247"/>
      <c r="DM1247"/>
      <c r="DN1247"/>
      <c r="DO1247"/>
      <c r="DP1247"/>
      <c r="DQ1247"/>
      <c r="DR1247"/>
      <c r="DS1247"/>
      <c r="DT1247"/>
      <c r="DU1247"/>
      <c r="DV1247"/>
      <c r="DW1247"/>
      <c r="DX1247"/>
      <c r="DY1247"/>
      <c r="DZ1247"/>
      <c r="EA1247"/>
      <c r="EB1247"/>
      <c r="EC1247"/>
      <c r="ED1247"/>
      <c r="EE1247"/>
      <c r="EF1247"/>
      <c r="EG1247"/>
      <c r="EH1247"/>
      <c r="EI1247"/>
      <c r="EJ1247"/>
      <c r="EK1247"/>
      <c r="EL1247"/>
      <c r="EM1247"/>
      <c r="EN1247"/>
      <c r="EO1247"/>
      <c r="EP1247"/>
      <c r="EQ1247"/>
      <c r="ER1247"/>
      <c r="ES1247"/>
      <c r="ET1247"/>
      <c r="EU1247"/>
      <c r="EV1247"/>
      <c r="EW1247"/>
      <c r="EX1247"/>
      <c r="EY1247"/>
      <c r="EZ1247"/>
      <c r="FA1247"/>
    </row>
    <row r="1248" spans="1:157" ht="11.25" customHeight="1" x14ac:dyDescent="0.25">
      <c r="A1248"/>
      <c r="B1248"/>
      <c r="C1248"/>
      <c r="D1248"/>
      <c r="E1248"/>
      <c r="F1248"/>
      <c r="G1248"/>
      <c r="H1248"/>
      <c r="I1248"/>
      <c r="J1248"/>
      <c r="K1248"/>
      <c r="L1248"/>
      <c r="M1248"/>
      <c r="N1248"/>
      <c r="O1248"/>
      <c r="P1248"/>
      <c r="Q1248"/>
      <c r="R1248" s="77"/>
      <c r="S1248" s="77"/>
      <c r="T1248"/>
      <c r="U1248"/>
      <c r="V1248"/>
      <c r="W1248"/>
      <c r="X1248"/>
      <c r="Y1248"/>
      <c r="Z1248"/>
      <c r="AA1248"/>
      <c r="AB1248"/>
      <c r="AC1248"/>
      <c r="AD1248"/>
      <c r="AE1248"/>
      <c r="AF1248"/>
      <c r="AG1248"/>
      <c r="AH1248"/>
      <c r="AI1248"/>
      <c r="AJ1248"/>
      <c r="AK1248"/>
      <c r="AL1248"/>
      <c r="AM1248"/>
      <c r="AN1248"/>
      <c r="AO1248"/>
      <c r="AP1248"/>
      <c r="AQ1248"/>
      <c r="AR1248"/>
      <c r="AS1248"/>
      <c r="AT1248"/>
      <c r="AU1248"/>
      <c r="AV1248"/>
      <c r="AW1248"/>
      <c r="AX1248"/>
      <c r="AY1248"/>
      <c r="AZ1248"/>
      <c r="BA1248"/>
      <c r="BB1248"/>
      <c r="BC1248"/>
      <c r="BD1248"/>
      <c r="BE1248"/>
      <c r="BF1248"/>
      <c r="BG1248"/>
      <c r="BH1248"/>
      <c r="BI1248"/>
      <c r="BJ1248"/>
      <c r="BK1248"/>
      <c r="BL1248"/>
      <c r="BM1248"/>
      <c r="BN1248"/>
      <c r="BO1248"/>
      <c r="BP1248"/>
      <c r="BQ1248"/>
      <c r="BR1248"/>
      <c r="BS1248"/>
      <c r="BT1248"/>
      <c r="BU1248"/>
      <c r="BV1248"/>
      <c r="BW1248"/>
      <c r="BX1248"/>
      <c r="BY1248"/>
      <c r="BZ1248"/>
      <c r="CA1248"/>
      <c r="CB1248"/>
      <c r="CC1248"/>
      <c r="CD1248"/>
      <c r="CE1248"/>
      <c r="CF1248"/>
      <c r="CG1248"/>
      <c r="CH1248"/>
      <c r="CI1248"/>
      <c r="CJ1248"/>
      <c r="CK1248"/>
      <c r="CL1248"/>
      <c r="CM1248"/>
      <c r="CN1248"/>
      <c r="CO1248"/>
      <c r="CP1248"/>
      <c r="CQ1248"/>
      <c r="CR1248"/>
      <c r="CS1248"/>
      <c r="CT1248"/>
      <c r="CU1248"/>
      <c r="CV1248"/>
      <c r="CW1248"/>
      <c r="CX1248"/>
      <c r="CY1248"/>
      <c r="CZ1248"/>
      <c r="DA1248"/>
      <c r="DB1248"/>
      <c r="DC1248"/>
      <c r="DD1248"/>
      <c r="DE1248"/>
      <c r="DF1248"/>
      <c r="DG1248"/>
      <c r="DH1248"/>
      <c r="DI1248"/>
      <c r="DJ1248"/>
      <c r="DK1248"/>
      <c r="DL1248"/>
      <c r="DM1248"/>
      <c r="DN1248"/>
      <c r="DO1248"/>
      <c r="DP1248"/>
      <c r="DQ1248"/>
      <c r="DR1248"/>
      <c r="DS1248"/>
      <c r="DT1248"/>
      <c r="DU1248"/>
      <c r="DV1248"/>
      <c r="DW1248"/>
      <c r="DX1248"/>
      <c r="DY1248"/>
      <c r="DZ1248"/>
      <c r="EA1248"/>
      <c r="EB1248"/>
      <c r="EC1248"/>
      <c r="ED1248"/>
      <c r="EE1248"/>
      <c r="EF1248"/>
      <c r="EG1248"/>
      <c r="EH1248"/>
      <c r="EI1248"/>
      <c r="EJ1248"/>
      <c r="EK1248"/>
      <c r="EL1248"/>
      <c r="EM1248"/>
      <c r="EN1248"/>
      <c r="EO1248"/>
      <c r="EP1248"/>
      <c r="EQ1248"/>
      <c r="ER1248"/>
      <c r="ES1248"/>
      <c r="ET1248"/>
      <c r="EU1248"/>
      <c r="EV1248"/>
      <c r="EW1248"/>
      <c r="EX1248"/>
      <c r="EY1248"/>
      <c r="EZ1248"/>
      <c r="FA1248"/>
    </row>
    <row r="1249" spans="1:157" ht="11.25" customHeight="1" x14ac:dyDescent="0.25">
      <c r="A1249"/>
      <c r="B1249"/>
      <c r="C1249"/>
      <c r="D1249"/>
      <c r="E1249"/>
      <c r="F1249"/>
      <c r="G1249"/>
      <c r="H1249"/>
      <c r="I1249"/>
      <c r="J1249"/>
      <c r="K1249"/>
      <c r="L1249"/>
      <c r="M1249"/>
      <c r="N1249"/>
      <c r="O1249"/>
      <c r="P1249"/>
      <c r="Q1249"/>
      <c r="R1249" s="77"/>
      <c r="S1249" s="77"/>
      <c r="T1249"/>
      <c r="U1249"/>
      <c r="V1249"/>
      <c r="W1249"/>
      <c r="X1249"/>
      <c r="Y1249"/>
      <c r="Z1249"/>
      <c r="AA1249"/>
      <c r="AB1249"/>
      <c r="AC1249"/>
      <c r="AD1249"/>
      <c r="AE1249"/>
      <c r="AF1249"/>
      <c r="AG1249"/>
      <c r="AH1249"/>
      <c r="AI1249"/>
      <c r="AJ1249"/>
      <c r="AK1249"/>
      <c r="AL1249"/>
      <c r="AM1249"/>
      <c r="AN1249"/>
      <c r="AO1249"/>
      <c r="AP1249"/>
      <c r="AQ1249"/>
      <c r="AR1249"/>
      <c r="AS1249"/>
      <c r="AT1249"/>
      <c r="AU1249"/>
      <c r="AV1249"/>
      <c r="AW1249"/>
      <c r="AX1249"/>
      <c r="AY1249"/>
      <c r="AZ1249"/>
      <c r="BA1249"/>
      <c r="BB1249"/>
      <c r="BC1249"/>
      <c r="BD1249"/>
      <c r="BE1249"/>
      <c r="BF1249"/>
      <c r="BG1249"/>
      <c r="BH1249"/>
      <c r="BI1249"/>
      <c r="BJ1249"/>
      <c r="BK1249"/>
      <c r="BL1249"/>
      <c r="BM1249"/>
      <c r="BN1249"/>
      <c r="BO1249"/>
      <c r="BP1249"/>
      <c r="BQ1249"/>
      <c r="BR1249"/>
      <c r="BS1249"/>
      <c r="BT1249"/>
      <c r="BU1249"/>
      <c r="BV1249"/>
      <c r="BW1249"/>
      <c r="BX1249"/>
      <c r="BY1249"/>
      <c r="BZ1249"/>
      <c r="CA1249"/>
      <c r="CB1249"/>
      <c r="CC1249"/>
      <c r="CD1249"/>
      <c r="CE1249"/>
      <c r="CF1249"/>
      <c r="CG1249"/>
      <c r="CH1249"/>
      <c r="CI1249"/>
      <c r="CJ1249"/>
      <c r="CK1249"/>
      <c r="CL1249"/>
      <c r="CM1249"/>
      <c r="CN1249"/>
      <c r="CO1249"/>
      <c r="CP1249"/>
      <c r="CQ1249"/>
      <c r="CR1249"/>
      <c r="CS1249"/>
      <c r="CT1249"/>
      <c r="CU1249"/>
      <c r="CV1249"/>
      <c r="CW1249"/>
      <c r="CX1249"/>
      <c r="CY1249"/>
      <c r="CZ1249"/>
      <c r="DA1249"/>
      <c r="DB1249"/>
      <c r="DC1249"/>
      <c r="DD1249"/>
      <c r="DE1249"/>
      <c r="DF1249"/>
      <c r="DG1249"/>
      <c r="DH1249"/>
      <c r="DI1249"/>
      <c r="DJ1249"/>
      <c r="DK1249"/>
      <c r="DL1249"/>
      <c r="DM1249"/>
      <c r="DN1249"/>
      <c r="DO1249"/>
      <c r="DP1249"/>
      <c r="DQ1249"/>
      <c r="DR1249"/>
      <c r="DS1249"/>
      <c r="DT1249"/>
      <c r="DU1249"/>
      <c r="DV1249"/>
      <c r="DW1249"/>
      <c r="DX1249"/>
      <c r="DY1249"/>
      <c r="DZ1249"/>
      <c r="EA1249"/>
      <c r="EB1249"/>
      <c r="EC1249"/>
      <c r="ED1249"/>
      <c r="EE1249"/>
      <c r="EF1249"/>
      <c r="EG1249"/>
      <c r="EH1249"/>
      <c r="EI1249"/>
      <c r="EJ1249"/>
      <c r="EK1249"/>
      <c r="EL1249"/>
      <c r="EM1249"/>
      <c r="EN1249"/>
      <c r="EO1249"/>
      <c r="EP1249"/>
      <c r="EQ1249"/>
      <c r="ER1249"/>
      <c r="ES1249"/>
      <c r="ET1249"/>
      <c r="EU1249"/>
      <c r="EV1249"/>
      <c r="EW1249"/>
      <c r="EX1249"/>
      <c r="EY1249"/>
      <c r="EZ1249"/>
      <c r="FA1249"/>
    </row>
    <row r="1250" spans="1:157" ht="11.25" customHeight="1" x14ac:dyDescent="0.25">
      <c r="A1250"/>
      <c r="B1250"/>
      <c r="C1250"/>
      <c r="D1250"/>
      <c r="E1250"/>
      <c r="F1250"/>
      <c r="G1250"/>
      <c r="H1250"/>
      <c r="I1250"/>
      <c r="J1250"/>
      <c r="K1250"/>
      <c r="L1250"/>
      <c r="M1250"/>
      <c r="N1250"/>
      <c r="O1250"/>
      <c r="P1250"/>
      <c r="Q1250"/>
      <c r="R1250" s="77"/>
      <c r="S1250" s="77"/>
      <c r="T1250"/>
      <c r="U1250"/>
      <c r="V1250"/>
      <c r="W1250"/>
      <c r="X1250"/>
      <c r="Y1250"/>
      <c r="Z1250"/>
      <c r="AA1250"/>
      <c r="AB1250"/>
      <c r="AC1250"/>
      <c r="AD1250"/>
      <c r="AE1250"/>
      <c r="AF1250"/>
      <c r="AG1250"/>
      <c r="AH1250"/>
      <c r="AI1250"/>
      <c r="AJ1250"/>
      <c r="AK1250"/>
      <c r="AL1250"/>
      <c r="AM1250"/>
      <c r="AN1250"/>
      <c r="AO1250"/>
      <c r="AP1250"/>
      <c r="AQ1250"/>
      <c r="AR1250"/>
      <c r="AS1250"/>
      <c r="AT1250"/>
      <c r="AU1250"/>
      <c r="AV1250"/>
      <c r="AW1250"/>
      <c r="AX1250"/>
      <c r="AY1250"/>
      <c r="AZ1250"/>
      <c r="BA1250"/>
      <c r="BB1250"/>
      <c r="BC1250"/>
      <c r="BD1250"/>
      <c r="BE1250"/>
      <c r="BF1250"/>
      <c r="BG1250"/>
      <c r="BH1250"/>
      <c r="BI1250"/>
      <c r="BJ1250"/>
      <c r="BK1250"/>
      <c r="BL1250"/>
      <c r="BM1250"/>
      <c r="BN1250"/>
      <c r="BO1250"/>
      <c r="BP1250"/>
      <c r="BQ1250"/>
      <c r="BR1250"/>
      <c r="BS1250"/>
      <c r="BT1250"/>
      <c r="BU1250"/>
      <c r="BV1250"/>
      <c r="BW1250"/>
      <c r="BX1250"/>
      <c r="BY1250"/>
      <c r="BZ1250"/>
      <c r="CA1250"/>
      <c r="CB1250"/>
      <c r="CC1250"/>
      <c r="CD1250"/>
      <c r="CE1250"/>
      <c r="CF1250"/>
      <c r="CG1250"/>
      <c r="CH1250"/>
      <c r="CI1250"/>
      <c r="CJ1250"/>
      <c r="CK1250"/>
      <c r="CL1250"/>
      <c r="CM1250"/>
      <c r="CN1250"/>
      <c r="CO1250"/>
      <c r="CP1250"/>
      <c r="CQ1250"/>
      <c r="CR1250"/>
      <c r="CS1250"/>
      <c r="CT1250"/>
      <c r="CU1250"/>
      <c r="CV1250"/>
      <c r="CW1250"/>
      <c r="CX1250"/>
      <c r="CY1250"/>
      <c r="CZ1250"/>
      <c r="DA1250"/>
      <c r="DB1250"/>
      <c r="DC1250"/>
      <c r="DD1250"/>
      <c r="DE1250"/>
      <c r="DF1250"/>
      <c r="DG1250"/>
      <c r="DH1250"/>
      <c r="DI1250"/>
      <c r="DJ1250"/>
      <c r="DK1250"/>
      <c r="DL1250"/>
      <c r="DM1250"/>
      <c r="DN1250"/>
      <c r="DO1250"/>
      <c r="DP1250"/>
      <c r="DQ1250"/>
      <c r="DR1250"/>
      <c r="DS1250"/>
      <c r="DT1250"/>
      <c r="DU1250"/>
      <c r="DV1250"/>
      <c r="DW1250"/>
      <c r="DX1250"/>
      <c r="DY1250"/>
      <c r="DZ1250"/>
      <c r="EA1250"/>
      <c r="EB1250"/>
      <c r="EC1250"/>
      <c r="ED1250"/>
      <c r="EE1250"/>
      <c r="EF1250"/>
      <c r="EG1250"/>
      <c r="EH1250"/>
      <c r="EI1250"/>
      <c r="EJ1250"/>
      <c r="EK1250"/>
      <c r="EL1250"/>
      <c r="EM1250"/>
      <c r="EN1250"/>
      <c r="EO1250"/>
      <c r="EP1250"/>
      <c r="EQ1250"/>
      <c r="ER1250"/>
      <c r="ES1250"/>
      <c r="ET1250"/>
      <c r="EU1250"/>
      <c r="EV1250"/>
      <c r="EW1250"/>
      <c r="EX1250"/>
      <c r="EY1250"/>
      <c r="EZ1250"/>
      <c r="FA1250"/>
    </row>
    <row r="1251" spans="1:157" ht="11.25" customHeight="1" x14ac:dyDescent="0.25">
      <c r="A1251"/>
      <c r="B1251"/>
      <c r="C1251"/>
      <c r="D1251"/>
      <c r="E1251"/>
      <c r="F1251"/>
      <c r="G1251"/>
      <c r="H1251"/>
      <c r="I1251"/>
      <c r="J1251"/>
      <c r="K1251"/>
      <c r="L1251"/>
      <c r="M1251"/>
      <c r="N1251"/>
      <c r="O1251"/>
      <c r="P1251"/>
      <c r="Q1251"/>
      <c r="R1251" s="77"/>
      <c r="S1251" s="77"/>
      <c r="T1251"/>
      <c r="U1251"/>
      <c r="V1251"/>
      <c r="W1251"/>
      <c r="X1251"/>
      <c r="Y1251"/>
      <c r="Z1251"/>
      <c r="AA1251"/>
      <c r="AB1251"/>
      <c r="AC1251"/>
      <c r="AD1251"/>
      <c r="AE1251"/>
      <c r="AF1251"/>
      <c r="AG1251"/>
      <c r="AH1251"/>
      <c r="AI1251"/>
      <c r="AJ1251"/>
      <c r="AK1251"/>
      <c r="AL1251"/>
      <c r="AM1251"/>
      <c r="AN1251"/>
      <c r="AO1251"/>
      <c r="AP1251"/>
      <c r="AQ1251"/>
      <c r="AR1251"/>
      <c r="AS1251"/>
      <c r="AT1251"/>
      <c r="AU1251"/>
      <c r="AV1251"/>
      <c r="AW1251"/>
      <c r="AX1251"/>
      <c r="AY1251"/>
      <c r="AZ1251"/>
      <c r="BA1251"/>
      <c r="BB1251"/>
      <c r="BC1251"/>
      <c r="BD1251"/>
      <c r="BE1251"/>
      <c r="BF1251"/>
      <c r="BG1251"/>
      <c r="BH1251"/>
      <c r="BI1251"/>
      <c r="BJ1251"/>
      <c r="BK1251"/>
      <c r="BL1251"/>
      <c r="BM1251"/>
      <c r="BN1251"/>
      <c r="BO1251"/>
      <c r="BP1251"/>
      <c r="BQ1251"/>
      <c r="BR1251"/>
      <c r="BS1251"/>
      <c r="BT1251"/>
      <c r="BU1251"/>
      <c r="BV1251"/>
      <c r="BW1251"/>
      <c r="BX1251"/>
      <c r="BY1251"/>
      <c r="BZ1251"/>
      <c r="CA1251"/>
      <c r="CB1251"/>
      <c r="CC1251"/>
      <c r="CD1251"/>
      <c r="CE1251"/>
      <c r="CF1251"/>
      <c r="CG1251"/>
      <c r="CH1251"/>
      <c r="CI1251"/>
      <c r="CJ1251"/>
      <c r="CK1251"/>
      <c r="CL1251"/>
      <c r="CM1251"/>
      <c r="CN1251"/>
      <c r="CO1251"/>
      <c r="CP1251"/>
      <c r="CQ1251"/>
      <c r="CR1251"/>
      <c r="CS1251"/>
      <c r="CT1251"/>
      <c r="CU1251"/>
      <c r="CV1251"/>
      <c r="CW1251"/>
      <c r="CX1251"/>
      <c r="CY1251"/>
      <c r="CZ1251"/>
      <c r="DA1251"/>
      <c r="DB1251"/>
      <c r="DC1251"/>
      <c r="DD1251"/>
      <c r="DE1251"/>
      <c r="DF1251"/>
      <c r="DG1251"/>
      <c r="DH1251"/>
      <c r="DI1251"/>
      <c r="DJ1251"/>
      <c r="DK1251"/>
      <c r="DL1251"/>
      <c r="DM1251"/>
      <c r="DN1251"/>
      <c r="DO1251"/>
      <c r="DP1251"/>
      <c r="DQ1251"/>
      <c r="DR1251"/>
      <c r="DS1251"/>
      <c r="DT1251"/>
      <c r="DU1251"/>
      <c r="DV1251"/>
      <c r="DW1251"/>
      <c r="DX1251"/>
      <c r="DY1251"/>
      <c r="DZ1251"/>
      <c r="EA1251"/>
      <c r="EB1251"/>
      <c r="EC1251"/>
      <c r="ED1251"/>
      <c r="EE1251"/>
      <c r="EF1251"/>
      <c r="EG1251"/>
      <c r="EH1251"/>
      <c r="EI1251"/>
      <c r="EJ1251"/>
      <c r="EK1251"/>
      <c r="EL1251"/>
      <c r="EM1251"/>
      <c r="EN1251"/>
      <c r="EO1251"/>
      <c r="EP1251"/>
      <c r="EQ1251"/>
      <c r="ER1251"/>
      <c r="ES1251"/>
      <c r="ET1251"/>
      <c r="EU1251"/>
      <c r="EV1251"/>
      <c r="EW1251"/>
      <c r="EX1251"/>
      <c r="EY1251"/>
      <c r="EZ1251"/>
      <c r="FA1251"/>
    </row>
    <row r="1252" spans="1:157" ht="11.25" customHeight="1" x14ac:dyDescent="0.25">
      <c r="A1252"/>
      <c r="B1252"/>
      <c r="C1252"/>
      <c r="D1252"/>
      <c r="E1252"/>
      <c r="F1252"/>
      <c r="G1252"/>
      <c r="H1252"/>
      <c r="I1252"/>
      <c r="J1252"/>
      <c r="K1252"/>
      <c r="L1252"/>
      <c r="M1252"/>
      <c r="N1252"/>
      <c r="O1252"/>
      <c r="P1252"/>
      <c r="Q1252"/>
      <c r="R1252" s="77"/>
      <c r="S1252" s="77"/>
      <c r="T1252"/>
      <c r="U1252"/>
      <c r="V1252"/>
      <c r="W1252"/>
      <c r="X1252"/>
      <c r="Y1252"/>
      <c r="Z1252"/>
      <c r="AA1252"/>
      <c r="AB1252"/>
      <c r="AC1252"/>
      <c r="AD1252"/>
      <c r="AE1252"/>
      <c r="AF1252"/>
      <c r="AG1252"/>
      <c r="AH1252"/>
      <c r="AI1252"/>
      <c r="AJ1252"/>
      <c r="AK1252"/>
      <c r="AL1252"/>
      <c r="AM1252"/>
      <c r="AN1252"/>
      <c r="AO1252"/>
      <c r="AP1252"/>
      <c r="AQ1252"/>
      <c r="AR1252"/>
      <c r="AS1252"/>
      <c r="AT1252"/>
      <c r="AU1252"/>
      <c r="AV1252"/>
      <c r="AW1252"/>
      <c r="AX1252"/>
      <c r="AY1252"/>
      <c r="AZ1252"/>
      <c r="BA1252"/>
      <c r="BB1252"/>
      <c r="BC1252"/>
      <c r="BD1252"/>
      <c r="BE1252"/>
      <c r="BF1252"/>
      <c r="BG1252"/>
      <c r="BH1252"/>
      <c r="BI1252"/>
      <c r="BJ1252"/>
      <c r="BK1252"/>
      <c r="BL1252"/>
      <c r="BM1252"/>
      <c r="BN1252"/>
      <c r="BO1252"/>
      <c r="BP1252"/>
      <c r="BQ1252"/>
      <c r="BR1252"/>
      <c r="BS1252"/>
      <c r="BT1252"/>
      <c r="BU1252"/>
      <c r="BV1252"/>
      <c r="BW1252"/>
      <c r="BX1252"/>
      <c r="BY1252"/>
      <c r="BZ1252"/>
      <c r="CA1252"/>
      <c r="CB1252"/>
      <c r="CC1252"/>
      <c r="CD1252"/>
      <c r="CE1252"/>
      <c r="CF1252"/>
      <c r="CG1252"/>
      <c r="CH1252"/>
      <c r="CI1252"/>
      <c r="CJ1252"/>
      <c r="CK1252"/>
      <c r="CL1252"/>
      <c r="CM1252"/>
      <c r="CN1252"/>
      <c r="CO1252"/>
      <c r="CP1252"/>
      <c r="CQ1252"/>
      <c r="CR1252"/>
      <c r="CS1252"/>
      <c r="CT1252"/>
      <c r="CU1252"/>
      <c r="CV1252"/>
      <c r="CW1252"/>
      <c r="CX1252"/>
      <c r="CY1252"/>
      <c r="CZ1252"/>
      <c r="DA1252"/>
      <c r="DB1252"/>
      <c r="DC1252"/>
      <c r="DD1252"/>
      <c r="DE1252"/>
      <c r="DF1252"/>
      <c r="DG1252"/>
      <c r="DH1252"/>
      <c r="DI1252"/>
      <c r="DJ1252"/>
      <c r="DK1252"/>
      <c r="DL1252"/>
      <c r="DM1252"/>
      <c r="DN1252"/>
      <c r="DO1252"/>
      <c r="DP1252"/>
      <c r="DQ1252"/>
      <c r="DR1252"/>
      <c r="DS1252"/>
      <c r="DT1252"/>
      <c r="DU1252"/>
      <c r="DV1252"/>
      <c r="DW1252"/>
      <c r="DX1252"/>
      <c r="DY1252"/>
      <c r="DZ1252"/>
      <c r="EA1252"/>
      <c r="EB1252"/>
      <c r="EC1252"/>
      <c r="ED1252"/>
      <c r="EE1252"/>
      <c r="EF1252"/>
      <c r="EG1252"/>
      <c r="EH1252"/>
      <c r="EI1252"/>
      <c r="EJ1252"/>
      <c r="EK1252"/>
      <c r="EL1252"/>
      <c r="EM1252"/>
      <c r="EN1252"/>
      <c r="EO1252"/>
      <c r="EP1252"/>
      <c r="EQ1252"/>
      <c r="ER1252"/>
      <c r="ES1252"/>
      <c r="ET1252"/>
      <c r="EU1252"/>
      <c r="EV1252"/>
      <c r="EW1252"/>
      <c r="EX1252"/>
      <c r="EY1252"/>
      <c r="EZ1252"/>
      <c r="FA1252"/>
    </row>
    <row r="1253" spans="1:157" ht="11.25" customHeight="1" x14ac:dyDescent="0.25">
      <c r="A1253"/>
      <c r="B1253"/>
      <c r="C1253"/>
      <c r="D1253"/>
      <c r="E1253"/>
      <c r="F1253"/>
      <c r="G1253"/>
      <c r="H1253"/>
      <c r="I1253"/>
      <c r="J1253"/>
      <c r="K1253"/>
      <c r="L1253"/>
      <c r="M1253"/>
      <c r="N1253"/>
      <c r="O1253"/>
      <c r="P1253"/>
      <c r="Q1253"/>
      <c r="R1253" s="77"/>
      <c r="S1253" s="77"/>
      <c r="T1253"/>
      <c r="U1253"/>
      <c r="V1253"/>
      <c r="W1253"/>
      <c r="X1253"/>
      <c r="Y1253"/>
      <c r="Z1253"/>
      <c r="AA1253"/>
      <c r="AB1253"/>
      <c r="AC1253"/>
      <c r="AD1253"/>
      <c r="AE1253"/>
      <c r="AF1253"/>
      <c r="AG1253"/>
      <c r="AH1253"/>
      <c r="AI1253"/>
      <c r="AJ1253"/>
      <c r="AK1253"/>
      <c r="AL1253"/>
      <c r="AM1253"/>
      <c r="AN1253"/>
      <c r="AO1253"/>
      <c r="AP1253"/>
      <c r="AQ1253"/>
      <c r="AR1253"/>
      <c r="AS1253"/>
      <c r="AT1253"/>
      <c r="AU1253"/>
      <c r="AV1253"/>
      <c r="AW1253"/>
      <c r="AX1253"/>
      <c r="AY1253"/>
      <c r="AZ1253"/>
      <c r="BA1253"/>
      <c r="BB1253"/>
      <c r="BC1253"/>
      <c r="BD1253"/>
      <c r="BE1253"/>
      <c r="BF1253"/>
      <c r="BG1253"/>
      <c r="BH1253"/>
      <c r="BI1253"/>
      <c r="BJ1253"/>
      <c r="BK1253"/>
      <c r="BL1253"/>
      <c r="BM1253"/>
      <c r="BN1253"/>
      <c r="BO1253"/>
      <c r="BP1253"/>
      <c r="BQ1253"/>
      <c r="BR1253"/>
      <c r="BS1253"/>
      <c r="BT1253"/>
      <c r="BU1253"/>
      <c r="BV1253"/>
      <c r="BW1253"/>
      <c r="BX1253"/>
      <c r="BY1253"/>
      <c r="BZ1253"/>
      <c r="CA1253"/>
      <c r="CB1253"/>
      <c r="CC1253"/>
      <c r="CD1253"/>
      <c r="CE1253"/>
      <c r="CF1253"/>
      <c r="CG1253"/>
      <c r="CH1253"/>
      <c r="CI1253"/>
      <c r="CJ1253"/>
      <c r="CK1253"/>
      <c r="CL1253"/>
      <c r="CM1253"/>
      <c r="CN1253"/>
      <c r="CO1253"/>
      <c r="CP1253"/>
      <c r="CQ1253"/>
      <c r="CR1253"/>
      <c r="CS1253"/>
      <c r="CT1253"/>
      <c r="CU1253"/>
      <c r="CV1253"/>
      <c r="CW1253"/>
      <c r="CX1253"/>
      <c r="CY1253"/>
      <c r="CZ1253"/>
      <c r="DA1253"/>
      <c r="DB1253"/>
      <c r="DC1253"/>
      <c r="DD1253"/>
      <c r="DE1253"/>
      <c r="DF1253"/>
      <c r="DG1253"/>
      <c r="DH1253"/>
      <c r="DI1253"/>
      <c r="DJ1253"/>
      <c r="DK1253"/>
      <c r="DL1253"/>
      <c r="DM1253"/>
      <c r="DN1253"/>
      <c r="DO1253"/>
      <c r="DP1253"/>
      <c r="DQ1253"/>
      <c r="DR1253"/>
      <c r="DS1253"/>
      <c r="DT1253"/>
      <c r="DU1253"/>
      <c r="DV1253"/>
      <c r="DW1253"/>
      <c r="DX1253"/>
      <c r="DY1253"/>
      <c r="DZ1253"/>
      <c r="EA1253"/>
      <c r="EB1253"/>
      <c r="EC1253"/>
      <c r="ED1253"/>
      <c r="EE1253"/>
      <c r="EF1253"/>
      <c r="EG1253"/>
      <c r="EH1253"/>
      <c r="EI1253"/>
      <c r="EJ1253"/>
      <c r="EK1253"/>
      <c r="EL1253"/>
      <c r="EM1253"/>
      <c r="EN1253"/>
      <c r="EO1253"/>
      <c r="EP1253"/>
      <c r="EQ1253"/>
      <c r="ER1253"/>
      <c r="ES1253"/>
      <c r="ET1253"/>
      <c r="EU1253"/>
      <c r="EV1253"/>
      <c r="EW1253"/>
      <c r="EX1253"/>
      <c r="EY1253"/>
      <c r="EZ1253"/>
      <c r="FA1253"/>
    </row>
    <row r="1254" spans="1:157" ht="11.25" customHeight="1" x14ac:dyDescent="0.25">
      <c r="A1254"/>
      <c r="B1254"/>
      <c r="C1254"/>
      <c r="D1254"/>
      <c r="E1254"/>
      <c r="F1254"/>
      <c r="G1254"/>
      <c r="H1254"/>
      <c r="I1254"/>
      <c r="J1254"/>
      <c r="K1254"/>
      <c r="L1254"/>
      <c r="M1254"/>
      <c r="N1254"/>
      <c r="O1254"/>
      <c r="P1254"/>
      <c r="Q1254"/>
      <c r="R1254" s="77"/>
      <c r="S1254" s="77"/>
      <c r="T1254"/>
      <c r="U1254"/>
      <c r="V1254"/>
      <c r="W1254"/>
      <c r="X1254"/>
      <c r="Y1254"/>
      <c r="Z1254"/>
      <c r="AA1254"/>
      <c r="AB1254"/>
      <c r="AC1254"/>
      <c r="AD1254"/>
      <c r="AE1254"/>
      <c r="AF1254"/>
      <c r="AG1254"/>
      <c r="AH1254"/>
      <c r="AI1254"/>
      <c r="AJ1254"/>
      <c r="AK1254"/>
      <c r="AL1254"/>
      <c r="AM1254"/>
      <c r="AN1254"/>
      <c r="AO1254"/>
      <c r="AP1254"/>
      <c r="AQ1254"/>
      <c r="AR1254"/>
      <c r="AS1254"/>
      <c r="AT1254"/>
      <c r="AU1254"/>
      <c r="AV1254"/>
      <c r="AW1254"/>
      <c r="AX1254"/>
      <c r="AY1254"/>
      <c r="AZ1254"/>
      <c r="BA1254"/>
      <c r="BB1254"/>
      <c r="BC1254"/>
      <c r="BD1254"/>
      <c r="BE1254"/>
      <c r="BF1254"/>
      <c r="BG1254"/>
      <c r="BH1254"/>
      <c r="BI1254"/>
      <c r="BJ1254"/>
      <c r="BK1254"/>
      <c r="BL1254"/>
      <c r="BM1254"/>
      <c r="BN1254"/>
      <c r="BO1254"/>
      <c r="BP1254"/>
      <c r="BQ1254"/>
      <c r="BR1254"/>
      <c r="BS1254"/>
      <c r="BT1254"/>
      <c r="BU1254"/>
      <c r="BV1254"/>
      <c r="BW1254"/>
      <c r="BX1254"/>
      <c r="BY1254"/>
      <c r="BZ1254"/>
      <c r="CA1254"/>
      <c r="CB1254"/>
      <c r="CC1254"/>
      <c r="CD1254"/>
      <c r="CE1254"/>
      <c r="CF1254"/>
      <c r="CG1254"/>
      <c r="CH1254"/>
      <c r="CI1254"/>
      <c r="CJ1254"/>
      <c r="CK1254"/>
      <c r="CL1254"/>
      <c r="CM1254"/>
      <c r="CN1254"/>
      <c r="CO1254"/>
      <c r="CP1254"/>
      <c r="CQ1254"/>
      <c r="CR1254"/>
      <c r="CS1254"/>
      <c r="CT1254"/>
      <c r="CU1254"/>
      <c r="CV1254"/>
      <c r="CW1254"/>
      <c r="CX1254"/>
      <c r="CY1254"/>
      <c r="CZ1254"/>
      <c r="DA1254"/>
      <c r="DB1254"/>
      <c r="DC1254"/>
      <c r="DD1254"/>
      <c r="DE1254"/>
      <c r="DF1254"/>
      <c r="DG1254"/>
      <c r="DH1254"/>
      <c r="DI1254"/>
      <c r="DJ1254"/>
      <c r="DK1254"/>
      <c r="DL1254"/>
      <c r="DM1254"/>
      <c r="DN1254"/>
      <c r="DO1254"/>
      <c r="DP1254"/>
      <c r="DQ1254"/>
      <c r="DR1254"/>
      <c r="DS1254"/>
      <c r="DT1254"/>
      <c r="DU1254"/>
      <c r="DV1254"/>
      <c r="DW1254"/>
      <c r="DX1254"/>
      <c r="DY1254"/>
      <c r="DZ1254"/>
      <c r="EA1254"/>
      <c r="EB1254"/>
      <c r="EC1254"/>
      <c r="ED1254"/>
      <c r="EE1254"/>
      <c r="EF1254"/>
      <c r="EG1254"/>
      <c r="EH1254"/>
      <c r="EI1254"/>
      <c r="EJ1254"/>
      <c r="EK1254"/>
      <c r="EL1254"/>
      <c r="EM1254"/>
      <c r="EN1254"/>
      <c r="EO1254"/>
      <c r="EP1254"/>
      <c r="EQ1254"/>
      <c r="ER1254"/>
      <c r="ES1254"/>
      <c r="ET1254"/>
      <c r="EU1254"/>
      <c r="EV1254"/>
      <c r="EW1254"/>
      <c r="EX1254"/>
      <c r="EY1254"/>
      <c r="EZ1254"/>
      <c r="FA1254"/>
    </row>
    <row r="1255" spans="1:157" ht="11.25" customHeight="1" x14ac:dyDescent="0.25">
      <c r="A1255"/>
      <c r="B1255"/>
      <c r="C1255"/>
      <c r="D1255"/>
      <c r="E1255"/>
      <c r="F1255"/>
      <c r="G1255"/>
      <c r="H1255"/>
      <c r="I1255"/>
      <c r="J1255"/>
      <c r="K1255"/>
      <c r="L1255"/>
      <c r="M1255"/>
      <c r="N1255"/>
      <c r="O1255"/>
      <c r="P1255"/>
      <c r="Q1255"/>
      <c r="R1255" s="77"/>
      <c r="S1255" s="77"/>
      <c r="T1255"/>
      <c r="U1255"/>
      <c r="V1255"/>
      <c r="W1255"/>
      <c r="X1255"/>
      <c r="Y1255"/>
      <c r="Z1255"/>
      <c r="AA1255"/>
      <c r="AB1255"/>
      <c r="AC1255"/>
      <c r="AD1255"/>
      <c r="AE1255"/>
      <c r="AF1255"/>
      <c r="AG1255"/>
      <c r="AH1255"/>
      <c r="AI1255"/>
      <c r="AJ1255"/>
      <c r="AK1255"/>
      <c r="AL1255"/>
      <c r="AM1255"/>
      <c r="AN1255"/>
      <c r="AO1255"/>
      <c r="AP1255"/>
      <c r="AQ1255"/>
      <c r="AR1255"/>
      <c r="AS1255"/>
      <c r="AT1255"/>
      <c r="AU1255"/>
      <c r="AV1255"/>
      <c r="AW1255"/>
      <c r="AX1255"/>
      <c r="AY1255"/>
      <c r="AZ1255"/>
      <c r="BA1255"/>
      <c r="BB1255"/>
      <c r="BC1255"/>
      <c r="BD1255"/>
      <c r="BE1255"/>
      <c r="BF1255"/>
      <c r="BG1255"/>
      <c r="BH1255"/>
      <c r="BI1255"/>
      <c r="BJ1255"/>
      <c r="BK1255"/>
      <c r="BL1255"/>
      <c r="BM1255"/>
      <c r="BN1255"/>
      <c r="BO1255"/>
      <c r="BP1255"/>
      <c r="BQ1255"/>
      <c r="BR1255"/>
      <c r="BS1255"/>
      <c r="BT1255"/>
      <c r="BU1255"/>
      <c r="BV1255"/>
      <c r="BW1255"/>
      <c r="BX1255"/>
      <c r="BY1255"/>
      <c r="BZ1255"/>
      <c r="CA1255"/>
      <c r="CB1255"/>
      <c r="CC1255"/>
      <c r="CD1255"/>
      <c r="CE1255"/>
      <c r="CF1255"/>
      <c r="CG1255"/>
      <c r="CH1255"/>
      <c r="CI1255"/>
      <c r="CJ1255"/>
      <c r="CK1255"/>
      <c r="CL1255"/>
      <c r="CM1255"/>
      <c r="CN1255"/>
      <c r="CO1255"/>
      <c r="CP1255"/>
      <c r="CQ1255"/>
      <c r="CR1255"/>
      <c r="CS1255"/>
      <c r="CT1255"/>
      <c r="CU1255"/>
      <c r="CV1255"/>
      <c r="CW1255"/>
      <c r="CX1255"/>
      <c r="CY1255"/>
      <c r="CZ1255"/>
      <c r="DA1255"/>
      <c r="DB1255"/>
      <c r="DC1255"/>
      <c r="DD1255"/>
      <c r="DE1255"/>
      <c r="DF1255"/>
      <c r="DG1255"/>
      <c r="DH1255"/>
      <c r="DI1255"/>
      <c r="DJ1255"/>
      <c r="DK1255"/>
      <c r="DL1255"/>
      <c r="DM1255"/>
      <c r="DN1255"/>
      <c r="DO1255"/>
      <c r="DP1255"/>
      <c r="DQ1255"/>
      <c r="DR1255"/>
      <c r="DS1255"/>
      <c r="DT1255"/>
      <c r="DU1255"/>
      <c r="DV1255"/>
      <c r="DW1255"/>
      <c r="DX1255"/>
      <c r="DY1255"/>
      <c r="DZ1255"/>
      <c r="EA1255"/>
      <c r="EB1255"/>
      <c r="EC1255"/>
      <c r="ED1255"/>
      <c r="EE1255"/>
      <c r="EF1255"/>
      <c r="EG1255"/>
      <c r="EH1255"/>
      <c r="EI1255"/>
      <c r="EJ1255"/>
      <c r="EK1255"/>
      <c r="EL1255"/>
      <c r="EM1255"/>
      <c r="EN1255"/>
      <c r="EO1255"/>
      <c r="EP1255"/>
      <c r="EQ1255"/>
      <c r="ER1255"/>
      <c r="ES1255"/>
      <c r="ET1255"/>
      <c r="EU1255"/>
      <c r="EV1255"/>
      <c r="EW1255"/>
      <c r="EX1255"/>
      <c r="EY1255"/>
      <c r="EZ1255"/>
      <c r="FA1255"/>
    </row>
    <row r="1256" spans="1:157" ht="12" customHeight="1" x14ac:dyDescent="0.25">
      <c r="A1256"/>
      <c r="B1256"/>
      <c r="C1256"/>
      <c r="D1256"/>
      <c r="E1256"/>
      <c r="F1256"/>
      <c r="G1256"/>
      <c r="H1256"/>
      <c r="I1256"/>
      <c r="J1256"/>
      <c r="K1256"/>
      <c r="L1256"/>
      <c r="M1256"/>
      <c r="N1256"/>
      <c r="O1256"/>
      <c r="P1256"/>
      <c r="Q1256"/>
      <c r="R1256" s="77"/>
      <c r="S1256" s="77"/>
      <c r="T1256"/>
      <c r="U1256"/>
      <c r="V1256"/>
      <c r="W1256"/>
      <c r="X1256"/>
      <c r="Y1256"/>
      <c r="Z1256"/>
      <c r="AA1256"/>
      <c r="AB1256"/>
      <c r="AC1256"/>
      <c r="AD1256"/>
      <c r="AE1256"/>
      <c r="AF1256"/>
      <c r="AG1256"/>
      <c r="AH1256"/>
      <c r="AI1256"/>
      <c r="AJ1256"/>
      <c r="AK1256"/>
      <c r="AL1256"/>
      <c r="AM1256"/>
      <c r="AN1256"/>
      <c r="AO1256"/>
      <c r="AP1256"/>
      <c r="AQ1256"/>
      <c r="AR1256"/>
      <c r="AS1256"/>
      <c r="AT1256"/>
      <c r="AU1256"/>
      <c r="AV1256"/>
      <c r="AW1256"/>
      <c r="AX1256"/>
      <c r="AY1256"/>
      <c r="AZ1256"/>
      <c r="BA1256"/>
      <c r="BB1256"/>
      <c r="BC1256"/>
      <c r="BD1256"/>
      <c r="BE1256"/>
      <c r="BF1256"/>
      <c r="BG1256"/>
      <c r="BH1256"/>
      <c r="BI1256"/>
      <c r="BJ1256"/>
      <c r="BK1256"/>
      <c r="BL1256"/>
      <c r="BM1256"/>
      <c r="BN1256"/>
      <c r="BO1256"/>
      <c r="BP1256"/>
      <c r="BQ1256"/>
      <c r="BR1256"/>
      <c r="BS1256"/>
      <c r="BT1256"/>
      <c r="BU1256"/>
      <c r="BV1256"/>
      <c r="BW1256"/>
      <c r="BX1256"/>
      <c r="BY1256"/>
      <c r="BZ1256"/>
      <c r="CA1256"/>
      <c r="CB1256"/>
      <c r="CC1256"/>
      <c r="CD1256"/>
      <c r="CE1256"/>
      <c r="CF1256"/>
      <c r="CG1256"/>
      <c r="CH1256"/>
      <c r="CI1256"/>
      <c r="CJ1256"/>
      <c r="CK1256"/>
      <c r="CL1256"/>
      <c r="CM1256"/>
      <c r="CN1256"/>
      <c r="CO1256"/>
      <c r="CP1256"/>
      <c r="CQ1256"/>
      <c r="CR1256"/>
      <c r="CS1256"/>
      <c r="CT1256"/>
      <c r="CU1256"/>
      <c r="CV1256"/>
      <c r="CW1256"/>
      <c r="CX1256"/>
      <c r="CY1256"/>
      <c r="CZ1256"/>
      <c r="DA1256"/>
      <c r="DB1256"/>
      <c r="DC1256"/>
      <c r="DD1256"/>
      <c r="DE1256"/>
      <c r="DF1256"/>
      <c r="DG1256"/>
      <c r="DH1256"/>
      <c r="DI1256"/>
      <c r="DJ1256"/>
      <c r="DK1256"/>
      <c r="DL1256"/>
      <c r="DM1256"/>
      <c r="DN1256"/>
      <c r="DO1256"/>
      <c r="DP1256"/>
      <c r="DQ1256"/>
      <c r="DR1256"/>
      <c r="DS1256"/>
      <c r="DT1256"/>
      <c r="DU1256"/>
      <c r="DV1256"/>
      <c r="DW1256"/>
      <c r="DX1256"/>
      <c r="DY1256"/>
      <c r="DZ1256"/>
      <c r="EA1256"/>
      <c r="EB1256"/>
      <c r="EC1256"/>
      <c r="ED1256"/>
      <c r="EE1256"/>
      <c r="EF1256"/>
      <c r="EG1256"/>
      <c r="EH1256"/>
      <c r="EI1256"/>
      <c r="EJ1256"/>
      <c r="EK1256"/>
      <c r="EL1256"/>
      <c r="EM1256"/>
      <c r="EN1256"/>
      <c r="EO1256"/>
      <c r="EP1256"/>
      <c r="EQ1256"/>
      <c r="ER1256"/>
      <c r="ES1256"/>
      <c r="ET1256"/>
      <c r="EU1256"/>
      <c r="EV1256"/>
      <c r="EW1256"/>
      <c r="EX1256"/>
      <c r="EY1256"/>
      <c r="EZ1256"/>
      <c r="FA1256"/>
    </row>
    <row r="1257" spans="1:157" ht="12" customHeight="1" x14ac:dyDescent="0.25">
      <c r="A1257"/>
      <c r="B1257"/>
      <c r="C1257"/>
      <c r="D1257"/>
      <c r="E1257"/>
      <c r="F1257"/>
      <c r="G1257"/>
      <c r="H1257"/>
      <c r="I1257"/>
      <c r="J1257"/>
      <c r="K1257"/>
      <c r="L1257"/>
      <c r="M1257"/>
      <c r="N1257"/>
      <c r="O1257"/>
      <c r="P1257"/>
      <c r="Q1257"/>
      <c r="R1257" s="77"/>
      <c r="S1257" s="77"/>
      <c r="T1257"/>
      <c r="U1257"/>
      <c r="V1257"/>
      <c r="W1257"/>
      <c r="X1257"/>
      <c r="Y1257"/>
      <c r="Z1257"/>
      <c r="AA1257"/>
      <c r="AB1257"/>
      <c r="AC1257"/>
      <c r="AD1257"/>
      <c r="AE1257"/>
      <c r="AF1257"/>
      <c r="AG1257"/>
      <c r="AH1257"/>
      <c r="AI1257"/>
      <c r="AJ1257"/>
      <c r="AK1257"/>
      <c r="AL1257"/>
      <c r="AM1257"/>
      <c r="AN1257"/>
      <c r="AO1257"/>
      <c r="AP1257"/>
      <c r="AQ1257"/>
      <c r="AR1257"/>
      <c r="AS1257"/>
      <c r="AT1257"/>
      <c r="AU1257"/>
      <c r="AV1257"/>
      <c r="AW1257"/>
      <c r="AX1257"/>
      <c r="AY1257"/>
      <c r="AZ1257"/>
      <c r="BA1257"/>
      <c r="BB1257"/>
      <c r="BC1257"/>
      <c r="BD1257"/>
      <c r="BE1257"/>
      <c r="BF1257"/>
      <c r="BG1257"/>
      <c r="BH1257"/>
      <c r="BI1257"/>
      <c r="BJ1257"/>
      <c r="BK1257"/>
      <c r="BL1257"/>
      <c r="BM1257"/>
      <c r="BN1257"/>
      <c r="BO1257"/>
      <c r="BP1257"/>
      <c r="BQ1257"/>
      <c r="BR1257"/>
      <c r="BS1257"/>
      <c r="BT1257"/>
      <c r="BU1257"/>
      <c r="BV1257"/>
      <c r="BW1257"/>
      <c r="BX1257"/>
      <c r="BY1257"/>
      <c r="BZ1257"/>
      <c r="CA1257"/>
      <c r="CB1257"/>
      <c r="CC1257"/>
      <c r="CD1257"/>
      <c r="CE1257"/>
      <c r="CF1257"/>
      <c r="CG1257"/>
      <c r="CH1257"/>
      <c r="CI1257"/>
      <c r="CJ1257"/>
      <c r="CK1257"/>
      <c r="CL1257"/>
      <c r="CM1257"/>
      <c r="CN1257"/>
      <c r="CO1257"/>
      <c r="CP1257"/>
      <c r="CQ1257"/>
      <c r="CR1257"/>
      <c r="CS1257"/>
      <c r="CT1257"/>
      <c r="CU1257"/>
      <c r="CV1257"/>
      <c r="CW1257"/>
      <c r="CX1257"/>
      <c r="CY1257"/>
      <c r="CZ1257"/>
      <c r="DA1257"/>
      <c r="DB1257"/>
      <c r="DC1257"/>
      <c r="DD1257"/>
      <c r="DE1257"/>
      <c r="DF1257"/>
      <c r="DG1257"/>
      <c r="DH1257"/>
      <c r="DI1257"/>
      <c r="DJ1257"/>
      <c r="DK1257"/>
      <c r="DL1257"/>
      <c r="DM1257"/>
      <c r="DN1257"/>
      <c r="DO1257"/>
      <c r="DP1257"/>
      <c r="DQ1257"/>
      <c r="DR1257"/>
      <c r="DS1257"/>
      <c r="DT1257"/>
      <c r="DU1257"/>
      <c r="DV1257"/>
      <c r="DW1257"/>
      <c r="DX1257"/>
      <c r="DY1257"/>
      <c r="DZ1257"/>
      <c r="EA1257"/>
      <c r="EB1257"/>
      <c r="EC1257"/>
      <c r="ED1257"/>
      <c r="EE1257"/>
      <c r="EF1257"/>
      <c r="EG1257"/>
      <c r="EH1257"/>
      <c r="EI1257"/>
      <c r="EJ1257"/>
      <c r="EK1257"/>
      <c r="EL1257"/>
      <c r="EM1257"/>
      <c r="EN1257"/>
      <c r="EO1257"/>
      <c r="EP1257"/>
      <c r="EQ1257"/>
      <c r="ER1257"/>
      <c r="ES1257"/>
      <c r="ET1257"/>
      <c r="EU1257"/>
      <c r="EV1257"/>
      <c r="EW1257"/>
      <c r="EX1257"/>
      <c r="EY1257"/>
      <c r="EZ1257"/>
      <c r="FA1257"/>
    </row>
    <row r="1258" spans="1:157" ht="15" x14ac:dyDescent="0.25">
      <c r="A1258"/>
      <c r="B1258"/>
      <c r="C1258"/>
      <c r="D1258"/>
      <c r="E1258"/>
      <c r="F1258"/>
      <c r="G1258"/>
      <c r="H1258"/>
      <c r="I1258"/>
      <c r="J1258"/>
      <c r="K1258"/>
      <c r="L1258"/>
      <c r="M1258"/>
      <c r="N1258"/>
      <c r="O1258"/>
      <c r="P1258"/>
      <c r="Q1258"/>
      <c r="R1258" s="77"/>
      <c r="S1258" s="77"/>
      <c r="T1258"/>
      <c r="U1258"/>
      <c r="V1258"/>
      <c r="W1258"/>
      <c r="X1258"/>
      <c r="Y1258"/>
      <c r="Z1258"/>
      <c r="AA1258"/>
      <c r="AB1258"/>
      <c r="AC1258"/>
      <c r="AD1258"/>
      <c r="AE1258"/>
      <c r="AF1258"/>
      <c r="AG1258"/>
      <c r="AH1258"/>
      <c r="AI1258"/>
      <c r="AJ1258"/>
      <c r="AK1258"/>
      <c r="AL1258"/>
      <c r="AM1258"/>
      <c r="AN1258"/>
      <c r="AO1258"/>
      <c r="AP1258"/>
      <c r="AQ1258"/>
      <c r="AR1258"/>
      <c r="AS1258"/>
      <c r="AT1258"/>
      <c r="AU1258"/>
      <c r="AV1258"/>
      <c r="AW1258"/>
      <c r="AX1258"/>
      <c r="AY1258"/>
      <c r="AZ1258"/>
      <c r="BA1258"/>
      <c r="BB1258"/>
      <c r="BC1258"/>
      <c r="BD1258"/>
      <c r="BE1258"/>
      <c r="BF1258"/>
      <c r="BG1258"/>
      <c r="BH1258"/>
      <c r="BI1258"/>
      <c r="BJ1258"/>
      <c r="BK1258"/>
      <c r="BL1258"/>
      <c r="BM1258"/>
      <c r="BN1258"/>
      <c r="BO1258"/>
      <c r="BP1258"/>
      <c r="BQ1258"/>
      <c r="BR1258"/>
      <c r="BS1258"/>
      <c r="BT1258"/>
      <c r="BU1258"/>
      <c r="BV1258"/>
      <c r="BW1258"/>
      <c r="BX1258"/>
      <c r="BY1258"/>
      <c r="BZ1258"/>
      <c r="CA1258"/>
      <c r="CB1258"/>
      <c r="CC1258"/>
      <c r="CD1258"/>
      <c r="CE1258"/>
      <c r="CF1258"/>
      <c r="CG1258"/>
      <c r="CH1258"/>
      <c r="CI1258"/>
      <c r="CJ1258"/>
      <c r="CK1258"/>
      <c r="CL1258"/>
      <c r="CM1258"/>
      <c r="CN1258"/>
      <c r="CO1258"/>
      <c r="CP1258"/>
      <c r="CQ1258"/>
      <c r="CR1258"/>
      <c r="CS1258"/>
      <c r="CT1258"/>
      <c r="CU1258"/>
      <c r="CV1258"/>
      <c r="CW1258"/>
      <c r="CX1258"/>
      <c r="CY1258"/>
      <c r="CZ1258"/>
      <c r="DA1258"/>
      <c r="DB1258"/>
      <c r="DC1258"/>
      <c r="DD1258"/>
      <c r="DE1258"/>
      <c r="DF1258"/>
      <c r="DG1258"/>
      <c r="DH1258"/>
      <c r="DI1258"/>
      <c r="DJ1258"/>
      <c r="DK1258"/>
      <c r="DL1258"/>
      <c r="DM1258"/>
      <c r="DN1258"/>
      <c r="DO1258"/>
      <c r="DP1258"/>
      <c r="DQ1258"/>
      <c r="DR1258"/>
      <c r="DS1258"/>
      <c r="DT1258"/>
      <c r="DU1258"/>
      <c r="DV1258"/>
      <c r="DW1258"/>
      <c r="DX1258"/>
      <c r="DY1258"/>
      <c r="DZ1258"/>
      <c r="EA1258"/>
      <c r="EB1258"/>
      <c r="EC1258"/>
      <c r="ED1258"/>
      <c r="EE1258"/>
      <c r="EF1258"/>
      <c r="EG1258"/>
      <c r="EH1258"/>
      <c r="EI1258"/>
      <c r="EJ1258"/>
      <c r="EK1258"/>
      <c r="EL1258"/>
      <c r="EM1258"/>
      <c r="EN1258"/>
      <c r="EO1258"/>
      <c r="EP1258"/>
      <c r="EQ1258"/>
      <c r="ER1258"/>
      <c r="ES1258"/>
      <c r="ET1258"/>
      <c r="EU1258"/>
      <c r="EV1258"/>
      <c r="EW1258"/>
      <c r="EX1258"/>
      <c r="EY1258"/>
      <c r="EZ1258"/>
      <c r="FA1258"/>
    </row>
    <row r="1259" spans="1:157" ht="15" x14ac:dyDescent="0.25">
      <c r="A1259"/>
      <c r="B1259"/>
      <c r="C1259"/>
      <c r="D1259"/>
      <c r="E1259"/>
      <c r="F1259"/>
      <c r="G1259"/>
      <c r="H1259"/>
      <c r="I1259"/>
      <c r="J1259"/>
      <c r="K1259"/>
      <c r="L1259"/>
      <c r="M1259"/>
      <c r="N1259"/>
      <c r="O1259"/>
      <c r="P1259"/>
      <c r="Q1259"/>
      <c r="R1259" s="77"/>
      <c r="S1259" s="77"/>
      <c r="T1259"/>
      <c r="U1259"/>
      <c r="V1259"/>
      <c r="W1259"/>
      <c r="X1259"/>
      <c r="Y1259"/>
      <c r="Z1259"/>
      <c r="AA1259"/>
      <c r="AB1259"/>
      <c r="AC1259"/>
      <c r="AD1259"/>
      <c r="AE1259"/>
      <c r="AF1259"/>
      <c r="AG1259"/>
      <c r="AH1259"/>
      <c r="AI1259"/>
      <c r="AJ1259"/>
      <c r="AK1259"/>
      <c r="AL1259"/>
      <c r="AM1259"/>
      <c r="AN1259"/>
      <c r="AO1259"/>
      <c r="AP1259"/>
      <c r="AQ1259"/>
      <c r="AR1259"/>
      <c r="AS1259"/>
      <c r="AT1259"/>
      <c r="AU1259"/>
      <c r="AV1259"/>
      <c r="AW1259"/>
      <c r="AX1259"/>
      <c r="AY1259"/>
      <c r="AZ1259"/>
      <c r="BA1259"/>
      <c r="BB1259"/>
      <c r="BC1259"/>
      <c r="BD1259"/>
      <c r="BE1259"/>
      <c r="BF1259"/>
      <c r="BG1259"/>
      <c r="BH1259"/>
      <c r="BI1259"/>
      <c r="BJ1259"/>
      <c r="BK1259"/>
      <c r="BL1259"/>
      <c r="BM1259"/>
      <c r="BN1259"/>
      <c r="BO1259"/>
      <c r="BP1259"/>
      <c r="BQ1259"/>
      <c r="BR1259"/>
      <c r="BS1259"/>
      <c r="BT1259"/>
      <c r="BU1259"/>
      <c r="BV1259"/>
      <c r="BW1259"/>
      <c r="BX1259"/>
      <c r="BY1259"/>
      <c r="BZ1259"/>
      <c r="CA1259"/>
      <c r="CB1259"/>
      <c r="CC1259"/>
      <c r="CD1259"/>
      <c r="CE1259"/>
      <c r="CF1259"/>
      <c r="CG1259"/>
      <c r="CH1259"/>
      <c r="CI1259"/>
      <c r="CJ1259"/>
      <c r="CK1259"/>
      <c r="CL1259"/>
      <c r="CM1259"/>
      <c r="CN1259"/>
      <c r="CO1259"/>
      <c r="CP1259"/>
      <c r="CQ1259"/>
      <c r="CR1259"/>
      <c r="CS1259"/>
      <c r="CT1259"/>
      <c r="CU1259"/>
      <c r="CV1259"/>
      <c r="CW1259"/>
      <c r="CX1259"/>
      <c r="CY1259"/>
      <c r="CZ1259"/>
      <c r="DA1259"/>
      <c r="DB1259"/>
      <c r="DC1259"/>
      <c r="DD1259"/>
      <c r="DE1259"/>
      <c r="DF1259"/>
      <c r="DG1259"/>
      <c r="DH1259"/>
      <c r="DI1259"/>
      <c r="DJ1259"/>
      <c r="DK1259"/>
      <c r="DL1259"/>
      <c r="DM1259"/>
      <c r="DN1259"/>
      <c r="DO1259"/>
      <c r="DP1259"/>
      <c r="DQ1259"/>
      <c r="DR1259"/>
      <c r="DS1259"/>
      <c r="DT1259"/>
      <c r="DU1259"/>
      <c r="DV1259"/>
      <c r="DW1259"/>
      <c r="DX1259"/>
      <c r="DY1259"/>
      <c r="DZ1259"/>
      <c r="EA1259"/>
      <c r="EB1259"/>
      <c r="EC1259"/>
      <c r="ED1259"/>
      <c r="EE1259"/>
      <c r="EF1259"/>
      <c r="EG1259"/>
      <c r="EH1259"/>
      <c r="EI1259"/>
      <c r="EJ1259"/>
      <c r="EK1259"/>
      <c r="EL1259"/>
      <c r="EM1259"/>
      <c r="EN1259"/>
      <c r="EO1259"/>
      <c r="EP1259"/>
      <c r="EQ1259"/>
      <c r="ER1259"/>
      <c r="ES1259"/>
      <c r="ET1259"/>
      <c r="EU1259"/>
      <c r="EV1259"/>
      <c r="EW1259"/>
      <c r="EX1259"/>
      <c r="EY1259"/>
      <c r="EZ1259"/>
      <c r="FA1259"/>
    </row>
    <row r="1260" spans="1:157" ht="15" x14ac:dyDescent="0.25">
      <c r="A1260"/>
      <c r="B1260"/>
      <c r="C1260"/>
      <c r="D1260"/>
      <c r="E1260"/>
      <c r="F1260"/>
      <c r="G1260"/>
      <c r="H1260"/>
      <c r="I1260"/>
      <c r="J1260"/>
      <c r="K1260"/>
      <c r="L1260"/>
      <c r="M1260"/>
      <c r="N1260"/>
      <c r="O1260"/>
      <c r="P1260"/>
      <c r="Q1260"/>
      <c r="R1260" s="77"/>
      <c r="S1260" s="77"/>
      <c r="T1260"/>
      <c r="U1260"/>
      <c r="V1260"/>
      <c r="W1260"/>
      <c r="X1260"/>
      <c r="Y1260"/>
      <c r="Z1260"/>
      <c r="AA1260"/>
      <c r="AB1260"/>
      <c r="AC1260"/>
      <c r="AD1260"/>
      <c r="AE1260"/>
      <c r="AF1260"/>
      <c r="AG1260"/>
      <c r="AH1260"/>
      <c r="AI1260"/>
      <c r="AJ1260"/>
      <c r="AK1260"/>
      <c r="AL1260"/>
      <c r="AM1260"/>
      <c r="AN1260"/>
      <c r="AO1260"/>
      <c r="AP1260"/>
      <c r="AQ1260"/>
      <c r="AR1260"/>
      <c r="AS1260"/>
      <c r="AT1260"/>
      <c r="AU1260"/>
      <c r="AV1260"/>
      <c r="AW1260"/>
      <c r="AX1260"/>
      <c r="AY1260"/>
      <c r="AZ1260"/>
      <c r="BA1260"/>
      <c r="BB1260"/>
      <c r="BC1260"/>
      <c r="BD1260"/>
      <c r="BE1260"/>
      <c r="BF1260"/>
      <c r="BG1260"/>
      <c r="BH1260"/>
      <c r="BI1260"/>
      <c r="BJ1260"/>
      <c r="BK1260"/>
      <c r="BL1260"/>
      <c r="BM1260"/>
      <c r="BN1260"/>
      <c r="BO1260"/>
      <c r="BP1260"/>
      <c r="BQ1260"/>
      <c r="BR1260"/>
      <c r="BS1260"/>
      <c r="BT1260"/>
      <c r="BU1260"/>
      <c r="BV1260"/>
      <c r="BW1260"/>
      <c r="BX1260"/>
      <c r="BY1260"/>
      <c r="BZ1260"/>
      <c r="CA1260"/>
      <c r="CB1260"/>
      <c r="CC1260"/>
      <c r="CD1260"/>
      <c r="CE1260"/>
      <c r="CF1260"/>
      <c r="CG1260"/>
      <c r="CH1260"/>
      <c r="CI1260"/>
      <c r="CJ1260"/>
      <c r="CK1260"/>
      <c r="CL1260"/>
      <c r="CM1260"/>
      <c r="CN1260"/>
      <c r="CO1260"/>
      <c r="CP1260"/>
      <c r="CQ1260"/>
      <c r="CR1260"/>
      <c r="CS1260"/>
      <c r="CT1260"/>
      <c r="CU1260"/>
      <c r="CV1260"/>
      <c r="CW1260"/>
      <c r="CX1260"/>
      <c r="CY1260"/>
      <c r="CZ1260"/>
      <c r="DA1260"/>
      <c r="DB1260"/>
      <c r="DC1260"/>
      <c r="DD1260"/>
      <c r="DE1260"/>
      <c r="DF1260"/>
      <c r="DG1260"/>
      <c r="DH1260"/>
      <c r="DI1260"/>
      <c r="DJ1260"/>
      <c r="DK1260"/>
      <c r="DL1260"/>
      <c r="DM1260"/>
      <c r="DN1260"/>
      <c r="DO1260"/>
      <c r="DP1260"/>
      <c r="DQ1260"/>
      <c r="DR1260"/>
      <c r="DS1260"/>
      <c r="DT1260"/>
      <c r="DU1260"/>
      <c r="DV1260"/>
      <c r="DW1260"/>
      <c r="DX1260"/>
      <c r="DY1260"/>
      <c r="DZ1260"/>
      <c r="EA1260"/>
      <c r="EB1260"/>
      <c r="EC1260"/>
      <c r="ED1260"/>
      <c r="EE1260"/>
      <c r="EF1260"/>
      <c r="EG1260"/>
      <c r="EH1260"/>
      <c r="EI1260"/>
      <c r="EJ1260"/>
      <c r="EK1260"/>
      <c r="EL1260"/>
      <c r="EM1260"/>
      <c r="EN1260"/>
      <c r="EO1260"/>
      <c r="EP1260"/>
      <c r="EQ1260"/>
      <c r="ER1260"/>
      <c r="ES1260"/>
      <c r="ET1260"/>
      <c r="EU1260"/>
      <c r="EV1260"/>
      <c r="EW1260"/>
      <c r="EX1260"/>
      <c r="EY1260"/>
      <c r="EZ1260"/>
      <c r="FA1260"/>
    </row>
    <row r="1261" spans="1:157" ht="15" x14ac:dyDescent="0.25">
      <c r="A1261"/>
      <c r="B1261"/>
      <c r="C1261"/>
      <c r="D1261"/>
      <c r="E1261"/>
      <c r="F1261"/>
      <c r="G1261"/>
      <c r="H1261"/>
      <c r="I1261"/>
      <c r="J1261"/>
      <c r="K1261"/>
      <c r="L1261"/>
      <c r="M1261"/>
      <c r="N1261"/>
      <c r="O1261"/>
      <c r="P1261"/>
      <c r="Q1261"/>
      <c r="R1261" s="77"/>
      <c r="S1261" s="77"/>
      <c r="T1261"/>
      <c r="U1261"/>
      <c r="V1261"/>
      <c r="W1261"/>
      <c r="X1261"/>
      <c r="Y1261"/>
      <c r="Z1261"/>
      <c r="AA1261"/>
      <c r="AB1261"/>
      <c r="AC1261"/>
      <c r="AD1261"/>
      <c r="AE1261"/>
      <c r="AF1261"/>
      <c r="AG1261"/>
      <c r="AH1261"/>
      <c r="AI1261"/>
      <c r="AJ1261"/>
      <c r="AK1261"/>
      <c r="AL1261"/>
      <c r="AM1261"/>
      <c r="AN1261"/>
      <c r="AO1261"/>
      <c r="AP1261"/>
      <c r="AQ1261"/>
      <c r="AR1261"/>
      <c r="AS1261"/>
      <c r="AT1261"/>
      <c r="AU1261"/>
      <c r="AV1261"/>
      <c r="AW1261"/>
      <c r="AX1261"/>
      <c r="AY1261"/>
      <c r="AZ1261"/>
      <c r="BA1261"/>
      <c r="BB1261"/>
      <c r="BC1261"/>
      <c r="BD1261"/>
      <c r="BE1261"/>
      <c r="BF1261"/>
      <c r="BG1261"/>
      <c r="BH1261"/>
      <c r="BI1261"/>
      <c r="BJ1261"/>
      <c r="BK1261"/>
      <c r="BL1261"/>
      <c r="BM1261"/>
      <c r="BN1261"/>
      <c r="BO1261"/>
      <c r="BP1261"/>
      <c r="BQ1261"/>
      <c r="BR1261"/>
      <c r="BS1261"/>
      <c r="BT1261"/>
      <c r="BU1261"/>
      <c r="BV1261"/>
      <c r="BW1261"/>
      <c r="BX1261"/>
      <c r="BY1261"/>
      <c r="BZ1261"/>
      <c r="CA1261"/>
      <c r="CB1261"/>
      <c r="CC1261"/>
      <c r="CD1261"/>
      <c r="CE1261"/>
      <c r="CF1261"/>
      <c r="CG1261"/>
      <c r="CH1261"/>
      <c r="CI1261"/>
      <c r="CJ1261"/>
      <c r="CK1261"/>
      <c r="CL1261"/>
      <c r="CM1261"/>
      <c r="CN1261"/>
      <c r="CO1261"/>
      <c r="CP1261"/>
      <c r="CQ1261"/>
      <c r="CR1261"/>
      <c r="CS1261"/>
      <c r="CT1261"/>
      <c r="CU1261"/>
      <c r="CV1261"/>
      <c r="CW1261"/>
      <c r="CX1261"/>
      <c r="CY1261"/>
      <c r="CZ1261"/>
      <c r="DA1261"/>
      <c r="DB1261"/>
      <c r="DC1261"/>
      <c r="DD1261"/>
      <c r="DE1261"/>
      <c r="DF1261"/>
      <c r="DG1261"/>
      <c r="DH1261"/>
      <c r="DI1261"/>
      <c r="DJ1261"/>
      <c r="DK1261"/>
      <c r="DL1261"/>
      <c r="DM1261"/>
      <c r="DN1261"/>
      <c r="DO1261"/>
      <c r="DP1261"/>
      <c r="DQ1261"/>
      <c r="DR1261"/>
      <c r="DS1261"/>
      <c r="DT1261"/>
      <c r="DU1261"/>
      <c r="DV1261"/>
      <c r="DW1261"/>
      <c r="DX1261"/>
      <c r="DY1261"/>
      <c r="DZ1261"/>
      <c r="EA1261"/>
      <c r="EB1261"/>
      <c r="EC1261"/>
      <c r="ED1261"/>
      <c r="EE1261"/>
      <c r="EF1261"/>
      <c r="EG1261"/>
      <c r="EH1261"/>
      <c r="EI1261"/>
      <c r="EJ1261"/>
      <c r="EK1261"/>
      <c r="EL1261"/>
      <c r="EM1261"/>
      <c r="EN1261"/>
      <c r="EO1261"/>
      <c r="EP1261"/>
      <c r="EQ1261"/>
      <c r="ER1261"/>
      <c r="ES1261"/>
      <c r="ET1261"/>
      <c r="EU1261"/>
      <c r="EV1261"/>
      <c r="EW1261"/>
      <c r="EX1261"/>
      <c r="EY1261"/>
      <c r="EZ1261"/>
      <c r="FA1261"/>
    </row>
    <row r="1262" spans="1:157" ht="15" x14ac:dyDescent="0.25">
      <c r="A1262"/>
      <c r="B1262"/>
      <c r="C1262"/>
      <c r="D1262"/>
      <c r="E1262"/>
      <c r="F1262"/>
      <c r="G1262"/>
      <c r="H1262"/>
      <c r="I1262"/>
      <c r="J1262"/>
      <c r="K1262"/>
      <c r="L1262"/>
      <c r="M1262"/>
      <c r="N1262"/>
      <c r="O1262"/>
      <c r="P1262"/>
      <c r="Q1262"/>
      <c r="R1262" s="77"/>
      <c r="S1262" s="77"/>
      <c r="T1262"/>
      <c r="U1262"/>
      <c r="V1262"/>
      <c r="W1262"/>
      <c r="X1262"/>
      <c r="Y1262"/>
      <c r="Z1262"/>
      <c r="AA1262"/>
      <c r="AB1262"/>
      <c r="AC1262"/>
      <c r="AD1262"/>
      <c r="AE1262"/>
      <c r="AF1262"/>
      <c r="AG1262"/>
      <c r="AH1262"/>
      <c r="AI1262"/>
      <c r="AJ1262"/>
      <c r="AK1262"/>
      <c r="AL1262"/>
      <c r="AM1262"/>
      <c r="AN1262"/>
      <c r="AO1262"/>
      <c r="AP1262"/>
      <c r="AQ1262"/>
      <c r="AR1262"/>
      <c r="AS1262"/>
      <c r="AT1262"/>
      <c r="AU1262"/>
      <c r="AV1262"/>
      <c r="AW1262"/>
      <c r="AX1262"/>
      <c r="AY1262"/>
      <c r="AZ1262"/>
      <c r="BA1262"/>
      <c r="BB1262"/>
      <c r="BC1262"/>
      <c r="BD1262"/>
      <c r="BE1262"/>
      <c r="BF1262"/>
      <c r="BG1262"/>
      <c r="BH1262"/>
      <c r="BI1262"/>
      <c r="BJ1262"/>
      <c r="BK1262"/>
      <c r="BL1262"/>
      <c r="BM1262"/>
      <c r="BN1262"/>
      <c r="BO1262"/>
      <c r="BP1262"/>
      <c r="BQ1262"/>
      <c r="BR1262"/>
      <c r="BS1262"/>
      <c r="BT1262"/>
      <c r="BU1262"/>
      <c r="BV1262"/>
      <c r="BW1262"/>
      <c r="BX1262"/>
      <c r="BY1262"/>
      <c r="BZ1262"/>
      <c r="CA1262"/>
      <c r="CB1262"/>
      <c r="CC1262"/>
      <c r="CD1262"/>
      <c r="CE1262"/>
      <c r="CF1262"/>
      <c r="CG1262"/>
      <c r="CH1262"/>
      <c r="CI1262"/>
      <c r="CJ1262"/>
      <c r="CK1262"/>
      <c r="CL1262"/>
      <c r="CM1262"/>
      <c r="CN1262"/>
      <c r="CO1262"/>
      <c r="CP1262"/>
      <c r="CQ1262"/>
      <c r="CR1262"/>
      <c r="CS1262"/>
      <c r="CT1262"/>
      <c r="CU1262"/>
      <c r="CV1262"/>
      <c r="CW1262"/>
      <c r="CX1262"/>
      <c r="CY1262"/>
      <c r="CZ1262"/>
      <c r="DA1262"/>
      <c r="DB1262"/>
      <c r="DC1262"/>
      <c r="DD1262"/>
      <c r="DE1262"/>
      <c r="DF1262"/>
      <c r="DG1262"/>
      <c r="DH1262"/>
      <c r="DI1262"/>
      <c r="DJ1262"/>
      <c r="DK1262"/>
      <c r="DL1262"/>
      <c r="DM1262"/>
      <c r="DN1262"/>
      <c r="DO1262"/>
      <c r="DP1262"/>
      <c r="DQ1262"/>
      <c r="DR1262"/>
      <c r="DS1262"/>
      <c r="DT1262"/>
      <c r="DU1262"/>
      <c r="DV1262"/>
      <c r="DW1262"/>
      <c r="DX1262"/>
      <c r="DY1262"/>
      <c r="DZ1262"/>
      <c r="EA1262"/>
      <c r="EB1262"/>
      <c r="EC1262"/>
      <c r="ED1262"/>
      <c r="EE1262"/>
      <c r="EF1262"/>
      <c r="EG1262"/>
      <c r="EH1262"/>
      <c r="EI1262"/>
      <c r="EJ1262"/>
      <c r="EK1262"/>
      <c r="EL1262"/>
      <c r="EM1262"/>
      <c r="EN1262"/>
      <c r="EO1262"/>
      <c r="EP1262"/>
      <c r="EQ1262"/>
      <c r="ER1262"/>
      <c r="ES1262"/>
      <c r="ET1262"/>
      <c r="EU1262"/>
      <c r="EV1262"/>
      <c r="EW1262"/>
      <c r="EX1262"/>
      <c r="EY1262"/>
      <c r="EZ1262"/>
      <c r="FA1262"/>
    </row>
    <row r="1263" spans="1:157" ht="15" x14ac:dyDescent="0.25">
      <c r="A1263"/>
      <c r="B1263"/>
      <c r="C1263"/>
      <c r="D1263"/>
      <c r="E1263"/>
      <c r="F1263"/>
      <c r="G1263"/>
      <c r="H1263"/>
      <c r="I1263"/>
      <c r="J1263"/>
      <c r="K1263"/>
      <c r="L1263"/>
      <c r="M1263"/>
      <c r="N1263"/>
      <c r="O1263"/>
      <c r="P1263"/>
      <c r="Q1263"/>
      <c r="R1263" s="77"/>
      <c r="S1263" s="77"/>
      <c r="T1263"/>
      <c r="U1263"/>
      <c r="V1263"/>
      <c r="W1263"/>
      <c r="X1263"/>
      <c r="Y1263"/>
      <c r="Z1263"/>
      <c r="AA1263"/>
      <c r="AB1263"/>
      <c r="AC1263"/>
      <c r="AD1263"/>
      <c r="AE1263"/>
      <c r="AF1263"/>
      <c r="AG1263"/>
      <c r="AH1263"/>
      <c r="AI1263"/>
      <c r="AJ1263"/>
      <c r="AK1263"/>
      <c r="AL1263"/>
      <c r="AM1263"/>
      <c r="AN1263"/>
      <c r="AO1263"/>
      <c r="AP1263"/>
      <c r="AQ1263"/>
      <c r="AR1263"/>
      <c r="AS1263"/>
      <c r="AT1263"/>
      <c r="AU1263"/>
      <c r="AV1263"/>
      <c r="AW1263"/>
      <c r="AX1263"/>
      <c r="AY1263"/>
      <c r="AZ1263"/>
      <c r="BA1263"/>
      <c r="BB1263"/>
      <c r="BC1263"/>
      <c r="BD1263"/>
      <c r="BE1263"/>
      <c r="BF1263"/>
      <c r="BG1263"/>
      <c r="BH1263"/>
      <c r="BI1263"/>
      <c r="BJ1263"/>
      <c r="BK1263"/>
      <c r="BL1263"/>
      <c r="BM1263"/>
      <c r="BN1263"/>
      <c r="BO1263"/>
      <c r="BP1263"/>
      <c r="BQ1263"/>
      <c r="BR1263"/>
      <c r="BS1263"/>
      <c r="BT1263"/>
      <c r="BU1263"/>
      <c r="BV1263"/>
      <c r="BW1263"/>
      <c r="BX1263"/>
      <c r="BY1263"/>
      <c r="BZ1263"/>
      <c r="CA1263"/>
      <c r="CB1263"/>
      <c r="CC1263"/>
      <c r="CD1263"/>
      <c r="CE1263"/>
      <c r="CF1263"/>
      <c r="CG1263"/>
      <c r="CH1263"/>
      <c r="CI1263"/>
      <c r="CJ1263"/>
      <c r="CK1263"/>
      <c r="CL1263"/>
      <c r="CM1263"/>
      <c r="CN1263"/>
      <c r="CO1263"/>
      <c r="CP1263"/>
      <c r="CQ1263"/>
      <c r="CR1263"/>
      <c r="CS1263"/>
      <c r="CT1263"/>
      <c r="CU1263"/>
      <c r="CV1263"/>
      <c r="CW1263"/>
      <c r="CX1263"/>
      <c r="CY1263"/>
      <c r="CZ1263"/>
      <c r="DA1263"/>
      <c r="DB1263"/>
      <c r="DC1263"/>
      <c r="DD1263"/>
      <c r="DE1263"/>
      <c r="DF1263"/>
      <c r="DG1263"/>
      <c r="DH1263"/>
      <c r="DI1263"/>
      <c r="DJ1263"/>
      <c r="DK1263"/>
      <c r="DL1263"/>
      <c r="DM1263"/>
      <c r="DN1263"/>
      <c r="DO1263"/>
      <c r="DP1263"/>
      <c r="DQ1263"/>
      <c r="DR1263"/>
      <c r="DS1263"/>
      <c r="DT1263"/>
      <c r="DU1263"/>
      <c r="DV1263"/>
      <c r="DW1263"/>
      <c r="DX1263"/>
      <c r="DY1263"/>
      <c r="DZ1263"/>
      <c r="EA1263"/>
      <c r="EB1263"/>
      <c r="EC1263"/>
      <c r="ED1263"/>
      <c r="EE1263"/>
      <c r="EF1263"/>
      <c r="EG1263"/>
      <c r="EH1263"/>
      <c r="EI1263"/>
      <c r="EJ1263"/>
      <c r="EK1263"/>
      <c r="EL1263"/>
      <c r="EM1263"/>
      <c r="EN1263"/>
      <c r="EO1263"/>
      <c r="EP1263"/>
      <c r="EQ1263"/>
      <c r="ER1263"/>
      <c r="ES1263"/>
      <c r="ET1263"/>
      <c r="EU1263"/>
      <c r="EV1263"/>
      <c r="EW1263"/>
      <c r="EX1263"/>
      <c r="EY1263"/>
      <c r="EZ1263"/>
      <c r="FA1263"/>
    </row>
    <row r="1264" spans="1:157" ht="15" x14ac:dyDescent="0.25">
      <c r="A1264"/>
      <c r="B1264"/>
      <c r="C1264"/>
      <c r="D1264"/>
      <c r="E1264"/>
      <c r="F1264"/>
      <c r="G1264"/>
      <c r="H1264"/>
      <c r="I1264"/>
      <c r="J1264"/>
      <c r="K1264"/>
      <c r="L1264"/>
      <c r="M1264"/>
      <c r="N1264"/>
      <c r="O1264"/>
      <c r="P1264"/>
      <c r="Q1264"/>
      <c r="R1264" s="77"/>
      <c r="S1264" s="77"/>
      <c r="T1264"/>
      <c r="U1264"/>
      <c r="V1264"/>
      <c r="W1264"/>
      <c r="X1264"/>
      <c r="Y1264"/>
      <c r="Z1264"/>
      <c r="AA1264"/>
      <c r="AB1264"/>
      <c r="AC1264"/>
      <c r="AD1264"/>
      <c r="AE1264"/>
      <c r="AF1264"/>
      <c r="AG1264"/>
      <c r="AH1264"/>
      <c r="AI1264"/>
      <c r="AJ1264"/>
      <c r="AK1264"/>
      <c r="AL1264"/>
      <c r="AM1264"/>
      <c r="AN1264"/>
      <c r="AO1264"/>
      <c r="AP1264"/>
      <c r="AQ1264"/>
      <c r="AR1264"/>
      <c r="AS1264"/>
      <c r="AT1264"/>
      <c r="AU1264"/>
      <c r="AV1264"/>
      <c r="AW1264"/>
      <c r="AX1264"/>
      <c r="AY1264"/>
      <c r="AZ1264"/>
      <c r="BA1264"/>
      <c r="BB1264"/>
      <c r="BC1264"/>
      <c r="BD1264"/>
      <c r="BE1264"/>
      <c r="BF1264"/>
      <c r="BG1264"/>
      <c r="BH1264"/>
      <c r="BI1264"/>
      <c r="BJ1264"/>
      <c r="BK1264"/>
      <c r="BL1264"/>
      <c r="BM1264"/>
      <c r="BN1264"/>
      <c r="BO1264"/>
      <c r="BP1264"/>
      <c r="BQ1264"/>
      <c r="BR1264"/>
      <c r="BS1264"/>
      <c r="BT1264"/>
      <c r="BU1264"/>
      <c r="BV1264"/>
      <c r="BW1264"/>
      <c r="BX1264"/>
      <c r="BY1264"/>
      <c r="BZ1264"/>
      <c r="CA1264"/>
      <c r="CB1264"/>
      <c r="CC1264"/>
      <c r="CD1264"/>
      <c r="CE1264"/>
      <c r="CF1264"/>
      <c r="CG1264"/>
      <c r="CH1264"/>
      <c r="CI1264"/>
      <c r="CJ1264"/>
      <c r="CK1264"/>
      <c r="CL1264"/>
      <c r="CM1264"/>
      <c r="CN1264"/>
      <c r="CO1264"/>
      <c r="CP1264"/>
      <c r="CQ1264"/>
      <c r="CR1264"/>
      <c r="CS1264"/>
      <c r="CT1264"/>
      <c r="CU1264"/>
      <c r="CV1264"/>
      <c r="CW1264"/>
      <c r="CX1264"/>
      <c r="CY1264"/>
      <c r="CZ1264"/>
      <c r="DA1264"/>
      <c r="DB1264"/>
      <c r="DC1264"/>
      <c r="DD1264"/>
      <c r="DE1264"/>
      <c r="DF1264"/>
      <c r="DG1264"/>
      <c r="DH1264"/>
      <c r="DI1264"/>
      <c r="DJ1264"/>
      <c r="DK1264"/>
      <c r="DL1264"/>
      <c r="DM1264"/>
      <c r="DN1264"/>
      <c r="DO1264"/>
      <c r="DP1264"/>
      <c r="DQ1264"/>
      <c r="DR1264"/>
      <c r="DS1264"/>
      <c r="DT1264"/>
      <c r="DU1264"/>
      <c r="DV1264"/>
      <c r="DW1264"/>
      <c r="DX1264"/>
      <c r="DY1264"/>
      <c r="DZ1264"/>
      <c r="EA1264"/>
      <c r="EB1264"/>
      <c r="EC1264"/>
      <c r="ED1264"/>
      <c r="EE1264"/>
      <c r="EF1264"/>
      <c r="EG1264"/>
      <c r="EH1264"/>
      <c r="EI1264"/>
      <c r="EJ1264"/>
      <c r="EK1264"/>
      <c r="EL1264"/>
      <c r="EM1264"/>
      <c r="EN1264"/>
      <c r="EO1264"/>
      <c r="EP1264"/>
      <c r="EQ1264"/>
      <c r="ER1264"/>
      <c r="ES1264"/>
      <c r="ET1264"/>
      <c r="EU1264"/>
      <c r="EV1264"/>
      <c r="EW1264"/>
      <c r="EX1264"/>
      <c r="EY1264"/>
      <c r="EZ1264"/>
      <c r="FA1264"/>
    </row>
    <row r="1265" spans="1:157" ht="15" x14ac:dyDescent="0.25">
      <c r="A1265"/>
      <c r="B1265"/>
      <c r="C1265"/>
      <c r="D1265"/>
      <c r="E1265"/>
      <c r="F1265"/>
      <c r="G1265"/>
      <c r="H1265"/>
      <c r="I1265"/>
      <c r="J1265"/>
      <c r="K1265"/>
      <c r="L1265"/>
      <c r="M1265"/>
      <c r="N1265"/>
      <c r="O1265"/>
      <c r="P1265"/>
      <c r="Q1265"/>
      <c r="R1265" s="77"/>
      <c r="S1265" s="77"/>
      <c r="T1265"/>
      <c r="U1265"/>
      <c r="V1265"/>
      <c r="W1265"/>
      <c r="X1265"/>
      <c r="Y1265"/>
      <c r="Z1265"/>
      <c r="AA1265"/>
      <c r="AB1265"/>
      <c r="AC1265"/>
      <c r="AD1265"/>
      <c r="AE1265"/>
      <c r="AF1265"/>
      <c r="AG1265"/>
      <c r="AH1265"/>
      <c r="AI1265"/>
      <c r="AJ1265"/>
      <c r="AK1265"/>
      <c r="AL1265"/>
      <c r="AM1265"/>
      <c r="AN1265"/>
      <c r="AO1265"/>
      <c r="AP1265"/>
      <c r="AQ1265"/>
      <c r="AR1265"/>
      <c r="AS1265"/>
      <c r="AT1265"/>
      <c r="AU1265"/>
      <c r="AV1265"/>
      <c r="AW1265"/>
      <c r="AX1265"/>
      <c r="AY1265"/>
      <c r="AZ1265"/>
      <c r="BA1265"/>
      <c r="BB1265"/>
      <c r="BC1265"/>
      <c r="BD1265"/>
      <c r="BE1265"/>
      <c r="BF1265"/>
      <c r="BG1265"/>
      <c r="BH1265"/>
      <c r="BI1265"/>
      <c r="BJ1265"/>
      <c r="BK1265"/>
      <c r="BL1265"/>
      <c r="BM1265"/>
      <c r="BN1265"/>
      <c r="BO1265"/>
      <c r="BP1265"/>
      <c r="BQ1265"/>
      <c r="BR1265"/>
      <c r="BS1265"/>
      <c r="BT1265"/>
      <c r="BU1265"/>
      <c r="BV1265"/>
      <c r="BW1265"/>
      <c r="BX1265"/>
      <c r="BY1265"/>
      <c r="BZ1265"/>
      <c r="CA1265"/>
      <c r="CB1265"/>
      <c r="CC1265"/>
      <c r="CD1265"/>
      <c r="CE1265"/>
      <c r="CF1265"/>
      <c r="CG1265"/>
      <c r="CH1265"/>
      <c r="CI1265"/>
      <c r="CJ1265"/>
      <c r="CK1265"/>
      <c r="CL1265"/>
      <c r="CM1265"/>
      <c r="CN1265"/>
      <c r="CO1265"/>
      <c r="CP1265"/>
      <c r="CQ1265"/>
      <c r="CR1265"/>
      <c r="CS1265"/>
      <c r="CT1265"/>
      <c r="CU1265"/>
      <c r="CV1265"/>
      <c r="CW1265"/>
      <c r="CX1265"/>
      <c r="CY1265"/>
      <c r="CZ1265"/>
      <c r="DA1265"/>
      <c r="DB1265"/>
      <c r="DC1265"/>
      <c r="DD1265"/>
      <c r="DE1265"/>
      <c r="DF1265"/>
      <c r="DG1265"/>
      <c r="DH1265"/>
      <c r="DI1265"/>
      <c r="DJ1265"/>
      <c r="DK1265"/>
      <c r="DL1265"/>
      <c r="DM1265"/>
      <c r="DN1265"/>
      <c r="DO1265"/>
      <c r="DP1265"/>
      <c r="DQ1265"/>
      <c r="DR1265"/>
      <c r="DS1265"/>
      <c r="DT1265"/>
      <c r="DU1265"/>
      <c r="DV1265"/>
      <c r="DW1265"/>
      <c r="DX1265"/>
      <c r="DY1265"/>
      <c r="DZ1265"/>
      <c r="EA1265"/>
      <c r="EB1265"/>
      <c r="EC1265"/>
      <c r="ED1265"/>
      <c r="EE1265"/>
      <c r="EF1265"/>
      <c r="EG1265"/>
      <c r="EH1265"/>
      <c r="EI1265"/>
      <c r="EJ1265"/>
      <c r="EK1265"/>
      <c r="EL1265"/>
      <c r="EM1265"/>
      <c r="EN1265"/>
      <c r="EO1265"/>
      <c r="EP1265"/>
      <c r="EQ1265"/>
      <c r="ER1265"/>
      <c r="ES1265"/>
      <c r="ET1265"/>
      <c r="EU1265"/>
      <c r="EV1265"/>
      <c r="EW1265"/>
      <c r="EX1265"/>
      <c r="EY1265"/>
      <c r="EZ1265"/>
      <c r="FA1265"/>
    </row>
    <row r="1266" spans="1:157" ht="15" x14ac:dyDescent="0.25">
      <c r="A1266"/>
      <c r="B1266"/>
      <c r="C1266"/>
      <c r="D1266"/>
      <c r="E1266"/>
      <c r="F1266"/>
      <c r="G1266"/>
      <c r="H1266"/>
      <c r="I1266"/>
      <c r="J1266"/>
      <c r="K1266"/>
      <c r="L1266"/>
      <c r="M1266"/>
      <c r="N1266"/>
      <c r="O1266"/>
      <c r="P1266"/>
      <c r="Q1266"/>
      <c r="R1266" s="77"/>
      <c r="S1266" s="77"/>
      <c r="T1266"/>
      <c r="U1266"/>
      <c r="V1266"/>
      <c r="W1266"/>
      <c r="X1266"/>
      <c r="Y1266"/>
      <c r="Z1266"/>
      <c r="AA1266"/>
      <c r="AB1266"/>
      <c r="AC1266"/>
      <c r="AD1266"/>
      <c r="AE1266"/>
      <c r="AF1266"/>
      <c r="AG1266"/>
      <c r="AH1266"/>
      <c r="AI1266"/>
      <c r="AJ1266"/>
      <c r="AK1266"/>
      <c r="AL1266"/>
      <c r="AM1266"/>
      <c r="AN1266"/>
      <c r="AO1266"/>
      <c r="AP1266"/>
      <c r="AQ1266"/>
      <c r="AR1266"/>
      <c r="AS1266"/>
      <c r="AT1266"/>
      <c r="AU1266"/>
      <c r="AV1266"/>
      <c r="AW1266"/>
      <c r="AX1266"/>
      <c r="AY1266"/>
      <c r="AZ1266"/>
      <c r="BA1266"/>
      <c r="BB1266"/>
      <c r="BC1266"/>
      <c r="BD1266"/>
      <c r="BE1266"/>
      <c r="BF1266"/>
      <c r="BG1266"/>
      <c r="BH1266"/>
      <c r="BI1266"/>
      <c r="BJ1266"/>
      <c r="BK1266"/>
      <c r="BL1266"/>
      <c r="BM1266"/>
      <c r="BN1266"/>
      <c r="BO1266"/>
      <c r="BP1266"/>
      <c r="BQ1266"/>
      <c r="BR1266"/>
      <c r="BS1266"/>
      <c r="BT1266"/>
      <c r="BU1266"/>
      <c r="BV1266"/>
      <c r="BW1266"/>
      <c r="BX1266"/>
      <c r="BY1266"/>
      <c r="BZ1266"/>
      <c r="CA1266"/>
      <c r="CB1266"/>
      <c r="CC1266"/>
      <c r="CD1266"/>
      <c r="CE1266"/>
      <c r="CF1266"/>
      <c r="CG1266"/>
      <c r="CH1266"/>
      <c r="CI1266"/>
      <c r="CJ1266"/>
      <c r="CK1266"/>
      <c r="CL1266"/>
      <c r="CM1266"/>
      <c r="CN1266"/>
      <c r="CO1266"/>
      <c r="CP1266"/>
      <c r="CQ1266"/>
      <c r="CR1266"/>
      <c r="CS1266"/>
      <c r="CT1266"/>
      <c r="CU1266"/>
      <c r="CV1266"/>
      <c r="CW1266"/>
      <c r="CX1266"/>
      <c r="CY1266"/>
      <c r="CZ1266"/>
      <c r="DA1266"/>
      <c r="DB1266"/>
      <c r="DC1266"/>
      <c r="DD1266"/>
      <c r="DE1266"/>
      <c r="DF1266"/>
      <c r="DG1266"/>
      <c r="DH1266"/>
      <c r="DI1266"/>
      <c r="DJ1266"/>
      <c r="DK1266"/>
      <c r="DL1266"/>
      <c r="DM1266"/>
      <c r="DN1266"/>
      <c r="DO1266"/>
      <c r="DP1266"/>
      <c r="DQ1266"/>
      <c r="DR1266"/>
      <c r="DS1266"/>
      <c r="DT1266"/>
      <c r="DU1266"/>
      <c r="DV1266"/>
      <c r="DW1266"/>
      <c r="DX1266"/>
      <c r="DY1266"/>
      <c r="DZ1266"/>
      <c r="EA1266"/>
      <c r="EB1266"/>
      <c r="EC1266"/>
      <c r="ED1266"/>
      <c r="EE1266"/>
      <c r="EF1266"/>
      <c r="EG1266"/>
      <c r="EH1266"/>
      <c r="EI1266"/>
      <c r="EJ1266"/>
      <c r="EK1266"/>
      <c r="EL1266"/>
      <c r="EM1266"/>
      <c r="EN1266"/>
      <c r="EO1266"/>
      <c r="EP1266"/>
      <c r="EQ1266"/>
      <c r="ER1266"/>
      <c r="ES1266"/>
      <c r="ET1266"/>
      <c r="EU1266"/>
      <c r="EV1266"/>
      <c r="EW1266"/>
      <c r="EX1266"/>
      <c r="EY1266"/>
      <c r="EZ1266"/>
      <c r="FA1266"/>
    </row>
    <row r="1267" spans="1:157" ht="15" x14ac:dyDescent="0.25">
      <c r="A1267"/>
      <c r="B1267"/>
      <c r="C1267"/>
      <c r="D1267"/>
      <c r="E1267"/>
      <c r="F1267"/>
      <c r="G1267"/>
      <c r="H1267"/>
      <c r="I1267"/>
      <c r="J1267"/>
      <c r="K1267"/>
      <c r="L1267"/>
      <c r="M1267"/>
      <c r="N1267"/>
      <c r="O1267"/>
      <c r="P1267"/>
      <c r="Q1267"/>
      <c r="R1267" s="77"/>
      <c r="S1267" s="77"/>
      <c r="T1267"/>
      <c r="U1267"/>
      <c r="V1267"/>
      <c r="W1267"/>
      <c r="X1267"/>
      <c r="Y1267"/>
      <c r="Z1267"/>
      <c r="AA1267"/>
      <c r="AB1267"/>
      <c r="AC1267"/>
      <c r="AD1267"/>
      <c r="AE1267"/>
      <c r="AF1267"/>
      <c r="AG1267"/>
      <c r="AH1267"/>
      <c r="AI1267"/>
      <c r="AJ1267"/>
      <c r="AK1267"/>
      <c r="AL1267"/>
      <c r="AM1267"/>
      <c r="AN1267"/>
      <c r="AO1267"/>
      <c r="AP1267"/>
      <c r="AQ1267"/>
      <c r="AR1267"/>
      <c r="AS1267"/>
      <c r="AT1267"/>
      <c r="AU1267"/>
      <c r="AV1267"/>
      <c r="AW1267"/>
      <c r="AX1267"/>
      <c r="AY1267"/>
      <c r="AZ1267"/>
      <c r="BA1267"/>
      <c r="BB1267"/>
      <c r="BC1267"/>
      <c r="BD1267"/>
      <c r="BE1267"/>
      <c r="BF1267"/>
      <c r="BG1267"/>
      <c r="BH1267"/>
      <c r="BI1267"/>
      <c r="BJ1267"/>
      <c r="BK1267"/>
      <c r="BL1267"/>
      <c r="BM1267"/>
      <c r="BN1267"/>
      <c r="BO1267"/>
      <c r="BP1267"/>
      <c r="BQ1267"/>
      <c r="BR1267"/>
      <c r="BS1267"/>
      <c r="BT1267"/>
      <c r="BU1267"/>
      <c r="BV1267"/>
      <c r="BW1267"/>
      <c r="BX1267"/>
      <c r="BY1267"/>
      <c r="BZ1267"/>
      <c r="CA1267"/>
      <c r="CB1267"/>
      <c r="CC1267"/>
      <c r="CD1267"/>
      <c r="CE1267"/>
      <c r="CF1267"/>
      <c r="CG1267"/>
      <c r="CH1267"/>
      <c r="CI1267"/>
      <c r="CJ1267"/>
      <c r="CK1267"/>
      <c r="CL1267"/>
      <c r="CM1267"/>
      <c r="CN1267"/>
      <c r="CO1267"/>
      <c r="CP1267"/>
      <c r="CQ1267"/>
      <c r="CR1267"/>
      <c r="CS1267"/>
      <c r="CT1267"/>
      <c r="CU1267"/>
      <c r="CV1267"/>
      <c r="CW1267"/>
      <c r="CX1267"/>
      <c r="CY1267"/>
      <c r="CZ1267"/>
      <c r="DA1267"/>
      <c r="DB1267"/>
      <c r="DC1267"/>
      <c r="DD1267"/>
      <c r="DE1267"/>
      <c r="DF1267"/>
      <c r="DG1267"/>
      <c r="DH1267"/>
      <c r="DI1267"/>
      <c r="DJ1267"/>
      <c r="DK1267"/>
      <c r="DL1267"/>
      <c r="DM1267"/>
      <c r="DN1267"/>
      <c r="DO1267"/>
      <c r="DP1267"/>
      <c r="DQ1267"/>
      <c r="DR1267"/>
      <c r="DS1267"/>
      <c r="DT1267"/>
      <c r="DU1267"/>
      <c r="DV1267"/>
      <c r="DW1267"/>
      <c r="DX1267"/>
      <c r="DY1267"/>
      <c r="DZ1267"/>
      <c r="EA1267"/>
      <c r="EB1267"/>
      <c r="EC1267"/>
      <c r="ED1267"/>
      <c r="EE1267"/>
      <c r="EF1267"/>
      <c r="EG1267"/>
      <c r="EH1267"/>
      <c r="EI1267"/>
      <c r="EJ1267"/>
      <c r="EK1267"/>
      <c r="EL1267"/>
      <c r="EM1267"/>
      <c r="EN1267"/>
      <c r="EO1267"/>
      <c r="EP1267"/>
      <c r="EQ1267"/>
      <c r="ER1267"/>
      <c r="ES1267"/>
      <c r="ET1267"/>
      <c r="EU1267"/>
      <c r="EV1267"/>
      <c r="EW1267"/>
      <c r="EX1267"/>
      <c r="EY1267"/>
      <c r="EZ1267"/>
      <c r="FA1267"/>
    </row>
    <row r="1268" spans="1:157" ht="15" x14ac:dyDescent="0.25">
      <c r="A1268"/>
      <c r="B1268"/>
      <c r="C1268"/>
      <c r="D1268"/>
      <c r="E1268"/>
      <c r="F1268"/>
      <c r="G1268"/>
      <c r="H1268"/>
      <c r="I1268"/>
      <c r="J1268"/>
      <c r="K1268"/>
      <c r="L1268"/>
      <c r="M1268"/>
      <c r="N1268"/>
      <c r="O1268"/>
      <c r="P1268"/>
      <c r="Q1268"/>
      <c r="R1268" s="77"/>
      <c r="S1268" s="77"/>
      <c r="T1268"/>
      <c r="U1268"/>
      <c r="V1268"/>
      <c r="W1268"/>
      <c r="X1268"/>
      <c r="Y1268"/>
      <c r="Z1268"/>
      <c r="AA1268"/>
      <c r="AB1268"/>
      <c r="AC1268"/>
      <c r="AD1268"/>
      <c r="AE1268"/>
      <c r="AF1268"/>
      <c r="AG1268"/>
      <c r="AH1268"/>
      <c r="AI1268"/>
      <c r="AJ1268"/>
      <c r="AK1268"/>
      <c r="AL1268"/>
      <c r="AM1268"/>
      <c r="AN1268"/>
      <c r="AO1268"/>
      <c r="AP1268"/>
      <c r="AQ1268"/>
      <c r="AR1268"/>
      <c r="AS1268"/>
      <c r="AT1268"/>
      <c r="AU1268"/>
      <c r="AV1268"/>
      <c r="AW1268"/>
      <c r="AX1268"/>
      <c r="AY1268"/>
      <c r="AZ1268"/>
      <c r="BA1268"/>
      <c r="BB1268"/>
      <c r="BC1268"/>
      <c r="BD1268"/>
      <c r="BE1268"/>
      <c r="BF1268"/>
      <c r="BG1268"/>
      <c r="BH1268"/>
      <c r="BI1268"/>
      <c r="BJ1268"/>
      <c r="BK1268"/>
      <c r="BL1268"/>
      <c r="BM1268"/>
      <c r="BN1268"/>
      <c r="BO1268"/>
      <c r="BP1268"/>
      <c r="BQ1268"/>
      <c r="BR1268"/>
      <c r="BS1268"/>
      <c r="BT1268"/>
      <c r="BU1268"/>
      <c r="BV1268"/>
      <c r="BW1268"/>
      <c r="BX1268"/>
      <c r="BY1268"/>
      <c r="BZ1268"/>
      <c r="CA1268"/>
      <c r="CB1268"/>
      <c r="CC1268"/>
      <c r="CD1268"/>
      <c r="CE1268"/>
      <c r="CF1268"/>
      <c r="CG1268"/>
      <c r="CH1268"/>
      <c r="CI1268"/>
      <c r="CJ1268"/>
      <c r="CK1268"/>
      <c r="CL1268"/>
      <c r="CM1268"/>
      <c r="CN1268"/>
      <c r="CO1268"/>
      <c r="CP1268"/>
      <c r="CQ1268"/>
      <c r="CR1268"/>
      <c r="CS1268"/>
      <c r="CT1268"/>
      <c r="CU1268"/>
      <c r="CV1268"/>
      <c r="CW1268"/>
      <c r="CX1268"/>
      <c r="CY1268"/>
      <c r="CZ1268"/>
      <c r="DA1268"/>
      <c r="DB1268"/>
      <c r="DC1268"/>
      <c r="DD1268"/>
      <c r="DE1268"/>
      <c r="DF1268"/>
      <c r="DG1268"/>
      <c r="DH1268"/>
      <c r="DI1268"/>
      <c r="DJ1268"/>
      <c r="DK1268"/>
      <c r="DL1268"/>
      <c r="DM1268"/>
      <c r="DN1268"/>
      <c r="DO1268"/>
      <c r="DP1268"/>
      <c r="DQ1268"/>
      <c r="DR1268"/>
      <c r="DS1268"/>
      <c r="DT1268"/>
      <c r="DU1268"/>
      <c r="DV1268"/>
      <c r="DW1268"/>
      <c r="DX1268"/>
      <c r="DY1268"/>
      <c r="DZ1268"/>
      <c r="EA1268"/>
      <c r="EB1268"/>
      <c r="EC1268"/>
      <c r="ED1268"/>
      <c r="EE1268"/>
      <c r="EF1268"/>
      <c r="EG1268"/>
      <c r="EH1268"/>
      <c r="EI1268"/>
      <c r="EJ1268"/>
      <c r="EK1268"/>
      <c r="EL1268"/>
      <c r="EM1268"/>
      <c r="EN1268"/>
      <c r="EO1268"/>
      <c r="EP1268"/>
      <c r="EQ1268"/>
      <c r="ER1268"/>
      <c r="ES1268"/>
      <c r="ET1268"/>
      <c r="EU1268"/>
      <c r="EV1268"/>
      <c r="EW1268"/>
      <c r="EX1268"/>
      <c r="EY1268"/>
      <c r="EZ1268"/>
      <c r="FA1268"/>
    </row>
    <row r="1269" spans="1:157" ht="15" x14ac:dyDescent="0.25">
      <c r="A1269"/>
      <c r="B1269"/>
      <c r="C1269"/>
      <c r="D1269"/>
      <c r="E1269"/>
      <c r="F1269"/>
      <c r="G1269"/>
      <c r="H1269"/>
      <c r="I1269"/>
      <c r="J1269"/>
      <c r="K1269"/>
      <c r="L1269"/>
      <c r="M1269"/>
      <c r="N1269"/>
      <c r="O1269"/>
      <c r="P1269"/>
      <c r="Q1269"/>
      <c r="R1269" s="77"/>
      <c r="S1269" s="77"/>
      <c r="T1269"/>
      <c r="U1269"/>
      <c r="V1269"/>
      <c r="W1269"/>
      <c r="X1269"/>
      <c r="Y1269"/>
      <c r="Z1269"/>
      <c r="AA1269"/>
      <c r="AB1269"/>
      <c r="AC1269"/>
      <c r="AD1269"/>
      <c r="AE1269"/>
      <c r="AF1269"/>
      <c r="AG1269"/>
      <c r="AH1269"/>
      <c r="AI1269"/>
      <c r="AJ1269"/>
      <c r="AK1269"/>
      <c r="AL1269"/>
      <c r="AM1269"/>
      <c r="AN1269"/>
      <c r="AO1269"/>
      <c r="AP1269"/>
      <c r="AQ1269"/>
      <c r="AR1269"/>
      <c r="AS1269"/>
      <c r="AT1269"/>
      <c r="AU1269"/>
      <c r="AV1269"/>
      <c r="AW1269"/>
      <c r="AX1269"/>
      <c r="AY1269"/>
      <c r="AZ1269"/>
      <c r="BA1269"/>
      <c r="BB1269"/>
      <c r="BC1269"/>
      <c r="BD1269"/>
      <c r="BE1269"/>
      <c r="BF1269"/>
      <c r="BG1269"/>
      <c r="BH1269"/>
      <c r="BI1269"/>
      <c r="BJ1269"/>
      <c r="BK1269"/>
      <c r="BL1269"/>
      <c r="BM1269"/>
      <c r="BN1269"/>
      <c r="BO1269"/>
      <c r="BP1269"/>
      <c r="BQ1269"/>
      <c r="BR1269"/>
      <c r="BS1269"/>
      <c r="BT1269"/>
      <c r="BU1269"/>
      <c r="BV1269"/>
      <c r="BW1269"/>
      <c r="BX1269"/>
      <c r="BY1269"/>
      <c r="BZ1269"/>
      <c r="CA1269"/>
      <c r="CB1269"/>
      <c r="CC1269"/>
      <c r="CD1269"/>
      <c r="CE1269"/>
      <c r="CF1269"/>
      <c r="CG1269"/>
      <c r="CH1269"/>
      <c r="CI1269"/>
      <c r="CJ1269"/>
      <c r="CK1269"/>
      <c r="CL1269"/>
      <c r="CM1269"/>
      <c r="CN1269"/>
      <c r="CO1269"/>
      <c r="CP1269"/>
      <c r="CQ1269"/>
      <c r="CR1269"/>
      <c r="CS1269"/>
      <c r="CT1269"/>
      <c r="CU1269"/>
      <c r="CV1269"/>
      <c r="CW1269"/>
      <c r="CX1269"/>
      <c r="CY1269"/>
      <c r="CZ1269"/>
      <c r="DA1269"/>
      <c r="DB1269"/>
      <c r="DC1269"/>
      <c r="DD1269"/>
      <c r="DE1269"/>
      <c r="DF1269"/>
      <c r="DG1269"/>
      <c r="DH1269"/>
      <c r="DI1269"/>
      <c r="DJ1269"/>
      <c r="DK1269"/>
      <c r="DL1269"/>
      <c r="DM1269"/>
      <c r="DN1269"/>
      <c r="DO1269"/>
      <c r="DP1269"/>
      <c r="DQ1269"/>
      <c r="DR1269"/>
      <c r="DS1269"/>
      <c r="DT1269"/>
      <c r="DU1269"/>
      <c r="DV1269"/>
      <c r="DW1269"/>
      <c r="DX1269"/>
      <c r="DY1269"/>
      <c r="DZ1269"/>
      <c r="EA1269"/>
      <c r="EB1269"/>
      <c r="EC1269"/>
      <c r="ED1269"/>
      <c r="EE1269"/>
      <c r="EF1269"/>
      <c r="EG1269"/>
      <c r="EH1269"/>
      <c r="EI1269"/>
      <c r="EJ1269"/>
      <c r="EK1269"/>
      <c r="EL1269"/>
      <c r="EM1269"/>
      <c r="EN1269"/>
      <c r="EO1269"/>
      <c r="EP1269"/>
      <c r="EQ1269"/>
      <c r="ER1269"/>
      <c r="ES1269"/>
      <c r="ET1269"/>
      <c r="EU1269"/>
      <c r="EV1269"/>
      <c r="EW1269"/>
      <c r="EX1269"/>
      <c r="EY1269"/>
      <c r="EZ1269"/>
      <c r="FA1269"/>
    </row>
    <row r="1270" spans="1:157" ht="15" x14ac:dyDescent="0.25">
      <c r="A1270"/>
      <c r="B1270"/>
      <c r="C1270"/>
      <c r="D1270"/>
      <c r="E1270"/>
      <c r="F1270"/>
      <c r="G1270"/>
      <c r="H1270"/>
      <c r="I1270"/>
      <c r="J1270"/>
      <c r="K1270"/>
      <c r="L1270"/>
      <c r="M1270"/>
      <c r="N1270"/>
      <c r="O1270"/>
      <c r="P1270"/>
      <c r="Q1270"/>
      <c r="R1270" s="77"/>
      <c r="S1270" s="77"/>
      <c r="T1270"/>
      <c r="U1270"/>
      <c r="V1270"/>
      <c r="W1270"/>
      <c r="X1270"/>
      <c r="Y1270"/>
      <c r="Z1270"/>
      <c r="AA1270"/>
      <c r="AB1270"/>
      <c r="AC1270"/>
      <c r="AD1270"/>
      <c r="AE1270"/>
      <c r="AF1270"/>
      <c r="AG1270"/>
      <c r="AH1270"/>
      <c r="AI1270"/>
      <c r="AJ1270"/>
      <c r="AK1270"/>
      <c r="AL1270"/>
      <c r="AM1270"/>
      <c r="AN1270"/>
      <c r="AO1270"/>
      <c r="AP1270"/>
      <c r="AQ1270"/>
      <c r="AR1270"/>
      <c r="AS1270"/>
      <c r="AT1270"/>
      <c r="AU1270"/>
      <c r="AV1270"/>
      <c r="AW1270"/>
      <c r="AX1270"/>
      <c r="AY1270"/>
      <c r="AZ1270"/>
      <c r="BA1270"/>
      <c r="BB1270"/>
      <c r="BC1270"/>
      <c r="BD1270"/>
      <c r="BE1270"/>
      <c r="BF1270"/>
      <c r="BG1270"/>
      <c r="BH1270"/>
      <c r="BI1270"/>
      <c r="BJ1270"/>
      <c r="BK1270"/>
      <c r="BL1270"/>
      <c r="BM1270"/>
      <c r="BN1270"/>
      <c r="BO1270"/>
      <c r="BP1270"/>
      <c r="BQ1270"/>
      <c r="BR1270"/>
      <c r="BS1270"/>
      <c r="BT1270"/>
      <c r="BU1270"/>
      <c r="BV1270"/>
      <c r="BW1270"/>
      <c r="BX1270"/>
      <c r="BY1270"/>
      <c r="BZ1270"/>
      <c r="CA1270"/>
      <c r="CB1270"/>
      <c r="CC1270"/>
      <c r="CD1270"/>
      <c r="CE1270"/>
      <c r="CF1270"/>
      <c r="CG1270"/>
      <c r="CH1270"/>
      <c r="CI1270"/>
      <c r="CJ1270"/>
      <c r="CK1270"/>
      <c r="CL1270"/>
      <c r="CM1270"/>
      <c r="CN1270"/>
      <c r="CO1270"/>
      <c r="CP1270"/>
      <c r="CQ1270"/>
      <c r="CR1270"/>
      <c r="CS1270"/>
      <c r="CT1270"/>
      <c r="CU1270"/>
      <c r="CV1270"/>
      <c r="CW1270"/>
      <c r="CX1270"/>
      <c r="CY1270"/>
      <c r="CZ1270"/>
      <c r="DA1270"/>
      <c r="DB1270"/>
      <c r="DC1270"/>
      <c r="DD1270"/>
      <c r="DE1270"/>
      <c r="DF1270"/>
      <c r="DG1270"/>
      <c r="DH1270"/>
      <c r="DI1270"/>
      <c r="DJ1270"/>
      <c r="DK1270"/>
      <c r="DL1270"/>
      <c r="DM1270"/>
      <c r="DN1270"/>
      <c r="DO1270"/>
      <c r="DP1270"/>
      <c r="DQ1270"/>
      <c r="DR1270"/>
      <c r="DS1270"/>
      <c r="DT1270"/>
      <c r="DU1270"/>
      <c r="DV1270"/>
      <c r="DW1270"/>
      <c r="DX1270"/>
      <c r="DY1270"/>
      <c r="DZ1270"/>
      <c r="EA1270"/>
      <c r="EB1270"/>
      <c r="EC1270"/>
      <c r="ED1270"/>
      <c r="EE1270"/>
      <c r="EF1270"/>
      <c r="EG1270"/>
      <c r="EH1270"/>
      <c r="EI1270"/>
      <c r="EJ1270"/>
      <c r="EK1270"/>
      <c r="EL1270"/>
      <c r="EM1270"/>
      <c r="EN1270"/>
      <c r="EO1270"/>
      <c r="EP1270"/>
      <c r="EQ1270"/>
      <c r="ER1270"/>
      <c r="ES1270"/>
      <c r="ET1270"/>
      <c r="EU1270"/>
      <c r="EV1270"/>
      <c r="EW1270"/>
      <c r="EX1270"/>
      <c r="EY1270"/>
      <c r="EZ1270"/>
      <c r="FA1270"/>
    </row>
    <row r="1271" spans="1:157" ht="15" x14ac:dyDescent="0.25">
      <c r="A1271"/>
      <c r="B1271"/>
      <c r="C1271"/>
      <c r="D1271"/>
      <c r="E1271"/>
      <c r="F1271"/>
      <c r="G1271"/>
      <c r="H1271"/>
      <c r="I1271"/>
      <c r="J1271"/>
      <c r="K1271"/>
      <c r="L1271"/>
      <c r="M1271"/>
      <c r="N1271"/>
      <c r="O1271"/>
      <c r="P1271"/>
      <c r="Q1271"/>
      <c r="R1271" s="77"/>
      <c r="S1271" s="77"/>
      <c r="T1271"/>
      <c r="U1271"/>
      <c r="V1271"/>
      <c r="W1271"/>
      <c r="X1271"/>
      <c r="Y1271"/>
      <c r="Z1271"/>
      <c r="AA1271"/>
      <c r="AB1271"/>
      <c r="AC1271"/>
      <c r="AD1271"/>
      <c r="AE1271"/>
      <c r="AF1271"/>
      <c r="AG1271"/>
      <c r="AH1271"/>
      <c r="AI1271"/>
      <c r="AJ1271"/>
      <c r="AK1271"/>
      <c r="AL1271"/>
      <c r="AM1271"/>
      <c r="AN1271"/>
      <c r="AO1271"/>
      <c r="AP1271"/>
      <c r="AQ1271"/>
      <c r="AR1271"/>
      <c r="AS1271"/>
      <c r="AT1271"/>
      <c r="AU1271"/>
      <c r="AV1271"/>
      <c r="AW1271"/>
      <c r="AX1271"/>
      <c r="AY1271"/>
      <c r="AZ1271"/>
      <c r="BA1271"/>
      <c r="BB1271"/>
      <c r="BC1271"/>
      <c r="BD1271"/>
      <c r="BE1271"/>
      <c r="BF1271"/>
      <c r="BG1271"/>
      <c r="BH1271"/>
      <c r="BI1271"/>
      <c r="BJ1271"/>
      <c r="BK1271"/>
      <c r="BL1271"/>
      <c r="BM1271"/>
      <c r="BN1271"/>
      <c r="BO1271"/>
      <c r="BP1271"/>
      <c r="BQ1271"/>
      <c r="BR1271"/>
      <c r="BS1271"/>
      <c r="BT1271"/>
      <c r="BU1271"/>
      <c r="BV1271"/>
      <c r="BW1271"/>
      <c r="BX1271"/>
      <c r="BY1271"/>
      <c r="BZ1271"/>
      <c r="CA1271"/>
      <c r="CB1271"/>
      <c r="CC1271"/>
      <c r="CD1271"/>
      <c r="CE1271"/>
      <c r="CF1271"/>
      <c r="CG1271"/>
      <c r="CH1271"/>
      <c r="CI1271"/>
      <c r="CJ1271"/>
      <c r="CK1271"/>
      <c r="CL1271"/>
      <c r="CM1271"/>
      <c r="CN1271"/>
      <c r="CO1271"/>
      <c r="CP1271"/>
      <c r="CQ1271"/>
      <c r="CR1271"/>
      <c r="CS1271"/>
      <c r="CT1271"/>
      <c r="CU1271"/>
      <c r="CV1271"/>
      <c r="CW1271"/>
      <c r="CX1271"/>
      <c r="CY1271"/>
      <c r="CZ1271"/>
      <c r="DA1271"/>
      <c r="DB1271"/>
      <c r="DC1271"/>
      <c r="DD1271"/>
      <c r="DE1271"/>
      <c r="DF1271"/>
      <c r="DG1271"/>
      <c r="DH1271"/>
      <c r="DI1271"/>
      <c r="DJ1271"/>
      <c r="DK1271"/>
      <c r="DL1271"/>
      <c r="DM1271"/>
      <c r="DN1271"/>
      <c r="DO1271"/>
      <c r="DP1271"/>
      <c r="DQ1271"/>
      <c r="DR1271"/>
      <c r="DS1271"/>
      <c r="DT1271"/>
      <c r="DU1271"/>
      <c r="DV1271"/>
      <c r="DW1271"/>
      <c r="DX1271"/>
      <c r="DY1271"/>
      <c r="DZ1271"/>
      <c r="EA1271"/>
      <c r="EB1271"/>
      <c r="EC1271"/>
      <c r="ED1271"/>
      <c r="EE1271"/>
      <c r="EF1271"/>
      <c r="EG1271"/>
      <c r="EH1271"/>
      <c r="EI1271"/>
      <c r="EJ1271"/>
      <c r="EK1271"/>
      <c r="EL1271"/>
      <c r="EM1271"/>
      <c r="EN1271"/>
      <c r="EO1271"/>
      <c r="EP1271"/>
      <c r="EQ1271"/>
      <c r="ER1271"/>
      <c r="ES1271"/>
      <c r="ET1271"/>
      <c r="EU1271"/>
      <c r="EV1271"/>
      <c r="EW1271"/>
      <c r="EX1271"/>
      <c r="EY1271"/>
      <c r="EZ1271"/>
      <c r="FA1271"/>
    </row>
    <row r="1272" spans="1:157" ht="15" x14ac:dyDescent="0.25">
      <c r="A1272"/>
      <c r="B1272"/>
      <c r="C1272"/>
      <c r="D1272"/>
      <c r="E1272"/>
      <c r="F1272"/>
      <c r="G1272"/>
      <c r="H1272"/>
      <c r="I1272"/>
      <c r="J1272"/>
      <c r="K1272"/>
      <c r="L1272"/>
      <c r="M1272"/>
      <c r="N1272"/>
      <c r="O1272"/>
      <c r="P1272"/>
      <c r="Q1272"/>
      <c r="R1272" s="77"/>
      <c r="S1272" s="77"/>
      <c r="T1272"/>
      <c r="U1272"/>
      <c r="V1272"/>
      <c r="W1272"/>
      <c r="X1272"/>
      <c r="Y1272"/>
      <c r="Z1272"/>
      <c r="AA1272"/>
      <c r="AB1272"/>
      <c r="AC1272"/>
      <c r="AD1272"/>
      <c r="AE1272"/>
      <c r="AF1272"/>
      <c r="AG1272"/>
      <c r="AH1272"/>
      <c r="AI1272"/>
      <c r="AJ1272"/>
      <c r="AK1272"/>
      <c r="AL1272"/>
      <c r="AM1272"/>
      <c r="AN1272"/>
      <c r="AO1272"/>
      <c r="AP1272"/>
      <c r="AQ1272"/>
      <c r="AR1272"/>
      <c r="AS1272"/>
      <c r="AT1272"/>
      <c r="AU1272"/>
      <c r="AV1272"/>
      <c r="AW1272"/>
      <c r="AX1272"/>
      <c r="AY1272"/>
      <c r="AZ1272"/>
      <c r="BA1272"/>
      <c r="BB1272"/>
      <c r="BC1272"/>
      <c r="BD1272"/>
      <c r="BE1272"/>
      <c r="BF1272"/>
      <c r="BG1272"/>
      <c r="BH1272"/>
      <c r="BI1272"/>
      <c r="BJ1272"/>
      <c r="BK1272"/>
      <c r="BL1272"/>
      <c r="BM1272"/>
      <c r="BN1272"/>
      <c r="BO1272"/>
      <c r="BP1272"/>
      <c r="BQ1272"/>
      <c r="BR1272"/>
      <c r="BS1272"/>
      <c r="BT1272"/>
      <c r="BU1272"/>
      <c r="BV1272"/>
      <c r="BW1272"/>
      <c r="BX1272"/>
      <c r="BY1272"/>
      <c r="BZ1272"/>
      <c r="CA1272"/>
      <c r="CB1272"/>
      <c r="CC1272"/>
      <c r="CD1272"/>
      <c r="CE1272"/>
      <c r="CF1272"/>
      <c r="CG1272"/>
      <c r="CH1272"/>
      <c r="CI1272"/>
      <c r="CJ1272"/>
      <c r="CK1272"/>
      <c r="CL1272"/>
      <c r="CM1272"/>
      <c r="CN1272"/>
      <c r="CO1272"/>
      <c r="CP1272"/>
      <c r="CQ1272"/>
      <c r="CR1272"/>
      <c r="CS1272"/>
      <c r="CT1272"/>
      <c r="CU1272"/>
      <c r="CV1272"/>
      <c r="CW1272"/>
      <c r="CX1272"/>
      <c r="CY1272"/>
      <c r="CZ1272"/>
      <c r="DA1272"/>
      <c r="DB1272"/>
      <c r="DC1272"/>
      <c r="DD1272"/>
      <c r="DE1272"/>
      <c r="DF1272"/>
      <c r="DG1272"/>
      <c r="DH1272"/>
      <c r="DI1272"/>
      <c r="DJ1272"/>
      <c r="DK1272"/>
      <c r="DL1272"/>
      <c r="DM1272"/>
      <c r="DN1272"/>
      <c r="DO1272"/>
      <c r="DP1272"/>
      <c r="DQ1272"/>
      <c r="DR1272"/>
      <c r="DS1272"/>
      <c r="DT1272"/>
      <c r="DU1272"/>
      <c r="DV1272"/>
      <c r="DW1272"/>
      <c r="DX1272"/>
      <c r="DY1272"/>
      <c r="DZ1272"/>
      <c r="EA1272"/>
      <c r="EB1272"/>
      <c r="EC1272"/>
      <c r="ED1272"/>
      <c r="EE1272"/>
      <c r="EF1272"/>
      <c r="EG1272"/>
      <c r="EH1272"/>
      <c r="EI1272"/>
      <c r="EJ1272"/>
      <c r="EK1272"/>
      <c r="EL1272"/>
      <c r="EM1272"/>
      <c r="EN1272"/>
      <c r="EO1272"/>
      <c r="EP1272"/>
      <c r="EQ1272"/>
      <c r="ER1272"/>
      <c r="ES1272"/>
      <c r="ET1272"/>
      <c r="EU1272"/>
      <c r="EV1272"/>
      <c r="EW1272"/>
      <c r="EX1272"/>
      <c r="EY1272"/>
      <c r="EZ1272"/>
      <c r="FA1272"/>
    </row>
    <row r="1273" spans="1:157" ht="15" x14ac:dyDescent="0.25">
      <c r="A1273"/>
      <c r="B1273"/>
      <c r="C1273"/>
      <c r="D1273"/>
      <c r="E1273"/>
      <c r="F1273"/>
      <c r="G1273"/>
      <c r="H1273"/>
      <c r="I1273"/>
      <c r="J1273"/>
      <c r="K1273"/>
      <c r="L1273"/>
      <c r="M1273"/>
      <c r="N1273"/>
      <c r="O1273"/>
      <c r="P1273"/>
      <c r="Q1273"/>
      <c r="R1273" s="77"/>
      <c r="S1273" s="77"/>
      <c r="T1273"/>
      <c r="U1273"/>
      <c r="V1273"/>
      <c r="W1273"/>
      <c r="X1273"/>
      <c r="Y1273"/>
      <c r="Z1273"/>
      <c r="AA1273"/>
      <c r="AB1273"/>
      <c r="AC1273"/>
      <c r="AD1273"/>
      <c r="AE1273"/>
      <c r="AF1273"/>
      <c r="AG1273"/>
      <c r="AH1273"/>
      <c r="AI1273"/>
      <c r="AJ1273"/>
      <c r="AK1273"/>
      <c r="AL1273"/>
      <c r="AM1273"/>
      <c r="AN1273"/>
      <c r="AO1273"/>
      <c r="AP1273"/>
      <c r="AQ1273"/>
      <c r="AR1273"/>
      <c r="AS1273"/>
      <c r="AT1273"/>
      <c r="AU1273"/>
      <c r="AV1273"/>
      <c r="AW1273"/>
      <c r="AX1273"/>
      <c r="AY1273"/>
      <c r="AZ1273"/>
      <c r="BA1273"/>
      <c r="BB1273"/>
      <c r="BC1273"/>
      <c r="BD1273"/>
      <c r="BE1273"/>
      <c r="BF1273"/>
      <c r="BG1273"/>
      <c r="BH1273"/>
      <c r="BI1273"/>
      <c r="BJ1273"/>
      <c r="BK1273"/>
      <c r="BL1273"/>
      <c r="BM1273"/>
      <c r="BN1273"/>
      <c r="BO1273"/>
      <c r="BP1273"/>
      <c r="BQ1273"/>
      <c r="BR1273"/>
      <c r="BS1273"/>
      <c r="BT1273"/>
      <c r="BU1273"/>
      <c r="BV1273"/>
      <c r="BW1273"/>
      <c r="BX1273"/>
      <c r="BY1273"/>
      <c r="BZ1273"/>
      <c r="CA1273"/>
      <c r="CB1273"/>
      <c r="CC1273"/>
      <c r="CD1273"/>
      <c r="CE1273"/>
      <c r="CF1273"/>
      <c r="CG1273"/>
      <c r="CH1273"/>
      <c r="CI1273"/>
      <c r="CJ1273"/>
      <c r="CK1273"/>
      <c r="CL1273"/>
      <c r="CM1273"/>
      <c r="CN1273"/>
      <c r="CO1273"/>
      <c r="CP1273"/>
      <c r="CQ1273"/>
      <c r="CR1273"/>
      <c r="CS1273"/>
      <c r="CT1273"/>
      <c r="CU1273"/>
      <c r="CV1273"/>
      <c r="CW1273"/>
      <c r="CX1273"/>
      <c r="CY1273"/>
      <c r="CZ1273"/>
      <c r="DA1273"/>
      <c r="DB1273"/>
      <c r="DC1273"/>
      <c r="DD1273"/>
      <c r="DE1273"/>
      <c r="DF1273"/>
      <c r="DG1273"/>
      <c r="DH1273"/>
      <c r="DI1273"/>
      <c r="DJ1273"/>
      <c r="DK1273"/>
      <c r="DL1273"/>
      <c r="DM1273"/>
      <c r="DN1273"/>
      <c r="DO1273"/>
      <c r="DP1273"/>
      <c r="DQ1273"/>
      <c r="DR1273"/>
      <c r="DS1273"/>
      <c r="DT1273"/>
      <c r="DU1273"/>
      <c r="DV1273"/>
      <c r="DW1273"/>
      <c r="DX1273"/>
      <c r="DY1273"/>
      <c r="DZ1273"/>
      <c r="EA1273"/>
      <c r="EB1273"/>
      <c r="EC1273"/>
      <c r="ED1273"/>
      <c r="EE1273"/>
      <c r="EF1273"/>
      <c r="EG1273"/>
      <c r="EH1273"/>
      <c r="EI1273"/>
      <c r="EJ1273"/>
      <c r="EK1273"/>
      <c r="EL1273"/>
      <c r="EM1273"/>
      <c r="EN1273"/>
      <c r="EO1273"/>
      <c r="EP1273"/>
      <c r="EQ1273"/>
      <c r="ER1273"/>
      <c r="ES1273"/>
      <c r="ET1273"/>
      <c r="EU1273"/>
      <c r="EV1273"/>
      <c r="EW1273"/>
      <c r="EX1273"/>
      <c r="EY1273"/>
      <c r="EZ1273"/>
      <c r="FA1273"/>
    </row>
    <row r="1274" spans="1:157" ht="15" x14ac:dyDescent="0.25">
      <c r="A1274"/>
      <c r="B1274"/>
      <c r="C1274"/>
      <c r="D1274"/>
      <c r="E1274"/>
      <c r="F1274"/>
      <c r="G1274"/>
      <c r="H1274"/>
      <c r="I1274"/>
      <c r="J1274"/>
      <c r="K1274"/>
      <c r="L1274"/>
      <c r="M1274"/>
      <c r="N1274"/>
      <c r="O1274"/>
      <c r="P1274"/>
      <c r="Q1274"/>
      <c r="R1274" s="77"/>
      <c r="S1274" s="77"/>
      <c r="T1274"/>
      <c r="U1274"/>
      <c r="V1274"/>
      <c r="W1274"/>
      <c r="X1274"/>
      <c r="Y1274"/>
      <c r="Z1274"/>
      <c r="AA1274"/>
      <c r="AB1274"/>
      <c r="AC1274"/>
      <c r="AD1274"/>
      <c r="AE1274"/>
      <c r="AF1274"/>
      <c r="AG1274"/>
      <c r="AH1274"/>
      <c r="AI1274"/>
      <c r="AJ1274"/>
      <c r="AK1274"/>
      <c r="AL1274"/>
      <c r="AM1274"/>
      <c r="AN1274"/>
      <c r="AO1274"/>
      <c r="AP1274"/>
      <c r="AQ1274"/>
      <c r="AR1274"/>
      <c r="AS1274"/>
      <c r="AT1274"/>
      <c r="AU1274"/>
      <c r="AV1274"/>
      <c r="AW1274"/>
      <c r="AX1274"/>
      <c r="AY1274"/>
      <c r="AZ1274"/>
      <c r="BA1274"/>
      <c r="BB1274"/>
      <c r="BC1274"/>
      <c r="BD1274"/>
      <c r="BE1274"/>
      <c r="BF1274"/>
      <c r="BG1274"/>
      <c r="BH1274"/>
      <c r="BI1274"/>
      <c r="BJ1274"/>
      <c r="BK1274"/>
      <c r="BL1274"/>
      <c r="BM1274"/>
      <c r="BN1274"/>
      <c r="BO1274"/>
      <c r="BP1274"/>
      <c r="BQ1274"/>
      <c r="BR1274"/>
      <c r="BS1274"/>
      <c r="BT1274"/>
      <c r="BU1274"/>
      <c r="BV1274"/>
      <c r="BW1274"/>
      <c r="BX1274"/>
      <c r="BY1274"/>
      <c r="BZ1274"/>
      <c r="CA1274"/>
      <c r="CB1274"/>
      <c r="CC1274"/>
      <c r="CD1274"/>
      <c r="CE1274"/>
      <c r="CF1274"/>
      <c r="CG1274"/>
      <c r="CH1274"/>
      <c r="CI1274"/>
      <c r="CJ1274"/>
      <c r="CK1274"/>
      <c r="CL1274"/>
      <c r="CM1274"/>
      <c r="CN1274"/>
      <c r="CO1274"/>
      <c r="CP1274"/>
      <c r="CQ1274"/>
      <c r="CR1274"/>
      <c r="CS1274"/>
      <c r="CT1274"/>
      <c r="CU1274"/>
      <c r="CV1274"/>
      <c r="CW1274"/>
      <c r="CX1274"/>
      <c r="CY1274"/>
      <c r="CZ1274"/>
      <c r="DA1274"/>
      <c r="DB1274"/>
      <c r="DC1274"/>
      <c r="DD1274"/>
      <c r="DE1274"/>
      <c r="DF1274"/>
      <c r="DG1274"/>
      <c r="DH1274"/>
      <c r="DI1274"/>
      <c r="DJ1274"/>
      <c r="DK1274"/>
      <c r="DL1274"/>
      <c r="DM1274"/>
      <c r="DN1274"/>
      <c r="DO1274"/>
      <c r="DP1274"/>
      <c r="DQ1274"/>
      <c r="DR1274"/>
      <c r="DS1274"/>
      <c r="DT1274"/>
      <c r="DU1274"/>
      <c r="DV1274"/>
      <c r="DW1274"/>
      <c r="DX1274"/>
      <c r="DY1274"/>
      <c r="DZ1274"/>
      <c r="EA1274"/>
      <c r="EB1274"/>
      <c r="EC1274"/>
      <c r="ED1274"/>
      <c r="EE1274"/>
      <c r="EF1274"/>
      <c r="EG1274"/>
      <c r="EH1274"/>
      <c r="EI1274"/>
      <c r="EJ1274"/>
      <c r="EK1274"/>
      <c r="EL1274"/>
      <c r="EM1274"/>
      <c r="EN1274"/>
      <c r="EO1274"/>
      <c r="EP1274"/>
      <c r="EQ1274"/>
      <c r="ER1274"/>
      <c r="ES1274"/>
      <c r="ET1274"/>
      <c r="EU1274"/>
      <c r="EV1274"/>
      <c r="EW1274"/>
      <c r="EX1274"/>
      <c r="EY1274"/>
      <c r="EZ1274"/>
      <c r="FA1274"/>
    </row>
    <row r="1275" spans="1:157" ht="15" x14ac:dyDescent="0.25">
      <c r="A1275"/>
      <c r="B1275"/>
      <c r="C1275"/>
      <c r="D1275"/>
      <c r="E1275"/>
      <c r="F1275"/>
      <c r="G1275"/>
      <c r="H1275"/>
      <c r="I1275"/>
      <c r="J1275"/>
      <c r="K1275"/>
      <c r="L1275"/>
      <c r="M1275"/>
      <c r="N1275"/>
      <c r="O1275"/>
      <c r="P1275"/>
      <c r="Q1275"/>
      <c r="R1275" s="77"/>
      <c r="S1275" s="77"/>
      <c r="T1275"/>
      <c r="U1275"/>
      <c r="V1275"/>
      <c r="W1275"/>
      <c r="X1275"/>
      <c r="Y1275"/>
      <c r="Z1275"/>
      <c r="AA1275"/>
      <c r="AB1275"/>
      <c r="AC1275"/>
      <c r="AD1275"/>
      <c r="AE1275"/>
      <c r="AF1275"/>
      <c r="AG1275"/>
      <c r="AH1275"/>
      <c r="AI1275"/>
      <c r="AJ1275"/>
      <c r="AK1275"/>
      <c r="AL1275"/>
      <c r="AM1275"/>
      <c r="AN1275"/>
      <c r="AO1275"/>
      <c r="AP1275"/>
      <c r="AQ1275"/>
      <c r="AR1275"/>
      <c r="AS1275"/>
      <c r="AT1275"/>
      <c r="AU1275"/>
      <c r="AV1275"/>
      <c r="AW1275"/>
      <c r="AX1275"/>
      <c r="AY1275"/>
      <c r="AZ1275"/>
      <c r="BA1275"/>
      <c r="BB1275"/>
      <c r="BC1275"/>
      <c r="BD1275"/>
      <c r="BE1275"/>
      <c r="BF1275"/>
      <c r="BG1275"/>
      <c r="BH1275"/>
      <c r="BI1275"/>
      <c r="BJ1275"/>
      <c r="BK1275"/>
      <c r="BL1275"/>
      <c r="BM1275"/>
      <c r="BN1275"/>
      <c r="BO1275"/>
      <c r="BP1275"/>
      <c r="BQ1275"/>
      <c r="BR1275"/>
      <c r="BS1275"/>
      <c r="BT1275"/>
      <c r="BU1275"/>
      <c r="BV1275"/>
      <c r="BW1275"/>
      <c r="BX1275"/>
      <c r="BY1275"/>
      <c r="BZ1275"/>
      <c r="CA1275"/>
      <c r="CB1275"/>
      <c r="CC1275"/>
      <c r="CD1275"/>
      <c r="CE1275"/>
      <c r="CF1275"/>
      <c r="CG1275"/>
      <c r="CH1275"/>
      <c r="CI1275"/>
      <c r="CJ1275"/>
      <c r="CK1275"/>
      <c r="CL1275"/>
      <c r="CM1275"/>
      <c r="CN1275"/>
      <c r="CO1275"/>
      <c r="CP1275"/>
      <c r="CQ1275"/>
      <c r="CR1275"/>
      <c r="CS1275"/>
      <c r="CT1275"/>
      <c r="CU1275"/>
      <c r="CV1275"/>
      <c r="CW1275"/>
      <c r="CX1275"/>
      <c r="CY1275"/>
      <c r="CZ1275"/>
      <c r="DA1275"/>
      <c r="DB1275"/>
      <c r="DC1275"/>
      <c r="DD1275"/>
      <c r="DE1275"/>
      <c r="DF1275"/>
      <c r="DG1275"/>
      <c r="DH1275"/>
      <c r="DI1275"/>
      <c r="DJ1275"/>
      <c r="DK1275"/>
      <c r="DL1275"/>
      <c r="DM1275"/>
      <c r="DN1275"/>
      <c r="DO1275"/>
      <c r="DP1275"/>
      <c r="DQ1275"/>
      <c r="DR1275"/>
      <c r="DS1275"/>
      <c r="DT1275"/>
      <c r="DU1275"/>
      <c r="DV1275"/>
      <c r="DW1275"/>
      <c r="DX1275"/>
      <c r="DY1275"/>
      <c r="DZ1275"/>
      <c r="EA1275"/>
      <c r="EB1275"/>
      <c r="EC1275"/>
      <c r="ED1275"/>
      <c r="EE1275"/>
      <c r="EF1275"/>
      <c r="EG1275"/>
      <c r="EH1275"/>
      <c r="EI1275"/>
      <c r="EJ1275"/>
      <c r="EK1275"/>
      <c r="EL1275"/>
      <c r="EM1275"/>
      <c r="EN1275"/>
      <c r="EO1275"/>
      <c r="EP1275"/>
      <c r="EQ1275"/>
      <c r="ER1275"/>
      <c r="ES1275"/>
      <c r="ET1275"/>
      <c r="EU1275"/>
      <c r="EV1275"/>
      <c r="EW1275"/>
      <c r="EX1275"/>
      <c r="EY1275"/>
      <c r="EZ1275"/>
      <c r="FA1275"/>
    </row>
    <row r="1276" spans="1:157" ht="15" x14ac:dyDescent="0.25">
      <c r="A1276"/>
      <c r="B1276"/>
      <c r="C1276"/>
      <c r="D1276"/>
      <c r="E1276"/>
      <c r="F1276"/>
      <c r="G1276"/>
      <c r="H1276"/>
      <c r="I1276"/>
      <c r="J1276"/>
      <c r="K1276"/>
      <c r="L1276"/>
      <c r="M1276"/>
      <c r="N1276"/>
      <c r="O1276"/>
      <c r="P1276"/>
      <c r="Q1276"/>
      <c r="R1276" s="77"/>
      <c r="S1276" s="77"/>
      <c r="T1276"/>
      <c r="U1276"/>
      <c r="V1276"/>
      <c r="W1276"/>
      <c r="X1276"/>
      <c r="Y1276"/>
      <c r="Z1276"/>
      <c r="AA1276"/>
      <c r="AB1276"/>
      <c r="AC1276"/>
      <c r="AD1276"/>
      <c r="AE1276"/>
      <c r="AF1276"/>
      <c r="AG1276"/>
      <c r="AH1276"/>
      <c r="AI1276"/>
      <c r="AJ1276"/>
      <c r="AK1276"/>
      <c r="AL1276"/>
      <c r="AM1276"/>
      <c r="AN1276"/>
      <c r="AO1276"/>
      <c r="AP1276"/>
      <c r="AQ1276"/>
      <c r="AR1276"/>
      <c r="AS1276"/>
      <c r="AT1276"/>
      <c r="AU1276"/>
      <c r="AV1276"/>
      <c r="AW1276"/>
      <c r="AX1276"/>
      <c r="AY1276"/>
      <c r="AZ1276"/>
      <c r="BA1276"/>
      <c r="BB1276"/>
      <c r="BC1276"/>
      <c r="BD1276"/>
      <c r="BE1276"/>
      <c r="BF1276"/>
      <c r="BG1276"/>
      <c r="BH1276"/>
      <c r="BI1276"/>
      <c r="BJ1276"/>
      <c r="BK1276"/>
      <c r="BL1276"/>
      <c r="BM1276"/>
      <c r="BN1276"/>
      <c r="BO1276"/>
      <c r="BP1276"/>
      <c r="BQ1276"/>
      <c r="BR1276"/>
      <c r="BS1276"/>
      <c r="BT1276"/>
      <c r="BU1276"/>
      <c r="BV1276"/>
      <c r="BW1276"/>
      <c r="BX1276"/>
      <c r="BY1276"/>
      <c r="BZ1276"/>
      <c r="CA1276"/>
      <c r="CB1276"/>
      <c r="CC1276"/>
      <c r="CD1276"/>
      <c r="CE1276"/>
      <c r="CF1276"/>
      <c r="CG1276"/>
      <c r="CH1276"/>
      <c r="CI1276"/>
      <c r="CJ1276"/>
      <c r="CK1276"/>
      <c r="CL1276"/>
      <c r="CM1276"/>
      <c r="CN1276"/>
      <c r="CO1276"/>
      <c r="CP1276"/>
      <c r="CQ1276"/>
      <c r="CR1276"/>
      <c r="CS1276"/>
      <c r="CT1276"/>
      <c r="CU1276"/>
      <c r="CV1276"/>
      <c r="CW1276"/>
      <c r="CX1276"/>
      <c r="CY1276"/>
      <c r="CZ1276"/>
      <c r="DA1276"/>
      <c r="DB1276"/>
      <c r="DC1276"/>
      <c r="DD1276"/>
      <c r="DE1276"/>
      <c r="DF1276"/>
      <c r="DG1276"/>
      <c r="DH1276"/>
      <c r="DI1276"/>
      <c r="DJ1276"/>
      <c r="DK1276"/>
      <c r="DL1276"/>
      <c r="DM1276"/>
      <c r="DN1276"/>
      <c r="DO1276"/>
      <c r="DP1276"/>
      <c r="DQ1276"/>
      <c r="DR1276"/>
      <c r="DS1276"/>
      <c r="DT1276"/>
      <c r="DU1276"/>
      <c r="DV1276"/>
      <c r="DW1276"/>
      <c r="DX1276"/>
      <c r="DY1276"/>
      <c r="DZ1276"/>
      <c r="EA1276"/>
      <c r="EB1276"/>
      <c r="EC1276"/>
      <c r="ED1276"/>
      <c r="EE1276"/>
      <c r="EF1276"/>
      <c r="EG1276"/>
      <c r="EH1276"/>
      <c r="EI1276"/>
      <c r="EJ1276"/>
      <c r="EK1276"/>
      <c r="EL1276"/>
      <c r="EM1276"/>
      <c r="EN1276"/>
      <c r="EO1276"/>
      <c r="EP1276"/>
      <c r="EQ1276"/>
      <c r="ER1276"/>
      <c r="ES1276"/>
      <c r="ET1276"/>
      <c r="EU1276"/>
      <c r="EV1276"/>
      <c r="EW1276"/>
      <c r="EX1276"/>
      <c r="EY1276"/>
      <c r="EZ1276"/>
      <c r="FA1276"/>
    </row>
    <row r="1277" spans="1:157" ht="15" x14ac:dyDescent="0.25">
      <c r="A1277"/>
      <c r="B1277"/>
      <c r="C1277"/>
      <c r="D1277"/>
      <c r="E1277"/>
      <c r="F1277"/>
      <c r="G1277"/>
      <c r="H1277"/>
      <c r="I1277"/>
      <c r="J1277"/>
      <c r="K1277"/>
      <c r="L1277"/>
      <c r="M1277"/>
      <c r="N1277"/>
      <c r="O1277"/>
      <c r="P1277"/>
      <c r="Q1277"/>
      <c r="R1277" s="77"/>
      <c r="S1277" s="77"/>
      <c r="T1277"/>
      <c r="U1277"/>
      <c r="V1277"/>
      <c r="W1277"/>
      <c r="X1277"/>
      <c r="Y1277"/>
      <c r="Z1277"/>
      <c r="AA1277"/>
      <c r="AB1277"/>
      <c r="AC1277"/>
      <c r="AD1277"/>
      <c r="AE1277"/>
      <c r="AF1277"/>
      <c r="AG1277"/>
      <c r="AH1277"/>
      <c r="AI1277"/>
      <c r="AJ1277"/>
      <c r="AK1277"/>
      <c r="AL1277"/>
      <c r="AM1277"/>
      <c r="AN1277"/>
      <c r="AO1277"/>
      <c r="AP1277"/>
      <c r="AQ1277"/>
      <c r="AR1277"/>
      <c r="AS1277"/>
      <c r="AT1277"/>
      <c r="AU1277"/>
      <c r="AV1277"/>
      <c r="AW1277"/>
      <c r="AX1277"/>
      <c r="AY1277"/>
      <c r="AZ1277"/>
      <c r="BA1277"/>
      <c r="BB1277"/>
      <c r="BC1277"/>
      <c r="BD1277"/>
      <c r="BE1277"/>
      <c r="BF1277"/>
      <c r="BG1277"/>
      <c r="BH1277"/>
      <c r="BI1277"/>
      <c r="BJ1277"/>
      <c r="BK1277"/>
      <c r="BL1277"/>
      <c r="BM1277"/>
      <c r="BN1277"/>
      <c r="BO1277"/>
      <c r="BP1277"/>
      <c r="BQ1277"/>
      <c r="BR1277"/>
      <c r="BS1277"/>
      <c r="BT1277"/>
      <c r="BU1277"/>
      <c r="BV1277"/>
      <c r="BW1277"/>
      <c r="BX1277"/>
      <c r="BY1277"/>
      <c r="BZ1277"/>
      <c r="CA1277"/>
      <c r="CB1277"/>
      <c r="CC1277"/>
      <c r="CD1277"/>
      <c r="CE1277"/>
      <c r="CF1277"/>
      <c r="CG1277"/>
      <c r="CH1277"/>
      <c r="CI1277"/>
      <c r="CJ1277"/>
      <c r="CK1277"/>
      <c r="CL1277"/>
      <c r="CM1277"/>
      <c r="CN1277"/>
      <c r="CO1277"/>
      <c r="CP1277"/>
      <c r="CQ1277"/>
      <c r="CR1277"/>
      <c r="CS1277"/>
      <c r="CT1277"/>
      <c r="CU1277"/>
      <c r="CV1277"/>
      <c r="CW1277"/>
      <c r="CX1277"/>
      <c r="CY1277"/>
      <c r="CZ1277"/>
      <c r="DA1277"/>
      <c r="DB1277"/>
      <c r="DC1277"/>
      <c r="DD1277"/>
      <c r="DE1277"/>
      <c r="DF1277"/>
      <c r="DG1277"/>
      <c r="DH1277"/>
      <c r="DI1277"/>
      <c r="DJ1277"/>
      <c r="DK1277"/>
      <c r="DL1277"/>
      <c r="DM1277"/>
      <c r="DN1277"/>
      <c r="DO1277"/>
      <c r="DP1277"/>
      <c r="DQ1277"/>
      <c r="DR1277"/>
      <c r="DS1277"/>
      <c r="DT1277"/>
      <c r="DU1277"/>
      <c r="DV1277"/>
      <c r="DW1277"/>
      <c r="DX1277"/>
      <c r="DY1277"/>
      <c r="DZ1277"/>
      <c r="EA1277"/>
      <c r="EB1277"/>
      <c r="EC1277"/>
      <c r="ED1277"/>
      <c r="EE1277"/>
      <c r="EF1277"/>
      <c r="EG1277"/>
      <c r="EH1277"/>
      <c r="EI1277"/>
      <c r="EJ1277"/>
      <c r="EK1277"/>
      <c r="EL1277"/>
      <c r="EM1277"/>
      <c r="EN1277"/>
      <c r="EO1277"/>
      <c r="EP1277"/>
      <c r="EQ1277"/>
      <c r="ER1277"/>
      <c r="ES1277"/>
      <c r="ET1277"/>
      <c r="EU1277"/>
      <c r="EV1277"/>
      <c r="EW1277"/>
      <c r="EX1277"/>
      <c r="EY1277"/>
      <c r="EZ1277"/>
      <c r="FA1277"/>
    </row>
    <row r="1278" spans="1:157" ht="15" x14ac:dyDescent="0.25">
      <c r="A1278"/>
      <c r="B1278"/>
      <c r="C1278"/>
      <c r="D1278"/>
      <c r="E1278"/>
      <c r="F1278"/>
      <c r="G1278"/>
      <c r="H1278"/>
      <c r="I1278"/>
      <c r="J1278"/>
      <c r="K1278"/>
      <c r="L1278"/>
      <c r="M1278"/>
      <c r="N1278"/>
      <c r="O1278"/>
      <c r="P1278"/>
      <c r="Q1278"/>
      <c r="R1278" s="77"/>
      <c r="S1278" s="77"/>
      <c r="T1278"/>
      <c r="U1278"/>
      <c r="V1278"/>
      <c r="W1278"/>
      <c r="X1278"/>
      <c r="Y1278"/>
      <c r="Z1278"/>
      <c r="AA1278"/>
      <c r="AB1278"/>
      <c r="AC1278"/>
      <c r="AD1278"/>
      <c r="AE1278"/>
      <c r="AF1278"/>
      <c r="AG1278"/>
      <c r="AH1278"/>
      <c r="AI1278"/>
      <c r="AJ1278"/>
      <c r="AK1278"/>
      <c r="AL1278"/>
      <c r="AM1278"/>
      <c r="AN1278"/>
      <c r="AO1278"/>
      <c r="AP1278"/>
      <c r="AQ1278"/>
      <c r="AR1278"/>
      <c r="AS1278"/>
      <c r="AT1278"/>
      <c r="AU1278"/>
      <c r="AV1278"/>
      <c r="AW1278"/>
      <c r="AX1278"/>
      <c r="AY1278"/>
      <c r="AZ1278"/>
      <c r="BA1278"/>
      <c r="BB1278"/>
      <c r="BC1278"/>
      <c r="BD1278"/>
      <c r="BE1278"/>
      <c r="BF1278"/>
      <c r="BG1278"/>
      <c r="BH1278"/>
      <c r="BI1278"/>
      <c r="BJ1278"/>
      <c r="BK1278"/>
      <c r="BL1278"/>
      <c r="BM1278"/>
      <c r="BN1278"/>
      <c r="BO1278"/>
      <c r="BP1278"/>
      <c r="BQ1278"/>
      <c r="BR1278"/>
      <c r="BS1278"/>
      <c r="BT1278"/>
      <c r="BU1278"/>
      <c r="BV1278"/>
      <c r="BW1278"/>
      <c r="BX1278"/>
      <c r="BY1278"/>
      <c r="BZ1278"/>
      <c r="CA1278"/>
      <c r="CB1278"/>
      <c r="CC1278"/>
      <c r="CD1278"/>
      <c r="CE1278"/>
      <c r="CF1278"/>
      <c r="CG1278"/>
      <c r="CH1278"/>
      <c r="CI1278"/>
      <c r="CJ1278"/>
      <c r="CK1278"/>
      <c r="CL1278"/>
      <c r="CM1278"/>
      <c r="CN1278"/>
      <c r="CO1278"/>
      <c r="CP1278"/>
      <c r="CQ1278"/>
      <c r="CR1278"/>
      <c r="CS1278"/>
      <c r="CT1278"/>
      <c r="CU1278"/>
      <c r="CV1278"/>
      <c r="CW1278"/>
      <c r="CX1278"/>
      <c r="CY1278"/>
      <c r="CZ1278"/>
      <c r="DA1278"/>
      <c r="DB1278"/>
      <c r="DC1278"/>
      <c r="DD1278"/>
      <c r="DE1278"/>
      <c r="DF1278"/>
      <c r="DG1278"/>
      <c r="DH1278"/>
      <c r="DI1278"/>
      <c r="DJ1278"/>
      <c r="DK1278"/>
      <c r="DL1278"/>
      <c r="DM1278"/>
      <c r="DN1278"/>
      <c r="DO1278"/>
      <c r="DP1278"/>
      <c r="DQ1278"/>
      <c r="DR1278"/>
      <c r="DS1278"/>
      <c r="DT1278"/>
      <c r="DU1278"/>
      <c r="DV1278"/>
      <c r="DW1278"/>
      <c r="DX1278"/>
      <c r="DY1278"/>
      <c r="DZ1278"/>
      <c r="EA1278"/>
      <c r="EB1278"/>
      <c r="EC1278"/>
      <c r="ED1278"/>
      <c r="EE1278"/>
      <c r="EF1278"/>
      <c r="EG1278"/>
      <c r="EH1278"/>
      <c r="EI1278"/>
      <c r="EJ1278"/>
      <c r="EK1278"/>
      <c r="EL1278"/>
      <c r="EM1278"/>
      <c r="EN1278"/>
      <c r="EO1278"/>
      <c r="EP1278"/>
      <c r="EQ1278"/>
      <c r="ER1278"/>
      <c r="ES1278"/>
      <c r="ET1278"/>
      <c r="EU1278"/>
      <c r="EV1278"/>
      <c r="EW1278"/>
      <c r="EX1278"/>
      <c r="EY1278"/>
      <c r="EZ1278"/>
      <c r="FA1278"/>
    </row>
    <row r="1279" spans="1:157" ht="15" x14ac:dyDescent="0.25">
      <c r="A1279"/>
      <c r="B1279"/>
      <c r="C1279"/>
      <c r="D1279"/>
      <c r="E1279"/>
      <c r="F1279"/>
      <c r="G1279"/>
      <c r="H1279"/>
      <c r="I1279"/>
      <c r="J1279"/>
      <c r="K1279"/>
      <c r="L1279"/>
      <c r="M1279"/>
      <c r="N1279"/>
      <c r="O1279"/>
      <c r="P1279"/>
      <c r="Q1279"/>
      <c r="R1279" s="77"/>
      <c r="S1279" s="77"/>
      <c r="T1279"/>
      <c r="U1279"/>
      <c r="V1279"/>
      <c r="W1279"/>
      <c r="X1279"/>
      <c r="Y1279"/>
      <c r="Z1279"/>
      <c r="AA1279"/>
      <c r="AB1279"/>
      <c r="AC1279"/>
      <c r="AD1279"/>
      <c r="AE1279"/>
      <c r="AF1279"/>
      <c r="AG1279"/>
      <c r="AH1279"/>
      <c r="AI1279"/>
      <c r="AJ1279"/>
      <c r="AK1279"/>
      <c r="AL1279"/>
      <c r="AM1279"/>
      <c r="AN1279"/>
      <c r="AO1279"/>
      <c r="AP1279"/>
      <c r="AQ1279"/>
      <c r="AR1279"/>
      <c r="AS1279"/>
      <c r="AT1279"/>
      <c r="AU1279"/>
      <c r="AV1279"/>
      <c r="AW1279"/>
      <c r="AX1279"/>
      <c r="AY1279"/>
      <c r="AZ1279"/>
      <c r="BA1279"/>
      <c r="BB1279"/>
      <c r="BC1279"/>
      <c r="BD1279"/>
      <c r="BE1279"/>
      <c r="BF1279"/>
      <c r="BG1279"/>
      <c r="BH1279"/>
      <c r="BI1279"/>
      <c r="BJ1279"/>
      <c r="BK1279"/>
      <c r="BL1279"/>
      <c r="BM1279"/>
      <c r="BN1279"/>
      <c r="BO1279"/>
      <c r="BP1279"/>
      <c r="BQ1279"/>
      <c r="BR1279"/>
      <c r="BS1279"/>
      <c r="BT1279"/>
      <c r="BU1279"/>
      <c r="BV1279"/>
      <c r="BW1279"/>
      <c r="BX1279"/>
      <c r="BY1279"/>
      <c r="BZ1279"/>
      <c r="CA1279"/>
      <c r="CB1279"/>
      <c r="CC1279"/>
      <c r="CD1279"/>
      <c r="CE1279"/>
      <c r="CF1279"/>
      <c r="CG1279"/>
      <c r="CH1279"/>
      <c r="CI1279"/>
      <c r="CJ1279"/>
      <c r="CK1279"/>
      <c r="CL1279"/>
      <c r="CM1279"/>
      <c r="CN1279"/>
      <c r="CO1279"/>
      <c r="CP1279"/>
      <c r="CQ1279"/>
      <c r="CR1279"/>
      <c r="CS1279"/>
      <c r="CT1279"/>
      <c r="CU1279"/>
      <c r="CV1279"/>
      <c r="CW1279"/>
      <c r="CX1279"/>
      <c r="CY1279"/>
      <c r="CZ1279"/>
      <c r="DA1279"/>
      <c r="DB1279"/>
      <c r="DC1279"/>
      <c r="DD1279"/>
      <c r="DE1279"/>
      <c r="DF1279"/>
      <c r="DG1279"/>
      <c r="DH1279"/>
      <c r="DI1279"/>
      <c r="DJ1279"/>
      <c r="DK1279"/>
      <c r="DL1279"/>
      <c r="DM1279"/>
      <c r="DN1279"/>
      <c r="DO1279"/>
      <c r="DP1279"/>
      <c r="DQ1279"/>
      <c r="DR1279"/>
      <c r="DS1279"/>
      <c r="DT1279"/>
      <c r="DU1279"/>
      <c r="DV1279"/>
      <c r="DW1279"/>
      <c r="DX1279"/>
      <c r="DY1279"/>
      <c r="DZ1279"/>
      <c r="EA1279"/>
      <c r="EB1279"/>
      <c r="EC1279"/>
      <c r="ED1279"/>
      <c r="EE1279"/>
      <c r="EF1279"/>
      <c r="EG1279"/>
      <c r="EH1279"/>
      <c r="EI1279"/>
      <c r="EJ1279"/>
      <c r="EK1279"/>
      <c r="EL1279"/>
      <c r="EM1279"/>
      <c r="EN1279"/>
      <c r="EO1279"/>
      <c r="EP1279"/>
      <c r="EQ1279"/>
      <c r="ER1279"/>
      <c r="ES1279"/>
      <c r="ET1279"/>
      <c r="EU1279"/>
      <c r="EV1279"/>
      <c r="EW1279"/>
      <c r="EX1279"/>
      <c r="EY1279"/>
      <c r="EZ1279"/>
      <c r="FA1279"/>
    </row>
    <row r="1280" spans="1:157" ht="15" x14ac:dyDescent="0.25">
      <c r="A1280"/>
      <c r="B1280"/>
      <c r="C1280"/>
      <c r="D1280"/>
      <c r="E1280"/>
      <c r="F1280"/>
      <c r="G1280"/>
      <c r="H1280"/>
      <c r="I1280"/>
      <c r="J1280"/>
      <c r="K1280"/>
      <c r="L1280"/>
      <c r="M1280"/>
      <c r="N1280"/>
      <c r="O1280"/>
      <c r="P1280"/>
      <c r="Q1280"/>
      <c r="R1280" s="77"/>
      <c r="S1280" s="77"/>
      <c r="T1280"/>
      <c r="U1280"/>
      <c r="V1280"/>
      <c r="W1280"/>
      <c r="X1280"/>
      <c r="Y1280"/>
      <c r="Z1280"/>
      <c r="AA1280"/>
      <c r="AB1280"/>
      <c r="AC1280"/>
      <c r="AD1280"/>
      <c r="AE1280"/>
      <c r="AF1280"/>
      <c r="AG1280"/>
      <c r="AH1280"/>
      <c r="AI1280"/>
      <c r="AJ1280"/>
      <c r="AK1280"/>
      <c r="AL1280"/>
      <c r="AM1280"/>
      <c r="AN1280"/>
      <c r="AO1280"/>
      <c r="AP1280"/>
      <c r="AQ1280"/>
      <c r="AR1280"/>
      <c r="AS1280"/>
      <c r="AT1280"/>
      <c r="AU1280"/>
      <c r="AV1280"/>
      <c r="AW1280"/>
      <c r="AX1280"/>
      <c r="AY1280"/>
      <c r="AZ1280"/>
      <c r="BA1280"/>
      <c r="BB1280"/>
      <c r="BC1280"/>
      <c r="BD1280"/>
      <c r="BE1280"/>
      <c r="BF1280"/>
      <c r="BG1280"/>
      <c r="BH1280"/>
      <c r="BI1280"/>
      <c r="BJ1280"/>
      <c r="BK1280"/>
      <c r="BL1280"/>
      <c r="BM1280"/>
      <c r="BN1280"/>
      <c r="BO1280"/>
      <c r="BP1280"/>
      <c r="BQ1280"/>
      <c r="BR1280"/>
      <c r="BS1280"/>
      <c r="BT1280"/>
      <c r="BU1280"/>
      <c r="BV1280"/>
      <c r="BW1280"/>
      <c r="BX1280"/>
      <c r="BY1280"/>
      <c r="BZ1280"/>
      <c r="CA1280"/>
      <c r="CB1280"/>
      <c r="CC1280"/>
      <c r="CD1280"/>
      <c r="CE1280"/>
      <c r="CF1280"/>
      <c r="CG1280"/>
      <c r="CH1280"/>
      <c r="CI1280"/>
      <c r="CJ1280"/>
      <c r="CK1280"/>
      <c r="CL1280"/>
      <c r="CM1280"/>
      <c r="CN1280"/>
      <c r="CO1280"/>
      <c r="CP1280"/>
      <c r="CQ1280"/>
      <c r="CR1280"/>
      <c r="CS1280"/>
      <c r="CT1280"/>
      <c r="CU1280"/>
      <c r="CV1280"/>
      <c r="CW1280"/>
      <c r="CX1280"/>
      <c r="CY1280"/>
      <c r="CZ1280"/>
      <c r="DA1280"/>
      <c r="DB1280"/>
      <c r="DC1280"/>
      <c r="DD1280"/>
      <c r="DE1280"/>
      <c r="DF1280"/>
      <c r="DG1280"/>
      <c r="DH1280"/>
      <c r="DI1280"/>
      <c r="DJ1280"/>
      <c r="DK1280"/>
      <c r="DL1280"/>
      <c r="DM1280"/>
      <c r="DN1280"/>
      <c r="DO1280"/>
      <c r="DP1280"/>
      <c r="DQ1280"/>
      <c r="DR1280"/>
      <c r="DS1280"/>
      <c r="DT1280"/>
      <c r="DU1280"/>
      <c r="DV1280"/>
      <c r="DW1280"/>
      <c r="DX1280"/>
      <c r="DY1280"/>
      <c r="DZ1280"/>
      <c r="EA1280"/>
      <c r="EB1280"/>
      <c r="EC1280"/>
      <c r="ED1280"/>
      <c r="EE1280"/>
      <c r="EF1280"/>
      <c r="EG1280"/>
      <c r="EH1280"/>
      <c r="EI1280"/>
      <c r="EJ1280"/>
      <c r="EK1280"/>
      <c r="EL1280"/>
      <c r="EM1280"/>
      <c r="EN1280"/>
      <c r="EO1280"/>
      <c r="EP1280"/>
      <c r="EQ1280"/>
      <c r="ER1280"/>
      <c r="ES1280"/>
      <c r="ET1280"/>
      <c r="EU1280"/>
      <c r="EV1280"/>
      <c r="EW1280"/>
      <c r="EX1280"/>
      <c r="EY1280"/>
      <c r="EZ1280"/>
      <c r="FA1280"/>
    </row>
    <row r="1281" spans="1:157" ht="15" x14ac:dyDescent="0.25">
      <c r="A1281"/>
      <c r="B1281"/>
      <c r="C1281"/>
      <c r="D1281"/>
      <c r="E1281"/>
      <c r="F1281"/>
      <c r="G1281"/>
      <c r="H1281"/>
      <c r="I1281"/>
      <c r="J1281"/>
      <c r="K1281"/>
      <c r="L1281"/>
      <c r="M1281"/>
      <c r="N1281"/>
      <c r="O1281"/>
      <c r="P1281"/>
      <c r="Q1281"/>
      <c r="R1281" s="77"/>
      <c r="S1281" s="77"/>
      <c r="T1281"/>
      <c r="U1281"/>
      <c r="V1281"/>
      <c r="W1281"/>
      <c r="X1281"/>
      <c r="Y1281"/>
      <c r="Z1281"/>
      <c r="AA1281"/>
      <c r="AB1281"/>
      <c r="AC1281"/>
      <c r="AD1281"/>
      <c r="AE1281"/>
      <c r="AF1281"/>
      <c r="AG1281"/>
      <c r="AH1281"/>
      <c r="AI1281"/>
      <c r="AJ1281"/>
      <c r="AK1281"/>
      <c r="AL1281"/>
      <c r="AM1281"/>
      <c r="AN1281"/>
      <c r="AO1281"/>
      <c r="AP1281"/>
      <c r="AQ1281"/>
      <c r="AR1281"/>
      <c r="AS1281"/>
      <c r="AT1281"/>
      <c r="AU1281"/>
      <c r="AV1281"/>
      <c r="AW1281"/>
      <c r="AX1281"/>
      <c r="AY1281"/>
      <c r="AZ1281"/>
      <c r="BA1281"/>
      <c r="BB1281"/>
      <c r="BC1281"/>
      <c r="BD1281"/>
      <c r="BE1281"/>
      <c r="BF1281"/>
      <c r="BG1281"/>
      <c r="BH1281"/>
      <c r="BI1281"/>
      <c r="BJ1281"/>
      <c r="BK1281"/>
      <c r="BL1281"/>
      <c r="BM1281"/>
      <c r="BN1281"/>
      <c r="BO1281"/>
      <c r="BP1281"/>
      <c r="BQ1281"/>
      <c r="BR1281"/>
      <c r="BS1281"/>
      <c r="BT1281"/>
      <c r="BU1281"/>
      <c r="BV1281"/>
      <c r="BW1281"/>
      <c r="BX1281"/>
      <c r="BY1281"/>
      <c r="BZ1281"/>
      <c r="CA1281"/>
      <c r="CB1281"/>
      <c r="CC1281"/>
      <c r="CD1281"/>
      <c r="CE1281"/>
      <c r="CF1281"/>
      <c r="CG1281"/>
      <c r="CH1281"/>
      <c r="CI1281"/>
      <c r="CJ1281"/>
      <c r="CK1281"/>
      <c r="CL1281"/>
      <c r="CM1281"/>
      <c r="CN1281"/>
      <c r="CO1281"/>
      <c r="CP1281"/>
      <c r="CQ1281"/>
      <c r="CR1281"/>
      <c r="CS1281"/>
      <c r="CT1281"/>
      <c r="CU1281"/>
      <c r="CV1281"/>
      <c r="CW1281"/>
      <c r="CX1281"/>
      <c r="CY1281"/>
      <c r="CZ1281"/>
      <c r="DA1281"/>
      <c r="DB1281"/>
      <c r="DC1281"/>
      <c r="DD1281"/>
      <c r="DE1281"/>
      <c r="DF1281"/>
      <c r="DG1281"/>
      <c r="DH1281"/>
      <c r="DI1281"/>
      <c r="DJ1281"/>
      <c r="DK1281"/>
      <c r="DL1281"/>
      <c r="DM1281"/>
      <c r="DN1281"/>
      <c r="DO1281"/>
      <c r="DP1281"/>
      <c r="DQ1281"/>
      <c r="DR1281"/>
      <c r="DS1281"/>
      <c r="DT1281"/>
      <c r="DU1281"/>
      <c r="DV1281"/>
      <c r="DW1281"/>
      <c r="DX1281"/>
      <c r="DY1281"/>
      <c r="DZ1281"/>
      <c r="EA1281"/>
      <c r="EB1281"/>
      <c r="EC1281"/>
      <c r="ED1281"/>
      <c r="EE1281"/>
      <c r="EF1281"/>
      <c r="EG1281"/>
      <c r="EH1281"/>
      <c r="EI1281"/>
      <c r="EJ1281"/>
      <c r="EK1281"/>
      <c r="EL1281"/>
      <c r="EM1281"/>
      <c r="EN1281"/>
      <c r="EO1281"/>
      <c r="EP1281"/>
      <c r="EQ1281"/>
      <c r="ER1281"/>
      <c r="ES1281"/>
      <c r="ET1281"/>
      <c r="EU1281"/>
      <c r="EV1281"/>
      <c r="EW1281"/>
      <c r="EX1281"/>
      <c r="EY1281"/>
      <c r="EZ1281"/>
      <c r="FA1281"/>
    </row>
    <row r="1282" spans="1:157" ht="15" x14ac:dyDescent="0.25">
      <c r="A1282"/>
      <c r="B1282"/>
      <c r="C1282"/>
      <c r="D1282"/>
      <c r="E1282"/>
      <c r="F1282"/>
      <c r="G1282"/>
      <c r="H1282"/>
      <c r="I1282"/>
      <c r="J1282"/>
      <c r="K1282"/>
      <c r="L1282"/>
      <c r="M1282"/>
      <c r="N1282"/>
      <c r="O1282"/>
      <c r="P1282"/>
      <c r="Q1282"/>
      <c r="R1282" s="77"/>
      <c r="S1282" s="77"/>
      <c r="T1282"/>
      <c r="U1282"/>
      <c r="V1282"/>
      <c r="W1282"/>
      <c r="X1282"/>
      <c r="Y1282"/>
      <c r="Z1282"/>
      <c r="AA1282"/>
      <c r="AB1282"/>
      <c r="AC1282"/>
      <c r="AD1282"/>
      <c r="AE1282"/>
      <c r="AF1282"/>
      <c r="AG1282"/>
      <c r="AH1282"/>
      <c r="AI1282"/>
      <c r="AJ1282"/>
      <c r="AK1282"/>
      <c r="AL1282"/>
      <c r="AM1282"/>
      <c r="AN1282"/>
      <c r="AO1282"/>
      <c r="AP1282"/>
      <c r="AQ1282"/>
      <c r="AR1282"/>
      <c r="AS1282"/>
      <c r="AT1282"/>
      <c r="AU1282"/>
      <c r="AV1282"/>
      <c r="AW1282"/>
      <c r="AX1282"/>
      <c r="AY1282"/>
      <c r="AZ1282"/>
      <c r="BA1282"/>
      <c r="BB1282"/>
      <c r="BC1282"/>
      <c r="BD1282"/>
      <c r="BE1282"/>
      <c r="BF1282"/>
      <c r="BG1282"/>
      <c r="BH1282"/>
      <c r="BI1282"/>
      <c r="BJ1282"/>
      <c r="BK1282"/>
      <c r="BL1282"/>
      <c r="BM1282"/>
      <c r="BN1282"/>
      <c r="BO1282"/>
      <c r="BP1282"/>
      <c r="BQ1282"/>
      <c r="BR1282"/>
      <c r="BS1282"/>
      <c r="BT1282"/>
      <c r="BU1282"/>
      <c r="BV1282"/>
      <c r="BW1282"/>
      <c r="BX1282"/>
      <c r="BY1282"/>
      <c r="BZ1282"/>
      <c r="CA1282"/>
      <c r="CB1282"/>
      <c r="CC1282"/>
      <c r="CD1282"/>
      <c r="CE1282"/>
      <c r="CF1282"/>
      <c r="CG1282"/>
      <c r="CH1282"/>
      <c r="CI1282"/>
      <c r="CJ1282"/>
      <c r="CK1282"/>
      <c r="CL1282"/>
      <c r="CM1282"/>
      <c r="CN1282"/>
      <c r="CO1282"/>
      <c r="CP1282"/>
      <c r="CQ1282"/>
      <c r="CR1282"/>
      <c r="CS1282"/>
      <c r="CT1282"/>
      <c r="CU1282"/>
      <c r="CV1282"/>
      <c r="CW1282"/>
      <c r="CX1282"/>
      <c r="CY1282"/>
      <c r="CZ1282"/>
      <c r="DA1282"/>
      <c r="DB1282"/>
      <c r="DC1282"/>
      <c r="DD1282"/>
      <c r="DE1282"/>
      <c r="DF1282"/>
      <c r="DG1282"/>
      <c r="DH1282"/>
      <c r="DI1282"/>
      <c r="DJ1282"/>
      <c r="DK1282"/>
      <c r="DL1282"/>
      <c r="DM1282"/>
      <c r="DN1282"/>
      <c r="DO1282"/>
      <c r="DP1282"/>
      <c r="DQ1282"/>
      <c r="DR1282"/>
      <c r="DS1282"/>
      <c r="DT1282"/>
      <c r="DU1282"/>
      <c r="DV1282"/>
      <c r="DW1282"/>
      <c r="DX1282"/>
      <c r="DY1282"/>
      <c r="DZ1282"/>
      <c r="EA1282"/>
      <c r="EB1282"/>
      <c r="EC1282"/>
      <c r="ED1282"/>
      <c r="EE1282"/>
      <c r="EF1282"/>
      <c r="EG1282"/>
      <c r="EH1282"/>
      <c r="EI1282"/>
      <c r="EJ1282"/>
      <c r="EK1282"/>
      <c r="EL1282"/>
      <c r="EM1282"/>
      <c r="EN1282"/>
      <c r="EO1282"/>
      <c r="EP1282"/>
      <c r="EQ1282"/>
      <c r="ER1282"/>
      <c r="ES1282"/>
      <c r="ET1282"/>
      <c r="EU1282"/>
      <c r="EV1282"/>
      <c r="EW1282"/>
      <c r="EX1282"/>
      <c r="EY1282"/>
      <c r="EZ1282"/>
      <c r="FA1282"/>
    </row>
    <row r="1283" spans="1:157" ht="15" x14ac:dyDescent="0.25">
      <c r="A1283"/>
      <c r="B1283"/>
      <c r="C1283"/>
      <c r="D1283"/>
      <c r="E1283"/>
      <c r="F1283"/>
      <c r="G1283"/>
      <c r="H1283"/>
      <c r="I1283"/>
      <c r="J1283"/>
      <c r="K1283"/>
      <c r="L1283"/>
      <c r="M1283"/>
      <c r="N1283"/>
      <c r="O1283"/>
      <c r="P1283"/>
      <c r="Q1283"/>
      <c r="R1283" s="77"/>
      <c r="S1283" s="77"/>
      <c r="T1283"/>
      <c r="U1283"/>
      <c r="V1283"/>
      <c r="W1283"/>
      <c r="X1283"/>
      <c r="Y1283"/>
      <c r="Z1283"/>
      <c r="AA1283"/>
      <c r="AB1283"/>
      <c r="AC1283"/>
      <c r="AD1283"/>
      <c r="AE1283"/>
      <c r="AF1283"/>
      <c r="AG1283"/>
      <c r="AH1283"/>
      <c r="AI1283"/>
      <c r="AJ1283"/>
      <c r="AK1283"/>
      <c r="AL1283"/>
      <c r="AM1283"/>
      <c r="AN1283"/>
      <c r="AO1283"/>
      <c r="AP1283"/>
      <c r="AQ1283"/>
      <c r="AR1283"/>
      <c r="AS1283"/>
      <c r="AT1283"/>
      <c r="AU1283"/>
      <c r="AV1283"/>
      <c r="AW1283"/>
      <c r="AX1283"/>
      <c r="AY1283"/>
      <c r="AZ1283"/>
      <c r="BA1283"/>
      <c r="BB1283"/>
      <c r="BC1283"/>
      <c r="BD1283"/>
      <c r="BE1283"/>
      <c r="BF1283"/>
      <c r="BG1283"/>
      <c r="BH1283"/>
      <c r="BI1283"/>
      <c r="BJ1283"/>
      <c r="BK1283"/>
      <c r="BL1283"/>
      <c r="BM1283"/>
      <c r="BN1283"/>
      <c r="BO1283"/>
      <c r="BP1283"/>
      <c r="BQ1283"/>
      <c r="BR1283"/>
      <c r="BS1283"/>
      <c r="BT1283"/>
      <c r="BU1283"/>
      <c r="BV1283"/>
      <c r="BW1283"/>
      <c r="BX1283"/>
      <c r="BY1283"/>
      <c r="BZ1283"/>
      <c r="CA1283"/>
      <c r="CB1283"/>
      <c r="CC1283"/>
      <c r="CD1283"/>
      <c r="CE1283"/>
      <c r="CF1283"/>
      <c r="CG1283"/>
      <c r="CH1283"/>
      <c r="CI1283"/>
      <c r="CJ1283"/>
      <c r="CK1283"/>
      <c r="CL1283"/>
      <c r="CM1283"/>
      <c r="CN1283"/>
      <c r="CO1283"/>
      <c r="CP1283"/>
      <c r="CQ1283"/>
      <c r="CR1283"/>
      <c r="CS1283"/>
      <c r="CT1283"/>
      <c r="CU1283"/>
      <c r="CV1283"/>
      <c r="CW1283"/>
      <c r="CX1283"/>
      <c r="CY1283"/>
      <c r="CZ1283"/>
      <c r="DA1283"/>
      <c r="DB1283"/>
      <c r="DC1283"/>
      <c r="DD1283"/>
      <c r="DE1283"/>
      <c r="DF1283"/>
      <c r="DG1283"/>
      <c r="DH1283"/>
      <c r="DI1283"/>
      <c r="DJ1283"/>
      <c r="DK1283"/>
      <c r="DL1283"/>
      <c r="DM1283"/>
      <c r="DN1283"/>
      <c r="DO1283"/>
      <c r="DP1283"/>
      <c r="DQ1283"/>
      <c r="DR1283"/>
      <c r="DS1283"/>
      <c r="DT1283"/>
      <c r="DU1283"/>
      <c r="DV1283"/>
      <c r="DW1283"/>
      <c r="DX1283"/>
      <c r="DY1283"/>
      <c r="DZ1283"/>
      <c r="EA1283"/>
      <c r="EB1283"/>
      <c r="EC1283"/>
      <c r="ED1283"/>
      <c r="EE1283"/>
      <c r="EF1283"/>
      <c r="EG1283"/>
      <c r="EH1283"/>
      <c r="EI1283"/>
      <c r="EJ1283"/>
      <c r="EK1283"/>
      <c r="EL1283"/>
      <c r="EM1283"/>
      <c r="EN1283"/>
      <c r="EO1283"/>
      <c r="EP1283"/>
      <c r="EQ1283"/>
      <c r="ER1283"/>
      <c r="ES1283"/>
      <c r="ET1283"/>
      <c r="EU1283"/>
      <c r="EV1283"/>
      <c r="EW1283"/>
      <c r="EX1283"/>
      <c r="EY1283"/>
      <c r="EZ1283"/>
      <c r="FA1283"/>
    </row>
    <row r="1284" spans="1:157" ht="15" x14ac:dyDescent="0.25">
      <c r="A1284"/>
      <c r="B1284"/>
      <c r="C1284"/>
      <c r="D1284"/>
      <c r="E1284"/>
      <c r="F1284"/>
      <c r="G1284"/>
      <c r="H1284"/>
      <c r="I1284"/>
      <c r="J1284"/>
      <c r="K1284"/>
      <c r="L1284"/>
      <c r="M1284"/>
      <c r="N1284"/>
      <c r="O1284"/>
      <c r="P1284"/>
      <c r="Q1284"/>
      <c r="R1284" s="77"/>
      <c r="S1284" s="77"/>
      <c r="T1284"/>
      <c r="U1284"/>
      <c r="V1284"/>
      <c r="W1284"/>
      <c r="X1284"/>
      <c r="Y1284"/>
      <c r="Z1284"/>
      <c r="AA1284"/>
      <c r="AB1284"/>
      <c r="AC1284"/>
      <c r="AD1284"/>
      <c r="AE1284"/>
      <c r="AF1284"/>
      <c r="AG1284"/>
      <c r="AH1284"/>
      <c r="AI1284"/>
      <c r="AJ1284"/>
      <c r="AK1284"/>
      <c r="AL1284"/>
      <c r="AM1284"/>
      <c r="AN1284"/>
      <c r="AO1284"/>
      <c r="AP1284"/>
      <c r="AQ1284"/>
      <c r="AR1284"/>
      <c r="AS1284"/>
      <c r="AT1284"/>
      <c r="AU1284"/>
      <c r="AV1284"/>
      <c r="AW1284"/>
      <c r="AX1284"/>
      <c r="AY1284"/>
      <c r="AZ1284"/>
      <c r="BA1284"/>
      <c r="BB1284"/>
      <c r="BC1284"/>
      <c r="BD1284"/>
      <c r="BE1284"/>
      <c r="BF1284"/>
      <c r="BG1284"/>
      <c r="BH1284"/>
      <c r="BI1284"/>
      <c r="BJ1284"/>
      <c r="BK1284"/>
      <c r="BL1284"/>
      <c r="BM1284"/>
      <c r="BN1284"/>
      <c r="BO1284"/>
      <c r="BP1284"/>
      <c r="BQ1284"/>
      <c r="BR1284"/>
      <c r="BS1284"/>
      <c r="BT1284"/>
      <c r="BU1284"/>
      <c r="BV1284"/>
      <c r="BW1284"/>
      <c r="BX1284"/>
      <c r="BY1284"/>
      <c r="BZ1284"/>
      <c r="CA1284"/>
      <c r="CB1284"/>
      <c r="CC1284"/>
      <c r="CD1284"/>
      <c r="CE1284"/>
      <c r="CF1284"/>
      <c r="CG1284"/>
      <c r="CH1284"/>
      <c r="CI1284"/>
      <c r="CJ1284"/>
      <c r="CK1284"/>
      <c r="CL1284"/>
      <c r="CM1284"/>
      <c r="CN1284"/>
      <c r="CO1284"/>
      <c r="CP1284"/>
      <c r="CQ1284"/>
      <c r="CR1284"/>
      <c r="CS1284"/>
      <c r="CT1284"/>
      <c r="CU1284"/>
      <c r="CV1284"/>
      <c r="CW1284"/>
      <c r="CX1284"/>
      <c r="CY1284"/>
      <c r="CZ1284"/>
      <c r="DA1284"/>
      <c r="DB1284"/>
      <c r="DC1284"/>
      <c r="DD1284"/>
      <c r="DE1284"/>
      <c r="DF1284"/>
      <c r="DG1284"/>
      <c r="DH1284"/>
      <c r="DI1284"/>
      <c r="DJ1284"/>
      <c r="DK1284"/>
      <c r="DL1284"/>
      <c r="DM1284"/>
      <c r="DN1284"/>
      <c r="DO1284"/>
      <c r="DP1284"/>
      <c r="DQ1284"/>
      <c r="DR1284"/>
      <c r="DS1284"/>
      <c r="DT1284"/>
      <c r="DU1284"/>
      <c r="DV1284"/>
      <c r="DW1284"/>
      <c r="DX1284"/>
      <c r="DY1284"/>
      <c r="DZ1284"/>
      <c r="EA1284"/>
      <c r="EB1284"/>
      <c r="EC1284"/>
      <c r="ED1284"/>
      <c r="EE1284"/>
      <c r="EF1284"/>
      <c r="EG1284"/>
      <c r="EH1284"/>
      <c r="EI1284"/>
      <c r="EJ1284"/>
      <c r="EK1284"/>
      <c r="EL1284"/>
      <c r="EM1284"/>
      <c r="EN1284"/>
      <c r="EO1284"/>
      <c r="EP1284"/>
      <c r="EQ1284"/>
      <c r="ER1284"/>
      <c r="ES1284"/>
      <c r="ET1284"/>
      <c r="EU1284"/>
      <c r="EV1284"/>
      <c r="EW1284"/>
      <c r="EX1284"/>
      <c r="EY1284"/>
      <c r="EZ1284"/>
      <c r="FA1284"/>
    </row>
    <row r="1285" spans="1:157" ht="15" x14ac:dyDescent="0.25">
      <c r="A1285"/>
      <c r="B1285"/>
      <c r="C1285"/>
      <c r="D1285"/>
      <c r="E1285"/>
      <c r="F1285"/>
      <c r="G1285"/>
      <c r="H1285"/>
      <c r="I1285"/>
      <c r="J1285"/>
      <c r="K1285"/>
      <c r="L1285"/>
      <c r="M1285"/>
      <c r="N1285"/>
      <c r="O1285"/>
      <c r="P1285"/>
      <c r="Q1285"/>
      <c r="R1285" s="77"/>
      <c r="S1285" s="77"/>
      <c r="T1285"/>
      <c r="U1285"/>
      <c r="V1285"/>
      <c r="W1285"/>
      <c r="X1285"/>
      <c r="Y1285"/>
      <c r="Z1285"/>
      <c r="AA1285"/>
      <c r="AB1285"/>
      <c r="AC1285"/>
      <c r="AD1285"/>
      <c r="AE1285"/>
      <c r="AF1285"/>
      <c r="AG1285"/>
      <c r="AH1285"/>
      <c r="AI1285"/>
      <c r="AJ1285"/>
      <c r="AK1285"/>
      <c r="AL1285"/>
      <c r="AM1285"/>
      <c r="AN1285"/>
      <c r="AO1285"/>
      <c r="AP1285"/>
      <c r="AQ1285"/>
      <c r="AR1285"/>
      <c r="AS1285"/>
      <c r="AT1285"/>
      <c r="AU1285"/>
      <c r="AV1285"/>
      <c r="AW1285"/>
      <c r="AX1285"/>
      <c r="AY1285"/>
      <c r="AZ1285"/>
      <c r="BA1285"/>
      <c r="BB1285"/>
      <c r="BC1285"/>
      <c r="BD1285"/>
      <c r="BE1285"/>
      <c r="BF1285"/>
      <c r="BG1285"/>
      <c r="BH1285"/>
      <c r="BI1285"/>
      <c r="BJ1285"/>
      <c r="BK1285"/>
      <c r="BL1285"/>
      <c r="BM1285"/>
      <c r="BN1285"/>
      <c r="BO1285"/>
      <c r="BP1285"/>
      <c r="BQ1285"/>
      <c r="BR1285"/>
      <c r="BS1285"/>
      <c r="BT1285"/>
      <c r="BU1285"/>
      <c r="BV1285"/>
      <c r="BW1285"/>
      <c r="BX1285"/>
      <c r="BY1285"/>
      <c r="BZ1285"/>
      <c r="CA1285"/>
      <c r="CB1285"/>
      <c r="CC1285"/>
      <c r="CD1285"/>
      <c r="CE1285"/>
      <c r="CF1285"/>
      <c r="CG1285"/>
      <c r="CH1285"/>
      <c r="CI1285"/>
      <c r="CJ1285"/>
      <c r="CK1285"/>
      <c r="CL1285"/>
      <c r="CM1285"/>
      <c r="CN1285"/>
      <c r="CO1285"/>
      <c r="CP1285"/>
      <c r="CQ1285"/>
      <c r="CR1285"/>
      <c r="CS1285"/>
      <c r="CT1285"/>
      <c r="CU1285"/>
      <c r="CV1285"/>
      <c r="CW1285"/>
      <c r="CX1285"/>
      <c r="CY1285"/>
      <c r="CZ1285"/>
      <c r="DA1285"/>
      <c r="DB1285"/>
      <c r="DC1285"/>
      <c r="DD1285"/>
      <c r="DE1285"/>
      <c r="DF1285"/>
      <c r="DG1285"/>
      <c r="DH1285"/>
      <c r="DI1285"/>
      <c r="DJ1285"/>
      <c r="DK1285"/>
      <c r="DL1285"/>
      <c r="DM1285"/>
      <c r="DN1285"/>
      <c r="DO1285"/>
      <c r="DP1285"/>
      <c r="DQ1285"/>
      <c r="DR1285"/>
      <c r="DS1285"/>
      <c r="DT1285"/>
      <c r="DU1285"/>
      <c r="DV1285"/>
      <c r="DW1285"/>
      <c r="DX1285"/>
      <c r="DY1285"/>
      <c r="DZ1285"/>
      <c r="EA1285"/>
      <c r="EB1285"/>
      <c r="EC1285"/>
      <c r="ED1285"/>
      <c r="EE1285"/>
      <c r="EF1285"/>
      <c r="EG1285"/>
      <c r="EH1285"/>
      <c r="EI1285"/>
      <c r="EJ1285"/>
      <c r="EK1285"/>
      <c r="EL1285"/>
      <c r="EM1285"/>
      <c r="EN1285"/>
      <c r="EO1285"/>
      <c r="EP1285"/>
      <c r="EQ1285"/>
      <c r="ER1285"/>
      <c r="ES1285"/>
      <c r="ET1285"/>
      <c r="EU1285"/>
      <c r="EV1285"/>
      <c r="EW1285"/>
      <c r="EX1285"/>
      <c r="EY1285"/>
      <c r="EZ1285"/>
      <c r="FA1285"/>
    </row>
    <row r="1286" spans="1:157" ht="15" x14ac:dyDescent="0.25">
      <c r="A1286"/>
      <c r="B1286"/>
      <c r="C1286"/>
      <c r="D1286"/>
      <c r="E1286"/>
      <c r="F1286"/>
      <c r="G1286"/>
      <c r="H1286"/>
      <c r="I1286"/>
      <c r="J1286"/>
      <c r="K1286"/>
      <c r="L1286"/>
      <c r="M1286"/>
      <c r="N1286"/>
      <c r="O1286"/>
      <c r="P1286"/>
      <c r="Q1286"/>
      <c r="R1286" s="77"/>
      <c r="S1286" s="77"/>
      <c r="T1286"/>
      <c r="U1286"/>
      <c r="V1286"/>
      <c r="W1286"/>
      <c r="X1286"/>
      <c r="Y1286"/>
      <c r="Z1286"/>
      <c r="AA1286"/>
      <c r="AB1286"/>
      <c r="AC1286"/>
      <c r="AD1286"/>
      <c r="AE1286"/>
      <c r="AF1286"/>
      <c r="AG1286"/>
      <c r="AH1286"/>
      <c r="AI1286"/>
      <c r="AJ1286"/>
      <c r="AK1286"/>
      <c r="AL1286"/>
      <c r="AM1286"/>
      <c r="AN1286"/>
      <c r="AO1286"/>
      <c r="AP1286"/>
      <c r="AQ1286"/>
      <c r="AR1286"/>
      <c r="AS1286"/>
      <c r="AT1286"/>
      <c r="AU1286"/>
      <c r="AV1286"/>
      <c r="AW1286"/>
      <c r="AX1286"/>
      <c r="AY1286"/>
      <c r="AZ1286"/>
      <c r="BA1286"/>
      <c r="BB1286"/>
      <c r="BC1286"/>
      <c r="BD1286"/>
      <c r="BE1286"/>
      <c r="BF1286"/>
      <c r="BG1286"/>
      <c r="BH1286"/>
      <c r="BI1286"/>
      <c r="BJ1286"/>
      <c r="BK1286"/>
      <c r="BL1286"/>
      <c r="BM1286"/>
      <c r="BN1286"/>
      <c r="BO1286"/>
      <c r="BP1286"/>
      <c r="BQ1286"/>
      <c r="BR1286"/>
      <c r="BS1286"/>
      <c r="BT1286"/>
      <c r="BU1286"/>
      <c r="BV1286"/>
      <c r="BW1286"/>
      <c r="BX1286"/>
      <c r="BY1286"/>
      <c r="BZ1286"/>
      <c r="CA1286"/>
      <c r="CB1286"/>
      <c r="CC1286"/>
      <c r="CD1286"/>
      <c r="CE1286"/>
      <c r="CF1286"/>
      <c r="CG1286"/>
      <c r="CH1286"/>
      <c r="CI1286"/>
      <c r="CJ1286"/>
      <c r="CK1286"/>
      <c r="CL1286"/>
      <c r="CM1286"/>
      <c r="CN1286"/>
      <c r="CO1286"/>
      <c r="CP1286"/>
      <c r="CQ1286"/>
      <c r="CR1286"/>
      <c r="CS1286"/>
      <c r="CT1286"/>
      <c r="CU1286"/>
      <c r="CV1286"/>
      <c r="CW1286"/>
      <c r="CX1286"/>
      <c r="CY1286"/>
      <c r="CZ1286"/>
      <c r="DA1286"/>
      <c r="DB1286"/>
      <c r="DC1286"/>
      <c r="DD1286"/>
      <c r="DE1286"/>
      <c r="DF1286"/>
      <c r="DG1286"/>
      <c r="DH1286"/>
      <c r="DI1286"/>
      <c r="DJ1286"/>
      <c r="DK1286"/>
      <c r="DL1286"/>
      <c r="DM1286"/>
      <c r="DN1286"/>
      <c r="DO1286"/>
      <c r="DP1286"/>
      <c r="DQ1286"/>
      <c r="DR1286"/>
      <c r="DS1286"/>
      <c r="DT1286"/>
      <c r="DU1286"/>
      <c r="DV1286"/>
      <c r="DW1286"/>
      <c r="DX1286"/>
      <c r="DY1286"/>
      <c r="DZ1286"/>
      <c r="EA1286"/>
      <c r="EB1286"/>
      <c r="EC1286"/>
      <c r="ED1286"/>
      <c r="EE1286"/>
      <c r="EF1286"/>
      <c r="EG1286"/>
      <c r="EH1286"/>
      <c r="EI1286"/>
      <c r="EJ1286"/>
      <c r="EK1286"/>
      <c r="EL1286"/>
      <c r="EM1286"/>
      <c r="EN1286"/>
      <c r="EO1286"/>
      <c r="EP1286"/>
      <c r="EQ1286"/>
      <c r="ER1286"/>
      <c r="ES1286"/>
      <c r="ET1286"/>
      <c r="EU1286"/>
      <c r="EV1286"/>
      <c r="EW1286"/>
      <c r="EX1286"/>
      <c r="EY1286"/>
      <c r="EZ1286"/>
      <c r="FA1286"/>
    </row>
    <row r="1287" spans="1:157" ht="15" x14ac:dyDescent="0.25">
      <c r="A1287"/>
      <c r="B1287"/>
      <c r="C1287"/>
      <c r="D1287"/>
      <c r="E1287"/>
      <c r="F1287"/>
      <c r="G1287"/>
      <c r="H1287"/>
      <c r="I1287"/>
      <c r="J1287"/>
      <c r="K1287"/>
      <c r="L1287"/>
      <c r="M1287"/>
      <c r="N1287"/>
      <c r="O1287"/>
      <c r="P1287"/>
      <c r="Q1287"/>
      <c r="R1287" s="77"/>
      <c r="S1287" s="77"/>
      <c r="T1287"/>
      <c r="U1287"/>
      <c r="V1287"/>
      <c r="W1287"/>
      <c r="X1287"/>
      <c r="Y1287"/>
      <c r="Z1287"/>
      <c r="AA1287"/>
      <c r="AB1287"/>
      <c r="AC1287"/>
      <c r="AD1287"/>
      <c r="AE1287"/>
      <c r="AF1287"/>
      <c r="AG1287"/>
      <c r="AH1287"/>
      <c r="AI1287"/>
      <c r="AJ1287"/>
      <c r="AK1287"/>
      <c r="AL1287"/>
      <c r="AM1287"/>
      <c r="AN1287"/>
      <c r="AO1287"/>
      <c r="AP1287"/>
      <c r="AQ1287"/>
      <c r="AR1287"/>
      <c r="AS1287"/>
      <c r="AT1287"/>
      <c r="AU1287"/>
      <c r="AV1287"/>
      <c r="AW1287"/>
      <c r="AX1287"/>
      <c r="AY1287"/>
      <c r="AZ1287"/>
      <c r="BA1287"/>
      <c r="BB1287"/>
      <c r="BC1287"/>
      <c r="BD1287"/>
      <c r="BE1287"/>
      <c r="BF1287"/>
      <c r="BG1287"/>
      <c r="BH1287"/>
      <c r="BI1287"/>
      <c r="BJ1287"/>
      <c r="BK1287"/>
      <c r="BL1287"/>
      <c r="BM1287"/>
      <c r="BN1287"/>
      <c r="BO1287"/>
      <c r="BP1287"/>
      <c r="BQ1287"/>
      <c r="BR1287"/>
      <c r="BS1287"/>
      <c r="BT1287"/>
      <c r="BU1287"/>
      <c r="BV1287"/>
      <c r="BW1287"/>
      <c r="BX1287"/>
      <c r="BY1287"/>
      <c r="BZ1287"/>
      <c r="CA1287"/>
      <c r="CB1287"/>
      <c r="CC1287"/>
      <c r="CD1287"/>
      <c r="CE1287"/>
      <c r="CF1287"/>
      <c r="CG1287"/>
      <c r="CH1287"/>
      <c r="CI1287"/>
      <c r="CJ1287"/>
      <c r="CK1287"/>
      <c r="CL1287"/>
      <c r="CM1287"/>
      <c r="CN1287"/>
      <c r="CO1287"/>
      <c r="CP1287"/>
      <c r="CQ1287"/>
      <c r="CR1287"/>
      <c r="CS1287"/>
      <c r="CT1287"/>
      <c r="CU1287"/>
      <c r="CV1287"/>
      <c r="CW1287"/>
      <c r="CX1287"/>
      <c r="CY1287"/>
      <c r="CZ1287"/>
      <c r="DA1287"/>
      <c r="DB1287"/>
      <c r="DC1287"/>
      <c r="DD1287"/>
      <c r="DE1287"/>
      <c r="DF1287"/>
      <c r="DG1287"/>
      <c r="DH1287"/>
      <c r="DI1287"/>
      <c r="DJ1287"/>
      <c r="DK1287"/>
      <c r="DL1287"/>
      <c r="DM1287"/>
      <c r="DN1287"/>
      <c r="DO1287"/>
      <c r="DP1287"/>
      <c r="DQ1287"/>
      <c r="DR1287"/>
      <c r="DS1287"/>
      <c r="DT1287"/>
      <c r="DU1287"/>
      <c r="DV1287"/>
      <c r="DW1287"/>
      <c r="DX1287"/>
      <c r="DY1287"/>
      <c r="DZ1287"/>
      <c r="EA1287"/>
      <c r="EB1287"/>
      <c r="EC1287"/>
      <c r="ED1287"/>
      <c r="EE1287"/>
      <c r="EF1287"/>
      <c r="EG1287"/>
      <c r="EH1287"/>
      <c r="EI1287"/>
      <c r="EJ1287"/>
      <c r="EK1287"/>
      <c r="EL1287"/>
      <c r="EM1287"/>
      <c r="EN1287"/>
      <c r="EO1287"/>
      <c r="EP1287"/>
      <c r="EQ1287"/>
      <c r="ER1287"/>
      <c r="ES1287"/>
      <c r="ET1287"/>
      <c r="EU1287"/>
      <c r="EV1287"/>
      <c r="EW1287"/>
      <c r="EX1287"/>
      <c r="EY1287"/>
      <c r="EZ1287"/>
      <c r="FA1287"/>
    </row>
    <row r="1288" spans="1:157" ht="15" x14ac:dyDescent="0.25">
      <c r="A1288"/>
      <c r="B1288"/>
      <c r="C1288"/>
      <c r="D1288"/>
      <c r="E1288"/>
      <c r="F1288"/>
      <c r="G1288"/>
      <c r="H1288"/>
      <c r="I1288"/>
      <c r="J1288"/>
      <c r="K1288"/>
      <c r="L1288"/>
      <c r="M1288"/>
      <c r="N1288"/>
      <c r="O1288"/>
      <c r="P1288"/>
      <c r="Q1288"/>
      <c r="R1288" s="77"/>
      <c r="S1288" s="77"/>
      <c r="T1288"/>
      <c r="U1288"/>
      <c r="V1288"/>
      <c r="W1288"/>
      <c r="X1288"/>
      <c r="Y1288"/>
      <c r="Z1288"/>
      <c r="AA1288"/>
      <c r="AB1288"/>
      <c r="AC1288"/>
      <c r="AD1288"/>
      <c r="AE1288"/>
      <c r="AF1288"/>
      <c r="AG1288"/>
      <c r="AH1288"/>
      <c r="AI1288"/>
      <c r="AJ1288"/>
      <c r="AK1288"/>
      <c r="AL1288"/>
      <c r="AM1288"/>
      <c r="AN1288"/>
      <c r="AO1288"/>
      <c r="AP1288"/>
      <c r="AQ1288"/>
      <c r="AR1288"/>
      <c r="AS1288"/>
      <c r="AT1288"/>
      <c r="AU1288"/>
      <c r="AV1288"/>
      <c r="AW1288"/>
      <c r="AX1288"/>
      <c r="AY1288"/>
      <c r="AZ1288"/>
      <c r="BA1288"/>
      <c r="BB1288"/>
      <c r="BC1288"/>
      <c r="BD1288"/>
      <c r="BE1288"/>
      <c r="BF1288"/>
      <c r="BG1288"/>
      <c r="BH1288"/>
      <c r="BI1288"/>
      <c r="BJ1288"/>
      <c r="BK1288"/>
      <c r="BL1288"/>
      <c r="BM1288"/>
      <c r="BN1288"/>
      <c r="BO1288"/>
      <c r="BP1288"/>
      <c r="BQ1288"/>
      <c r="BR1288"/>
      <c r="BS1288"/>
      <c r="BT1288"/>
      <c r="BU1288"/>
      <c r="BV1288"/>
      <c r="BW1288"/>
      <c r="BX1288"/>
      <c r="BY1288"/>
      <c r="BZ1288"/>
      <c r="CA1288"/>
      <c r="CB1288"/>
      <c r="CC1288"/>
      <c r="CD1288"/>
      <c r="CE1288"/>
      <c r="CF1288"/>
      <c r="CG1288"/>
      <c r="CH1288"/>
      <c r="CI1288"/>
      <c r="CJ1288"/>
      <c r="CK1288"/>
      <c r="CL1288"/>
      <c r="CM1288"/>
      <c r="CN1288"/>
      <c r="CO1288"/>
      <c r="CP1288"/>
      <c r="CQ1288"/>
      <c r="CR1288"/>
      <c r="CS1288"/>
      <c r="CT1288"/>
      <c r="CU1288"/>
      <c r="CV1288"/>
      <c r="CW1288"/>
      <c r="CX1288"/>
      <c r="CY1288"/>
      <c r="CZ1288"/>
      <c r="DA1288"/>
      <c r="DB1288"/>
      <c r="DC1288"/>
      <c r="DD1288"/>
      <c r="DE1288"/>
      <c r="DF1288"/>
      <c r="DG1288"/>
      <c r="DH1288"/>
      <c r="DI1288"/>
      <c r="DJ1288"/>
      <c r="DK1288"/>
      <c r="DL1288"/>
      <c r="DM1288"/>
      <c r="DN1288"/>
      <c r="DO1288"/>
      <c r="DP1288"/>
      <c r="DQ1288"/>
      <c r="DR1288"/>
      <c r="DS1288"/>
      <c r="DT1288"/>
      <c r="DU1288"/>
      <c r="DV1288"/>
      <c r="DW1288"/>
      <c r="DX1288"/>
      <c r="DY1288"/>
      <c r="DZ1288"/>
      <c r="EA1288"/>
      <c r="EB1288"/>
      <c r="EC1288"/>
      <c r="ED1288"/>
      <c r="EE1288"/>
      <c r="EF1288"/>
      <c r="EG1288"/>
      <c r="EH1288"/>
      <c r="EI1288"/>
      <c r="EJ1288"/>
      <c r="EK1288"/>
      <c r="EL1288"/>
      <c r="EM1288"/>
      <c r="EN1288"/>
      <c r="EO1288"/>
      <c r="EP1288"/>
      <c r="EQ1288"/>
      <c r="ER1288"/>
      <c r="ES1288"/>
      <c r="ET1288"/>
      <c r="EU1288"/>
      <c r="EV1288"/>
      <c r="EW1288"/>
      <c r="EX1288"/>
      <c r="EY1288"/>
      <c r="EZ1288"/>
      <c r="FA1288"/>
    </row>
    <row r="1289" spans="1:157" ht="15" x14ac:dyDescent="0.25">
      <c r="A1289"/>
      <c r="B1289"/>
      <c r="C1289"/>
      <c r="D1289"/>
      <c r="E1289"/>
      <c r="F1289"/>
      <c r="G1289"/>
      <c r="H1289"/>
      <c r="I1289"/>
      <c r="J1289"/>
      <c r="K1289"/>
      <c r="L1289"/>
      <c r="M1289"/>
      <c r="N1289"/>
      <c r="O1289"/>
      <c r="P1289"/>
      <c r="Q1289"/>
      <c r="R1289" s="77"/>
      <c r="S1289" s="77"/>
      <c r="T1289"/>
      <c r="U1289"/>
      <c r="V1289"/>
      <c r="W1289"/>
      <c r="X1289"/>
      <c r="Y1289"/>
      <c r="Z1289"/>
      <c r="AA1289"/>
      <c r="AB1289"/>
      <c r="AC1289"/>
      <c r="AD1289"/>
      <c r="AE1289"/>
      <c r="AF1289"/>
      <c r="AG1289"/>
      <c r="AH1289"/>
      <c r="AI1289"/>
      <c r="AJ1289"/>
      <c r="AK1289"/>
      <c r="AL1289"/>
      <c r="AM1289"/>
      <c r="AN1289"/>
      <c r="AO1289"/>
      <c r="AP1289"/>
      <c r="AQ1289"/>
      <c r="AR1289"/>
      <c r="AS1289"/>
      <c r="AT1289"/>
      <c r="AU1289"/>
      <c r="AV1289"/>
      <c r="AW1289"/>
      <c r="AX1289"/>
      <c r="AY1289"/>
      <c r="AZ1289"/>
      <c r="BA1289"/>
      <c r="BB1289"/>
      <c r="BC1289"/>
      <c r="BD1289"/>
      <c r="BE1289"/>
      <c r="BF1289"/>
      <c r="BG1289"/>
      <c r="BH1289"/>
      <c r="BI1289"/>
      <c r="BJ1289"/>
      <c r="BK1289"/>
      <c r="BL1289"/>
      <c r="BM1289"/>
      <c r="BN1289"/>
      <c r="BO1289"/>
      <c r="BP1289"/>
      <c r="BQ1289"/>
      <c r="BR1289"/>
      <c r="BS1289"/>
      <c r="BT1289"/>
      <c r="BU1289"/>
      <c r="BV1289"/>
      <c r="BW1289"/>
      <c r="BX1289"/>
      <c r="BY1289"/>
      <c r="BZ1289"/>
      <c r="CA1289"/>
      <c r="CB1289"/>
      <c r="CC1289"/>
      <c r="CD1289"/>
      <c r="CE1289"/>
      <c r="CF1289"/>
      <c r="CG1289"/>
      <c r="CH1289"/>
      <c r="CI1289"/>
      <c r="CJ1289"/>
      <c r="CK1289"/>
      <c r="CL1289"/>
      <c r="CM1289"/>
      <c r="CN1289"/>
      <c r="CO1289"/>
      <c r="CP1289"/>
      <c r="CQ1289"/>
      <c r="CR1289"/>
      <c r="CS1289"/>
      <c r="CT1289"/>
      <c r="CU1289"/>
      <c r="CV1289"/>
      <c r="CW1289"/>
      <c r="CX1289"/>
      <c r="CY1289"/>
      <c r="CZ1289"/>
      <c r="DA1289"/>
      <c r="DB1289"/>
      <c r="DC1289"/>
      <c r="DD1289"/>
      <c r="DE1289"/>
      <c r="DF1289"/>
      <c r="DG1289"/>
      <c r="DH1289"/>
      <c r="DI1289"/>
      <c r="DJ1289"/>
      <c r="DK1289"/>
      <c r="DL1289"/>
      <c r="DM1289"/>
      <c r="DN1289"/>
      <c r="DO1289"/>
      <c r="DP1289"/>
      <c r="DQ1289"/>
      <c r="DR1289"/>
      <c r="DS1289"/>
      <c r="DT1289"/>
      <c r="DU1289"/>
      <c r="DV1289"/>
      <c r="DW1289"/>
      <c r="DX1289"/>
      <c r="DY1289"/>
      <c r="DZ1289"/>
      <c r="EA1289"/>
      <c r="EB1289"/>
      <c r="EC1289"/>
      <c r="ED1289"/>
      <c r="EE1289"/>
      <c r="EF1289"/>
      <c r="EG1289"/>
      <c r="EH1289"/>
      <c r="EI1289"/>
      <c r="EJ1289"/>
      <c r="EK1289"/>
      <c r="EL1289"/>
      <c r="EM1289"/>
      <c r="EN1289"/>
      <c r="EO1289"/>
      <c r="EP1289"/>
      <c r="EQ1289"/>
      <c r="ER1289"/>
      <c r="ES1289"/>
      <c r="ET1289"/>
      <c r="EU1289"/>
      <c r="EV1289"/>
      <c r="EW1289"/>
      <c r="EX1289"/>
      <c r="EY1289"/>
      <c r="EZ1289"/>
      <c r="FA1289"/>
    </row>
    <row r="1290" spans="1:157" ht="15" x14ac:dyDescent="0.25">
      <c r="A1290"/>
      <c r="B1290"/>
      <c r="C1290"/>
      <c r="D1290"/>
      <c r="E1290"/>
      <c r="F1290"/>
      <c r="G1290"/>
      <c r="H1290"/>
      <c r="I1290"/>
      <c r="J1290"/>
      <c r="K1290"/>
      <c r="L1290"/>
      <c r="M1290"/>
      <c r="N1290"/>
      <c r="O1290"/>
      <c r="P1290"/>
      <c r="Q1290"/>
      <c r="R1290" s="77"/>
      <c r="S1290" s="77"/>
      <c r="T1290"/>
      <c r="U1290"/>
      <c r="V1290"/>
      <c r="W1290"/>
      <c r="X1290"/>
      <c r="Y1290"/>
      <c r="Z1290"/>
      <c r="AA1290"/>
      <c r="AB1290"/>
      <c r="AC1290"/>
      <c r="AD1290"/>
      <c r="AE1290"/>
      <c r="AF1290"/>
      <c r="AG1290"/>
      <c r="AH1290"/>
      <c r="AI1290"/>
      <c r="AJ1290"/>
      <c r="AK1290"/>
      <c r="AL1290"/>
      <c r="AM1290"/>
      <c r="AN1290"/>
      <c r="AO1290"/>
      <c r="AP1290"/>
      <c r="AQ1290"/>
      <c r="AR1290"/>
      <c r="AS1290"/>
      <c r="AT1290"/>
      <c r="AU1290"/>
      <c r="AV1290"/>
      <c r="AW1290"/>
      <c r="AX1290"/>
      <c r="AY1290"/>
      <c r="AZ1290"/>
      <c r="BA1290"/>
      <c r="BB1290"/>
      <c r="BC1290"/>
      <c r="BD1290"/>
      <c r="BE1290"/>
      <c r="BF1290"/>
      <c r="BG1290"/>
      <c r="BH1290"/>
      <c r="BI1290"/>
      <c r="BJ1290"/>
      <c r="BK1290"/>
      <c r="BL1290"/>
      <c r="BM1290"/>
      <c r="BN1290"/>
      <c r="BO1290"/>
      <c r="BP1290"/>
      <c r="BQ1290"/>
      <c r="BR1290"/>
      <c r="BS1290"/>
      <c r="BT1290"/>
      <c r="BU1290"/>
      <c r="BV1290"/>
      <c r="BW1290"/>
      <c r="BX1290"/>
      <c r="BY1290"/>
      <c r="BZ1290"/>
      <c r="CA1290"/>
      <c r="CB1290"/>
      <c r="CC1290"/>
      <c r="CD1290"/>
      <c r="CE1290"/>
      <c r="CF1290"/>
      <c r="CG1290"/>
      <c r="CH1290"/>
      <c r="CI1290"/>
      <c r="CJ1290"/>
      <c r="CK1290"/>
      <c r="CL1290"/>
      <c r="CM1290"/>
      <c r="CN1290"/>
      <c r="CO1290"/>
      <c r="CP1290"/>
      <c r="CQ1290"/>
      <c r="CR1290"/>
      <c r="CS1290"/>
      <c r="CT1290"/>
      <c r="CU1290"/>
      <c r="CV1290"/>
      <c r="CW1290"/>
      <c r="CX1290"/>
      <c r="CY1290"/>
      <c r="CZ1290"/>
      <c r="DA1290"/>
      <c r="DB1290"/>
      <c r="DC1290"/>
      <c r="DD1290"/>
      <c r="DE1290"/>
      <c r="DF1290"/>
      <c r="DG1290"/>
      <c r="DH1290"/>
      <c r="DI1290"/>
      <c r="DJ1290"/>
      <c r="DK1290"/>
      <c r="DL1290"/>
      <c r="DM1290"/>
      <c r="DN1290"/>
      <c r="DO1290"/>
      <c r="DP1290"/>
      <c r="DQ1290"/>
      <c r="DR1290"/>
      <c r="DS1290"/>
      <c r="DT1290"/>
      <c r="DU1290"/>
      <c r="DV1290"/>
      <c r="DW1290"/>
      <c r="DX1290"/>
      <c r="DY1290"/>
      <c r="DZ1290"/>
      <c r="EA1290"/>
      <c r="EB1290"/>
      <c r="EC1290"/>
      <c r="ED1290"/>
      <c r="EE1290"/>
      <c r="EF1290"/>
      <c r="EG1290"/>
      <c r="EH1290"/>
      <c r="EI1290"/>
      <c r="EJ1290"/>
      <c r="EK1290"/>
      <c r="EL1290"/>
      <c r="EM1290"/>
      <c r="EN1290"/>
      <c r="EO1290"/>
      <c r="EP1290"/>
      <c r="EQ1290"/>
      <c r="ER1290"/>
      <c r="ES1290"/>
      <c r="ET1290"/>
      <c r="EU1290"/>
      <c r="EV1290"/>
      <c r="EW1290"/>
      <c r="EX1290"/>
      <c r="EY1290"/>
      <c r="EZ1290"/>
      <c r="FA1290"/>
    </row>
    <row r="1291" spans="1:157" ht="15" x14ac:dyDescent="0.25">
      <c r="A1291"/>
      <c r="B1291"/>
      <c r="C1291"/>
      <c r="D1291"/>
      <c r="E1291"/>
      <c r="F1291"/>
      <c r="G1291"/>
      <c r="H1291"/>
      <c r="I1291"/>
      <c r="J1291"/>
      <c r="K1291"/>
      <c r="L1291"/>
      <c r="M1291"/>
      <c r="N1291"/>
      <c r="O1291"/>
      <c r="P1291"/>
      <c r="Q1291"/>
      <c r="R1291" s="77"/>
      <c r="S1291" s="77"/>
      <c r="T1291"/>
      <c r="U1291"/>
      <c r="V1291"/>
      <c r="W1291"/>
      <c r="X1291"/>
      <c r="Y1291"/>
      <c r="Z1291"/>
      <c r="AA1291"/>
      <c r="AB1291"/>
      <c r="AC1291"/>
      <c r="AD1291"/>
      <c r="AE1291"/>
      <c r="AF1291"/>
      <c r="AG1291"/>
      <c r="AH1291"/>
      <c r="AI1291"/>
      <c r="AJ1291"/>
      <c r="AK1291"/>
      <c r="AL1291"/>
      <c r="AM1291"/>
      <c r="AN1291"/>
      <c r="AO1291"/>
      <c r="AP1291"/>
      <c r="AQ1291"/>
      <c r="AR1291"/>
      <c r="AS1291"/>
      <c r="AT1291"/>
      <c r="AU1291"/>
      <c r="AV1291"/>
      <c r="AW1291"/>
      <c r="AX1291"/>
      <c r="AY1291"/>
      <c r="AZ1291"/>
      <c r="BA1291"/>
      <c r="BB1291"/>
      <c r="BC1291"/>
      <c r="BD1291"/>
      <c r="BE1291"/>
      <c r="BF1291"/>
      <c r="BG1291"/>
      <c r="BH1291"/>
      <c r="BI1291"/>
      <c r="BJ1291"/>
      <c r="BK1291"/>
      <c r="BL1291"/>
      <c r="BM1291"/>
      <c r="BN1291"/>
      <c r="BO1291"/>
      <c r="BP1291"/>
      <c r="BQ1291"/>
      <c r="BR1291"/>
      <c r="BS1291"/>
      <c r="BT1291"/>
      <c r="BU1291"/>
      <c r="BV1291"/>
      <c r="BW1291"/>
      <c r="BX1291"/>
      <c r="BY1291"/>
      <c r="BZ1291"/>
      <c r="CA1291"/>
      <c r="CB1291"/>
      <c r="CC1291"/>
      <c r="CD1291"/>
      <c r="CE1291"/>
      <c r="CF1291"/>
      <c r="CG1291"/>
      <c r="CH1291"/>
      <c r="CI1291"/>
      <c r="CJ1291"/>
      <c r="CK1291"/>
      <c r="CL1291"/>
      <c r="CM1291"/>
      <c r="CN1291"/>
      <c r="CO1291"/>
      <c r="CP1291"/>
      <c r="CQ1291"/>
      <c r="CR1291"/>
      <c r="CS1291"/>
      <c r="CT1291"/>
      <c r="CU1291"/>
      <c r="CV1291"/>
      <c r="CW1291"/>
      <c r="CX1291"/>
      <c r="CY1291"/>
      <c r="CZ1291"/>
      <c r="DA1291"/>
      <c r="DB1291"/>
      <c r="DC1291"/>
      <c r="DD1291"/>
      <c r="DE1291"/>
      <c r="DF1291"/>
      <c r="DG1291"/>
      <c r="DH1291"/>
      <c r="DI1291"/>
      <c r="DJ1291"/>
      <c r="DK1291"/>
      <c r="DL1291"/>
      <c r="DM1291"/>
      <c r="DN1291"/>
      <c r="DO1291"/>
      <c r="DP1291"/>
      <c r="DQ1291"/>
      <c r="DR1291"/>
      <c r="DS1291"/>
      <c r="DT1291"/>
      <c r="DU1291"/>
      <c r="DV1291"/>
      <c r="DW1291"/>
      <c r="DX1291"/>
      <c r="DY1291"/>
      <c r="DZ1291"/>
      <c r="EA1291"/>
      <c r="EB1291"/>
      <c r="EC1291"/>
      <c r="ED1291"/>
      <c r="EE1291"/>
      <c r="EF1291"/>
      <c r="EG1291"/>
      <c r="EH1291"/>
      <c r="EI1291"/>
      <c r="EJ1291"/>
      <c r="EK1291"/>
      <c r="EL1291"/>
      <c r="EM1291"/>
      <c r="EN1291"/>
      <c r="EO1291"/>
      <c r="EP1291"/>
      <c r="EQ1291"/>
      <c r="ER1291"/>
      <c r="ES1291"/>
      <c r="ET1291"/>
      <c r="EU1291"/>
      <c r="EV1291"/>
      <c r="EW1291"/>
      <c r="EX1291"/>
      <c r="EY1291"/>
      <c r="EZ1291"/>
      <c r="FA1291"/>
    </row>
    <row r="1292" spans="1:157" ht="15" x14ac:dyDescent="0.25">
      <c r="A1292"/>
      <c r="B1292"/>
      <c r="C1292"/>
      <c r="D1292"/>
      <c r="E1292"/>
      <c r="F1292"/>
      <c r="G1292"/>
      <c r="H1292"/>
      <c r="I1292"/>
      <c r="J1292"/>
      <c r="K1292"/>
      <c r="L1292"/>
      <c r="M1292"/>
      <c r="N1292"/>
      <c r="O1292"/>
      <c r="P1292"/>
      <c r="Q1292"/>
      <c r="R1292" s="77"/>
      <c r="S1292" s="77"/>
      <c r="T1292"/>
      <c r="U1292"/>
      <c r="V1292"/>
      <c r="W1292"/>
      <c r="X1292"/>
      <c r="Y1292"/>
      <c r="Z1292"/>
      <c r="AA1292"/>
      <c r="AB1292"/>
      <c r="AC1292"/>
      <c r="AD1292"/>
      <c r="AE1292"/>
      <c r="AF1292"/>
      <c r="AG1292"/>
      <c r="AH1292"/>
      <c r="AI1292"/>
      <c r="AJ1292"/>
      <c r="AK1292"/>
      <c r="AL1292"/>
      <c r="AM1292"/>
      <c r="AN1292"/>
      <c r="AO1292"/>
      <c r="AP1292"/>
      <c r="AQ1292"/>
      <c r="AR1292"/>
      <c r="AS1292"/>
      <c r="AT1292"/>
      <c r="AU1292"/>
      <c r="AV1292"/>
      <c r="AW1292"/>
      <c r="AX1292"/>
      <c r="AY1292"/>
      <c r="AZ1292"/>
      <c r="BA1292"/>
      <c r="BB1292"/>
      <c r="BC1292"/>
      <c r="BD1292"/>
      <c r="BE1292"/>
      <c r="BF1292"/>
      <c r="BG1292"/>
      <c r="BH1292"/>
      <c r="BI1292"/>
      <c r="BJ1292"/>
      <c r="BK1292"/>
      <c r="BL1292"/>
      <c r="BM1292"/>
      <c r="BN1292"/>
      <c r="BO1292"/>
      <c r="BP1292"/>
      <c r="BQ1292"/>
      <c r="BR1292"/>
      <c r="BS1292"/>
      <c r="BT1292"/>
      <c r="BU1292"/>
      <c r="BV1292"/>
      <c r="BW1292"/>
      <c r="BX1292"/>
      <c r="BY1292"/>
      <c r="BZ1292"/>
      <c r="CA1292"/>
      <c r="CB1292"/>
      <c r="CC1292"/>
      <c r="CD1292"/>
      <c r="CE1292"/>
      <c r="CF1292"/>
      <c r="CG1292"/>
      <c r="CH1292"/>
      <c r="CI1292"/>
      <c r="CJ1292"/>
      <c r="CK1292"/>
      <c r="CL1292"/>
      <c r="CM1292"/>
      <c r="CN1292"/>
      <c r="CO1292"/>
      <c r="CP1292"/>
      <c r="CQ1292"/>
      <c r="CR1292"/>
      <c r="CS1292"/>
      <c r="CT1292"/>
      <c r="CU1292"/>
      <c r="CV1292"/>
      <c r="CW1292"/>
      <c r="CX1292"/>
      <c r="CY1292"/>
      <c r="CZ1292"/>
      <c r="DA1292"/>
      <c r="DB1292"/>
      <c r="DC1292"/>
      <c r="DD1292"/>
      <c r="DE1292"/>
      <c r="DF1292"/>
      <c r="DG1292"/>
      <c r="DH1292"/>
      <c r="DI1292"/>
      <c r="DJ1292"/>
      <c r="DK1292"/>
      <c r="DL1292"/>
      <c r="DM1292"/>
      <c r="DN1292"/>
      <c r="DO1292"/>
      <c r="DP1292"/>
      <c r="DQ1292"/>
      <c r="DR1292"/>
      <c r="DS1292"/>
      <c r="DT1292"/>
      <c r="DU1292"/>
      <c r="DV1292"/>
      <c r="DW1292"/>
      <c r="DX1292"/>
      <c r="DY1292"/>
      <c r="DZ1292"/>
      <c r="EA1292"/>
      <c r="EB1292"/>
      <c r="EC1292"/>
      <c r="ED1292"/>
      <c r="EE1292"/>
      <c r="EF1292"/>
      <c r="EG1292"/>
      <c r="EH1292"/>
      <c r="EI1292"/>
      <c r="EJ1292"/>
      <c r="EK1292"/>
      <c r="EL1292"/>
      <c r="EM1292"/>
      <c r="EN1292"/>
      <c r="EO1292"/>
      <c r="EP1292"/>
      <c r="EQ1292"/>
      <c r="ER1292"/>
      <c r="ES1292"/>
      <c r="ET1292"/>
      <c r="EU1292"/>
      <c r="EV1292"/>
      <c r="EW1292"/>
      <c r="EX1292"/>
      <c r="EY1292"/>
      <c r="EZ1292"/>
      <c r="FA1292"/>
    </row>
    <row r="1293" spans="1:157" ht="15" x14ac:dyDescent="0.25">
      <c r="A1293"/>
      <c r="B1293"/>
      <c r="C1293"/>
      <c r="D1293"/>
      <c r="E1293"/>
      <c r="F1293"/>
      <c r="G1293"/>
      <c r="H1293"/>
      <c r="I1293"/>
      <c r="J1293"/>
      <c r="K1293"/>
      <c r="L1293"/>
      <c r="M1293"/>
      <c r="N1293"/>
      <c r="O1293"/>
      <c r="P1293"/>
      <c r="Q1293"/>
      <c r="R1293" s="77"/>
      <c r="S1293" s="77"/>
      <c r="T1293"/>
      <c r="U1293"/>
      <c r="V1293"/>
      <c r="W1293"/>
      <c r="X1293"/>
      <c r="Y1293"/>
      <c r="Z1293"/>
      <c r="AA1293"/>
      <c r="AB1293"/>
      <c r="AC1293"/>
      <c r="AD1293"/>
      <c r="AE1293"/>
      <c r="AF1293"/>
      <c r="AG1293"/>
      <c r="AH1293"/>
      <c r="AI1293"/>
      <c r="AJ1293"/>
      <c r="AK1293"/>
      <c r="AL1293"/>
      <c r="AM1293"/>
      <c r="AN1293"/>
      <c r="AO1293"/>
      <c r="AP1293"/>
      <c r="AQ1293"/>
      <c r="AR1293"/>
      <c r="AS1293"/>
      <c r="AT1293"/>
      <c r="AU1293"/>
      <c r="AV1293"/>
      <c r="AW1293"/>
      <c r="AX1293"/>
      <c r="AY1293"/>
      <c r="AZ1293"/>
      <c r="BA1293"/>
      <c r="BB1293"/>
      <c r="BC1293"/>
      <c r="BD1293"/>
      <c r="BE1293"/>
      <c r="BF1293"/>
      <c r="BG1293"/>
      <c r="BH1293"/>
      <c r="BI1293"/>
      <c r="BJ1293"/>
      <c r="BK1293"/>
      <c r="BL1293"/>
      <c r="BM1293"/>
      <c r="BN1293"/>
      <c r="BO1293"/>
      <c r="BP1293"/>
      <c r="BQ1293"/>
      <c r="BR1293"/>
      <c r="BS1293"/>
      <c r="BT1293"/>
      <c r="BU1293"/>
      <c r="BV1293"/>
      <c r="BW1293"/>
      <c r="BX1293"/>
      <c r="BY1293"/>
      <c r="BZ1293"/>
      <c r="CA1293"/>
      <c r="CB1293"/>
      <c r="CC1293"/>
      <c r="CD1293"/>
      <c r="CE1293"/>
      <c r="CF1293"/>
      <c r="CG1293"/>
      <c r="CH1293"/>
      <c r="CI1293"/>
      <c r="CJ1293"/>
      <c r="CK1293"/>
      <c r="CL1293"/>
      <c r="CM1293"/>
      <c r="CN1293"/>
      <c r="CO1293"/>
      <c r="CP1293"/>
      <c r="CQ1293"/>
      <c r="CR1293"/>
      <c r="CS1293"/>
      <c r="CT1293"/>
      <c r="CU1293"/>
      <c r="CV1293"/>
      <c r="CW1293"/>
      <c r="CX1293"/>
      <c r="CY1293"/>
      <c r="CZ1293"/>
      <c r="DA1293"/>
      <c r="DB1293"/>
      <c r="DC1293"/>
      <c r="DD1293"/>
      <c r="DE1293"/>
      <c r="DF1293"/>
      <c r="DG1293"/>
      <c r="DH1293"/>
      <c r="DI1293"/>
      <c r="DJ1293"/>
      <c r="DK1293"/>
      <c r="DL1293"/>
      <c r="DM1293"/>
      <c r="DN1293"/>
      <c r="DO1293"/>
      <c r="DP1293"/>
      <c r="DQ1293"/>
      <c r="DR1293"/>
      <c r="DS1293"/>
      <c r="DT1293"/>
      <c r="DU1293"/>
      <c r="DV1293"/>
      <c r="DW1293"/>
      <c r="DX1293"/>
      <c r="DY1293"/>
      <c r="DZ1293"/>
      <c r="EA1293"/>
      <c r="EB1293"/>
      <c r="EC1293"/>
      <c r="ED1293"/>
      <c r="EE1293"/>
      <c r="EF1293"/>
      <c r="EG1293"/>
      <c r="EH1293"/>
      <c r="EI1293"/>
      <c r="EJ1293"/>
      <c r="EK1293"/>
      <c r="EL1293"/>
      <c r="EM1293"/>
      <c r="EN1293"/>
      <c r="EO1293"/>
      <c r="EP1293"/>
      <c r="EQ1293"/>
      <c r="ER1293"/>
      <c r="ES1293"/>
      <c r="ET1293"/>
      <c r="EU1293"/>
      <c r="EV1293"/>
      <c r="EW1293"/>
      <c r="EX1293"/>
      <c r="EY1293"/>
      <c r="EZ1293"/>
      <c r="FA1293"/>
    </row>
    <row r="1294" spans="1:157" ht="15" x14ac:dyDescent="0.25">
      <c r="A1294"/>
      <c r="B1294"/>
      <c r="C1294"/>
      <c r="D1294"/>
      <c r="E1294"/>
      <c r="F1294"/>
      <c r="G1294"/>
      <c r="H1294"/>
      <c r="I1294"/>
      <c r="J1294"/>
      <c r="K1294"/>
      <c r="L1294"/>
      <c r="M1294"/>
      <c r="N1294"/>
      <c r="O1294"/>
      <c r="P1294"/>
      <c r="Q1294"/>
      <c r="R1294" s="77"/>
      <c r="S1294" s="77"/>
      <c r="T1294"/>
      <c r="U1294"/>
      <c r="V1294"/>
      <c r="W1294"/>
      <c r="X1294"/>
      <c r="Y1294"/>
      <c r="Z1294"/>
      <c r="AA1294"/>
      <c r="AB1294"/>
      <c r="AC1294"/>
      <c r="AD1294"/>
      <c r="AE1294"/>
      <c r="AF1294"/>
      <c r="AG1294"/>
      <c r="AH1294"/>
      <c r="AI1294"/>
      <c r="AJ1294"/>
      <c r="AK1294"/>
      <c r="AL1294"/>
      <c r="AM1294"/>
      <c r="AN1294"/>
      <c r="AO1294"/>
      <c r="AP1294"/>
      <c r="AQ1294"/>
      <c r="AR1294"/>
      <c r="AS1294"/>
      <c r="AT1294"/>
      <c r="AU1294"/>
      <c r="AV1294"/>
      <c r="AW1294"/>
      <c r="AX1294"/>
      <c r="AY1294"/>
      <c r="AZ1294"/>
      <c r="BA1294"/>
      <c r="BB1294"/>
      <c r="BC1294"/>
      <c r="BD1294"/>
      <c r="BE1294"/>
      <c r="BF1294"/>
      <c r="BG1294"/>
      <c r="BH1294"/>
      <c r="BI1294"/>
      <c r="BJ1294"/>
      <c r="BK1294"/>
      <c r="BL1294"/>
      <c r="BM1294"/>
      <c r="BN1294"/>
      <c r="BO1294"/>
      <c r="BP1294"/>
      <c r="BQ1294"/>
      <c r="BR1294"/>
      <c r="BS1294"/>
      <c r="BT1294"/>
      <c r="BU1294"/>
      <c r="BV1294"/>
      <c r="BW1294"/>
      <c r="BX1294"/>
      <c r="BY1294"/>
      <c r="BZ1294"/>
      <c r="CA1294"/>
      <c r="CB1294"/>
      <c r="CC1294"/>
      <c r="CD1294"/>
      <c r="CE1294"/>
      <c r="CF1294"/>
      <c r="CG1294"/>
      <c r="CH1294"/>
      <c r="CI1294"/>
      <c r="CJ1294"/>
      <c r="CK1294"/>
      <c r="CL1294"/>
      <c r="CM1294"/>
      <c r="CN1294"/>
      <c r="CO1294"/>
      <c r="CP1294"/>
      <c r="CQ1294"/>
      <c r="CR1294"/>
      <c r="CS1294"/>
      <c r="CT1294"/>
      <c r="CU1294"/>
      <c r="CV1294"/>
      <c r="CW1294"/>
      <c r="CX1294"/>
      <c r="CY1294"/>
      <c r="CZ1294"/>
      <c r="DA1294"/>
      <c r="DB1294"/>
      <c r="DC1294"/>
      <c r="DD1294"/>
      <c r="DE1294"/>
      <c r="DF1294"/>
      <c r="DG1294"/>
      <c r="DH1294"/>
      <c r="DI1294"/>
      <c r="DJ1294"/>
      <c r="DK1294"/>
      <c r="DL1294"/>
      <c r="DM1294"/>
      <c r="DN1294"/>
      <c r="DO1294"/>
      <c r="DP1294"/>
      <c r="DQ1294"/>
      <c r="DR1294"/>
      <c r="DS1294"/>
      <c r="DT1294"/>
      <c r="DU1294"/>
      <c r="DV1294"/>
      <c r="DW1294"/>
      <c r="DX1294"/>
      <c r="DY1294"/>
      <c r="DZ1294"/>
      <c r="EA1294"/>
      <c r="EB1294"/>
      <c r="EC1294"/>
      <c r="ED1294"/>
      <c r="EE1294"/>
      <c r="EF1294"/>
      <c r="EG1294"/>
      <c r="EH1294"/>
      <c r="EI1294"/>
      <c r="EJ1294"/>
      <c r="EK1294"/>
      <c r="EL1294"/>
      <c r="EM1294"/>
      <c r="EN1294"/>
      <c r="EO1294"/>
      <c r="EP1294"/>
      <c r="EQ1294"/>
      <c r="ER1294"/>
      <c r="ES1294"/>
      <c r="ET1294"/>
      <c r="EU1294"/>
      <c r="EV1294"/>
      <c r="EW1294"/>
      <c r="EX1294"/>
      <c r="EY1294"/>
      <c r="EZ1294"/>
      <c r="FA1294"/>
    </row>
    <row r="1295" spans="1:157" ht="15" x14ac:dyDescent="0.25">
      <c r="A1295"/>
      <c r="B1295"/>
      <c r="C1295"/>
      <c r="D1295"/>
      <c r="E1295"/>
      <c r="F1295"/>
      <c r="G1295"/>
      <c r="H1295"/>
      <c r="I1295"/>
      <c r="J1295"/>
      <c r="K1295"/>
      <c r="L1295"/>
      <c r="M1295"/>
      <c r="N1295"/>
      <c r="O1295"/>
      <c r="P1295"/>
      <c r="Q1295"/>
      <c r="R1295" s="77"/>
      <c r="S1295" s="77"/>
      <c r="T1295"/>
      <c r="U1295"/>
      <c r="V1295"/>
      <c r="W1295"/>
      <c r="X1295"/>
      <c r="Y1295"/>
      <c r="Z1295"/>
      <c r="AA1295"/>
      <c r="AB1295"/>
      <c r="AC1295"/>
      <c r="AD1295"/>
      <c r="AE1295"/>
      <c r="AF1295"/>
      <c r="AG1295"/>
      <c r="AH1295"/>
      <c r="AI1295"/>
      <c r="AJ1295"/>
      <c r="AK1295"/>
      <c r="AL1295"/>
      <c r="AM1295"/>
      <c r="AN1295"/>
      <c r="AO1295"/>
      <c r="AP1295"/>
      <c r="AQ1295"/>
      <c r="AR1295"/>
      <c r="AS1295"/>
      <c r="AT1295"/>
      <c r="AU1295"/>
      <c r="AV1295"/>
      <c r="AW1295"/>
      <c r="AX1295"/>
      <c r="AY1295"/>
      <c r="AZ1295"/>
      <c r="BA1295"/>
      <c r="BB1295"/>
      <c r="BC1295"/>
      <c r="BD1295"/>
      <c r="BE1295"/>
      <c r="BF1295"/>
      <c r="BG1295"/>
      <c r="BH1295"/>
      <c r="BI1295"/>
      <c r="BJ1295"/>
      <c r="BK1295"/>
      <c r="BL1295"/>
      <c r="BM1295"/>
      <c r="BN1295"/>
      <c r="BO1295"/>
      <c r="BP1295"/>
      <c r="BQ1295"/>
      <c r="BR1295"/>
      <c r="BS1295"/>
      <c r="BT1295"/>
      <c r="BU1295"/>
      <c r="BV1295"/>
      <c r="BW1295"/>
      <c r="BX1295"/>
      <c r="BY1295"/>
      <c r="BZ1295"/>
      <c r="CA1295"/>
      <c r="CB1295"/>
      <c r="CC1295"/>
      <c r="CD1295"/>
      <c r="CE1295"/>
      <c r="CF1295"/>
      <c r="CG1295"/>
      <c r="CH1295"/>
      <c r="CI1295"/>
      <c r="CJ1295"/>
      <c r="CK1295"/>
      <c r="CL1295"/>
      <c r="CM1295"/>
      <c r="CN1295"/>
      <c r="CO1295"/>
      <c r="CP1295"/>
      <c r="CQ1295"/>
      <c r="CR1295"/>
      <c r="CS1295"/>
      <c r="CT1295"/>
      <c r="CU1295"/>
      <c r="CV1295"/>
      <c r="CW1295"/>
      <c r="CX1295"/>
      <c r="CY1295"/>
      <c r="CZ1295"/>
      <c r="DA1295"/>
      <c r="DB1295"/>
      <c r="DC1295"/>
      <c r="DD1295"/>
      <c r="DE1295"/>
      <c r="DF1295"/>
      <c r="DG1295"/>
      <c r="DH1295"/>
      <c r="DI1295"/>
      <c r="DJ1295"/>
      <c r="DK1295"/>
      <c r="DL1295"/>
      <c r="DM1295"/>
      <c r="DN1295"/>
      <c r="DO1295"/>
      <c r="DP1295"/>
      <c r="DQ1295"/>
      <c r="DR1295"/>
      <c r="DS1295"/>
      <c r="DT1295"/>
      <c r="DU1295"/>
      <c r="DV1295"/>
      <c r="DW1295"/>
      <c r="DX1295"/>
      <c r="DY1295"/>
      <c r="DZ1295"/>
      <c r="EA1295"/>
      <c r="EB1295"/>
      <c r="EC1295"/>
      <c r="ED1295"/>
      <c r="EE1295"/>
      <c r="EF1295"/>
      <c r="EG1295"/>
      <c r="EH1295"/>
      <c r="EI1295"/>
      <c r="EJ1295"/>
      <c r="EK1295"/>
      <c r="EL1295"/>
      <c r="EM1295"/>
      <c r="EN1295"/>
      <c r="EO1295"/>
      <c r="EP1295"/>
      <c r="EQ1295"/>
      <c r="ER1295"/>
      <c r="ES1295"/>
      <c r="ET1295"/>
      <c r="EU1295"/>
      <c r="EV1295"/>
      <c r="EW1295"/>
      <c r="EX1295"/>
      <c r="EY1295"/>
      <c r="EZ1295"/>
      <c r="FA1295"/>
    </row>
    <row r="1296" spans="1:157" ht="15" x14ac:dyDescent="0.25">
      <c r="A1296"/>
      <c r="B1296"/>
      <c r="C1296"/>
      <c r="D1296"/>
      <c r="E1296"/>
      <c r="F1296"/>
      <c r="G1296"/>
      <c r="H1296"/>
      <c r="I1296"/>
      <c r="J1296"/>
      <c r="K1296"/>
      <c r="L1296"/>
      <c r="M1296"/>
      <c r="N1296"/>
      <c r="O1296"/>
      <c r="P1296"/>
      <c r="Q1296"/>
      <c r="R1296" s="77"/>
      <c r="S1296" s="77"/>
      <c r="T1296"/>
      <c r="U1296"/>
      <c r="V1296"/>
      <c r="W1296"/>
      <c r="X1296"/>
      <c r="Y1296"/>
      <c r="Z1296"/>
      <c r="AA1296"/>
      <c r="AB1296"/>
      <c r="AC1296"/>
      <c r="AD1296"/>
      <c r="AE1296"/>
      <c r="AF1296"/>
      <c r="AG1296"/>
      <c r="AH1296"/>
      <c r="AI1296"/>
      <c r="AJ1296"/>
      <c r="AK1296"/>
      <c r="AL1296"/>
      <c r="AM1296"/>
      <c r="AN1296"/>
      <c r="AO1296"/>
      <c r="AP1296"/>
      <c r="AQ1296"/>
      <c r="AR1296"/>
      <c r="AS1296"/>
      <c r="AT1296"/>
      <c r="AU1296"/>
      <c r="AV1296"/>
      <c r="AW1296"/>
      <c r="AX1296"/>
      <c r="AY1296"/>
      <c r="AZ1296"/>
      <c r="BA1296"/>
      <c r="BB1296"/>
      <c r="BC1296"/>
      <c r="BD1296"/>
      <c r="BE1296"/>
      <c r="BF1296"/>
      <c r="BG1296"/>
      <c r="BH1296"/>
      <c r="BI1296"/>
      <c r="BJ1296"/>
      <c r="BK1296"/>
      <c r="BL1296"/>
      <c r="BM1296"/>
      <c r="BN1296"/>
      <c r="BO1296"/>
      <c r="BP1296"/>
      <c r="BQ1296"/>
      <c r="BR1296"/>
      <c r="BS1296"/>
      <c r="BT1296"/>
      <c r="BU1296"/>
      <c r="BV1296"/>
      <c r="BW1296"/>
      <c r="BX1296"/>
      <c r="BY1296"/>
      <c r="BZ1296"/>
      <c r="CA1296"/>
      <c r="CB1296"/>
      <c r="CC1296"/>
      <c r="CD1296"/>
      <c r="CE1296"/>
      <c r="CF1296"/>
      <c r="CG1296"/>
      <c r="CH1296"/>
      <c r="CI1296"/>
      <c r="CJ1296"/>
      <c r="CK1296"/>
      <c r="CL1296"/>
      <c r="CM1296"/>
      <c r="CN1296"/>
      <c r="CO1296"/>
      <c r="CP1296"/>
      <c r="CQ1296"/>
      <c r="CR1296"/>
      <c r="CS1296"/>
      <c r="CT1296"/>
      <c r="CU1296"/>
      <c r="CV1296"/>
      <c r="CW1296"/>
      <c r="CX1296"/>
      <c r="CY1296"/>
      <c r="CZ1296"/>
      <c r="DA1296"/>
      <c r="DB1296"/>
      <c r="DC1296"/>
      <c r="DD1296"/>
      <c r="DE1296"/>
      <c r="DF1296"/>
      <c r="DG1296"/>
      <c r="DH1296"/>
      <c r="DI1296"/>
      <c r="DJ1296"/>
      <c r="DK1296"/>
      <c r="DL1296"/>
      <c r="DM1296"/>
      <c r="DN1296"/>
      <c r="DO1296"/>
      <c r="DP1296"/>
      <c r="DQ1296"/>
      <c r="DR1296"/>
      <c r="DS1296"/>
      <c r="DT1296"/>
      <c r="DU1296"/>
      <c r="DV1296"/>
      <c r="DW1296"/>
      <c r="DX1296"/>
      <c r="DY1296"/>
      <c r="DZ1296"/>
      <c r="EA1296"/>
      <c r="EB1296"/>
      <c r="EC1296"/>
      <c r="ED1296"/>
      <c r="EE1296"/>
      <c r="EF1296"/>
      <c r="EG1296"/>
      <c r="EH1296"/>
      <c r="EI1296"/>
      <c r="EJ1296"/>
      <c r="EK1296"/>
      <c r="EL1296"/>
      <c r="EM1296"/>
      <c r="EN1296"/>
      <c r="EO1296"/>
      <c r="EP1296"/>
      <c r="EQ1296"/>
      <c r="ER1296"/>
      <c r="ES1296"/>
      <c r="ET1296"/>
      <c r="EU1296"/>
      <c r="EV1296"/>
      <c r="EW1296"/>
      <c r="EX1296"/>
      <c r="EY1296"/>
      <c r="EZ1296"/>
      <c r="FA1296"/>
    </row>
    <row r="1297" spans="1:157" ht="15" x14ac:dyDescent="0.25">
      <c r="A1297"/>
      <c r="B1297"/>
      <c r="C1297"/>
      <c r="D1297"/>
      <c r="E1297"/>
      <c r="F1297"/>
      <c r="G1297"/>
      <c r="H1297"/>
      <c r="I1297"/>
      <c r="J1297"/>
      <c r="K1297"/>
      <c r="L1297"/>
      <c r="M1297"/>
      <c r="N1297"/>
      <c r="O1297"/>
      <c r="P1297"/>
      <c r="Q1297"/>
      <c r="R1297" s="77"/>
      <c r="S1297" s="77"/>
      <c r="T1297"/>
      <c r="U1297"/>
      <c r="V1297"/>
      <c r="W1297"/>
      <c r="X1297"/>
      <c r="Y1297"/>
      <c r="Z1297"/>
      <c r="AA1297"/>
      <c r="AB1297"/>
      <c r="AC1297"/>
      <c r="AD1297"/>
      <c r="AE1297"/>
      <c r="AF1297"/>
      <c r="AG1297"/>
      <c r="AH1297"/>
      <c r="AI1297"/>
      <c r="AJ1297"/>
      <c r="AK1297"/>
      <c r="AL1297"/>
      <c r="AM1297"/>
      <c r="AN1297"/>
      <c r="AO1297"/>
      <c r="AP1297"/>
      <c r="AQ1297"/>
      <c r="AR1297"/>
      <c r="AS1297"/>
      <c r="AT1297"/>
      <c r="AU1297"/>
      <c r="AV1297"/>
      <c r="AW1297"/>
      <c r="AX1297"/>
      <c r="AY1297"/>
      <c r="AZ1297"/>
      <c r="BA1297"/>
      <c r="BB1297"/>
      <c r="BC1297"/>
      <c r="BD1297"/>
      <c r="BE1297"/>
      <c r="BF1297"/>
      <c r="BG1297"/>
      <c r="BH1297"/>
      <c r="BI1297"/>
      <c r="BJ1297"/>
      <c r="BK1297"/>
      <c r="BL1297"/>
      <c r="BM1297"/>
      <c r="BN1297"/>
      <c r="BO1297"/>
      <c r="BP1297"/>
      <c r="BQ1297"/>
      <c r="BR1297"/>
      <c r="BS1297"/>
      <c r="BT1297"/>
      <c r="BU1297"/>
      <c r="BV1297"/>
      <c r="BW1297"/>
      <c r="BX1297"/>
      <c r="BY1297"/>
      <c r="BZ1297"/>
      <c r="CA1297"/>
      <c r="CB1297"/>
      <c r="CC1297"/>
      <c r="CD1297"/>
      <c r="CE1297"/>
      <c r="CF1297"/>
      <c r="CG1297"/>
      <c r="CH1297"/>
      <c r="CI1297"/>
      <c r="CJ1297"/>
      <c r="CK1297"/>
      <c r="CL1297"/>
      <c r="CM1297"/>
      <c r="CN1297"/>
      <c r="CO1297"/>
      <c r="CP1297"/>
      <c r="CQ1297"/>
      <c r="CR1297"/>
      <c r="CS1297"/>
      <c r="CT1297"/>
      <c r="CU1297"/>
      <c r="CV1297"/>
      <c r="CW1297"/>
      <c r="CX1297"/>
      <c r="CY1297"/>
      <c r="CZ1297"/>
      <c r="DA1297"/>
      <c r="DB1297"/>
      <c r="DC1297"/>
      <c r="DD1297"/>
      <c r="DE1297"/>
      <c r="DF1297"/>
      <c r="DG1297"/>
      <c r="DH1297"/>
      <c r="DI1297"/>
      <c r="DJ1297"/>
      <c r="DK1297"/>
      <c r="DL1297"/>
      <c r="DM1297"/>
      <c r="DN1297"/>
      <c r="DO1297"/>
      <c r="DP1297"/>
      <c r="DQ1297"/>
      <c r="DR1297"/>
      <c r="DS1297"/>
      <c r="DT1297"/>
      <c r="DU1297"/>
      <c r="DV1297"/>
      <c r="DW1297"/>
      <c r="DX1297"/>
      <c r="DY1297"/>
      <c r="DZ1297"/>
      <c r="EA1297"/>
      <c r="EB1297"/>
      <c r="EC1297"/>
      <c r="ED1297"/>
      <c r="EE1297"/>
      <c r="EF1297"/>
      <c r="EG1297"/>
      <c r="EH1297"/>
      <c r="EI1297"/>
      <c r="EJ1297"/>
      <c r="EK1297"/>
      <c r="EL1297"/>
      <c r="EM1297"/>
      <c r="EN1297"/>
      <c r="EO1297"/>
      <c r="EP1297"/>
      <c r="EQ1297"/>
      <c r="ER1297"/>
      <c r="ES1297"/>
      <c r="ET1297"/>
      <c r="EU1297"/>
      <c r="EV1297"/>
      <c r="EW1297"/>
      <c r="EX1297"/>
      <c r="EY1297"/>
      <c r="EZ1297"/>
      <c r="FA1297"/>
    </row>
    <row r="1298" spans="1:157" ht="15" x14ac:dyDescent="0.25">
      <c r="A1298"/>
      <c r="B1298"/>
      <c r="C1298"/>
      <c r="D1298"/>
      <c r="E1298"/>
      <c r="F1298"/>
      <c r="G1298"/>
      <c r="H1298"/>
      <c r="I1298"/>
      <c r="J1298"/>
      <c r="K1298"/>
      <c r="L1298"/>
      <c r="M1298"/>
      <c r="N1298"/>
      <c r="O1298"/>
      <c r="P1298"/>
      <c r="Q1298"/>
      <c r="R1298" s="77"/>
      <c r="S1298" s="77"/>
      <c r="T1298"/>
      <c r="U1298"/>
      <c r="V1298"/>
      <c r="W1298"/>
      <c r="X1298"/>
      <c r="Y1298"/>
      <c r="Z1298"/>
      <c r="AA1298"/>
      <c r="AB1298"/>
      <c r="AC1298"/>
      <c r="AD1298"/>
      <c r="AE1298"/>
      <c r="AF1298"/>
      <c r="AG1298"/>
      <c r="AH1298"/>
      <c r="AI1298"/>
      <c r="AJ1298"/>
      <c r="AK1298"/>
      <c r="AL1298"/>
      <c r="AM1298"/>
      <c r="AN1298"/>
      <c r="AO1298"/>
      <c r="AP1298"/>
      <c r="AQ1298"/>
      <c r="AR1298"/>
      <c r="AS1298"/>
      <c r="AT1298"/>
      <c r="AU1298"/>
      <c r="AV1298"/>
      <c r="AW1298"/>
      <c r="AX1298"/>
      <c r="AY1298"/>
      <c r="AZ1298"/>
      <c r="BA1298"/>
      <c r="BB1298"/>
      <c r="BC1298"/>
      <c r="BD1298"/>
      <c r="BE1298"/>
      <c r="BF1298"/>
      <c r="BG1298"/>
      <c r="BH1298"/>
      <c r="BI1298"/>
      <c r="BJ1298"/>
      <c r="BK1298"/>
      <c r="BL1298"/>
      <c r="BM1298"/>
      <c r="BN1298"/>
      <c r="BO1298"/>
      <c r="BP1298"/>
      <c r="BQ1298"/>
      <c r="BR1298"/>
      <c r="BS1298"/>
      <c r="BT1298"/>
      <c r="BU1298"/>
      <c r="BV1298"/>
      <c r="BW1298"/>
      <c r="BX1298"/>
      <c r="BY1298"/>
      <c r="BZ1298"/>
      <c r="CA1298"/>
      <c r="CB1298"/>
      <c r="CC1298"/>
      <c r="CD1298"/>
      <c r="CE1298"/>
      <c r="CF1298"/>
      <c r="CG1298"/>
      <c r="CH1298"/>
      <c r="CI1298"/>
      <c r="CJ1298"/>
      <c r="CK1298"/>
      <c r="CL1298"/>
      <c r="CM1298"/>
      <c r="CN1298"/>
      <c r="CO1298"/>
      <c r="CP1298"/>
      <c r="CQ1298"/>
      <c r="CR1298"/>
      <c r="CS1298"/>
      <c r="CT1298"/>
      <c r="CU1298"/>
      <c r="CV1298"/>
      <c r="CW1298"/>
      <c r="CX1298"/>
      <c r="CY1298"/>
      <c r="CZ1298"/>
      <c r="DA1298"/>
      <c r="DB1298"/>
      <c r="DC1298"/>
      <c r="DD1298"/>
      <c r="DE1298"/>
      <c r="DF1298"/>
      <c r="DG1298"/>
      <c r="DH1298"/>
      <c r="DI1298"/>
      <c r="DJ1298"/>
      <c r="DK1298"/>
      <c r="DL1298"/>
      <c r="DM1298"/>
      <c r="DN1298"/>
      <c r="DO1298"/>
      <c r="DP1298"/>
      <c r="DQ1298"/>
      <c r="DR1298"/>
      <c r="DS1298"/>
      <c r="DT1298"/>
      <c r="DU1298"/>
      <c r="DV1298"/>
      <c r="DW1298"/>
      <c r="DX1298"/>
      <c r="DY1298"/>
      <c r="DZ1298"/>
      <c r="EA1298"/>
      <c r="EB1298"/>
      <c r="EC1298"/>
      <c r="ED1298"/>
      <c r="EE1298"/>
      <c r="EF1298"/>
      <c r="EG1298"/>
      <c r="EH1298"/>
      <c r="EI1298"/>
      <c r="EJ1298"/>
      <c r="EK1298"/>
      <c r="EL1298"/>
      <c r="EM1298"/>
      <c r="EN1298"/>
      <c r="EO1298"/>
      <c r="EP1298"/>
      <c r="EQ1298"/>
      <c r="ER1298"/>
      <c r="ES1298"/>
      <c r="ET1298"/>
      <c r="EU1298"/>
      <c r="EV1298"/>
      <c r="EW1298"/>
      <c r="EX1298"/>
      <c r="EY1298"/>
      <c r="EZ1298"/>
      <c r="FA1298"/>
    </row>
    <row r="1299" spans="1:157" ht="15" x14ac:dyDescent="0.25">
      <c r="A1299"/>
      <c r="B1299"/>
      <c r="C1299"/>
      <c r="D1299"/>
      <c r="E1299"/>
      <c r="F1299"/>
      <c r="G1299"/>
      <c r="H1299"/>
      <c r="I1299"/>
      <c r="J1299"/>
      <c r="K1299"/>
      <c r="L1299"/>
      <c r="M1299"/>
      <c r="N1299"/>
      <c r="O1299"/>
      <c r="P1299"/>
      <c r="Q1299"/>
      <c r="R1299" s="77"/>
      <c r="S1299" s="77"/>
      <c r="T1299"/>
      <c r="U1299"/>
      <c r="V1299"/>
      <c r="W1299"/>
      <c r="X1299"/>
      <c r="Y1299"/>
      <c r="Z1299"/>
      <c r="AA1299"/>
      <c r="AB1299"/>
      <c r="AC1299"/>
      <c r="AD1299"/>
      <c r="AE1299"/>
      <c r="AF1299"/>
      <c r="AG1299"/>
      <c r="AH1299"/>
      <c r="AI1299"/>
      <c r="AJ1299"/>
      <c r="AK1299"/>
      <c r="AL1299"/>
      <c r="AM1299"/>
      <c r="AN1299"/>
      <c r="AO1299"/>
      <c r="AP1299"/>
      <c r="AQ1299"/>
      <c r="AR1299"/>
      <c r="AS1299"/>
      <c r="AT1299"/>
      <c r="AU1299"/>
      <c r="AV1299"/>
      <c r="AW1299"/>
      <c r="AX1299"/>
      <c r="AY1299"/>
      <c r="AZ1299"/>
      <c r="BA1299"/>
      <c r="BB1299"/>
      <c r="BC1299"/>
      <c r="BD1299"/>
      <c r="BE1299"/>
      <c r="BF1299"/>
      <c r="BG1299"/>
      <c r="BH1299"/>
      <c r="BI1299"/>
      <c r="BJ1299"/>
      <c r="BK1299"/>
      <c r="BL1299"/>
      <c r="BM1299"/>
      <c r="BN1299"/>
      <c r="BO1299"/>
      <c r="BP1299"/>
      <c r="BQ1299"/>
      <c r="BR1299"/>
      <c r="BS1299"/>
      <c r="BT1299"/>
      <c r="BU1299"/>
      <c r="BV1299"/>
      <c r="BW1299"/>
      <c r="BX1299"/>
      <c r="BY1299"/>
      <c r="BZ1299"/>
      <c r="CA1299"/>
      <c r="CB1299"/>
      <c r="CC1299"/>
      <c r="CD1299"/>
      <c r="CE1299"/>
      <c r="CF1299"/>
      <c r="CG1299"/>
      <c r="CH1299"/>
      <c r="CI1299"/>
      <c r="CJ1299"/>
      <c r="CK1299"/>
      <c r="CL1299"/>
      <c r="CM1299"/>
      <c r="CN1299"/>
      <c r="CO1299"/>
      <c r="CP1299"/>
      <c r="CQ1299"/>
      <c r="CR1299"/>
      <c r="CS1299"/>
      <c r="CT1299"/>
      <c r="CU1299"/>
      <c r="CV1299"/>
      <c r="CW1299"/>
      <c r="CX1299"/>
      <c r="CY1299"/>
      <c r="CZ1299"/>
      <c r="DA1299"/>
      <c r="DB1299"/>
      <c r="DC1299"/>
      <c r="DD1299"/>
      <c r="DE1299"/>
      <c r="DF1299"/>
      <c r="DG1299"/>
      <c r="DH1299"/>
      <c r="DI1299"/>
      <c r="DJ1299"/>
      <c r="DK1299"/>
      <c r="DL1299"/>
      <c r="DM1299"/>
      <c r="DN1299"/>
      <c r="DO1299"/>
      <c r="DP1299"/>
      <c r="DQ1299"/>
      <c r="DR1299"/>
      <c r="DS1299"/>
      <c r="DT1299"/>
      <c r="DU1299"/>
      <c r="DV1299"/>
      <c r="DW1299"/>
      <c r="DX1299"/>
      <c r="DY1299"/>
      <c r="DZ1299"/>
      <c r="EA1299"/>
      <c r="EB1299"/>
      <c r="EC1299"/>
      <c r="ED1299"/>
      <c r="EE1299"/>
      <c r="EF1299"/>
      <c r="EG1299"/>
      <c r="EH1299"/>
      <c r="EI1299"/>
      <c r="EJ1299"/>
      <c r="EK1299"/>
      <c r="EL1299"/>
      <c r="EM1299"/>
      <c r="EN1299"/>
      <c r="EO1299"/>
      <c r="EP1299"/>
      <c r="EQ1299"/>
      <c r="ER1299"/>
      <c r="ES1299"/>
      <c r="ET1299"/>
      <c r="EU1299"/>
      <c r="EV1299"/>
      <c r="EW1299"/>
      <c r="EX1299"/>
      <c r="EY1299"/>
      <c r="EZ1299"/>
      <c r="FA1299"/>
    </row>
    <row r="1300" spans="1:157" ht="15" x14ac:dyDescent="0.25">
      <c r="A1300"/>
      <c r="B1300"/>
      <c r="C1300"/>
      <c r="D1300"/>
      <c r="E1300"/>
      <c r="F1300"/>
      <c r="G1300"/>
      <c r="H1300"/>
      <c r="I1300"/>
      <c r="J1300"/>
      <c r="K1300"/>
      <c r="L1300"/>
      <c r="M1300"/>
      <c r="N1300"/>
      <c r="O1300"/>
      <c r="P1300"/>
      <c r="Q1300"/>
      <c r="R1300" s="77"/>
      <c r="S1300" s="77"/>
      <c r="T1300"/>
      <c r="U1300"/>
      <c r="V1300"/>
      <c r="W1300"/>
      <c r="X1300"/>
      <c r="Y1300"/>
      <c r="Z1300"/>
      <c r="AA1300"/>
      <c r="AB1300"/>
      <c r="AC1300"/>
      <c r="AD1300"/>
      <c r="AE1300"/>
      <c r="AF1300"/>
      <c r="AG1300"/>
      <c r="AH1300"/>
      <c r="AI1300"/>
      <c r="AJ1300"/>
      <c r="AK1300"/>
      <c r="AL1300"/>
      <c r="AM1300"/>
      <c r="AN1300"/>
      <c r="AO1300"/>
      <c r="AP1300"/>
      <c r="AQ1300"/>
      <c r="AR1300"/>
      <c r="AS1300"/>
      <c r="AT1300"/>
      <c r="AU1300"/>
      <c r="AV1300"/>
      <c r="AW1300"/>
      <c r="AX1300"/>
      <c r="AY1300"/>
      <c r="AZ1300"/>
      <c r="BA1300"/>
      <c r="BB1300"/>
      <c r="BC1300"/>
      <c r="BD1300"/>
      <c r="BE1300"/>
      <c r="BF1300"/>
      <c r="BG1300"/>
      <c r="BH1300"/>
      <c r="BI1300"/>
      <c r="BJ1300"/>
      <c r="BK1300"/>
      <c r="BL1300"/>
      <c r="BM1300"/>
      <c r="BN1300"/>
      <c r="BO1300"/>
      <c r="BP1300"/>
      <c r="BQ1300"/>
      <c r="BR1300"/>
      <c r="BS1300"/>
      <c r="BT1300"/>
      <c r="BU1300"/>
      <c r="BV1300"/>
      <c r="BW1300"/>
      <c r="BX1300"/>
      <c r="BY1300"/>
      <c r="BZ1300"/>
      <c r="CA1300"/>
      <c r="CB1300"/>
      <c r="CC1300"/>
      <c r="CD1300"/>
      <c r="CE1300"/>
      <c r="CF1300"/>
      <c r="CG1300"/>
      <c r="CH1300"/>
      <c r="CI1300"/>
      <c r="CJ1300"/>
      <c r="CK1300"/>
      <c r="CL1300"/>
      <c r="CM1300"/>
      <c r="CN1300"/>
      <c r="CO1300"/>
      <c r="CP1300"/>
      <c r="CQ1300"/>
      <c r="CR1300"/>
      <c r="CS1300"/>
      <c r="CT1300"/>
      <c r="CU1300"/>
      <c r="CV1300"/>
      <c r="CW1300"/>
      <c r="CX1300"/>
      <c r="CY1300"/>
      <c r="CZ1300"/>
      <c r="DA1300"/>
      <c r="DB1300"/>
      <c r="DC1300"/>
      <c r="DD1300"/>
      <c r="DE1300"/>
      <c r="DF1300"/>
      <c r="DG1300"/>
      <c r="DH1300"/>
      <c r="DI1300"/>
      <c r="DJ1300"/>
      <c r="DK1300"/>
      <c r="DL1300"/>
      <c r="DM1300"/>
      <c r="DN1300"/>
      <c r="DO1300"/>
      <c r="DP1300"/>
      <c r="DQ1300"/>
      <c r="DR1300"/>
      <c r="DS1300"/>
      <c r="DT1300"/>
      <c r="DU1300"/>
      <c r="DV1300"/>
      <c r="DW1300"/>
      <c r="DX1300"/>
      <c r="DY1300"/>
      <c r="DZ1300"/>
      <c r="EA1300"/>
      <c r="EB1300"/>
      <c r="EC1300"/>
      <c r="ED1300"/>
      <c r="EE1300"/>
      <c r="EF1300"/>
      <c r="EG1300"/>
      <c r="EH1300"/>
      <c r="EI1300"/>
      <c r="EJ1300"/>
      <c r="EK1300"/>
      <c r="EL1300"/>
      <c r="EM1300"/>
      <c r="EN1300"/>
      <c r="EO1300"/>
      <c r="EP1300"/>
      <c r="EQ1300"/>
      <c r="ER1300"/>
      <c r="ES1300"/>
      <c r="ET1300"/>
      <c r="EU1300"/>
      <c r="EV1300"/>
      <c r="EW1300"/>
      <c r="EX1300"/>
      <c r="EY1300"/>
      <c r="EZ1300"/>
      <c r="FA1300"/>
    </row>
    <row r="1301" spans="1:157" ht="15" x14ac:dyDescent="0.25">
      <c r="A1301"/>
      <c r="B1301"/>
      <c r="C1301"/>
      <c r="D1301"/>
      <c r="E1301"/>
      <c r="F1301"/>
      <c r="G1301"/>
      <c r="H1301"/>
      <c r="I1301"/>
      <c r="J1301"/>
      <c r="K1301"/>
      <c r="L1301"/>
      <c r="M1301"/>
      <c r="N1301"/>
      <c r="O1301"/>
      <c r="P1301"/>
      <c r="Q1301"/>
      <c r="R1301" s="77"/>
      <c r="S1301" s="77"/>
      <c r="T1301"/>
      <c r="U1301"/>
      <c r="V1301"/>
      <c r="W1301"/>
      <c r="X1301"/>
      <c r="Y1301"/>
      <c r="Z1301"/>
      <c r="AA1301"/>
      <c r="AB1301"/>
      <c r="AC1301"/>
      <c r="AD1301"/>
      <c r="AE1301"/>
      <c r="AF1301"/>
      <c r="AG1301"/>
      <c r="AH1301"/>
      <c r="AI1301"/>
      <c r="AJ1301"/>
      <c r="AK1301"/>
      <c r="AL1301"/>
      <c r="AM1301"/>
      <c r="AN1301"/>
      <c r="AO1301"/>
      <c r="AP1301"/>
      <c r="AQ1301"/>
      <c r="AR1301"/>
      <c r="AS1301"/>
      <c r="AT1301"/>
      <c r="AU1301"/>
      <c r="AV1301"/>
      <c r="AW1301"/>
      <c r="AX1301"/>
      <c r="AY1301"/>
      <c r="AZ1301"/>
      <c r="BA1301"/>
      <c r="BB1301"/>
      <c r="BC1301"/>
      <c r="BD1301"/>
      <c r="BE1301"/>
      <c r="BF1301"/>
      <c r="BG1301"/>
      <c r="BH1301"/>
      <c r="BI1301"/>
      <c r="BJ1301"/>
      <c r="BK1301"/>
      <c r="BL1301"/>
      <c r="BM1301"/>
      <c r="BN1301"/>
      <c r="BO1301"/>
      <c r="BP1301"/>
      <c r="BQ1301"/>
      <c r="BR1301"/>
      <c r="BS1301"/>
      <c r="BT1301"/>
      <c r="BU1301"/>
      <c r="BV1301"/>
      <c r="BW1301"/>
      <c r="BX1301"/>
      <c r="BY1301"/>
      <c r="BZ1301"/>
      <c r="CA1301"/>
      <c r="CB1301"/>
      <c r="CC1301"/>
      <c r="CD1301"/>
      <c r="CE1301"/>
      <c r="CF1301"/>
      <c r="CG1301"/>
      <c r="CH1301"/>
      <c r="CI1301"/>
      <c r="CJ1301"/>
      <c r="CK1301"/>
      <c r="CL1301"/>
      <c r="CM1301"/>
      <c r="CN1301"/>
      <c r="CO1301"/>
      <c r="CP1301"/>
      <c r="CQ1301"/>
      <c r="CR1301"/>
      <c r="CS1301"/>
      <c r="CT1301"/>
      <c r="CU1301"/>
      <c r="CV1301"/>
      <c r="CW1301"/>
      <c r="CX1301"/>
      <c r="CY1301"/>
      <c r="CZ1301"/>
      <c r="DA1301"/>
      <c r="DB1301"/>
      <c r="DC1301"/>
      <c r="DD1301"/>
      <c r="DE1301"/>
      <c r="DF1301"/>
      <c r="DG1301"/>
      <c r="DH1301"/>
      <c r="DI1301"/>
      <c r="DJ1301"/>
      <c r="DK1301"/>
      <c r="DL1301"/>
      <c r="DM1301"/>
      <c r="DN1301"/>
      <c r="DO1301"/>
      <c r="DP1301"/>
      <c r="DQ1301"/>
      <c r="DR1301"/>
      <c r="DS1301"/>
      <c r="DT1301"/>
      <c r="DU1301"/>
      <c r="DV1301"/>
      <c r="DW1301"/>
      <c r="DX1301"/>
      <c r="DY1301"/>
      <c r="DZ1301"/>
      <c r="EA1301"/>
      <c r="EB1301"/>
      <c r="EC1301"/>
      <c r="ED1301"/>
      <c r="EE1301"/>
      <c r="EF1301"/>
      <c r="EG1301"/>
      <c r="EH1301"/>
      <c r="EI1301"/>
      <c r="EJ1301"/>
      <c r="EK1301"/>
      <c r="EL1301"/>
      <c r="EM1301"/>
      <c r="EN1301"/>
      <c r="EO1301"/>
      <c r="EP1301"/>
      <c r="EQ1301"/>
      <c r="ER1301"/>
      <c r="ES1301"/>
      <c r="ET1301"/>
      <c r="EU1301"/>
      <c r="EV1301"/>
      <c r="EW1301"/>
      <c r="EX1301"/>
      <c r="EY1301"/>
      <c r="EZ1301"/>
      <c r="FA1301"/>
    </row>
    <row r="1302" spans="1:157" ht="15" x14ac:dyDescent="0.25">
      <c r="A1302"/>
      <c r="B1302"/>
      <c r="C1302"/>
      <c r="D1302"/>
      <c r="E1302"/>
      <c r="F1302"/>
      <c r="G1302"/>
      <c r="H1302"/>
      <c r="I1302"/>
      <c r="J1302"/>
      <c r="K1302"/>
      <c r="L1302"/>
      <c r="M1302"/>
      <c r="N1302"/>
      <c r="O1302"/>
      <c r="P1302"/>
      <c r="Q1302"/>
      <c r="R1302" s="77"/>
      <c r="S1302" s="77"/>
      <c r="T1302"/>
      <c r="U1302"/>
      <c r="V1302"/>
      <c r="W1302"/>
      <c r="X1302"/>
      <c r="Y1302"/>
      <c r="Z1302"/>
      <c r="AA1302"/>
      <c r="AB1302"/>
      <c r="AC1302"/>
      <c r="AD1302"/>
      <c r="AE1302"/>
      <c r="AF1302"/>
      <c r="AG1302"/>
      <c r="AH1302"/>
      <c r="AI1302"/>
      <c r="AJ1302"/>
      <c r="AK1302"/>
      <c r="AL1302"/>
      <c r="AM1302"/>
      <c r="AN1302"/>
      <c r="AO1302"/>
      <c r="AP1302"/>
      <c r="AQ1302"/>
      <c r="AR1302"/>
      <c r="AS1302"/>
      <c r="AT1302"/>
      <c r="AU1302"/>
      <c r="AV1302"/>
      <c r="AW1302"/>
      <c r="AX1302"/>
      <c r="AY1302"/>
      <c r="AZ1302"/>
      <c r="BA1302"/>
      <c r="BB1302"/>
      <c r="BC1302"/>
      <c r="BD1302"/>
      <c r="BE1302"/>
      <c r="BF1302"/>
      <c r="BG1302"/>
      <c r="BH1302"/>
      <c r="BI1302"/>
      <c r="BJ1302"/>
      <c r="BK1302"/>
      <c r="BL1302"/>
      <c r="BM1302"/>
      <c r="BN1302"/>
      <c r="BO1302"/>
      <c r="BP1302"/>
      <c r="BQ1302"/>
      <c r="BR1302"/>
      <c r="BS1302"/>
      <c r="BT1302"/>
      <c r="BU1302"/>
      <c r="BV1302"/>
      <c r="BW1302"/>
      <c r="BX1302"/>
      <c r="BY1302"/>
      <c r="BZ1302"/>
      <c r="CA1302"/>
      <c r="CB1302"/>
      <c r="CC1302"/>
      <c r="CD1302"/>
      <c r="CE1302"/>
      <c r="CF1302"/>
      <c r="CG1302"/>
      <c r="CH1302"/>
      <c r="CI1302"/>
      <c r="CJ1302"/>
      <c r="CK1302"/>
      <c r="CL1302"/>
      <c r="CM1302"/>
      <c r="CN1302"/>
      <c r="CO1302"/>
      <c r="CP1302"/>
      <c r="CQ1302"/>
      <c r="CR1302"/>
      <c r="CS1302"/>
      <c r="CT1302"/>
      <c r="CU1302"/>
      <c r="CV1302"/>
      <c r="CW1302"/>
      <c r="CX1302"/>
      <c r="CY1302"/>
      <c r="CZ1302"/>
      <c r="DA1302"/>
      <c r="DB1302"/>
      <c r="DC1302"/>
      <c r="DD1302"/>
      <c r="DE1302"/>
      <c r="DF1302"/>
      <c r="DG1302"/>
      <c r="DH1302"/>
      <c r="DI1302"/>
      <c r="DJ1302"/>
      <c r="DK1302"/>
      <c r="DL1302"/>
      <c r="DM1302"/>
      <c r="DN1302"/>
      <c r="DO1302"/>
      <c r="DP1302"/>
      <c r="DQ1302"/>
      <c r="DR1302"/>
      <c r="DS1302"/>
      <c r="DT1302"/>
      <c r="DU1302"/>
      <c r="DV1302"/>
      <c r="DW1302"/>
      <c r="DX1302"/>
      <c r="DY1302"/>
      <c r="DZ1302"/>
      <c r="EA1302"/>
      <c r="EB1302"/>
      <c r="EC1302"/>
      <c r="ED1302"/>
      <c r="EE1302"/>
      <c r="EF1302"/>
      <c r="EG1302"/>
      <c r="EH1302"/>
      <c r="EI1302"/>
      <c r="EJ1302"/>
      <c r="EK1302"/>
      <c r="EL1302"/>
      <c r="EM1302"/>
      <c r="EN1302"/>
      <c r="EO1302"/>
      <c r="EP1302"/>
      <c r="EQ1302"/>
      <c r="ER1302"/>
      <c r="ES1302"/>
      <c r="ET1302"/>
      <c r="EU1302"/>
      <c r="EV1302"/>
      <c r="EW1302"/>
      <c r="EX1302"/>
      <c r="EY1302"/>
      <c r="EZ1302"/>
      <c r="FA1302"/>
    </row>
    <row r="1303" spans="1:157" ht="15" x14ac:dyDescent="0.25">
      <c r="A1303"/>
      <c r="B1303"/>
      <c r="C1303"/>
      <c r="D1303"/>
      <c r="E1303"/>
      <c r="F1303"/>
      <c r="G1303"/>
      <c r="H1303"/>
      <c r="I1303"/>
      <c r="J1303"/>
      <c r="K1303"/>
      <c r="L1303"/>
      <c r="M1303"/>
      <c r="N1303"/>
      <c r="O1303"/>
      <c r="P1303"/>
      <c r="Q1303"/>
      <c r="R1303" s="77"/>
      <c r="S1303" s="77"/>
      <c r="T1303"/>
      <c r="U1303"/>
      <c r="V1303"/>
      <c r="W1303"/>
      <c r="X1303"/>
      <c r="Y1303"/>
      <c r="Z1303"/>
      <c r="AA1303"/>
      <c r="AB1303"/>
      <c r="AC1303"/>
      <c r="AD1303"/>
      <c r="AE1303"/>
      <c r="AF1303"/>
      <c r="AG1303"/>
      <c r="AH1303"/>
      <c r="AI1303"/>
      <c r="AJ1303"/>
      <c r="AK1303"/>
      <c r="AL1303"/>
      <c r="AM1303"/>
      <c r="AN1303"/>
      <c r="AO1303"/>
      <c r="AP1303"/>
      <c r="AQ1303"/>
      <c r="AR1303"/>
      <c r="AS1303"/>
      <c r="AT1303"/>
      <c r="AU1303"/>
      <c r="AV1303"/>
      <c r="AW1303"/>
      <c r="AX1303"/>
      <c r="AY1303"/>
      <c r="AZ1303"/>
      <c r="BA1303"/>
      <c r="BB1303"/>
      <c r="BC1303"/>
      <c r="BD1303"/>
      <c r="BE1303"/>
      <c r="BF1303"/>
      <c r="BG1303"/>
      <c r="BH1303"/>
      <c r="BI1303"/>
      <c r="BJ1303"/>
      <c r="BK1303"/>
      <c r="BL1303"/>
      <c r="BM1303"/>
      <c r="BN1303"/>
      <c r="BO1303"/>
      <c r="BP1303"/>
      <c r="BQ1303"/>
      <c r="BR1303"/>
      <c r="BS1303"/>
      <c r="BT1303"/>
      <c r="BU1303"/>
      <c r="BV1303"/>
      <c r="BW1303"/>
      <c r="BX1303"/>
      <c r="BY1303"/>
      <c r="BZ1303"/>
      <c r="CA1303"/>
      <c r="CB1303"/>
      <c r="CC1303"/>
      <c r="CD1303"/>
      <c r="CE1303"/>
      <c r="CF1303"/>
      <c r="CG1303"/>
      <c r="CH1303"/>
      <c r="CI1303"/>
      <c r="CJ1303"/>
      <c r="CK1303"/>
      <c r="CL1303"/>
      <c r="CM1303"/>
      <c r="CN1303"/>
      <c r="CO1303"/>
      <c r="CP1303"/>
      <c r="CQ1303"/>
      <c r="CR1303"/>
      <c r="CS1303"/>
      <c r="CT1303"/>
      <c r="CU1303"/>
      <c r="CV1303"/>
      <c r="CW1303"/>
      <c r="CX1303"/>
      <c r="CY1303"/>
      <c r="CZ1303"/>
      <c r="DA1303"/>
      <c r="DB1303"/>
      <c r="DC1303"/>
      <c r="DD1303"/>
      <c r="DE1303"/>
      <c r="DF1303"/>
      <c r="DG1303"/>
      <c r="DH1303"/>
      <c r="DI1303"/>
      <c r="DJ1303"/>
      <c r="DK1303"/>
      <c r="DL1303"/>
      <c r="DM1303"/>
      <c r="DN1303"/>
      <c r="DO1303"/>
      <c r="DP1303"/>
      <c r="DQ1303"/>
      <c r="DR1303"/>
      <c r="DS1303"/>
      <c r="DT1303"/>
      <c r="DU1303"/>
      <c r="DV1303"/>
      <c r="DW1303"/>
      <c r="DX1303"/>
      <c r="DY1303"/>
      <c r="DZ1303"/>
      <c r="EA1303"/>
      <c r="EB1303"/>
      <c r="EC1303"/>
      <c r="ED1303"/>
      <c r="EE1303"/>
      <c r="EF1303"/>
      <c r="EG1303"/>
      <c r="EH1303"/>
      <c r="EI1303"/>
      <c r="EJ1303"/>
      <c r="EK1303"/>
      <c r="EL1303"/>
      <c r="EM1303"/>
      <c r="EN1303"/>
      <c r="EO1303"/>
      <c r="EP1303"/>
      <c r="EQ1303"/>
      <c r="ER1303"/>
      <c r="ES1303"/>
      <c r="ET1303"/>
      <c r="EU1303"/>
      <c r="EV1303"/>
      <c r="EW1303"/>
      <c r="EX1303"/>
      <c r="EY1303"/>
      <c r="EZ1303"/>
      <c r="FA1303"/>
    </row>
    <row r="1304" spans="1:157" ht="15" x14ac:dyDescent="0.25">
      <c r="A1304"/>
      <c r="B1304"/>
      <c r="C1304"/>
      <c r="D1304"/>
      <c r="E1304"/>
      <c r="F1304"/>
      <c r="G1304"/>
      <c r="H1304"/>
      <c r="I1304"/>
      <c r="J1304"/>
      <c r="K1304"/>
      <c r="L1304"/>
      <c r="M1304"/>
      <c r="N1304"/>
      <c r="O1304"/>
      <c r="P1304"/>
      <c r="Q1304"/>
      <c r="R1304" s="77"/>
      <c r="S1304" s="77"/>
      <c r="T1304"/>
      <c r="U1304"/>
      <c r="V1304"/>
      <c r="W1304"/>
      <c r="X1304"/>
      <c r="Y1304"/>
      <c r="Z1304"/>
      <c r="AA1304"/>
      <c r="AB1304"/>
      <c r="AC1304"/>
      <c r="AD1304"/>
      <c r="AE1304"/>
      <c r="AF1304"/>
      <c r="AG1304"/>
      <c r="AH1304"/>
      <c r="AI1304"/>
      <c r="AJ1304"/>
      <c r="AK1304"/>
      <c r="AL1304"/>
      <c r="AM1304"/>
      <c r="AN1304"/>
      <c r="AO1304"/>
      <c r="AP1304"/>
      <c r="AQ1304"/>
      <c r="AR1304"/>
      <c r="AS1304"/>
      <c r="AT1304"/>
      <c r="AU1304"/>
      <c r="AV1304"/>
      <c r="AW1304"/>
      <c r="AX1304"/>
      <c r="AY1304"/>
      <c r="AZ1304"/>
      <c r="BA1304"/>
      <c r="BB1304"/>
      <c r="BC1304"/>
      <c r="BD1304"/>
      <c r="BE1304"/>
      <c r="BF1304"/>
      <c r="BG1304"/>
      <c r="BH1304"/>
      <c r="BI1304"/>
      <c r="BJ1304"/>
      <c r="BK1304"/>
      <c r="BL1304"/>
      <c r="BM1304"/>
      <c r="BN1304"/>
      <c r="BO1304"/>
      <c r="BP1304"/>
      <c r="BQ1304"/>
      <c r="BR1304"/>
      <c r="BS1304"/>
      <c r="BT1304"/>
      <c r="BU1304"/>
      <c r="BV1304"/>
      <c r="BW1304"/>
      <c r="BX1304"/>
      <c r="BY1304"/>
      <c r="BZ1304"/>
      <c r="CA1304"/>
      <c r="CB1304"/>
      <c r="CC1304"/>
      <c r="CD1304"/>
      <c r="CE1304"/>
      <c r="CF1304"/>
      <c r="CG1304"/>
      <c r="CH1304"/>
      <c r="CI1304"/>
      <c r="CJ1304"/>
      <c r="CK1304"/>
      <c r="CL1304"/>
      <c r="CM1304"/>
      <c r="CN1304"/>
      <c r="CO1304"/>
      <c r="CP1304"/>
      <c r="CQ1304"/>
      <c r="CR1304"/>
      <c r="CS1304"/>
      <c r="CT1304"/>
      <c r="CU1304"/>
      <c r="CV1304"/>
      <c r="CW1304"/>
      <c r="CX1304"/>
      <c r="CY1304"/>
      <c r="CZ1304"/>
      <c r="DA1304"/>
      <c r="DB1304"/>
      <c r="DC1304"/>
      <c r="DD1304"/>
      <c r="DE1304"/>
      <c r="DF1304"/>
      <c r="DG1304"/>
      <c r="DH1304"/>
      <c r="DI1304"/>
      <c r="DJ1304"/>
      <c r="DK1304"/>
      <c r="DL1304"/>
      <c r="DM1304"/>
      <c r="DN1304"/>
      <c r="DO1304"/>
      <c r="DP1304"/>
      <c r="DQ1304"/>
      <c r="DR1304"/>
      <c r="DS1304"/>
      <c r="DT1304"/>
      <c r="DU1304"/>
      <c r="DV1304"/>
      <c r="DW1304"/>
      <c r="DX1304"/>
      <c r="DY1304"/>
      <c r="DZ1304"/>
      <c r="EA1304"/>
      <c r="EB1304"/>
      <c r="EC1304"/>
      <c r="ED1304"/>
      <c r="EE1304"/>
      <c r="EF1304"/>
      <c r="EG1304"/>
      <c r="EH1304"/>
      <c r="EI1304"/>
      <c r="EJ1304"/>
      <c r="EK1304"/>
      <c r="EL1304"/>
      <c r="EM1304"/>
      <c r="EN1304"/>
      <c r="EO1304"/>
      <c r="EP1304"/>
      <c r="EQ1304"/>
      <c r="ER1304"/>
      <c r="ES1304"/>
      <c r="ET1304"/>
      <c r="EU1304"/>
      <c r="EV1304"/>
      <c r="EW1304"/>
      <c r="EX1304"/>
      <c r="EY1304"/>
      <c r="EZ1304"/>
      <c r="FA1304"/>
    </row>
    <row r="1305" spans="1:157" ht="15" x14ac:dyDescent="0.25">
      <c r="A1305"/>
      <c r="B1305"/>
      <c r="C1305"/>
      <c r="D1305"/>
      <c r="E1305"/>
      <c r="F1305"/>
      <c r="G1305"/>
      <c r="H1305"/>
      <c r="I1305"/>
      <c r="J1305"/>
      <c r="K1305"/>
      <c r="L1305"/>
      <c r="M1305"/>
      <c r="N1305"/>
      <c r="O1305"/>
      <c r="P1305"/>
      <c r="Q1305"/>
      <c r="R1305" s="77"/>
      <c r="S1305" s="77"/>
      <c r="T1305"/>
      <c r="U1305"/>
      <c r="V1305"/>
      <c r="W1305"/>
      <c r="X1305"/>
      <c r="Y1305"/>
      <c r="Z1305"/>
      <c r="AA1305"/>
      <c r="AB1305"/>
      <c r="AC1305"/>
      <c r="AD1305"/>
      <c r="AE1305"/>
      <c r="AF1305"/>
      <c r="AG1305"/>
      <c r="AH1305"/>
      <c r="AI1305"/>
      <c r="AJ1305"/>
      <c r="AK1305"/>
      <c r="AL1305"/>
      <c r="AM1305"/>
      <c r="AN1305"/>
      <c r="AO1305"/>
      <c r="AP1305"/>
      <c r="AQ1305"/>
      <c r="AR1305"/>
      <c r="AS1305"/>
      <c r="AT1305"/>
      <c r="AU1305"/>
      <c r="AV1305"/>
      <c r="AW1305"/>
      <c r="AX1305"/>
      <c r="AY1305"/>
      <c r="AZ1305"/>
      <c r="BA1305"/>
      <c r="BB1305"/>
      <c r="BC1305"/>
      <c r="BD1305"/>
      <c r="BE1305"/>
      <c r="BF1305"/>
      <c r="BG1305"/>
      <c r="BH1305"/>
      <c r="BI1305"/>
      <c r="BJ1305"/>
      <c r="BK1305"/>
      <c r="BL1305"/>
      <c r="BM1305"/>
      <c r="BN1305"/>
      <c r="BO1305"/>
      <c r="BP1305"/>
      <c r="BQ1305"/>
      <c r="BR1305"/>
      <c r="BS1305"/>
      <c r="BT1305"/>
      <c r="BU1305"/>
      <c r="BV1305"/>
      <c r="BW1305"/>
      <c r="BX1305"/>
      <c r="BY1305"/>
      <c r="BZ1305"/>
      <c r="CA1305"/>
      <c r="CB1305"/>
      <c r="CC1305"/>
      <c r="CD1305"/>
      <c r="CE1305"/>
      <c r="CF1305"/>
      <c r="CG1305"/>
      <c r="CH1305"/>
      <c r="CI1305"/>
      <c r="CJ1305"/>
      <c r="CK1305"/>
      <c r="CL1305"/>
      <c r="CM1305"/>
      <c r="CN1305"/>
      <c r="CO1305"/>
      <c r="CP1305"/>
      <c r="CQ1305"/>
      <c r="CR1305"/>
      <c r="CS1305"/>
      <c r="CT1305"/>
      <c r="CU1305"/>
      <c r="CV1305"/>
      <c r="CW1305"/>
      <c r="CX1305"/>
      <c r="CY1305"/>
      <c r="CZ1305"/>
      <c r="DA1305"/>
      <c r="DB1305"/>
      <c r="DC1305"/>
      <c r="DD1305"/>
      <c r="DE1305"/>
      <c r="DF1305"/>
      <c r="DG1305"/>
      <c r="DH1305"/>
      <c r="DI1305"/>
      <c r="DJ1305"/>
      <c r="DK1305"/>
      <c r="DL1305"/>
      <c r="DM1305"/>
      <c r="DN1305"/>
      <c r="DO1305"/>
      <c r="DP1305"/>
      <c r="DQ1305"/>
      <c r="DR1305"/>
      <c r="DS1305"/>
      <c r="DT1305"/>
      <c r="DU1305"/>
      <c r="DV1305"/>
      <c r="DW1305"/>
      <c r="DX1305"/>
      <c r="DY1305"/>
      <c r="DZ1305"/>
      <c r="EA1305"/>
      <c r="EB1305"/>
      <c r="EC1305"/>
      <c r="ED1305"/>
      <c r="EE1305"/>
      <c r="EF1305"/>
      <c r="EG1305"/>
      <c r="EH1305"/>
      <c r="EI1305"/>
      <c r="EJ1305"/>
      <c r="EK1305"/>
      <c r="EL1305"/>
      <c r="EM1305"/>
      <c r="EN1305"/>
      <c r="EO1305"/>
      <c r="EP1305"/>
      <c r="EQ1305"/>
      <c r="ER1305"/>
      <c r="ES1305"/>
      <c r="ET1305"/>
      <c r="EU1305"/>
      <c r="EV1305"/>
      <c r="EW1305"/>
      <c r="EX1305"/>
      <c r="EY1305"/>
      <c r="EZ1305"/>
      <c r="FA1305"/>
    </row>
    <row r="1306" spans="1:157" ht="15" x14ac:dyDescent="0.25">
      <c r="A1306"/>
      <c r="B1306"/>
      <c r="C1306"/>
      <c r="D1306"/>
      <c r="E1306"/>
      <c r="F1306"/>
      <c r="G1306"/>
      <c r="H1306"/>
      <c r="I1306"/>
      <c r="J1306"/>
      <c r="K1306"/>
      <c r="L1306"/>
      <c r="M1306"/>
      <c r="N1306"/>
      <c r="O1306"/>
      <c r="P1306"/>
      <c r="Q1306"/>
      <c r="R1306" s="77"/>
      <c r="S1306" s="77"/>
      <c r="T1306"/>
      <c r="U1306"/>
      <c r="V1306"/>
      <c r="W1306"/>
      <c r="X1306"/>
      <c r="Y1306"/>
      <c r="Z1306"/>
      <c r="AA1306"/>
      <c r="AB1306"/>
      <c r="AC1306"/>
      <c r="AD1306"/>
      <c r="AE1306"/>
      <c r="AF1306"/>
      <c r="AG1306"/>
      <c r="AH1306"/>
      <c r="AI1306"/>
      <c r="AJ1306"/>
      <c r="AK1306"/>
      <c r="AL1306"/>
      <c r="AM1306"/>
      <c r="AN1306"/>
      <c r="AO1306"/>
      <c r="AP1306"/>
      <c r="AQ1306"/>
      <c r="AR1306"/>
      <c r="AS1306"/>
      <c r="AT1306"/>
      <c r="AU1306"/>
      <c r="AV1306"/>
      <c r="AW1306"/>
      <c r="AX1306"/>
      <c r="AY1306"/>
      <c r="AZ1306"/>
      <c r="BA1306"/>
      <c r="BB1306"/>
      <c r="BC1306"/>
      <c r="BD1306"/>
      <c r="BE1306"/>
      <c r="BF1306"/>
      <c r="BG1306"/>
      <c r="BH1306"/>
      <c r="BI1306"/>
      <c r="BJ1306"/>
      <c r="BK1306"/>
      <c r="BL1306"/>
      <c r="BM1306"/>
      <c r="BN1306"/>
      <c r="BO1306"/>
      <c r="BP1306"/>
      <c r="BQ1306"/>
      <c r="BR1306"/>
      <c r="BS1306"/>
      <c r="BT1306"/>
      <c r="BU1306"/>
      <c r="BV1306"/>
      <c r="BW1306"/>
      <c r="BX1306"/>
      <c r="BY1306"/>
      <c r="BZ1306"/>
      <c r="CA1306"/>
      <c r="CB1306"/>
      <c r="CC1306"/>
      <c r="CD1306"/>
      <c r="CE1306"/>
      <c r="CF1306"/>
      <c r="CG1306"/>
      <c r="CH1306"/>
      <c r="CI1306"/>
      <c r="CJ1306"/>
      <c r="CK1306"/>
      <c r="CL1306"/>
      <c r="CM1306"/>
      <c r="CN1306"/>
      <c r="CO1306"/>
      <c r="CP1306"/>
      <c r="CQ1306"/>
      <c r="CR1306"/>
      <c r="CS1306"/>
      <c r="CT1306"/>
      <c r="CU1306"/>
      <c r="CV1306"/>
      <c r="CW1306"/>
      <c r="CX1306"/>
      <c r="CY1306"/>
      <c r="CZ1306"/>
      <c r="DA1306"/>
      <c r="DB1306"/>
      <c r="DC1306"/>
      <c r="DD1306"/>
      <c r="DE1306"/>
      <c r="DF1306"/>
      <c r="DG1306"/>
      <c r="DH1306"/>
      <c r="DI1306"/>
      <c r="DJ1306"/>
      <c r="DK1306"/>
      <c r="DL1306"/>
      <c r="DM1306"/>
      <c r="DN1306"/>
      <c r="DO1306"/>
      <c r="DP1306"/>
      <c r="DQ1306"/>
      <c r="DR1306"/>
      <c r="DS1306"/>
      <c r="DT1306"/>
      <c r="DU1306"/>
      <c r="DV1306"/>
      <c r="DW1306"/>
      <c r="DX1306"/>
      <c r="DY1306"/>
      <c r="DZ1306"/>
      <c r="EA1306"/>
      <c r="EB1306"/>
      <c r="EC1306"/>
      <c r="ED1306"/>
      <c r="EE1306"/>
      <c r="EF1306"/>
      <c r="EG1306"/>
      <c r="EH1306"/>
      <c r="EI1306"/>
      <c r="EJ1306"/>
      <c r="EK1306"/>
      <c r="EL1306"/>
      <c r="EM1306"/>
      <c r="EN1306"/>
      <c r="EO1306"/>
      <c r="EP1306"/>
      <c r="EQ1306"/>
      <c r="ER1306"/>
      <c r="ES1306"/>
      <c r="ET1306"/>
      <c r="EU1306"/>
      <c r="EV1306"/>
      <c r="EW1306"/>
      <c r="EX1306"/>
      <c r="EY1306"/>
      <c r="EZ1306"/>
      <c r="FA1306"/>
    </row>
    <row r="1307" spans="1:157" ht="15" x14ac:dyDescent="0.25">
      <c r="A1307"/>
      <c r="B1307"/>
      <c r="C1307"/>
      <c r="D1307"/>
      <c r="E1307"/>
      <c r="F1307"/>
      <c r="G1307"/>
      <c r="H1307"/>
      <c r="I1307"/>
      <c r="J1307"/>
      <c r="K1307"/>
      <c r="L1307"/>
      <c r="M1307"/>
      <c r="N1307"/>
      <c r="O1307"/>
      <c r="P1307"/>
      <c r="Q1307"/>
      <c r="R1307" s="77"/>
      <c r="S1307" s="77"/>
      <c r="T1307"/>
      <c r="U1307"/>
      <c r="V1307"/>
      <c r="W1307"/>
      <c r="X1307"/>
      <c r="Y1307"/>
      <c r="Z1307"/>
      <c r="AA1307"/>
      <c r="AB1307"/>
      <c r="AC1307"/>
      <c r="AD1307"/>
      <c r="AE1307"/>
      <c r="AF1307"/>
      <c r="AG1307"/>
      <c r="AH1307"/>
      <c r="AI1307"/>
      <c r="AJ1307"/>
      <c r="AK1307"/>
      <c r="AL1307"/>
      <c r="AM1307"/>
      <c r="AN1307"/>
      <c r="AO1307"/>
      <c r="AP1307"/>
      <c r="AQ1307"/>
      <c r="AR1307"/>
      <c r="AS1307"/>
      <c r="AT1307"/>
      <c r="AU1307"/>
      <c r="AV1307"/>
      <c r="AW1307"/>
      <c r="AX1307"/>
      <c r="AY1307"/>
      <c r="AZ1307"/>
      <c r="BA1307"/>
      <c r="BB1307"/>
      <c r="BC1307"/>
      <c r="BD1307"/>
      <c r="BE1307"/>
      <c r="BF1307"/>
      <c r="BG1307"/>
      <c r="BH1307"/>
      <c r="BI1307"/>
      <c r="BJ1307"/>
      <c r="BK1307"/>
      <c r="BL1307"/>
      <c r="BM1307"/>
      <c r="BN1307"/>
      <c r="BO1307"/>
      <c r="BP1307"/>
      <c r="BQ1307"/>
      <c r="BR1307"/>
      <c r="BS1307"/>
      <c r="BT1307"/>
      <c r="BU1307"/>
      <c r="BV1307"/>
      <c r="BW1307"/>
      <c r="BX1307"/>
      <c r="BY1307"/>
      <c r="BZ1307"/>
      <c r="CA1307"/>
      <c r="CB1307"/>
      <c r="CC1307"/>
      <c r="CD1307"/>
      <c r="CE1307"/>
      <c r="CF1307"/>
      <c r="CG1307"/>
      <c r="CH1307"/>
      <c r="CI1307"/>
      <c r="CJ1307"/>
      <c r="CK1307"/>
      <c r="CL1307"/>
      <c r="CM1307"/>
      <c r="CN1307"/>
      <c r="CO1307"/>
      <c r="CP1307"/>
      <c r="CQ1307"/>
      <c r="CR1307"/>
      <c r="CS1307"/>
      <c r="CT1307"/>
      <c r="CU1307"/>
      <c r="CV1307"/>
      <c r="CW1307"/>
      <c r="CX1307"/>
      <c r="CY1307"/>
      <c r="CZ1307"/>
      <c r="DA1307"/>
      <c r="DB1307"/>
      <c r="DC1307"/>
      <c r="DD1307"/>
      <c r="DE1307"/>
      <c r="DF1307"/>
      <c r="DG1307"/>
      <c r="DH1307"/>
      <c r="DI1307"/>
      <c r="DJ1307"/>
      <c r="DK1307"/>
      <c r="DL1307"/>
      <c r="DM1307"/>
      <c r="DN1307"/>
      <c r="DO1307"/>
      <c r="DP1307"/>
      <c r="DQ1307"/>
      <c r="DR1307"/>
      <c r="DS1307"/>
      <c r="DT1307"/>
      <c r="DU1307"/>
      <c r="DV1307"/>
      <c r="DW1307"/>
      <c r="DX1307"/>
      <c r="DY1307"/>
      <c r="DZ1307"/>
      <c r="EA1307"/>
      <c r="EB1307"/>
      <c r="EC1307"/>
      <c r="ED1307"/>
      <c r="EE1307"/>
      <c r="EF1307"/>
      <c r="EG1307"/>
      <c r="EH1307"/>
      <c r="EI1307"/>
      <c r="EJ1307"/>
      <c r="EK1307"/>
      <c r="EL1307"/>
      <c r="EM1307"/>
      <c r="EN1307"/>
      <c r="EO1307"/>
      <c r="EP1307"/>
      <c r="EQ1307"/>
      <c r="ER1307"/>
      <c r="ES1307"/>
      <c r="ET1307"/>
      <c r="EU1307"/>
      <c r="EV1307"/>
      <c r="EW1307"/>
      <c r="EX1307"/>
      <c r="EY1307"/>
      <c r="EZ1307"/>
      <c r="FA1307"/>
    </row>
    <row r="1308" spans="1:157" ht="15" x14ac:dyDescent="0.25">
      <c r="A1308"/>
      <c r="B1308"/>
      <c r="C1308"/>
      <c r="D1308"/>
      <c r="E1308"/>
      <c r="F1308"/>
      <c r="G1308"/>
      <c r="H1308"/>
      <c r="I1308"/>
      <c r="J1308"/>
      <c r="K1308"/>
      <c r="L1308"/>
      <c r="M1308"/>
      <c r="N1308"/>
      <c r="O1308"/>
      <c r="P1308"/>
      <c r="Q1308"/>
      <c r="R1308" s="77"/>
      <c r="S1308" s="77"/>
      <c r="T1308"/>
      <c r="U1308"/>
      <c r="V1308"/>
      <c r="W1308"/>
      <c r="X1308"/>
      <c r="Y1308"/>
      <c r="Z1308"/>
      <c r="AA1308"/>
      <c r="AB1308"/>
      <c r="AC1308"/>
      <c r="AD1308"/>
      <c r="AE1308"/>
      <c r="AF1308"/>
      <c r="AG1308"/>
      <c r="AH1308"/>
      <c r="AI1308"/>
      <c r="AJ1308"/>
      <c r="AK1308"/>
      <c r="AL1308"/>
      <c r="AM1308"/>
      <c r="AN1308"/>
      <c r="AO1308"/>
      <c r="AP1308"/>
      <c r="AQ1308"/>
      <c r="AR1308"/>
      <c r="AS1308"/>
      <c r="AT1308"/>
      <c r="AU1308"/>
      <c r="AV1308"/>
      <c r="AW1308"/>
      <c r="AX1308"/>
      <c r="AY1308"/>
      <c r="AZ1308"/>
      <c r="BA1308"/>
      <c r="BB1308"/>
      <c r="BC1308"/>
      <c r="BD1308"/>
      <c r="BE1308"/>
      <c r="BF1308"/>
      <c r="BG1308"/>
      <c r="BH1308"/>
      <c r="BI1308"/>
      <c r="BJ1308"/>
      <c r="BK1308"/>
      <c r="BL1308"/>
      <c r="BM1308"/>
      <c r="BN1308"/>
      <c r="BO1308"/>
      <c r="BP1308"/>
      <c r="BQ1308"/>
      <c r="BR1308"/>
      <c r="BS1308"/>
      <c r="BT1308"/>
      <c r="BU1308"/>
      <c r="BV1308"/>
      <c r="BW1308"/>
      <c r="BX1308"/>
      <c r="BY1308"/>
      <c r="BZ1308"/>
      <c r="CA1308"/>
      <c r="CB1308"/>
      <c r="CC1308"/>
      <c r="CD1308"/>
      <c r="CE1308"/>
      <c r="CF1308"/>
      <c r="CG1308"/>
      <c r="CH1308"/>
      <c r="CI1308"/>
      <c r="CJ1308"/>
      <c r="CK1308"/>
      <c r="CL1308"/>
      <c r="CM1308"/>
      <c r="CN1308"/>
      <c r="CO1308"/>
      <c r="CP1308"/>
      <c r="CQ1308"/>
      <c r="CR1308"/>
      <c r="CS1308"/>
      <c r="CT1308"/>
      <c r="CU1308"/>
      <c r="CV1308"/>
      <c r="CW1308"/>
      <c r="CX1308"/>
      <c r="CY1308"/>
      <c r="CZ1308"/>
      <c r="DA1308"/>
      <c r="DB1308"/>
      <c r="DC1308"/>
      <c r="DD1308"/>
      <c r="DE1308"/>
      <c r="DF1308"/>
      <c r="DG1308"/>
      <c r="DH1308"/>
      <c r="DI1308"/>
      <c r="DJ1308"/>
      <c r="DK1308"/>
      <c r="DL1308"/>
      <c r="DM1308"/>
      <c r="DN1308"/>
      <c r="DO1308"/>
      <c r="DP1308"/>
      <c r="DQ1308"/>
      <c r="DR1308"/>
      <c r="DS1308"/>
      <c r="DT1308"/>
      <c r="DU1308"/>
      <c r="DV1308"/>
      <c r="DW1308"/>
      <c r="DX1308"/>
      <c r="DY1308"/>
      <c r="DZ1308"/>
      <c r="EA1308"/>
      <c r="EB1308"/>
      <c r="EC1308"/>
      <c r="ED1308"/>
      <c r="EE1308"/>
      <c r="EF1308"/>
      <c r="EG1308"/>
      <c r="EH1308"/>
      <c r="EI1308"/>
      <c r="EJ1308"/>
      <c r="EK1308"/>
      <c r="EL1308"/>
      <c r="EM1308"/>
      <c r="EN1308"/>
      <c r="EO1308"/>
      <c r="EP1308"/>
      <c r="EQ1308"/>
      <c r="ER1308"/>
      <c r="ES1308"/>
      <c r="ET1308"/>
      <c r="EU1308"/>
      <c r="EV1308"/>
      <c r="EW1308"/>
      <c r="EX1308"/>
      <c r="EY1308"/>
      <c r="EZ1308"/>
      <c r="FA1308"/>
    </row>
    <row r="1309" spans="1:157" ht="15" x14ac:dyDescent="0.25">
      <c r="A1309"/>
      <c r="B1309"/>
      <c r="C1309"/>
      <c r="D1309"/>
      <c r="E1309"/>
      <c r="F1309"/>
      <c r="G1309"/>
      <c r="H1309"/>
      <c r="I1309"/>
      <c r="J1309"/>
      <c r="K1309"/>
      <c r="L1309"/>
      <c r="M1309"/>
      <c r="N1309"/>
      <c r="O1309"/>
      <c r="P1309"/>
      <c r="Q1309"/>
      <c r="R1309" s="77"/>
      <c r="S1309" s="77"/>
      <c r="T1309"/>
      <c r="U1309"/>
      <c r="V1309"/>
      <c r="W1309"/>
      <c r="X1309"/>
      <c r="Y1309"/>
      <c r="Z1309"/>
      <c r="AA1309"/>
      <c r="AB1309"/>
      <c r="AC1309"/>
      <c r="AD1309"/>
      <c r="AE1309"/>
      <c r="AF1309"/>
      <c r="AG1309"/>
      <c r="AH1309"/>
      <c r="AI1309"/>
      <c r="AJ1309"/>
      <c r="AK1309"/>
      <c r="AL1309"/>
      <c r="AM1309"/>
      <c r="AN1309"/>
      <c r="AO1309"/>
      <c r="AP1309"/>
      <c r="AQ1309"/>
      <c r="AR1309"/>
      <c r="AS1309"/>
      <c r="AT1309"/>
      <c r="AU1309"/>
      <c r="AV1309"/>
      <c r="AW1309"/>
      <c r="AX1309"/>
      <c r="AY1309"/>
      <c r="AZ1309"/>
      <c r="BA1309"/>
      <c r="BB1309"/>
      <c r="BC1309"/>
      <c r="BD1309"/>
      <c r="BE1309"/>
      <c r="BF1309"/>
      <c r="BG1309"/>
      <c r="BH1309"/>
      <c r="BI1309"/>
      <c r="BJ1309"/>
      <c r="BK1309"/>
      <c r="BL1309"/>
      <c r="BM1309"/>
      <c r="BN1309"/>
      <c r="BO1309"/>
      <c r="BP1309"/>
      <c r="BQ1309"/>
      <c r="BR1309"/>
      <c r="BS1309"/>
      <c r="BT1309"/>
      <c r="BU1309"/>
      <c r="BV1309"/>
      <c r="BW1309"/>
      <c r="BX1309"/>
      <c r="BY1309"/>
      <c r="BZ1309"/>
      <c r="CA1309"/>
      <c r="CB1309"/>
      <c r="CC1309"/>
      <c r="CD1309"/>
      <c r="CE1309"/>
      <c r="CF1309"/>
      <c r="CG1309"/>
      <c r="CH1309"/>
      <c r="CI1309"/>
      <c r="CJ1309"/>
      <c r="CK1309"/>
      <c r="CL1309"/>
      <c r="CM1309"/>
      <c r="CN1309"/>
      <c r="CO1309"/>
      <c r="CP1309"/>
      <c r="CQ1309"/>
      <c r="CR1309"/>
      <c r="CS1309"/>
      <c r="CT1309"/>
      <c r="CU1309"/>
      <c r="CV1309"/>
      <c r="CW1309"/>
      <c r="CX1309"/>
      <c r="CY1309"/>
      <c r="CZ1309"/>
      <c r="DA1309"/>
      <c r="DB1309"/>
      <c r="DC1309"/>
      <c r="DD1309"/>
      <c r="DE1309"/>
      <c r="DF1309"/>
      <c r="DG1309"/>
      <c r="DH1309"/>
      <c r="DI1309"/>
      <c r="DJ1309"/>
      <c r="DK1309"/>
      <c r="DL1309"/>
      <c r="DM1309"/>
      <c r="DN1309"/>
      <c r="DO1309"/>
      <c r="DP1309"/>
      <c r="DQ1309"/>
      <c r="DR1309"/>
      <c r="DS1309"/>
      <c r="DT1309"/>
      <c r="DU1309"/>
      <c r="DV1309"/>
      <c r="DW1309"/>
      <c r="DX1309"/>
      <c r="DY1309"/>
      <c r="DZ1309"/>
      <c r="EA1309"/>
      <c r="EB1309"/>
      <c r="EC1309"/>
      <c r="ED1309"/>
      <c r="EE1309"/>
      <c r="EF1309"/>
      <c r="EG1309"/>
      <c r="EH1309"/>
      <c r="EI1309"/>
      <c r="EJ1309"/>
      <c r="EK1309"/>
      <c r="EL1309"/>
      <c r="EM1309"/>
      <c r="EN1309"/>
      <c r="EO1309"/>
      <c r="EP1309"/>
      <c r="EQ1309"/>
      <c r="ER1309"/>
      <c r="ES1309"/>
      <c r="ET1309"/>
      <c r="EU1309"/>
      <c r="EV1309"/>
      <c r="EW1309"/>
      <c r="EX1309"/>
      <c r="EY1309"/>
      <c r="EZ1309"/>
      <c r="FA1309"/>
    </row>
    <row r="1310" spans="1:157" ht="15" x14ac:dyDescent="0.25">
      <c r="A1310"/>
      <c r="B1310"/>
      <c r="C1310"/>
      <c r="D1310"/>
      <c r="E1310"/>
      <c r="F1310"/>
      <c r="G1310"/>
      <c r="H1310"/>
      <c r="I1310"/>
      <c r="J1310"/>
      <c r="K1310"/>
      <c r="L1310"/>
      <c r="M1310"/>
      <c r="N1310"/>
      <c r="O1310"/>
      <c r="P1310"/>
      <c r="Q1310"/>
      <c r="R1310" s="77"/>
      <c r="S1310" s="77"/>
      <c r="T1310"/>
      <c r="U1310"/>
      <c r="V1310"/>
      <c r="W1310"/>
      <c r="X1310"/>
      <c r="Y1310"/>
      <c r="Z1310"/>
      <c r="AA1310"/>
      <c r="AB1310"/>
      <c r="AC1310"/>
      <c r="AD1310"/>
      <c r="AE1310"/>
      <c r="AF1310"/>
      <c r="AG1310"/>
      <c r="AH1310"/>
      <c r="AI1310"/>
      <c r="AJ1310"/>
      <c r="AK1310"/>
      <c r="AL1310"/>
      <c r="AM1310"/>
      <c r="AN1310"/>
      <c r="AO1310"/>
      <c r="AP1310"/>
      <c r="AQ1310"/>
      <c r="AR1310"/>
      <c r="AS1310"/>
      <c r="AT1310"/>
      <c r="AU1310"/>
      <c r="AV1310"/>
      <c r="AW1310"/>
      <c r="AX1310"/>
      <c r="AY1310"/>
      <c r="AZ1310"/>
      <c r="BA1310"/>
      <c r="BB1310"/>
      <c r="BC1310"/>
      <c r="BD1310"/>
      <c r="BE1310"/>
      <c r="BF1310"/>
      <c r="BG1310"/>
      <c r="BH1310"/>
      <c r="BI1310"/>
      <c r="BJ1310"/>
      <c r="BK1310"/>
      <c r="BL1310"/>
      <c r="BM1310"/>
      <c r="BN1310"/>
      <c r="BO1310"/>
      <c r="BP1310"/>
      <c r="BQ1310"/>
      <c r="BR1310"/>
      <c r="BS1310"/>
      <c r="BT1310"/>
      <c r="BU1310"/>
      <c r="BV1310"/>
      <c r="BW1310"/>
      <c r="BX1310"/>
      <c r="BY1310"/>
      <c r="BZ1310"/>
      <c r="CA1310"/>
      <c r="CB1310"/>
      <c r="CC1310"/>
      <c r="CD1310"/>
      <c r="CE1310"/>
      <c r="CF1310"/>
      <c r="CG1310"/>
      <c r="CH1310"/>
      <c r="CI1310"/>
      <c r="CJ1310"/>
      <c r="CK1310"/>
      <c r="CL1310"/>
      <c r="CM1310"/>
      <c r="CN1310"/>
      <c r="CO1310"/>
      <c r="CP1310"/>
      <c r="CQ1310"/>
      <c r="CR1310"/>
      <c r="CS1310"/>
      <c r="CT1310"/>
      <c r="CU1310"/>
      <c r="CV1310"/>
      <c r="CW1310"/>
      <c r="CX1310"/>
      <c r="CY1310"/>
      <c r="CZ1310"/>
      <c r="DA1310"/>
      <c r="DB1310"/>
      <c r="DC1310"/>
      <c r="DD1310"/>
      <c r="DE1310"/>
      <c r="DF1310"/>
      <c r="DG1310"/>
      <c r="DH1310"/>
      <c r="DI1310"/>
      <c r="DJ1310"/>
      <c r="DK1310"/>
      <c r="DL1310"/>
      <c r="DM1310"/>
      <c r="DN1310"/>
      <c r="DO1310"/>
      <c r="DP1310"/>
      <c r="DQ1310"/>
      <c r="DR1310"/>
      <c r="DS1310"/>
      <c r="DT1310"/>
      <c r="DU1310"/>
      <c r="DV1310"/>
      <c r="DW1310"/>
      <c r="DX1310"/>
      <c r="DY1310"/>
      <c r="DZ1310"/>
      <c r="EA1310"/>
      <c r="EB1310"/>
      <c r="EC1310"/>
      <c r="ED1310"/>
      <c r="EE1310"/>
      <c r="EF1310"/>
      <c r="EG1310"/>
      <c r="EH1310"/>
      <c r="EI1310"/>
      <c r="EJ1310"/>
      <c r="EK1310"/>
      <c r="EL1310"/>
      <c r="EM1310"/>
      <c r="EN1310"/>
      <c r="EO1310"/>
      <c r="EP1310"/>
      <c r="EQ1310"/>
      <c r="ER1310"/>
      <c r="ES1310"/>
      <c r="ET1310"/>
      <c r="EU1310"/>
      <c r="EV1310"/>
      <c r="EW1310"/>
      <c r="EX1310"/>
      <c r="EY1310"/>
      <c r="EZ1310"/>
      <c r="FA1310"/>
    </row>
    <row r="1311" spans="1:157" ht="15" x14ac:dyDescent="0.25">
      <c r="A1311"/>
      <c r="B1311"/>
      <c r="C1311"/>
      <c r="D1311"/>
      <c r="E1311"/>
      <c r="F1311"/>
      <c r="G1311"/>
      <c r="H1311"/>
      <c r="I1311"/>
      <c r="J1311"/>
      <c r="K1311"/>
      <c r="L1311"/>
      <c r="M1311"/>
      <c r="N1311"/>
      <c r="O1311"/>
      <c r="P1311"/>
      <c r="Q1311"/>
      <c r="R1311" s="77"/>
      <c r="S1311" s="77"/>
      <c r="T1311"/>
      <c r="U1311"/>
      <c r="V1311"/>
      <c r="W1311"/>
      <c r="X1311"/>
      <c r="Y1311"/>
      <c r="Z1311"/>
      <c r="AA1311"/>
      <c r="AB1311"/>
      <c r="AC1311"/>
      <c r="AD1311"/>
      <c r="AE1311"/>
      <c r="AF1311"/>
      <c r="AG1311"/>
      <c r="AH1311"/>
      <c r="AI1311"/>
      <c r="AJ1311"/>
      <c r="AK1311"/>
      <c r="AL1311"/>
      <c r="AM1311"/>
      <c r="AN1311"/>
      <c r="AO1311"/>
      <c r="AP1311"/>
      <c r="AQ1311"/>
      <c r="AR1311"/>
      <c r="AS1311"/>
      <c r="AT1311"/>
      <c r="AU1311"/>
      <c r="AV1311"/>
      <c r="AW1311"/>
      <c r="AX1311"/>
      <c r="AY1311"/>
      <c r="AZ1311"/>
      <c r="BA1311"/>
      <c r="BB1311"/>
      <c r="BC1311"/>
      <c r="BD1311"/>
      <c r="BE1311"/>
      <c r="BF1311"/>
      <c r="BG1311"/>
      <c r="BH1311"/>
      <c r="BI1311"/>
      <c r="BJ1311"/>
      <c r="BK1311"/>
      <c r="BL1311"/>
      <c r="BM1311"/>
      <c r="BN1311"/>
      <c r="BO1311"/>
      <c r="BP1311"/>
      <c r="BQ1311"/>
      <c r="BR1311"/>
      <c r="BS1311"/>
      <c r="BT1311"/>
      <c r="BU1311"/>
      <c r="BV1311"/>
      <c r="BW1311"/>
      <c r="BX1311"/>
      <c r="BY1311"/>
      <c r="BZ1311"/>
      <c r="CA1311"/>
      <c r="CB1311"/>
      <c r="CC1311"/>
      <c r="CD1311"/>
      <c r="CE1311"/>
      <c r="CF1311"/>
      <c r="CG1311"/>
      <c r="CH1311"/>
      <c r="CI1311"/>
      <c r="CJ1311"/>
      <c r="CK1311"/>
      <c r="CL1311"/>
      <c r="CM1311"/>
      <c r="CN1311"/>
      <c r="CO1311"/>
      <c r="CP1311"/>
      <c r="CQ1311"/>
      <c r="CR1311"/>
      <c r="CS1311"/>
      <c r="CT1311"/>
      <c r="CU1311"/>
      <c r="CV1311"/>
      <c r="CW1311"/>
      <c r="CX1311"/>
      <c r="CY1311"/>
      <c r="CZ1311"/>
      <c r="DA1311"/>
      <c r="DB1311"/>
      <c r="DC1311"/>
      <c r="DD1311"/>
      <c r="DE1311"/>
      <c r="DF1311"/>
      <c r="DG1311"/>
      <c r="DH1311"/>
      <c r="DI1311"/>
      <c r="DJ1311"/>
      <c r="DK1311"/>
      <c r="DL1311"/>
      <c r="DM1311"/>
      <c r="DN1311"/>
      <c r="DO1311"/>
      <c r="DP1311"/>
      <c r="DQ1311"/>
      <c r="DR1311"/>
      <c r="DS1311"/>
      <c r="DT1311"/>
      <c r="DU1311"/>
      <c r="DV1311"/>
      <c r="DW1311"/>
      <c r="DX1311"/>
      <c r="DY1311"/>
      <c r="DZ1311"/>
      <c r="EA1311"/>
      <c r="EB1311"/>
      <c r="EC1311"/>
      <c r="ED1311"/>
      <c r="EE1311"/>
      <c r="EF1311"/>
      <c r="EG1311"/>
      <c r="EH1311"/>
      <c r="EI1311"/>
      <c r="EJ1311"/>
      <c r="EK1311"/>
      <c r="EL1311"/>
      <c r="EM1311"/>
      <c r="EN1311"/>
      <c r="EO1311"/>
      <c r="EP1311"/>
      <c r="EQ1311"/>
      <c r="ER1311"/>
      <c r="ES1311"/>
      <c r="ET1311"/>
      <c r="EU1311"/>
      <c r="EV1311"/>
      <c r="EW1311"/>
      <c r="EX1311"/>
      <c r="EY1311"/>
      <c r="EZ1311"/>
      <c r="FA1311"/>
    </row>
    <row r="1312" spans="1:157" ht="15" x14ac:dyDescent="0.25">
      <c r="A1312"/>
      <c r="B1312"/>
      <c r="C1312"/>
      <c r="D1312"/>
      <c r="E1312"/>
      <c r="F1312"/>
      <c r="G1312"/>
      <c r="H1312"/>
      <c r="I1312"/>
      <c r="J1312"/>
      <c r="K1312"/>
      <c r="L1312"/>
      <c r="M1312"/>
      <c r="N1312"/>
      <c r="O1312"/>
      <c r="P1312"/>
      <c r="Q1312"/>
      <c r="R1312" s="77"/>
      <c r="S1312" s="77"/>
      <c r="T1312"/>
      <c r="U1312"/>
      <c r="V1312"/>
      <c r="W1312"/>
      <c r="X1312"/>
      <c r="Y1312"/>
      <c r="Z1312"/>
      <c r="AA1312"/>
      <c r="AB1312"/>
      <c r="AC1312"/>
      <c r="AD1312"/>
      <c r="AE1312"/>
      <c r="AF1312"/>
      <c r="AG1312"/>
      <c r="AH1312"/>
      <c r="AI1312"/>
      <c r="AJ1312"/>
      <c r="AK1312"/>
      <c r="AL1312"/>
      <c r="AM1312"/>
      <c r="AN1312"/>
      <c r="AO1312"/>
      <c r="AP1312"/>
      <c r="AQ1312"/>
      <c r="AR1312"/>
      <c r="AS1312"/>
      <c r="AT1312"/>
      <c r="AU1312"/>
      <c r="AV1312"/>
      <c r="AW1312"/>
      <c r="AX1312"/>
      <c r="AY1312"/>
      <c r="AZ1312"/>
      <c r="BA1312"/>
      <c r="BB1312"/>
      <c r="BC1312"/>
      <c r="BD1312"/>
      <c r="BE1312"/>
      <c r="BF1312"/>
      <c r="BG1312"/>
      <c r="BH1312"/>
      <c r="BI1312"/>
      <c r="BJ1312"/>
      <c r="BK1312"/>
      <c r="BL1312"/>
      <c r="BM1312"/>
      <c r="BN1312"/>
      <c r="BO1312"/>
      <c r="BP1312"/>
      <c r="BQ1312"/>
      <c r="BR1312"/>
      <c r="BS1312"/>
      <c r="BT1312"/>
      <c r="BU1312"/>
      <c r="BV1312"/>
      <c r="BW1312"/>
      <c r="BX1312"/>
      <c r="BY1312"/>
      <c r="BZ1312"/>
      <c r="CA1312"/>
      <c r="CB1312"/>
      <c r="CC1312"/>
      <c r="CD1312"/>
      <c r="CE1312"/>
      <c r="CF1312"/>
      <c r="CG1312"/>
      <c r="CH1312"/>
      <c r="CI1312"/>
      <c r="CJ1312"/>
      <c r="CK1312"/>
      <c r="CL1312"/>
      <c r="CM1312"/>
      <c r="CN1312"/>
      <c r="CO1312"/>
      <c r="CP1312"/>
      <c r="CQ1312"/>
      <c r="CR1312"/>
      <c r="CS1312"/>
      <c r="CT1312"/>
      <c r="CU1312"/>
      <c r="CV1312"/>
      <c r="CW1312"/>
      <c r="CX1312"/>
      <c r="CY1312"/>
      <c r="CZ1312"/>
      <c r="DA1312"/>
      <c r="DB1312"/>
      <c r="DC1312"/>
      <c r="DD1312"/>
      <c r="DE1312"/>
      <c r="DF1312"/>
      <c r="DG1312"/>
      <c r="DH1312"/>
      <c r="DI1312"/>
      <c r="DJ1312"/>
      <c r="DK1312"/>
      <c r="DL1312"/>
      <c r="DM1312"/>
      <c r="DN1312"/>
      <c r="DO1312"/>
      <c r="DP1312"/>
      <c r="DQ1312"/>
      <c r="DR1312"/>
      <c r="DS1312"/>
      <c r="DT1312"/>
      <c r="DU1312"/>
      <c r="DV1312"/>
      <c r="DW1312"/>
      <c r="DX1312"/>
      <c r="DY1312"/>
      <c r="DZ1312"/>
      <c r="EA1312"/>
      <c r="EB1312"/>
      <c r="EC1312"/>
      <c r="ED1312"/>
      <c r="EE1312"/>
      <c r="EF1312"/>
      <c r="EG1312"/>
      <c r="EH1312"/>
      <c r="EI1312"/>
      <c r="EJ1312"/>
      <c r="EK1312"/>
      <c r="EL1312"/>
      <c r="EM1312"/>
      <c r="EN1312"/>
      <c r="EO1312"/>
      <c r="EP1312"/>
      <c r="EQ1312"/>
      <c r="ER1312"/>
      <c r="ES1312"/>
      <c r="ET1312"/>
      <c r="EU1312"/>
      <c r="EV1312"/>
      <c r="EW1312"/>
      <c r="EX1312"/>
      <c r="EY1312"/>
      <c r="EZ1312"/>
      <c r="FA1312"/>
    </row>
    <row r="1313" spans="1:157" ht="15" x14ac:dyDescent="0.25">
      <c r="A1313"/>
      <c r="B1313"/>
      <c r="C1313"/>
      <c r="D1313"/>
      <c r="E1313"/>
      <c r="F1313"/>
      <c r="G1313"/>
      <c r="H1313"/>
      <c r="I1313"/>
      <c r="J1313"/>
      <c r="K1313"/>
      <c r="L1313"/>
      <c r="M1313"/>
      <c r="N1313"/>
      <c r="O1313"/>
      <c r="P1313"/>
      <c r="Q1313"/>
      <c r="R1313" s="77"/>
      <c r="S1313" s="77"/>
      <c r="T1313"/>
      <c r="U1313"/>
      <c r="V1313"/>
      <c r="W1313"/>
      <c r="X1313"/>
      <c r="Y1313"/>
      <c r="Z1313"/>
      <c r="AA1313"/>
      <c r="AB1313"/>
      <c r="AC1313"/>
      <c r="AD1313"/>
      <c r="AE1313"/>
      <c r="AF1313"/>
      <c r="AG1313"/>
      <c r="AH1313"/>
      <c r="AI1313"/>
      <c r="AJ1313"/>
      <c r="AK1313"/>
      <c r="AL1313"/>
      <c r="AM1313"/>
      <c r="AN1313"/>
      <c r="AO1313"/>
      <c r="AP1313"/>
      <c r="AQ1313"/>
      <c r="AR1313"/>
      <c r="AS1313"/>
      <c r="AT1313"/>
      <c r="AU1313"/>
      <c r="AV1313"/>
      <c r="AW1313"/>
      <c r="AX1313"/>
      <c r="AY1313"/>
      <c r="AZ1313"/>
      <c r="BA1313"/>
      <c r="BB1313"/>
      <c r="BC1313"/>
      <c r="BD1313"/>
      <c r="BE1313"/>
      <c r="BF1313"/>
      <c r="BG1313"/>
      <c r="BH1313"/>
      <c r="BI1313"/>
      <c r="BJ1313"/>
      <c r="BK1313"/>
      <c r="BL1313"/>
      <c r="BM1313"/>
      <c r="BN1313"/>
      <c r="BO1313"/>
      <c r="BP1313"/>
      <c r="BQ1313"/>
      <c r="BR1313"/>
      <c r="BS1313"/>
      <c r="BT1313"/>
      <c r="BU1313"/>
      <c r="BV1313"/>
      <c r="BW1313"/>
      <c r="BX1313"/>
      <c r="BY1313"/>
      <c r="BZ1313"/>
      <c r="CA1313"/>
      <c r="CB1313"/>
      <c r="CC1313"/>
      <c r="CD1313"/>
      <c r="CE1313"/>
      <c r="CF1313"/>
      <c r="CG1313"/>
      <c r="CH1313"/>
      <c r="CI1313"/>
      <c r="CJ1313"/>
      <c r="CK1313"/>
      <c r="CL1313"/>
      <c r="CM1313"/>
      <c r="CN1313"/>
      <c r="CO1313"/>
      <c r="CP1313"/>
      <c r="CQ1313"/>
      <c r="CR1313"/>
      <c r="CS1313"/>
      <c r="CT1313"/>
      <c r="CU1313"/>
      <c r="CV1313"/>
      <c r="CW1313"/>
      <c r="CX1313"/>
      <c r="CY1313"/>
      <c r="CZ1313"/>
      <c r="DA1313"/>
      <c r="DB1313"/>
      <c r="DC1313"/>
      <c r="DD1313"/>
      <c r="DE1313"/>
      <c r="DF1313"/>
      <c r="DG1313"/>
      <c r="DH1313"/>
      <c r="DI1313"/>
      <c r="DJ1313"/>
      <c r="DK1313"/>
      <c r="DL1313"/>
      <c r="DM1313"/>
      <c r="DN1313"/>
      <c r="DO1313"/>
      <c r="DP1313"/>
      <c r="DQ1313"/>
      <c r="DR1313"/>
      <c r="DS1313"/>
      <c r="DT1313"/>
      <c r="DU1313"/>
      <c r="DV1313"/>
      <c r="DW1313"/>
      <c r="DX1313"/>
      <c r="DY1313"/>
      <c r="DZ1313"/>
      <c r="EA1313"/>
      <c r="EB1313"/>
      <c r="EC1313"/>
      <c r="ED1313"/>
      <c r="EE1313"/>
      <c r="EF1313"/>
      <c r="EG1313"/>
      <c r="EH1313"/>
      <c r="EI1313"/>
      <c r="EJ1313"/>
      <c r="EK1313"/>
      <c r="EL1313"/>
      <c r="EM1313"/>
      <c r="EN1313"/>
      <c r="EO1313"/>
      <c r="EP1313"/>
      <c r="EQ1313"/>
      <c r="ER1313"/>
      <c r="ES1313"/>
      <c r="ET1313"/>
      <c r="EU1313"/>
      <c r="EV1313"/>
      <c r="EW1313"/>
      <c r="EX1313"/>
      <c r="EY1313"/>
      <c r="EZ1313"/>
      <c r="FA1313"/>
    </row>
    <row r="1314" spans="1:157" ht="15" x14ac:dyDescent="0.25">
      <c r="A1314"/>
      <c r="B1314"/>
      <c r="C1314"/>
      <c r="D1314"/>
      <c r="E1314"/>
      <c r="F1314"/>
      <c r="G1314"/>
      <c r="H1314"/>
      <c r="I1314"/>
      <c r="J1314"/>
      <c r="K1314"/>
      <c r="L1314"/>
      <c r="M1314"/>
      <c r="N1314"/>
      <c r="O1314"/>
      <c r="P1314"/>
      <c r="Q1314"/>
      <c r="R1314" s="77"/>
      <c r="S1314" s="77"/>
      <c r="T1314"/>
      <c r="U1314"/>
      <c r="V1314"/>
      <c r="W1314"/>
      <c r="X1314"/>
      <c r="Y1314"/>
      <c r="Z1314"/>
      <c r="AA1314"/>
      <c r="AB1314"/>
      <c r="AC1314"/>
      <c r="AD1314"/>
      <c r="AE1314"/>
      <c r="AF1314"/>
      <c r="AG1314"/>
      <c r="AH1314"/>
      <c r="AI1314"/>
      <c r="AJ1314"/>
      <c r="AK1314"/>
      <c r="AL1314"/>
      <c r="AM1314"/>
      <c r="AN1314"/>
      <c r="AO1314"/>
      <c r="AP1314"/>
      <c r="AQ1314"/>
      <c r="AR1314"/>
      <c r="AS1314"/>
      <c r="AT1314"/>
      <c r="AU1314"/>
      <c r="AV1314"/>
      <c r="AW1314"/>
      <c r="AX1314"/>
      <c r="AY1314"/>
      <c r="AZ1314"/>
      <c r="BA1314"/>
      <c r="BB1314"/>
      <c r="BC1314"/>
      <c r="BD1314"/>
      <c r="BE1314"/>
      <c r="BF1314"/>
      <c r="BG1314"/>
      <c r="BH1314"/>
      <c r="BI1314"/>
      <c r="BJ1314"/>
      <c r="BK1314"/>
      <c r="BL1314"/>
      <c r="BM1314"/>
      <c r="BN1314"/>
      <c r="BO1314"/>
      <c r="BP1314"/>
      <c r="BQ1314"/>
      <c r="BR1314"/>
      <c r="BS1314"/>
      <c r="BT1314"/>
      <c r="BU1314"/>
      <c r="BV1314"/>
      <c r="BW1314"/>
      <c r="BX1314"/>
      <c r="BY1314"/>
      <c r="BZ1314"/>
      <c r="CA1314"/>
      <c r="CB1314"/>
      <c r="CC1314"/>
      <c r="CD1314"/>
      <c r="CE1314"/>
      <c r="CF1314"/>
      <c r="CG1314"/>
      <c r="CH1314"/>
      <c r="CI1314"/>
      <c r="CJ1314"/>
      <c r="CK1314"/>
      <c r="CL1314"/>
      <c r="CM1314"/>
      <c r="CN1314"/>
      <c r="CO1314"/>
      <c r="CP1314"/>
      <c r="CQ1314"/>
      <c r="CR1314"/>
      <c r="CS1314"/>
      <c r="CT1314"/>
      <c r="CU1314"/>
      <c r="CV1314"/>
      <c r="CW1314"/>
      <c r="CX1314"/>
      <c r="CY1314"/>
      <c r="CZ1314"/>
      <c r="DA1314"/>
      <c r="DB1314"/>
      <c r="DC1314"/>
      <c r="DD1314"/>
      <c r="DE1314"/>
      <c r="DF1314"/>
      <c r="DG1314"/>
      <c r="DH1314"/>
      <c r="DI1314"/>
      <c r="DJ1314"/>
      <c r="DK1314"/>
      <c r="DL1314"/>
      <c r="DM1314"/>
      <c r="DN1314"/>
      <c r="DO1314"/>
      <c r="DP1314"/>
      <c r="DQ1314"/>
      <c r="DR1314"/>
      <c r="DS1314"/>
      <c r="DT1314"/>
      <c r="DU1314"/>
      <c r="DV1314"/>
      <c r="DW1314"/>
      <c r="DX1314"/>
      <c r="DY1314"/>
      <c r="DZ1314"/>
      <c r="EA1314"/>
      <c r="EB1314"/>
      <c r="EC1314"/>
      <c r="ED1314"/>
      <c r="EE1314"/>
      <c r="EF1314"/>
      <c r="EG1314"/>
      <c r="EH1314"/>
      <c r="EI1314"/>
      <c r="EJ1314"/>
      <c r="EK1314"/>
      <c r="EL1314"/>
      <c r="EM1314"/>
      <c r="EN1314"/>
      <c r="EO1314"/>
      <c r="EP1314"/>
      <c r="EQ1314"/>
      <c r="ER1314"/>
      <c r="ES1314"/>
      <c r="ET1314"/>
      <c r="EU1314"/>
      <c r="EV1314"/>
      <c r="EW1314"/>
      <c r="EX1314"/>
      <c r="EY1314"/>
      <c r="EZ1314"/>
      <c r="FA1314"/>
    </row>
    <row r="1315" spans="1:157" ht="15" x14ac:dyDescent="0.25">
      <c r="A1315"/>
      <c r="B1315"/>
      <c r="C1315"/>
      <c r="D1315"/>
      <c r="E1315"/>
      <c r="F1315"/>
      <c r="G1315"/>
      <c r="H1315"/>
      <c r="I1315"/>
      <c r="J1315"/>
      <c r="K1315"/>
      <c r="L1315"/>
      <c r="M1315"/>
      <c r="N1315"/>
      <c r="O1315"/>
      <c r="P1315"/>
      <c r="Q1315"/>
      <c r="R1315" s="77"/>
      <c r="S1315" s="77"/>
      <c r="T1315"/>
      <c r="U1315"/>
      <c r="V1315"/>
      <c r="W1315"/>
      <c r="X1315"/>
      <c r="Y1315"/>
      <c r="Z1315"/>
      <c r="AA1315"/>
      <c r="AB1315"/>
      <c r="AC1315"/>
      <c r="AD1315"/>
      <c r="AE1315"/>
      <c r="AF1315"/>
      <c r="AG1315"/>
      <c r="AH1315"/>
      <c r="AI1315"/>
      <c r="AJ1315"/>
      <c r="AK1315"/>
      <c r="AL1315"/>
      <c r="AM1315"/>
      <c r="AN1315"/>
      <c r="AO1315"/>
      <c r="AP1315"/>
      <c r="AQ1315"/>
      <c r="AR1315"/>
      <c r="AS1315"/>
      <c r="AT1315"/>
      <c r="AU1315"/>
      <c r="AV1315"/>
      <c r="AW1315"/>
      <c r="AX1315"/>
      <c r="AY1315"/>
      <c r="AZ1315"/>
      <c r="BA1315"/>
      <c r="BB1315"/>
      <c r="BC1315"/>
      <c r="BD1315"/>
      <c r="BE1315"/>
      <c r="BF1315"/>
      <c r="BG1315"/>
      <c r="BH1315"/>
      <c r="BI1315"/>
      <c r="BJ1315"/>
      <c r="BK1315"/>
      <c r="BL1315"/>
      <c r="BM1315"/>
      <c r="BN1315"/>
      <c r="BO1315"/>
      <c r="BP1315"/>
      <c r="BQ1315"/>
      <c r="BR1315"/>
      <c r="BS1315"/>
      <c r="BT1315"/>
      <c r="BU1315"/>
      <c r="BV1315"/>
      <c r="BW1315"/>
      <c r="BX1315"/>
      <c r="BY1315"/>
      <c r="BZ1315"/>
      <c r="CA1315"/>
      <c r="CB1315"/>
      <c r="CC1315"/>
      <c r="CD1315"/>
      <c r="CE1315"/>
      <c r="CF1315"/>
      <c r="CG1315"/>
      <c r="CH1315"/>
      <c r="CI1315"/>
      <c r="CJ1315"/>
      <c r="CK1315"/>
      <c r="CL1315"/>
      <c r="CM1315"/>
      <c r="CN1315"/>
      <c r="CO1315"/>
      <c r="CP1315"/>
      <c r="CQ1315"/>
      <c r="CR1315"/>
      <c r="CS1315"/>
      <c r="CT1315"/>
      <c r="CU1315"/>
      <c r="CV1315"/>
      <c r="CW1315"/>
      <c r="CX1315"/>
      <c r="CY1315"/>
      <c r="CZ1315"/>
      <c r="DA1315"/>
      <c r="DB1315"/>
      <c r="DC1315"/>
      <c r="DD1315"/>
      <c r="DE1315"/>
      <c r="DF1315"/>
      <c r="DG1315"/>
      <c r="DH1315"/>
      <c r="DI1315"/>
      <c r="DJ1315"/>
      <c r="DK1315"/>
      <c r="DL1315"/>
      <c r="DM1315"/>
      <c r="DN1315"/>
      <c r="DO1315"/>
      <c r="DP1315"/>
      <c r="DQ1315"/>
      <c r="DR1315"/>
      <c r="DS1315"/>
      <c r="DT1315"/>
      <c r="DU1315"/>
      <c r="DV1315"/>
      <c r="DW1315"/>
      <c r="DX1315"/>
      <c r="DY1315"/>
      <c r="DZ1315"/>
      <c r="EA1315"/>
      <c r="EB1315"/>
      <c r="EC1315"/>
      <c r="ED1315"/>
      <c r="EE1315"/>
      <c r="EF1315"/>
      <c r="EG1315"/>
      <c r="EH1315"/>
      <c r="EI1315"/>
      <c r="EJ1315"/>
      <c r="EK1315"/>
      <c r="EL1315"/>
      <c r="EM1315"/>
      <c r="EN1315"/>
      <c r="EO1315"/>
      <c r="EP1315"/>
      <c r="EQ1315"/>
      <c r="ER1315"/>
      <c r="ES1315"/>
      <c r="ET1315"/>
      <c r="EU1315"/>
      <c r="EV1315"/>
      <c r="EW1315"/>
      <c r="EX1315"/>
      <c r="EY1315"/>
      <c r="EZ1315"/>
      <c r="FA1315"/>
    </row>
    <row r="1316" spans="1:157" ht="15" x14ac:dyDescent="0.25">
      <c r="A1316"/>
      <c r="B1316"/>
      <c r="C1316"/>
      <c r="D1316"/>
      <c r="E1316"/>
      <c r="F1316"/>
      <c r="G1316"/>
      <c r="H1316"/>
      <c r="I1316"/>
      <c r="J1316"/>
      <c r="K1316"/>
      <c r="L1316"/>
      <c r="M1316"/>
      <c r="N1316"/>
      <c r="O1316"/>
      <c r="P1316"/>
      <c r="Q1316"/>
      <c r="R1316" s="77"/>
      <c r="S1316" s="77"/>
      <c r="T1316"/>
      <c r="U1316"/>
      <c r="V1316"/>
      <c r="W1316"/>
      <c r="X1316"/>
      <c r="Y1316"/>
      <c r="Z1316"/>
      <c r="AA1316"/>
      <c r="AB1316"/>
      <c r="AC1316"/>
      <c r="AD1316"/>
      <c r="AE1316"/>
      <c r="AF1316"/>
      <c r="AG1316"/>
      <c r="AH1316"/>
      <c r="AI1316"/>
      <c r="AJ1316"/>
      <c r="AK1316"/>
      <c r="AL1316"/>
      <c r="AM1316"/>
      <c r="AN1316"/>
      <c r="AO1316"/>
      <c r="AP1316"/>
      <c r="AQ1316"/>
      <c r="AR1316"/>
      <c r="AS1316"/>
      <c r="AT1316"/>
      <c r="AU1316"/>
      <c r="AV1316"/>
      <c r="AW1316"/>
      <c r="AX1316"/>
      <c r="AY1316"/>
      <c r="AZ1316"/>
      <c r="BA1316"/>
      <c r="BB1316"/>
      <c r="BC1316"/>
      <c r="BD1316"/>
      <c r="BE1316"/>
      <c r="BF1316"/>
      <c r="BG1316"/>
      <c r="BH1316"/>
      <c r="BI1316"/>
      <c r="BJ1316"/>
      <c r="BK1316"/>
      <c r="BL1316"/>
      <c r="BM1316"/>
      <c r="BN1316"/>
      <c r="BO1316"/>
      <c r="BP1316"/>
      <c r="BQ1316"/>
      <c r="BR1316"/>
      <c r="BS1316"/>
      <c r="BT1316"/>
      <c r="BU1316"/>
      <c r="BV1316"/>
      <c r="BW1316"/>
      <c r="BX1316"/>
      <c r="BY1316"/>
      <c r="BZ1316"/>
      <c r="CA1316"/>
      <c r="CB1316"/>
      <c r="CC1316"/>
      <c r="CD1316"/>
      <c r="CE1316"/>
      <c r="CF1316"/>
      <c r="CG1316"/>
      <c r="CH1316"/>
      <c r="CI1316"/>
      <c r="CJ1316"/>
      <c r="CK1316"/>
      <c r="CL1316"/>
      <c r="CM1316"/>
      <c r="CN1316"/>
      <c r="CO1316"/>
      <c r="CP1316"/>
      <c r="CQ1316"/>
      <c r="CR1316"/>
      <c r="CS1316"/>
      <c r="CT1316"/>
      <c r="CU1316"/>
      <c r="CV1316"/>
      <c r="CW1316"/>
      <c r="CX1316"/>
      <c r="CY1316"/>
      <c r="CZ1316"/>
      <c r="DA1316"/>
      <c r="DB1316"/>
      <c r="DC1316"/>
      <c r="DD1316"/>
      <c r="DE1316"/>
      <c r="DF1316"/>
      <c r="DG1316"/>
      <c r="DH1316"/>
      <c r="DI1316"/>
      <c r="DJ1316"/>
      <c r="DK1316"/>
      <c r="DL1316"/>
      <c r="DM1316"/>
      <c r="DN1316"/>
      <c r="DO1316"/>
      <c r="DP1316"/>
      <c r="DQ1316"/>
      <c r="DR1316"/>
      <c r="DS1316"/>
      <c r="DT1316"/>
      <c r="DU1316"/>
      <c r="DV1316"/>
      <c r="DW1316"/>
      <c r="DX1316"/>
      <c r="DY1316"/>
      <c r="DZ1316"/>
      <c r="EA1316"/>
      <c r="EB1316"/>
      <c r="EC1316"/>
      <c r="ED1316"/>
      <c r="EE1316"/>
      <c r="EF1316"/>
      <c r="EG1316"/>
      <c r="EH1316"/>
      <c r="EI1316"/>
      <c r="EJ1316"/>
      <c r="EK1316"/>
      <c r="EL1316"/>
      <c r="EM1316"/>
      <c r="EN1316"/>
      <c r="EO1316"/>
      <c r="EP1316"/>
      <c r="EQ1316"/>
      <c r="ER1316"/>
      <c r="ES1316"/>
      <c r="ET1316"/>
      <c r="EU1316"/>
      <c r="EV1316"/>
      <c r="EW1316"/>
      <c r="EX1316"/>
      <c r="EY1316"/>
      <c r="EZ1316"/>
      <c r="FA1316"/>
    </row>
    <row r="1317" spans="1:157" ht="15" x14ac:dyDescent="0.25">
      <c r="A1317"/>
      <c r="B1317"/>
      <c r="C1317"/>
      <c r="D1317"/>
      <c r="E1317"/>
      <c r="F1317"/>
      <c r="G1317"/>
      <c r="H1317"/>
      <c r="I1317"/>
      <c r="J1317"/>
      <c r="K1317"/>
      <c r="L1317"/>
      <c r="M1317"/>
      <c r="N1317"/>
      <c r="O1317"/>
      <c r="P1317"/>
      <c r="Q1317"/>
      <c r="R1317" s="77"/>
      <c r="S1317" s="77"/>
      <c r="T1317"/>
      <c r="U1317"/>
      <c r="V1317"/>
      <c r="W1317"/>
      <c r="X1317"/>
      <c r="Y1317"/>
      <c r="Z1317"/>
      <c r="AA1317"/>
      <c r="AB1317"/>
      <c r="AC1317"/>
      <c r="AD1317"/>
      <c r="AE1317"/>
      <c r="AF1317"/>
      <c r="AG1317"/>
      <c r="AH1317"/>
      <c r="AI1317"/>
      <c r="AJ1317"/>
      <c r="AK1317"/>
      <c r="AL1317"/>
      <c r="AM1317"/>
      <c r="AN1317"/>
      <c r="AO1317"/>
      <c r="AP1317"/>
      <c r="AQ1317"/>
      <c r="AR1317"/>
      <c r="AS1317"/>
      <c r="AT1317"/>
      <c r="AU1317"/>
      <c r="AV1317"/>
      <c r="AW1317"/>
      <c r="AX1317"/>
      <c r="AY1317"/>
      <c r="AZ1317"/>
      <c r="BA1317"/>
      <c r="BB1317"/>
      <c r="BC1317"/>
      <c r="BD1317"/>
      <c r="BE1317"/>
      <c r="BF1317"/>
      <c r="BG1317"/>
      <c r="BH1317"/>
      <c r="BI1317"/>
      <c r="BJ1317"/>
      <c r="BK1317"/>
      <c r="BL1317"/>
      <c r="BM1317"/>
      <c r="BN1317"/>
      <c r="BO1317"/>
      <c r="BP1317"/>
      <c r="BQ1317"/>
      <c r="BR1317"/>
      <c r="BS1317"/>
      <c r="BT1317"/>
      <c r="BU1317"/>
      <c r="BV1317"/>
      <c r="BW1317"/>
      <c r="BX1317"/>
      <c r="BY1317"/>
      <c r="BZ1317"/>
      <c r="CA1317"/>
      <c r="CB1317"/>
      <c r="CC1317"/>
      <c r="CD1317"/>
      <c r="CE1317"/>
      <c r="CF1317"/>
      <c r="CG1317"/>
      <c r="CH1317"/>
      <c r="CI1317"/>
      <c r="CJ1317"/>
      <c r="CK1317"/>
      <c r="CL1317"/>
      <c r="CM1317"/>
      <c r="CN1317"/>
      <c r="CO1317"/>
      <c r="CP1317"/>
      <c r="CQ1317"/>
      <c r="CR1317"/>
      <c r="CS1317"/>
      <c r="CT1317"/>
      <c r="CU1317"/>
      <c r="CV1317"/>
      <c r="CW1317"/>
      <c r="CX1317"/>
      <c r="CY1317"/>
      <c r="CZ1317"/>
      <c r="DA1317"/>
      <c r="DB1317"/>
      <c r="DC1317"/>
      <c r="DD1317"/>
      <c r="DE1317"/>
      <c r="DF1317"/>
      <c r="DG1317"/>
      <c r="DH1317"/>
      <c r="DI1317"/>
      <c r="DJ1317"/>
      <c r="DK1317"/>
      <c r="DL1317"/>
      <c r="DM1317"/>
      <c r="DN1317"/>
      <c r="DO1317"/>
      <c r="DP1317"/>
      <c r="DQ1317"/>
      <c r="DR1317"/>
      <c r="DS1317"/>
      <c r="DT1317"/>
      <c r="DU1317"/>
      <c r="DV1317"/>
      <c r="DW1317"/>
      <c r="DX1317"/>
      <c r="DY1317"/>
      <c r="DZ1317"/>
      <c r="EA1317"/>
      <c r="EB1317"/>
      <c r="EC1317"/>
      <c r="ED1317"/>
      <c r="EE1317"/>
      <c r="EF1317"/>
      <c r="EG1317"/>
      <c r="EH1317"/>
      <c r="EI1317"/>
      <c r="EJ1317"/>
      <c r="EK1317"/>
      <c r="EL1317"/>
      <c r="EM1317"/>
      <c r="EN1317"/>
      <c r="EO1317"/>
      <c r="EP1317"/>
      <c r="EQ1317"/>
      <c r="ER1317"/>
      <c r="ES1317"/>
      <c r="ET1317"/>
      <c r="EU1317"/>
      <c r="EV1317"/>
      <c r="EW1317"/>
      <c r="EX1317"/>
      <c r="EY1317"/>
      <c r="EZ1317"/>
      <c r="FA1317"/>
    </row>
    <row r="1318" spans="1:157" ht="15" x14ac:dyDescent="0.25">
      <c r="A1318"/>
      <c r="B1318"/>
      <c r="C1318"/>
      <c r="D1318"/>
      <c r="E1318"/>
      <c r="F1318"/>
      <c r="G1318"/>
      <c r="H1318"/>
      <c r="I1318"/>
      <c r="J1318"/>
      <c r="K1318"/>
      <c r="L1318"/>
      <c r="M1318"/>
      <c r="N1318"/>
      <c r="O1318"/>
      <c r="P1318"/>
      <c r="Q1318"/>
      <c r="R1318" s="77"/>
      <c r="S1318" s="77"/>
      <c r="T1318"/>
      <c r="U1318"/>
      <c r="V1318"/>
      <c r="W1318"/>
      <c r="X1318"/>
      <c r="Y1318"/>
      <c r="Z1318"/>
      <c r="AA1318"/>
      <c r="AB1318"/>
      <c r="AC1318"/>
      <c r="AD1318"/>
      <c r="AE1318"/>
      <c r="AF1318"/>
      <c r="AG1318"/>
      <c r="AH1318"/>
      <c r="AI1318"/>
      <c r="AJ1318"/>
      <c r="AK1318"/>
      <c r="AL1318"/>
      <c r="AM1318"/>
      <c r="AN1318"/>
      <c r="AO1318"/>
      <c r="AP1318"/>
      <c r="AQ1318"/>
      <c r="AR1318"/>
      <c r="AS1318"/>
      <c r="AT1318"/>
      <c r="AU1318"/>
      <c r="AV1318"/>
      <c r="AW1318"/>
      <c r="AX1318"/>
      <c r="AY1318"/>
      <c r="AZ1318"/>
      <c r="BA1318"/>
      <c r="BB1318"/>
      <c r="BC1318"/>
      <c r="BD1318"/>
      <c r="BE1318"/>
      <c r="BF1318"/>
      <c r="BG1318"/>
      <c r="BH1318"/>
      <c r="BI1318"/>
      <c r="BJ1318"/>
      <c r="BK1318"/>
      <c r="BL1318"/>
      <c r="BM1318"/>
      <c r="BN1318"/>
      <c r="BO1318"/>
      <c r="BP1318"/>
      <c r="BQ1318"/>
      <c r="BR1318"/>
      <c r="BS1318"/>
      <c r="BT1318"/>
      <c r="BU1318"/>
      <c r="BV1318"/>
      <c r="BW1318"/>
      <c r="BX1318"/>
      <c r="BY1318"/>
      <c r="BZ1318"/>
      <c r="CA1318"/>
      <c r="CB1318"/>
      <c r="CC1318"/>
      <c r="CD1318"/>
      <c r="CE1318"/>
      <c r="CF1318"/>
      <c r="CG1318"/>
      <c r="CH1318"/>
      <c r="CI1318"/>
      <c r="CJ1318"/>
      <c r="CK1318"/>
      <c r="CL1318"/>
      <c r="CM1318"/>
      <c r="CN1318"/>
      <c r="CO1318"/>
      <c r="CP1318"/>
      <c r="CQ1318"/>
      <c r="CR1318"/>
      <c r="CS1318"/>
      <c r="CT1318"/>
      <c r="CU1318"/>
      <c r="CV1318"/>
      <c r="CW1318"/>
      <c r="CX1318"/>
      <c r="CY1318"/>
      <c r="CZ1318"/>
      <c r="DA1318"/>
      <c r="DB1318"/>
      <c r="DC1318"/>
      <c r="DD1318"/>
      <c r="DE1318"/>
      <c r="DF1318"/>
      <c r="DG1318"/>
      <c r="DH1318"/>
      <c r="DI1318"/>
      <c r="DJ1318"/>
      <c r="DK1318"/>
      <c r="DL1318"/>
      <c r="DM1318"/>
      <c r="DN1318"/>
      <c r="DO1318"/>
      <c r="DP1318"/>
      <c r="DQ1318"/>
      <c r="DR1318"/>
      <c r="DS1318"/>
      <c r="DT1318"/>
      <c r="DU1318"/>
      <c r="DV1318"/>
      <c r="DW1318"/>
      <c r="DX1318"/>
      <c r="DY1318"/>
      <c r="DZ1318"/>
      <c r="EA1318"/>
      <c r="EB1318"/>
      <c r="EC1318"/>
      <c r="ED1318"/>
      <c r="EE1318"/>
      <c r="EF1318"/>
      <c r="EG1318"/>
      <c r="EH1318"/>
      <c r="EI1318"/>
      <c r="EJ1318"/>
      <c r="EK1318"/>
      <c r="EL1318"/>
      <c r="EM1318"/>
      <c r="EN1318"/>
      <c r="EO1318"/>
      <c r="EP1318"/>
      <c r="EQ1318"/>
      <c r="ER1318"/>
      <c r="ES1318"/>
      <c r="ET1318"/>
      <c r="EU1318"/>
      <c r="EV1318"/>
      <c r="EW1318"/>
      <c r="EX1318"/>
      <c r="EY1318"/>
      <c r="EZ1318"/>
      <c r="FA1318"/>
    </row>
    <row r="1319" spans="1:157" ht="15" x14ac:dyDescent="0.25">
      <c r="A1319"/>
      <c r="B1319"/>
      <c r="C1319"/>
      <c r="D1319"/>
      <c r="E1319"/>
      <c r="F1319"/>
      <c r="G1319"/>
      <c r="H1319"/>
      <c r="I1319"/>
      <c r="J1319"/>
      <c r="K1319"/>
      <c r="L1319"/>
      <c r="M1319"/>
      <c r="N1319"/>
      <c r="O1319"/>
      <c r="P1319"/>
      <c r="Q1319"/>
      <c r="R1319" s="77"/>
      <c r="S1319" s="77"/>
      <c r="T1319"/>
      <c r="U1319"/>
      <c r="V1319"/>
      <c r="W1319"/>
      <c r="X1319"/>
      <c r="Y1319"/>
      <c r="Z1319"/>
      <c r="AA1319"/>
      <c r="AB1319"/>
      <c r="AC1319"/>
      <c r="AD1319"/>
      <c r="AE1319"/>
      <c r="AF1319"/>
      <c r="AG1319"/>
      <c r="AH1319"/>
      <c r="AI1319"/>
      <c r="AJ1319"/>
      <c r="AK1319"/>
      <c r="AL1319"/>
      <c r="AM1319"/>
      <c r="AN1319"/>
      <c r="AO1319"/>
      <c r="AP1319"/>
      <c r="AQ1319"/>
      <c r="AR1319"/>
      <c r="AS1319"/>
      <c r="AT1319"/>
      <c r="AU1319"/>
      <c r="AV1319"/>
      <c r="AW1319"/>
      <c r="AX1319"/>
      <c r="AY1319"/>
      <c r="AZ1319"/>
      <c r="BA1319"/>
      <c r="BB1319"/>
      <c r="BC1319"/>
      <c r="BD1319"/>
      <c r="BE1319"/>
      <c r="BF1319"/>
      <c r="BG1319"/>
      <c r="BH1319"/>
      <c r="BI1319"/>
      <c r="BJ1319"/>
      <c r="BK1319"/>
      <c r="BL1319"/>
      <c r="BM1319"/>
      <c r="BN1319"/>
      <c r="BO1319"/>
      <c r="BP1319"/>
      <c r="BQ1319"/>
      <c r="BR1319"/>
      <c r="BS1319"/>
      <c r="BT1319"/>
      <c r="BU1319"/>
      <c r="BV1319"/>
      <c r="BW1319"/>
      <c r="BX1319"/>
      <c r="BY1319"/>
      <c r="BZ1319"/>
      <c r="CA1319"/>
      <c r="CB1319"/>
      <c r="CC1319"/>
      <c r="CD1319"/>
      <c r="CE1319"/>
      <c r="CF1319"/>
      <c r="CG1319"/>
      <c r="CH1319"/>
      <c r="CI1319"/>
      <c r="CJ1319"/>
      <c r="CK1319"/>
      <c r="CL1319"/>
      <c r="CM1319"/>
      <c r="CN1319"/>
      <c r="CO1319"/>
      <c r="CP1319"/>
      <c r="CQ1319"/>
      <c r="CR1319"/>
      <c r="CS1319"/>
      <c r="CT1319"/>
      <c r="CU1319"/>
      <c r="CV1319"/>
      <c r="CW1319"/>
      <c r="CX1319"/>
      <c r="CY1319"/>
      <c r="CZ1319"/>
      <c r="DA1319"/>
      <c r="DB1319"/>
      <c r="DC1319"/>
      <c r="DD1319"/>
      <c r="DE1319"/>
      <c r="DF1319"/>
      <c r="DG1319"/>
      <c r="DH1319"/>
      <c r="DI1319"/>
      <c r="DJ1319"/>
      <c r="DK1319"/>
      <c r="DL1319"/>
      <c r="DM1319"/>
      <c r="DN1319"/>
      <c r="DO1319"/>
      <c r="DP1319"/>
      <c r="DQ1319"/>
      <c r="DR1319"/>
      <c r="DS1319"/>
      <c r="DT1319"/>
      <c r="DU1319"/>
      <c r="DV1319"/>
      <c r="DW1319"/>
      <c r="DX1319"/>
      <c r="DY1319"/>
      <c r="DZ1319"/>
      <c r="EA1319"/>
      <c r="EB1319"/>
      <c r="EC1319"/>
      <c r="ED1319"/>
      <c r="EE1319"/>
      <c r="EF1319"/>
      <c r="EG1319"/>
      <c r="EH1319"/>
      <c r="EI1319"/>
      <c r="EJ1319"/>
      <c r="EK1319"/>
      <c r="EL1319"/>
      <c r="EM1319"/>
      <c r="EN1319"/>
      <c r="EO1319"/>
      <c r="EP1319"/>
      <c r="EQ1319"/>
      <c r="ER1319"/>
      <c r="ES1319"/>
      <c r="ET1319"/>
      <c r="EU1319"/>
      <c r="EV1319"/>
      <c r="EW1319"/>
      <c r="EX1319"/>
      <c r="EY1319"/>
      <c r="EZ1319"/>
      <c r="FA1319"/>
    </row>
    <row r="1320" spans="1:157" ht="15" x14ac:dyDescent="0.25">
      <c r="A1320"/>
      <c r="B1320"/>
      <c r="C1320"/>
      <c r="D1320"/>
      <c r="E1320"/>
      <c r="F1320"/>
      <c r="G1320"/>
      <c r="H1320"/>
      <c r="I1320"/>
      <c r="J1320"/>
      <c r="K1320"/>
      <c r="L1320"/>
      <c r="M1320"/>
      <c r="N1320"/>
      <c r="O1320"/>
      <c r="P1320"/>
      <c r="Q1320"/>
      <c r="R1320" s="77"/>
      <c r="S1320" s="77"/>
      <c r="T1320"/>
      <c r="U1320"/>
      <c r="V1320"/>
      <c r="W1320"/>
      <c r="X1320"/>
      <c r="Y1320"/>
      <c r="Z1320"/>
      <c r="AA1320"/>
      <c r="AB1320"/>
      <c r="AC1320"/>
      <c r="AD1320"/>
      <c r="AE1320"/>
      <c r="AF1320"/>
      <c r="AG1320"/>
      <c r="AH1320"/>
      <c r="AI1320"/>
      <c r="AJ1320"/>
      <c r="AK1320"/>
      <c r="AL1320"/>
      <c r="AM1320"/>
      <c r="AN1320"/>
      <c r="AO1320"/>
      <c r="AP1320"/>
      <c r="AQ1320"/>
      <c r="AR1320"/>
      <c r="AS1320"/>
      <c r="AT1320"/>
      <c r="AU1320"/>
      <c r="AV1320"/>
      <c r="AW1320"/>
      <c r="AX1320"/>
      <c r="AY1320"/>
      <c r="AZ1320"/>
      <c r="BA1320"/>
      <c r="BB1320"/>
      <c r="BC1320"/>
      <c r="BD1320"/>
      <c r="BE1320"/>
      <c r="BF1320"/>
      <c r="BG1320"/>
      <c r="BH1320"/>
      <c r="BI1320"/>
      <c r="BJ1320"/>
      <c r="BK1320"/>
      <c r="BL1320"/>
      <c r="BM1320"/>
      <c r="BN1320"/>
      <c r="BO1320"/>
      <c r="BP1320"/>
      <c r="BQ1320"/>
      <c r="BR1320"/>
      <c r="BS1320"/>
      <c r="BT1320"/>
      <c r="BU1320"/>
      <c r="BV1320"/>
      <c r="BW1320"/>
      <c r="BX1320"/>
      <c r="BY1320"/>
      <c r="BZ1320"/>
      <c r="CA1320"/>
      <c r="CB1320"/>
      <c r="CC1320"/>
      <c r="CD1320"/>
      <c r="CE1320"/>
      <c r="CF1320"/>
      <c r="CG1320"/>
      <c r="CH1320"/>
      <c r="CI1320"/>
      <c r="CJ1320"/>
      <c r="CK1320"/>
      <c r="CL1320"/>
      <c r="CM1320"/>
      <c r="CN1320"/>
      <c r="CO1320"/>
      <c r="CP1320"/>
      <c r="CQ1320"/>
      <c r="CR1320"/>
      <c r="CS1320"/>
      <c r="CT1320"/>
      <c r="CU1320"/>
      <c r="CV1320"/>
      <c r="CW1320"/>
      <c r="CX1320"/>
      <c r="CY1320"/>
      <c r="CZ1320"/>
      <c r="DA1320"/>
      <c r="DB1320"/>
      <c r="DC1320"/>
      <c r="DD1320"/>
      <c r="DE1320"/>
      <c r="DF1320"/>
      <c r="DG1320"/>
      <c r="DH1320"/>
      <c r="DI1320"/>
      <c r="DJ1320"/>
      <c r="DK1320"/>
      <c r="DL1320"/>
      <c r="DM1320"/>
      <c r="DN1320"/>
      <c r="DO1320"/>
      <c r="DP1320"/>
      <c r="DQ1320"/>
      <c r="DR1320"/>
      <c r="DS1320"/>
      <c r="DT1320"/>
      <c r="DU1320"/>
      <c r="DV1320"/>
      <c r="DW1320"/>
      <c r="DX1320"/>
      <c r="DY1320"/>
      <c r="DZ1320"/>
      <c r="EA1320"/>
      <c r="EB1320"/>
      <c r="EC1320"/>
      <c r="ED1320"/>
      <c r="EE1320"/>
      <c r="EF1320"/>
      <c r="EG1320"/>
      <c r="EH1320"/>
      <c r="EI1320"/>
      <c r="EJ1320"/>
      <c r="EK1320"/>
      <c r="EL1320"/>
      <c r="EM1320"/>
      <c r="EN1320"/>
      <c r="EO1320"/>
      <c r="EP1320"/>
      <c r="EQ1320"/>
      <c r="ER1320"/>
      <c r="ES1320"/>
      <c r="ET1320"/>
      <c r="EU1320"/>
      <c r="EV1320"/>
      <c r="EW1320"/>
      <c r="EX1320"/>
      <c r="EY1320"/>
      <c r="EZ1320"/>
      <c r="FA1320"/>
    </row>
    <row r="1321" spans="1:157" ht="15" x14ac:dyDescent="0.25">
      <c r="A1321"/>
      <c r="B1321"/>
      <c r="C1321"/>
      <c r="D1321"/>
      <c r="E1321"/>
      <c r="F1321"/>
      <c r="G1321"/>
      <c r="H1321"/>
      <c r="I1321"/>
      <c r="J1321"/>
      <c r="K1321"/>
      <c r="L1321"/>
      <c r="M1321"/>
      <c r="N1321"/>
      <c r="O1321"/>
      <c r="P1321"/>
      <c r="Q1321"/>
      <c r="R1321" s="77"/>
      <c r="S1321" s="77"/>
      <c r="T1321"/>
      <c r="U1321"/>
      <c r="V1321"/>
      <c r="W1321"/>
      <c r="X1321"/>
      <c r="Y1321"/>
      <c r="Z1321"/>
      <c r="AA1321"/>
      <c r="AB1321"/>
      <c r="AC1321"/>
      <c r="AD1321"/>
      <c r="AE1321"/>
      <c r="AF1321"/>
      <c r="AG1321"/>
      <c r="AH1321"/>
      <c r="AI1321"/>
      <c r="AJ1321"/>
      <c r="AK1321"/>
      <c r="AL1321"/>
      <c r="AM1321"/>
      <c r="AN1321"/>
      <c r="AO1321"/>
      <c r="AP1321"/>
      <c r="AQ1321"/>
      <c r="AR1321"/>
      <c r="AS1321"/>
      <c r="AT1321"/>
      <c r="AU1321"/>
      <c r="AV1321"/>
      <c r="AW1321"/>
      <c r="AX1321"/>
      <c r="AY1321"/>
      <c r="AZ1321"/>
      <c r="BA1321"/>
      <c r="BB1321"/>
      <c r="BC1321"/>
      <c r="BD1321"/>
      <c r="BE1321"/>
      <c r="BF1321"/>
      <c r="BG1321"/>
      <c r="BH1321"/>
      <c r="BI1321"/>
      <c r="BJ1321"/>
      <c r="BK1321"/>
      <c r="BL1321"/>
      <c r="BM1321"/>
      <c r="BN1321"/>
      <c r="BO1321"/>
      <c r="BP1321"/>
      <c r="BQ1321"/>
      <c r="BR1321"/>
      <c r="BS1321"/>
      <c r="BT1321"/>
      <c r="BU1321"/>
      <c r="BV1321"/>
      <c r="BW1321"/>
      <c r="BX1321"/>
      <c r="BY1321"/>
      <c r="BZ1321"/>
      <c r="CA1321"/>
      <c r="CB1321"/>
      <c r="CC1321"/>
      <c r="CD1321"/>
      <c r="CE1321"/>
      <c r="CF1321"/>
      <c r="CG1321"/>
      <c r="CH1321"/>
      <c r="CI1321"/>
      <c r="CJ1321"/>
      <c r="CK1321"/>
      <c r="CL1321"/>
      <c r="CM1321"/>
      <c r="CN1321"/>
      <c r="CO1321"/>
      <c r="CP1321"/>
      <c r="CQ1321"/>
      <c r="CR1321"/>
      <c r="CS1321"/>
      <c r="CT1321"/>
      <c r="CU1321"/>
      <c r="CV1321"/>
      <c r="CW1321"/>
      <c r="CX1321"/>
      <c r="CY1321"/>
      <c r="CZ1321"/>
      <c r="DA1321"/>
      <c r="DB1321"/>
      <c r="DC1321"/>
      <c r="DD1321"/>
      <c r="DE1321"/>
      <c r="DF1321"/>
      <c r="DG1321"/>
      <c r="DH1321"/>
      <c r="DI1321"/>
      <c r="DJ1321"/>
      <c r="DK1321"/>
      <c r="DL1321"/>
      <c r="DM1321"/>
      <c r="DN1321"/>
      <c r="DO1321"/>
      <c r="DP1321"/>
      <c r="DQ1321"/>
      <c r="DR1321"/>
      <c r="DS1321"/>
      <c r="DT1321"/>
      <c r="DU1321"/>
      <c r="DV1321"/>
      <c r="DW1321"/>
      <c r="DX1321"/>
      <c r="DY1321"/>
      <c r="DZ1321"/>
      <c r="EA1321"/>
      <c r="EB1321"/>
      <c r="EC1321"/>
      <c r="ED1321"/>
      <c r="EE1321"/>
      <c r="EF1321"/>
      <c r="EG1321"/>
      <c r="EH1321"/>
      <c r="EI1321"/>
      <c r="EJ1321"/>
      <c r="EK1321"/>
      <c r="EL1321"/>
      <c r="EM1321"/>
      <c r="EN1321"/>
      <c r="EO1321"/>
      <c r="EP1321"/>
      <c r="EQ1321"/>
      <c r="ER1321"/>
      <c r="ES1321"/>
      <c r="ET1321"/>
      <c r="EU1321"/>
      <c r="EV1321"/>
      <c r="EW1321"/>
      <c r="EX1321"/>
      <c r="EY1321"/>
      <c r="EZ1321"/>
      <c r="FA1321"/>
    </row>
    <row r="1322" spans="1:157" ht="15" x14ac:dyDescent="0.25">
      <c r="A1322"/>
      <c r="B1322"/>
      <c r="C1322"/>
      <c r="D1322"/>
      <c r="E1322"/>
      <c r="F1322"/>
      <c r="G1322"/>
      <c r="H1322"/>
      <c r="I1322"/>
      <c r="J1322"/>
      <c r="K1322"/>
      <c r="L1322"/>
      <c r="M1322"/>
      <c r="N1322"/>
      <c r="O1322"/>
      <c r="P1322"/>
      <c r="Q1322"/>
      <c r="R1322" s="77"/>
      <c r="S1322" s="77"/>
      <c r="T1322"/>
      <c r="U1322"/>
      <c r="V1322"/>
      <c r="W1322"/>
      <c r="X1322"/>
      <c r="Y1322"/>
      <c r="Z1322"/>
      <c r="AA1322"/>
      <c r="AB1322"/>
      <c r="AC1322"/>
      <c r="AD1322"/>
      <c r="AE1322"/>
      <c r="AF1322"/>
      <c r="AG1322"/>
      <c r="AH1322"/>
      <c r="AI1322"/>
      <c r="AJ1322"/>
      <c r="AK1322"/>
      <c r="AL1322"/>
      <c r="AM1322"/>
      <c r="AN1322"/>
      <c r="AO1322"/>
      <c r="AP1322"/>
      <c r="AQ1322"/>
      <c r="AR1322"/>
      <c r="AS1322"/>
      <c r="AT1322"/>
      <c r="AU1322"/>
      <c r="AV1322"/>
      <c r="AW1322"/>
      <c r="AX1322"/>
      <c r="AY1322"/>
      <c r="AZ1322"/>
      <c r="BA1322"/>
      <c r="BB1322"/>
      <c r="BC1322"/>
      <c r="BD1322"/>
      <c r="BE1322"/>
      <c r="BF1322"/>
      <c r="BG1322"/>
      <c r="BH1322"/>
      <c r="BI1322"/>
      <c r="BJ1322"/>
      <c r="BK1322"/>
      <c r="BL1322"/>
      <c r="BM1322"/>
      <c r="BN1322"/>
      <c r="BO1322"/>
      <c r="BP1322"/>
      <c r="BQ1322"/>
      <c r="BR1322"/>
      <c r="BS1322"/>
      <c r="BT1322"/>
      <c r="BU1322"/>
      <c r="BV1322"/>
      <c r="BW1322"/>
      <c r="BX1322"/>
      <c r="BY1322"/>
      <c r="BZ1322"/>
      <c r="CA1322"/>
      <c r="CB1322"/>
      <c r="CC1322"/>
      <c r="CD1322"/>
      <c r="CE1322"/>
      <c r="CF1322"/>
      <c r="CG1322"/>
      <c r="CH1322"/>
      <c r="CI1322"/>
      <c r="CJ1322"/>
      <c r="CK1322"/>
      <c r="CL1322"/>
      <c r="CM1322"/>
      <c r="CN1322"/>
      <c r="CO1322"/>
      <c r="CP1322"/>
      <c r="CQ1322"/>
      <c r="CR1322"/>
      <c r="CS1322"/>
      <c r="CT1322"/>
      <c r="CU1322"/>
      <c r="CV1322"/>
      <c r="CW1322"/>
      <c r="CX1322"/>
      <c r="CY1322"/>
      <c r="CZ1322"/>
      <c r="DA1322"/>
      <c r="DB1322"/>
      <c r="DC1322"/>
      <c r="DD1322"/>
      <c r="DE1322"/>
      <c r="DF1322"/>
      <c r="DG1322"/>
      <c r="DH1322"/>
      <c r="DI1322"/>
      <c r="DJ1322"/>
      <c r="DK1322"/>
      <c r="DL1322"/>
      <c r="DM1322"/>
      <c r="DN1322"/>
      <c r="DO1322"/>
      <c r="DP1322"/>
      <c r="DQ1322"/>
      <c r="DR1322"/>
      <c r="DS1322"/>
      <c r="DT1322"/>
      <c r="DU1322"/>
      <c r="DV1322"/>
      <c r="DW1322"/>
      <c r="DX1322"/>
      <c r="DY1322"/>
      <c r="DZ1322"/>
      <c r="EA1322"/>
      <c r="EB1322"/>
      <c r="EC1322"/>
      <c r="ED1322"/>
      <c r="EE1322"/>
      <c r="EF1322"/>
      <c r="EG1322"/>
      <c r="EH1322"/>
      <c r="EI1322"/>
      <c r="EJ1322"/>
      <c r="EK1322"/>
      <c r="EL1322"/>
      <c r="EM1322"/>
      <c r="EN1322"/>
      <c r="EO1322"/>
      <c r="EP1322"/>
      <c r="EQ1322"/>
      <c r="ER1322"/>
      <c r="ES1322"/>
      <c r="ET1322"/>
      <c r="EU1322"/>
      <c r="EV1322"/>
      <c r="EW1322"/>
      <c r="EX1322"/>
      <c r="EY1322"/>
      <c r="EZ1322"/>
      <c r="FA1322"/>
    </row>
    <row r="1323" spans="1:157" ht="15" x14ac:dyDescent="0.25">
      <c r="A1323"/>
      <c r="B1323"/>
      <c r="C1323"/>
      <c r="D1323"/>
      <c r="E1323"/>
      <c r="F1323"/>
      <c r="G1323"/>
      <c r="H1323"/>
      <c r="I1323"/>
      <c r="J1323"/>
      <c r="K1323"/>
      <c r="L1323"/>
      <c r="M1323"/>
      <c r="N1323"/>
      <c r="O1323"/>
      <c r="P1323"/>
      <c r="Q1323"/>
      <c r="R1323" s="77"/>
      <c r="S1323" s="77"/>
      <c r="T1323"/>
      <c r="U1323"/>
      <c r="V1323"/>
      <c r="W1323"/>
      <c r="X1323"/>
      <c r="Y1323"/>
      <c r="Z1323"/>
      <c r="AA1323"/>
      <c r="AB1323"/>
      <c r="AC1323"/>
      <c r="AD1323"/>
      <c r="AE1323"/>
      <c r="AF1323"/>
      <c r="AG1323"/>
      <c r="AH1323"/>
      <c r="AI1323"/>
      <c r="AJ1323"/>
      <c r="AK1323"/>
      <c r="AL1323"/>
      <c r="AM1323"/>
      <c r="AN1323"/>
      <c r="AO1323"/>
      <c r="AP1323"/>
      <c r="AQ1323"/>
      <c r="AR1323"/>
      <c r="AS1323"/>
      <c r="AT1323"/>
      <c r="AU1323"/>
      <c r="AV1323"/>
      <c r="AW1323"/>
      <c r="AX1323"/>
      <c r="AY1323"/>
      <c r="AZ1323"/>
      <c r="BA1323"/>
      <c r="BB1323"/>
      <c r="BC1323"/>
      <c r="BD1323"/>
      <c r="BE1323"/>
      <c r="BF1323"/>
      <c r="BG1323"/>
      <c r="BH1323"/>
      <c r="BI1323"/>
      <c r="BJ1323"/>
      <c r="BK1323"/>
      <c r="BL1323"/>
      <c r="BM1323"/>
      <c r="BN1323"/>
      <c r="BO1323"/>
      <c r="BP1323"/>
      <c r="BQ1323"/>
      <c r="BR1323"/>
      <c r="BS1323"/>
      <c r="BT1323"/>
      <c r="BU1323"/>
      <c r="BV1323"/>
      <c r="BW1323"/>
      <c r="BX1323"/>
      <c r="BY1323"/>
      <c r="BZ1323"/>
      <c r="CA1323"/>
      <c r="CB1323"/>
      <c r="CC1323"/>
      <c r="CD1323"/>
      <c r="CE1323"/>
      <c r="CF1323"/>
      <c r="CG1323"/>
      <c r="CH1323"/>
      <c r="CI1323"/>
      <c r="CJ1323"/>
      <c r="CK1323"/>
      <c r="CL1323"/>
      <c r="CM1323"/>
      <c r="CN1323"/>
      <c r="CO1323"/>
      <c r="CP1323"/>
      <c r="CQ1323"/>
      <c r="CR1323"/>
      <c r="CS1323"/>
      <c r="CT1323"/>
      <c r="CU1323"/>
      <c r="CV1323"/>
      <c r="CW1323"/>
      <c r="CX1323"/>
      <c r="CY1323"/>
      <c r="CZ1323"/>
      <c r="DA1323"/>
      <c r="DB1323"/>
      <c r="DC1323"/>
      <c r="DD1323"/>
      <c r="DE1323"/>
      <c r="DF1323"/>
      <c r="DG1323"/>
      <c r="DH1323"/>
      <c r="DI1323"/>
      <c r="DJ1323"/>
      <c r="DK1323"/>
      <c r="DL1323"/>
      <c r="DM1323"/>
      <c r="DN1323"/>
      <c r="DO1323"/>
      <c r="DP1323"/>
      <c r="DQ1323"/>
      <c r="DR1323"/>
      <c r="DS1323"/>
      <c r="DT1323"/>
      <c r="DU1323"/>
      <c r="DV1323"/>
      <c r="DW1323"/>
      <c r="DX1323"/>
      <c r="DY1323"/>
      <c r="DZ1323"/>
      <c r="EA1323"/>
      <c r="EB1323"/>
      <c r="EC1323"/>
      <c r="ED1323"/>
      <c r="EE1323"/>
      <c r="EF1323"/>
      <c r="EG1323"/>
      <c r="EH1323"/>
      <c r="EI1323"/>
      <c r="EJ1323"/>
      <c r="EK1323"/>
      <c r="EL1323"/>
      <c r="EM1323"/>
      <c r="EN1323"/>
      <c r="EO1323"/>
      <c r="EP1323"/>
      <c r="EQ1323"/>
      <c r="ER1323"/>
      <c r="ES1323"/>
      <c r="ET1323"/>
      <c r="EU1323"/>
      <c r="EV1323"/>
      <c r="EW1323"/>
      <c r="EX1323"/>
      <c r="EY1323"/>
      <c r="EZ1323"/>
      <c r="FA1323"/>
    </row>
    <row r="1324" spans="1:157" ht="15" x14ac:dyDescent="0.25">
      <c r="A1324"/>
      <c r="B1324"/>
      <c r="C1324"/>
      <c r="D1324"/>
      <c r="E1324"/>
      <c r="F1324"/>
      <c r="G1324"/>
      <c r="H1324"/>
      <c r="I1324"/>
      <c r="J1324"/>
      <c r="K1324"/>
      <c r="L1324"/>
      <c r="M1324"/>
      <c r="N1324"/>
      <c r="O1324"/>
      <c r="P1324"/>
      <c r="Q1324"/>
      <c r="R1324" s="77"/>
      <c r="S1324" s="77"/>
      <c r="T1324"/>
      <c r="U1324"/>
      <c r="V1324"/>
      <c r="W1324"/>
      <c r="X1324"/>
      <c r="Y1324"/>
      <c r="Z1324"/>
      <c r="AA1324"/>
      <c r="AB1324"/>
      <c r="AC1324"/>
      <c r="AD1324"/>
      <c r="AE1324"/>
      <c r="AF1324"/>
      <c r="AG1324"/>
      <c r="AH1324"/>
      <c r="AI1324"/>
      <c r="AJ1324"/>
      <c r="AK1324"/>
      <c r="AL1324"/>
      <c r="AM1324"/>
      <c r="AN1324"/>
      <c r="AO1324"/>
      <c r="AP1324"/>
      <c r="AQ1324"/>
      <c r="AR1324"/>
      <c r="AS1324"/>
      <c r="AT1324"/>
      <c r="AU1324"/>
      <c r="AV1324"/>
      <c r="AW1324"/>
      <c r="AX1324"/>
      <c r="AY1324"/>
      <c r="AZ1324"/>
      <c r="BA1324"/>
      <c r="BB1324"/>
      <c r="BC1324"/>
      <c r="BD1324"/>
      <c r="BE1324"/>
      <c r="BF1324"/>
      <c r="BG1324"/>
      <c r="BH1324"/>
      <c r="BI1324"/>
      <c r="BJ1324"/>
      <c r="BK1324"/>
      <c r="BL1324"/>
      <c r="BM1324"/>
      <c r="BN1324"/>
      <c r="BO1324"/>
      <c r="BP1324"/>
      <c r="BQ1324"/>
      <c r="BR1324"/>
      <c r="BS1324"/>
      <c r="BT1324"/>
      <c r="BU1324"/>
      <c r="BV1324"/>
      <c r="BW1324"/>
      <c r="BX1324"/>
      <c r="BY1324"/>
      <c r="BZ1324"/>
      <c r="CA1324"/>
      <c r="CB1324"/>
      <c r="CC1324"/>
      <c r="CD1324"/>
      <c r="CE1324"/>
      <c r="CF1324"/>
      <c r="CG1324"/>
      <c r="CH1324"/>
      <c r="CI1324"/>
      <c r="CJ1324"/>
      <c r="CK1324"/>
      <c r="CL1324"/>
      <c r="CM1324"/>
      <c r="CN1324"/>
      <c r="CO1324"/>
      <c r="CP1324"/>
      <c r="CQ1324"/>
      <c r="CR1324"/>
      <c r="CS1324"/>
      <c r="CT1324"/>
      <c r="CU1324"/>
      <c r="CV1324"/>
      <c r="CW1324"/>
      <c r="CX1324"/>
      <c r="CY1324"/>
      <c r="CZ1324"/>
      <c r="DA1324"/>
      <c r="DB1324"/>
      <c r="DC1324"/>
      <c r="DD1324"/>
      <c r="DE1324"/>
      <c r="DF1324"/>
      <c r="DG1324"/>
      <c r="DH1324"/>
      <c r="DI1324"/>
      <c r="DJ1324"/>
      <c r="DK1324"/>
      <c r="DL1324"/>
      <c r="DM1324"/>
      <c r="DN1324"/>
      <c r="DO1324"/>
      <c r="DP1324"/>
      <c r="DQ1324"/>
      <c r="DR1324"/>
      <c r="DS1324"/>
      <c r="DT1324"/>
      <c r="DU1324"/>
      <c r="DV1324"/>
      <c r="DW1324"/>
      <c r="DX1324"/>
      <c r="DY1324"/>
      <c r="DZ1324"/>
      <c r="EA1324"/>
      <c r="EB1324"/>
      <c r="EC1324"/>
      <c r="ED1324"/>
      <c r="EE1324"/>
      <c r="EF1324"/>
      <c r="EG1324"/>
      <c r="EH1324"/>
      <c r="EI1324"/>
      <c r="EJ1324"/>
      <c r="EK1324"/>
      <c r="EL1324"/>
      <c r="EM1324"/>
      <c r="EN1324"/>
      <c r="EO1324"/>
      <c r="EP1324"/>
      <c r="EQ1324"/>
      <c r="ER1324"/>
      <c r="ES1324"/>
      <c r="ET1324"/>
      <c r="EU1324"/>
      <c r="EV1324"/>
      <c r="EW1324"/>
      <c r="EX1324"/>
      <c r="EY1324"/>
      <c r="EZ1324"/>
      <c r="FA1324"/>
    </row>
    <row r="1325" spans="1:157" ht="15" x14ac:dyDescent="0.25">
      <c r="A1325"/>
      <c r="B1325"/>
      <c r="C1325"/>
      <c r="D1325"/>
      <c r="E1325"/>
      <c r="F1325"/>
      <c r="G1325"/>
      <c r="H1325"/>
      <c r="I1325"/>
      <c r="J1325"/>
      <c r="K1325"/>
      <c r="L1325"/>
      <c r="M1325"/>
      <c r="N1325"/>
      <c r="O1325"/>
      <c r="P1325"/>
      <c r="Q1325"/>
      <c r="R1325" s="77"/>
      <c r="S1325" s="77"/>
      <c r="T1325"/>
      <c r="U1325"/>
      <c r="V1325"/>
      <c r="W1325"/>
      <c r="X1325"/>
      <c r="Y1325"/>
      <c r="Z1325"/>
      <c r="AA1325"/>
      <c r="AB1325"/>
      <c r="AC1325"/>
      <c r="AD1325"/>
      <c r="AE1325"/>
      <c r="AF1325"/>
      <c r="AG1325"/>
      <c r="AH1325"/>
      <c r="AI1325"/>
      <c r="AJ1325"/>
      <c r="AK1325"/>
      <c r="AL1325"/>
      <c r="AM1325"/>
      <c r="AN1325"/>
      <c r="AO1325"/>
      <c r="AP1325"/>
      <c r="AQ1325"/>
      <c r="AR1325"/>
      <c r="AS1325"/>
      <c r="AT1325"/>
      <c r="AU1325"/>
      <c r="AV1325"/>
      <c r="AW1325"/>
      <c r="AX1325"/>
      <c r="AY1325"/>
      <c r="AZ1325"/>
      <c r="BA1325"/>
      <c r="BB1325"/>
      <c r="BC1325"/>
      <c r="BD1325"/>
      <c r="BE1325"/>
      <c r="BF1325"/>
      <c r="BG1325"/>
      <c r="BH1325"/>
      <c r="BI1325"/>
      <c r="BJ1325"/>
      <c r="BK1325"/>
      <c r="BL1325"/>
      <c r="BM1325"/>
      <c r="BN1325"/>
      <c r="BO1325"/>
      <c r="BP1325"/>
      <c r="BQ1325"/>
      <c r="BR1325"/>
      <c r="BS1325"/>
      <c r="BT1325"/>
      <c r="BU1325"/>
      <c r="BV1325"/>
      <c r="BW1325"/>
      <c r="BX1325"/>
      <c r="BY1325"/>
      <c r="BZ1325"/>
      <c r="CA1325"/>
      <c r="CB1325"/>
      <c r="CC1325"/>
      <c r="CD1325"/>
      <c r="CE1325"/>
      <c r="CF1325"/>
      <c r="CG1325"/>
      <c r="CH1325"/>
      <c r="CI1325"/>
      <c r="CJ1325"/>
      <c r="CK1325"/>
      <c r="CL1325"/>
      <c r="CM1325"/>
      <c r="CN1325"/>
      <c r="CO1325"/>
      <c r="CP1325"/>
      <c r="CQ1325"/>
      <c r="CR1325"/>
      <c r="CS1325"/>
      <c r="CT1325"/>
      <c r="CU1325"/>
      <c r="CV1325"/>
      <c r="CW1325"/>
      <c r="CX1325"/>
      <c r="CY1325"/>
      <c r="CZ1325"/>
      <c r="DA1325"/>
      <c r="DB1325"/>
      <c r="DC1325"/>
      <c r="DD1325"/>
      <c r="DE1325"/>
      <c r="DF1325"/>
      <c r="DG1325"/>
      <c r="DH1325"/>
      <c r="DI1325"/>
      <c r="DJ1325"/>
      <c r="DK1325"/>
      <c r="DL1325"/>
      <c r="DM1325"/>
      <c r="DN1325"/>
      <c r="DO1325"/>
      <c r="DP1325"/>
      <c r="DQ1325"/>
      <c r="DR1325"/>
      <c r="DS1325"/>
      <c r="DT1325"/>
      <c r="DU1325"/>
      <c r="DV1325"/>
      <c r="DW1325"/>
      <c r="DX1325"/>
      <c r="DY1325"/>
      <c r="DZ1325"/>
      <c r="EA1325"/>
      <c r="EB1325"/>
      <c r="EC1325"/>
      <c r="ED1325"/>
      <c r="EE1325"/>
      <c r="EF1325"/>
      <c r="EG1325"/>
      <c r="EH1325"/>
      <c r="EI1325"/>
      <c r="EJ1325"/>
      <c r="EK1325"/>
      <c r="EL1325"/>
      <c r="EM1325"/>
      <c r="EN1325"/>
      <c r="EO1325"/>
      <c r="EP1325"/>
      <c r="EQ1325"/>
      <c r="ER1325"/>
      <c r="ES1325"/>
      <c r="ET1325"/>
      <c r="EU1325"/>
      <c r="EV1325"/>
      <c r="EW1325"/>
      <c r="EX1325"/>
      <c r="EY1325"/>
      <c r="EZ1325"/>
      <c r="FA1325"/>
    </row>
    <row r="1326" spans="1:157" ht="15" x14ac:dyDescent="0.25">
      <c r="A1326"/>
      <c r="B1326"/>
      <c r="C1326"/>
      <c r="D1326"/>
      <c r="E1326"/>
      <c r="F1326"/>
      <c r="G1326"/>
      <c r="H1326"/>
      <c r="I1326"/>
      <c r="J1326"/>
      <c r="K1326"/>
      <c r="L1326"/>
      <c r="M1326"/>
      <c r="N1326"/>
      <c r="O1326"/>
      <c r="P1326"/>
      <c r="Q1326"/>
      <c r="R1326" s="77"/>
      <c r="S1326" s="77"/>
      <c r="T1326"/>
      <c r="U1326"/>
      <c r="V1326"/>
      <c r="W1326"/>
      <c r="X1326"/>
      <c r="Y1326"/>
      <c r="Z1326"/>
      <c r="AA1326"/>
      <c r="AB1326"/>
      <c r="AC1326"/>
      <c r="AD1326"/>
      <c r="AE1326"/>
      <c r="AF1326"/>
      <c r="AG1326"/>
      <c r="AH1326"/>
      <c r="AI1326"/>
      <c r="AJ1326"/>
      <c r="AK1326"/>
      <c r="AL1326"/>
      <c r="AM1326"/>
      <c r="AN1326"/>
      <c r="AO1326"/>
      <c r="AP1326"/>
      <c r="AQ1326"/>
      <c r="AR1326"/>
      <c r="AS1326"/>
      <c r="AT1326"/>
      <c r="AU1326"/>
      <c r="AV1326"/>
      <c r="AW1326"/>
      <c r="AX1326"/>
      <c r="AY1326"/>
      <c r="AZ1326"/>
      <c r="BA1326"/>
      <c r="BB1326"/>
      <c r="BC1326"/>
      <c r="BD1326"/>
      <c r="BE1326"/>
      <c r="BF1326"/>
      <c r="BG1326"/>
      <c r="BH1326"/>
      <c r="BI1326"/>
      <c r="BJ1326"/>
      <c r="BK1326"/>
      <c r="BL1326"/>
      <c r="BM1326"/>
      <c r="BN1326"/>
      <c r="BO1326"/>
      <c r="BP1326"/>
      <c r="BQ1326"/>
      <c r="BR1326"/>
      <c r="BS1326"/>
      <c r="BT1326"/>
      <c r="BU1326"/>
      <c r="BV1326"/>
      <c r="BW1326"/>
      <c r="BX1326"/>
      <c r="BY1326"/>
      <c r="BZ1326"/>
      <c r="CA1326"/>
      <c r="CB1326"/>
      <c r="CC1326"/>
      <c r="CD1326"/>
      <c r="CE1326"/>
      <c r="CF1326"/>
      <c r="CG1326"/>
      <c r="CH1326"/>
      <c r="CI1326"/>
      <c r="CJ1326"/>
      <c r="CK1326"/>
      <c r="CL1326"/>
      <c r="CM1326"/>
      <c r="CN1326"/>
      <c r="CO1326"/>
      <c r="CP1326"/>
      <c r="CQ1326"/>
      <c r="CR1326"/>
      <c r="CS1326"/>
      <c r="CT1326"/>
      <c r="CU1326"/>
      <c r="CV1326"/>
      <c r="CW1326"/>
      <c r="CX1326"/>
      <c r="CY1326"/>
      <c r="CZ1326"/>
      <c r="DA1326"/>
      <c r="DB1326"/>
      <c r="DC1326"/>
      <c r="DD1326"/>
      <c r="DE1326"/>
      <c r="DF1326"/>
      <c r="DG1326"/>
      <c r="DH1326"/>
      <c r="DI1326"/>
      <c r="DJ1326"/>
      <c r="DK1326"/>
      <c r="DL1326"/>
      <c r="DM1326"/>
      <c r="DN1326"/>
      <c r="DO1326"/>
      <c r="DP1326"/>
      <c r="DQ1326"/>
      <c r="DR1326"/>
      <c r="DS1326"/>
      <c r="DT1326"/>
      <c r="DU1326"/>
      <c r="DV1326"/>
      <c r="DW1326"/>
      <c r="DX1326"/>
      <c r="DY1326"/>
      <c r="DZ1326"/>
      <c r="EA1326"/>
      <c r="EB1326"/>
      <c r="EC1326"/>
      <c r="ED1326"/>
      <c r="EE1326"/>
      <c r="EF1326"/>
      <c r="EG1326"/>
      <c r="EH1326"/>
      <c r="EI1326"/>
      <c r="EJ1326"/>
      <c r="EK1326"/>
      <c r="EL1326"/>
      <c r="EM1326"/>
      <c r="EN1326"/>
      <c r="EO1326"/>
      <c r="EP1326"/>
      <c r="EQ1326"/>
      <c r="ER1326"/>
      <c r="ES1326"/>
      <c r="ET1326"/>
      <c r="EU1326"/>
      <c r="EV1326"/>
      <c r="EW1326"/>
      <c r="EX1326"/>
      <c r="EY1326"/>
      <c r="EZ1326"/>
      <c r="FA1326"/>
    </row>
    <row r="1327" spans="1:157" ht="15" x14ac:dyDescent="0.25">
      <c r="A1327"/>
      <c r="B1327"/>
      <c r="C1327"/>
      <c r="D1327"/>
      <c r="E1327"/>
      <c r="F1327"/>
      <c r="G1327"/>
      <c r="H1327"/>
      <c r="I1327"/>
      <c r="J1327"/>
      <c r="K1327"/>
      <c r="L1327"/>
      <c r="M1327"/>
      <c r="N1327"/>
      <c r="O1327"/>
      <c r="P1327"/>
      <c r="Q1327"/>
      <c r="R1327" s="77"/>
      <c r="S1327" s="77"/>
      <c r="T1327"/>
      <c r="U1327"/>
      <c r="V1327"/>
      <c r="W1327"/>
      <c r="X1327"/>
      <c r="Y1327"/>
      <c r="Z1327"/>
      <c r="AA1327"/>
      <c r="AB1327"/>
      <c r="AC1327"/>
      <c r="AD1327"/>
      <c r="AE1327"/>
      <c r="AF1327"/>
      <c r="AG1327"/>
      <c r="AH1327"/>
      <c r="AI1327"/>
      <c r="AJ1327"/>
      <c r="AK1327"/>
      <c r="AL1327"/>
      <c r="AM1327"/>
      <c r="AN1327"/>
      <c r="AO1327"/>
      <c r="AP1327"/>
      <c r="AQ1327"/>
      <c r="AR1327"/>
      <c r="AS1327"/>
      <c r="AT1327"/>
      <c r="AU1327"/>
      <c r="AV1327"/>
      <c r="AW1327"/>
      <c r="AX1327"/>
      <c r="AY1327"/>
      <c r="AZ1327"/>
      <c r="BA1327"/>
      <c r="BB1327"/>
      <c r="BC1327"/>
      <c r="BD1327"/>
      <c r="BE1327"/>
      <c r="BF1327"/>
      <c r="BG1327"/>
      <c r="BH1327"/>
      <c r="BI1327"/>
      <c r="BJ1327"/>
      <c r="BK1327"/>
      <c r="BL1327"/>
      <c r="BM1327"/>
      <c r="BN1327"/>
      <c r="BO1327"/>
      <c r="BP1327"/>
      <c r="BQ1327"/>
      <c r="BR1327"/>
      <c r="BS1327"/>
      <c r="BT1327"/>
      <c r="BU1327"/>
      <c r="BV1327"/>
      <c r="BW1327"/>
      <c r="BX1327"/>
      <c r="BY1327"/>
      <c r="BZ1327"/>
      <c r="CA1327"/>
      <c r="CB1327"/>
      <c r="CC1327"/>
      <c r="CD1327"/>
      <c r="CE1327"/>
      <c r="CF1327"/>
      <c r="CG1327"/>
      <c r="CH1327"/>
      <c r="CI1327"/>
      <c r="CJ1327"/>
      <c r="CK1327"/>
      <c r="CL1327"/>
      <c r="CM1327"/>
      <c r="CN1327"/>
      <c r="CO1327"/>
      <c r="CP1327"/>
      <c r="CQ1327"/>
      <c r="CR1327"/>
      <c r="CS1327"/>
      <c r="CT1327"/>
      <c r="CU1327"/>
      <c r="CV1327"/>
      <c r="CW1327"/>
      <c r="CX1327"/>
      <c r="CY1327"/>
      <c r="CZ1327"/>
      <c r="DA1327"/>
      <c r="DB1327"/>
      <c r="DC1327"/>
      <c r="DD1327"/>
      <c r="DE1327"/>
      <c r="DF1327"/>
      <c r="DG1327"/>
      <c r="DH1327"/>
      <c r="DI1327"/>
      <c r="DJ1327"/>
      <c r="DK1327"/>
      <c r="DL1327"/>
      <c r="DM1327"/>
      <c r="DN1327"/>
      <c r="DO1327"/>
      <c r="DP1327"/>
      <c r="DQ1327"/>
      <c r="DR1327"/>
      <c r="DS1327"/>
      <c r="DT1327"/>
      <c r="DU1327"/>
      <c r="DV1327"/>
      <c r="DW1327"/>
      <c r="DX1327"/>
      <c r="DY1327"/>
      <c r="DZ1327"/>
      <c r="EA1327"/>
      <c r="EB1327"/>
      <c r="EC1327"/>
      <c r="ED1327"/>
      <c r="EE1327"/>
      <c r="EF1327"/>
      <c r="EG1327"/>
      <c r="EH1327"/>
      <c r="EI1327"/>
      <c r="EJ1327"/>
      <c r="EK1327"/>
      <c r="EL1327"/>
      <c r="EM1327"/>
      <c r="EN1327"/>
      <c r="EO1327"/>
      <c r="EP1327"/>
      <c r="EQ1327"/>
      <c r="ER1327"/>
      <c r="ES1327"/>
      <c r="ET1327"/>
      <c r="EU1327"/>
      <c r="EV1327"/>
      <c r="EW1327"/>
      <c r="EX1327"/>
      <c r="EY1327"/>
      <c r="EZ1327"/>
      <c r="FA1327"/>
    </row>
    <row r="1328" spans="1:157" ht="15" x14ac:dyDescent="0.25">
      <c r="A1328"/>
      <c r="B1328"/>
      <c r="C1328"/>
      <c r="D1328"/>
      <c r="E1328"/>
      <c r="F1328"/>
      <c r="G1328"/>
      <c r="H1328"/>
      <c r="I1328"/>
      <c r="J1328"/>
      <c r="K1328"/>
      <c r="L1328"/>
      <c r="M1328"/>
      <c r="N1328"/>
      <c r="O1328"/>
      <c r="P1328"/>
      <c r="Q1328"/>
      <c r="R1328" s="77"/>
      <c r="S1328" s="77"/>
      <c r="T1328"/>
      <c r="U1328"/>
      <c r="V1328"/>
      <c r="W1328"/>
      <c r="X1328"/>
      <c r="Y1328"/>
      <c r="Z1328"/>
      <c r="AA1328"/>
      <c r="AB1328"/>
      <c r="AC1328"/>
      <c r="AD1328"/>
      <c r="AE1328"/>
      <c r="AF1328"/>
      <c r="AG1328"/>
      <c r="AH1328"/>
      <c r="AI1328"/>
      <c r="AJ1328"/>
      <c r="AK1328"/>
      <c r="AL1328"/>
      <c r="AM1328"/>
      <c r="AN1328"/>
      <c r="AO1328"/>
      <c r="AP1328"/>
      <c r="AQ1328"/>
      <c r="AR1328"/>
      <c r="AS1328"/>
      <c r="AT1328"/>
      <c r="AU1328"/>
      <c r="AV1328"/>
      <c r="AW1328"/>
      <c r="AX1328"/>
      <c r="AY1328"/>
      <c r="AZ1328"/>
      <c r="BA1328"/>
      <c r="BB1328"/>
      <c r="BC1328"/>
      <c r="BD1328"/>
      <c r="BE1328"/>
      <c r="BF1328"/>
      <c r="BG1328"/>
      <c r="BH1328"/>
      <c r="BI1328"/>
      <c r="BJ1328"/>
      <c r="BK1328"/>
      <c r="BL1328"/>
      <c r="BM1328"/>
      <c r="BN1328"/>
      <c r="BO1328"/>
      <c r="BP1328"/>
      <c r="BQ1328"/>
      <c r="BR1328"/>
      <c r="BS1328"/>
      <c r="BT1328"/>
      <c r="BU1328"/>
      <c r="BV1328"/>
      <c r="BW1328"/>
      <c r="BX1328"/>
      <c r="BY1328"/>
      <c r="BZ1328"/>
      <c r="CA1328"/>
      <c r="CB1328"/>
      <c r="CC1328"/>
      <c r="CD1328"/>
      <c r="CE1328"/>
      <c r="CF1328"/>
      <c r="CG1328"/>
      <c r="CH1328"/>
      <c r="CI1328"/>
      <c r="CJ1328"/>
      <c r="CK1328"/>
      <c r="CL1328"/>
      <c r="CM1328"/>
      <c r="CN1328"/>
      <c r="CO1328"/>
      <c r="CP1328"/>
      <c r="CQ1328"/>
      <c r="CR1328"/>
      <c r="CS1328"/>
      <c r="CT1328"/>
      <c r="CU1328"/>
      <c r="CV1328"/>
      <c r="CW1328"/>
      <c r="CX1328"/>
      <c r="CY1328"/>
      <c r="CZ1328"/>
      <c r="DA1328"/>
      <c r="DB1328"/>
      <c r="DC1328"/>
      <c r="DD1328"/>
      <c r="DE1328"/>
      <c r="DF1328"/>
      <c r="DG1328"/>
      <c r="DH1328"/>
      <c r="DI1328"/>
      <c r="DJ1328"/>
      <c r="DK1328"/>
      <c r="DL1328"/>
      <c r="DM1328"/>
      <c r="DN1328"/>
      <c r="DO1328"/>
      <c r="DP1328"/>
      <c r="DQ1328"/>
      <c r="DR1328"/>
      <c r="DS1328"/>
      <c r="DT1328"/>
      <c r="DU1328"/>
      <c r="DV1328"/>
      <c r="DW1328"/>
      <c r="DX1328"/>
      <c r="DY1328"/>
      <c r="DZ1328"/>
      <c r="EA1328"/>
      <c r="EB1328"/>
      <c r="EC1328"/>
      <c r="ED1328"/>
      <c r="EE1328"/>
      <c r="EF1328"/>
      <c r="EG1328"/>
      <c r="EH1328"/>
      <c r="EI1328"/>
      <c r="EJ1328"/>
      <c r="EK1328"/>
      <c r="EL1328"/>
      <c r="EM1328"/>
      <c r="EN1328"/>
      <c r="EO1328"/>
      <c r="EP1328"/>
      <c r="EQ1328"/>
      <c r="ER1328"/>
      <c r="ES1328"/>
      <c r="ET1328"/>
      <c r="EU1328"/>
      <c r="EV1328"/>
      <c r="EW1328"/>
      <c r="EX1328"/>
      <c r="EY1328"/>
      <c r="EZ1328"/>
      <c r="FA1328"/>
    </row>
    <row r="1329" spans="1:157" ht="15" x14ac:dyDescent="0.25">
      <c r="A1329"/>
      <c r="B1329"/>
      <c r="C1329"/>
      <c r="D1329"/>
      <c r="E1329"/>
      <c r="F1329"/>
      <c r="G1329"/>
      <c r="H1329"/>
      <c r="I1329"/>
      <c r="J1329"/>
      <c r="K1329"/>
      <c r="L1329"/>
      <c r="M1329"/>
      <c r="N1329"/>
      <c r="O1329"/>
      <c r="P1329"/>
      <c r="Q1329"/>
      <c r="R1329" s="77"/>
      <c r="S1329" s="77"/>
      <c r="T1329"/>
      <c r="U1329"/>
      <c r="V1329"/>
      <c r="W1329"/>
      <c r="X1329"/>
      <c r="Y1329"/>
      <c r="Z1329"/>
      <c r="AA1329"/>
      <c r="AB1329"/>
      <c r="AC1329"/>
      <c r="AD1329"/>
      <c r="AE1329"/>
      <c r="AF1329"/>
      <c r="AG1329"/>
      <c r="AH1329"/>
      <c r="AI1329"/>
      <c r="AJ1329"/>
      <c r="AK1329"/>
      <c r="AL1329"/>
      <c r="AM1329"/>
      <c r="AN1329"/>
      <c r="AO1329"/>
      <c r="AP1329"/>
      <c r="AQ1329"/>
      <c r="AR1329"/>
      <c r="AS1329"/>
      <c r="AT1329"/>
      <c r="AU1329"/>
      <c r="AV1329"/>
      <c r="AW1329"/>
      <c r="AX1329"/>
      <c r="AY1329"/>
      <c r="AZ1329"/>
      <c r="BA1329"/>
      <c r="BB1329"/>
      <c r="BC1329"/>
      <c r="BD1329"/>
      <c r="BE1329"/>
      <c r="BF1329"/>
      <c r="BG1329"/>
      <c r="BH1329"/>
      <c r="BI1329"/>
      <c r="BJ1329"/>
      <c r="BK1329"/>
      <c r="BL1329"/>
      <c r="BM1329"/>
      <c r="BN1329"/>
      <c r="BO1329"/>
      <c r="BP1329"/>
      <c r="BQ1329"/>
      <c r="BR1329"/>
      <c r="BS1329"/>
      <c r="BT1329"/>
      <c r="BU1329"/>
      <c r="BV1329"/>
      <c r="BW1329"/>
      <c r="BX1329"/>
      <c r="BY1329"/>
      <c r="BZ1329"/>
      <c r="CA1329"/>
      <c r="CB1329"/>
      <c r="CC1329"/>
      <c r="CD1329"/>
      <c r="CE1329"/>
      <c r="CF1329"/>
      <c r="CG1329"/>
      <c r="CH1329"/>
      <c r="CI1329"/>
      <c r="CJ1329"/>
      <c r="CK1329"/>
      <c r="CL1329"/>
      <c r="CM1329"/>
      <c r="CN1329"/>
      <c r="CO1329"/>
      <c r="CP1329"/>
      <c r="CQ1329"/>
      <c r="CR1329"/>
      <c r="CS1329"/>
      <c r="CT1329"/>
      <c r="CU1329"/>
      <c r="CV1329"/>
      <c r="CW1329"/>
      <c r="CX1329"/>
      <c r="CY1329"/>
      <c r="CZ1329"/>
      <c r="DA1329"/>
      <c r="DB1329"/>
      <c r="DC1329"/>
      <c r="DD1329"/>
      <c r="DE1329"/>
      <c r="DF1329"/>
      <c r="DG1329"/>
      <c r="DH1329"/>
      <c r="DI1329"/>
      <c r="DJ1329"/>
      <c r="DK1329"/>
      <c r="DL1329"/>
      <c r="DM1329"/>
      <c r="DN1329"/>
      <c r="DO1329"/>
      <c r="DP1329"/>
      <c r="DQ1329"/>
      <c r="DR1329"/>
      <c r="DS1329"/>
      <c r="DT1329"/>
      <c r="DU1329"/>
      <c r="DV1329"/>
      <c r="DW1329"/>
      <c r="DX1329"/>
      <c r="DY1329"/>
      <c r="DZ1329"/>
      <c r="EA1329"/>
      <c r="EB1329"/>
      <c r="EC1329"/>
      <c r="ED1329"/>
      <c r="EE1329"/>
      <c r="EF1329"/>
      <c r="EG1329"/>
      <c r="EH1329"/>
      <c r="EI1329"/>
      <c r="EJ1329"/>
      <c r="EK1329"/>
      <c r="EL1329"/>
      <c r="EM1329"/>
      <c r="EN1329"/>
      <c r="EO1329"/>
      <c r="EP1329"/>
      <c r="EQ1329"/>
      <c r="ER1329"/>
      <c r="ES1329"/>
      <c r="ET1329"/>
      <c r="EU1329"/>
      <c r="EV1329"/>
      <c r="EW1329"/>
      <c r="EX1329"/>
      <c r="EY1329"/>
      <c r="EZ1329"/>
      <c r="FA1329"/>
    </row>
    <row r="1330" spans="1:157" ht="15" x14ac:dyDescent="0.25">
      <c r="A1330"/>
      <c r="B1330"/>
      <c r="C1330"/>
      <c r="D1330"/>
      <c r="E1330"/>
      <c r="F1330"/>
      <c r="G1330"/>
      <c r="H1330"/>
      <c r="I1330"/>
      <c r="J1330"/>
      <c r="K1330"/>
      <c r="L1330"/>
      <c r="M1330"/>
      <c r="N1330"/>
      <c r="O1330"/>
      <c r="P1330"/>
      <c r="Q1330"/>
      <c r="R1330" s="77"/>
      <c r="S1330" s="77"/>
      <c r="T1330"/>
      <c r="U1330"/>
      <c r="V1330"/>
      <c r="W1330"/>
      <c r="X1330"/>
      <c r="Y1330"/>
      <c r="Z1330"/>
      <c r="AA1330"/>
      <c r="AB1330"/>
      <c r="AC1330"/>
      <c r="AD1330"/>
      <c r="AE1330"/>
      <c r="AF1330"/>
      <c r="AG1330"/>
      <c r="AH1330"/>
      <c r="AI1330"/>
      <c r="AJ1330"/>
      <c r="AK1330"/>
      <c r="AL1330"/>
      <c r="AM1330"/>
      <c r="AN1330"/>
      <c r="AO1330"/>
      <c r="AP1330"/>
      <c r="AQ1330"/>
      <c r="AR1330"/>
      <c r="AS1330"/>
      <c r="AT1330"/>
      <c r="AU1330"/>
      <c r="AV1330"/>
      <c r="AW1330"/>
      <c r="AX1330"/>
      <c r="AY1330"/>
      <c r="AZ1330"/>
      <c r="BA1330"/>
      <c r="BB1330"/>
      <c r="BC1330"/>
      <c r="BD1330"/>
      <c r="BE1330"/>
      <c r="BF1330"/>
      <c r="BG1330"/>
      <c r="BH1330"/>
      <c r="BI1330"/>
      <c r="BJ1330"/>
      <c r="BK1330"/>
      <c r="BL1330"/>
      <c r="BM1330"/>
      <c r="BN1330"/>
      <c r="BO1330"/>
      <c r="BP1330"/>
      <c r="BQ1330"/>
      <c r="BR1330"/>
      <c r="BS1330"/>
      <c r="BT1330"/>
      <c r="BU1330"/>
      <c r="BV1330"/>
      <c r="BW1330"/>
      <c r="BX1330"/>
      <c r="BY1330"/>
      <c r="BZ1330"/>
      <c r="CA1330"/>
      <c r="CB1330"/>
      <c r="CC1330"/>
      <c r="CD1330"/>
      <c r="CE1330"/>
      <c r="CF1330"/>
      <c r="CG1330"/>
      <c r="CH1330"/>
      <c r="CI1330"/>
      <c r="CJ1330"/>
      <c r="CK1330"/>
      <c r="CL1330"/>
      <c r="CM1330"/>
      <c r="CN1330"/>
      <c r="CO1330"/>
      <c r="CP1330"/>
      <c r="CQ1330"/>
      <c r="CR1330"/>
      <c r="CS1330"/>
      <c r="CT1330"/>
      <c r="CU1330"/>
      <c r="CV1330"/>
      <c r="CW1330"/>
      <c r="CX1330"/>
      <c r="CY1330"/>
      <c r="CZ1330"/>
      <c r="DA1330"/>
      <c r="DB1330"/>
      <c r="DC1330"/>
      <c r="DD1330"/>
      <c r="DE1330"/>
      <c r="DF1330"/>
      <c r="DG1330"/>
      <c r="DH1330"/>
      <c r="DI1330"/>
      <c r="DJ1330"/>
      <c r="DK1330"/>
      <c r="DL1330"/>
      <c r="DM1330"/>
      <c r="DN1330"/>
      <c r="DO1330"/>
      <c r="DP1330"/>
      <c r="DQ1330"/>
      <c r="DR1330"/>
      <c r="DS1330"/>
      <c r="DT1330"/>
      <c r="DU1330"/>
      <c r="DV1330"/>
      <c r="DW1330"/>
      <c r="DX1330"/>
      <c r="DY1330"/>
      <c r="DZ1330"/>
      <c r="EA1330"/>
      <c r="EB1330"/>
      <c r="EC1330"/>
      <c r="ED1330"/>
      <c r="EE1330"/>
      <c r="EF1330"/>
      <c r="EG1330"/>
      <c r="EH1330"/>
      <c r="EI1330"/>
      <c r="EJ1330"/>
      <c r="EK1330"/>
      <c r="EL1330"/>
      <c r="EM1330"/>
      <c r="EN1330"/>
      <c r="EO1330"/>
      <c r="EP1330"/>
      <c r="EQ1330"/>
      <c r="ER1330"/>
      <c r="ES1330"/>
      <c r="ET1330"/>
      <c r="EU1330"/>
      <c r="EV1330"/>
      <c r="EW1330"/>
      <c r="EX1330"/>
      <c r="EY1330"/>
      <c r="EZ1330"/>
      <c r="FA1330"/>
    </row>
    <row r="1331" spans="1:157" ht="15" x14ac:dyDescent="0.25">
      <c r="A1331"/>
      <c r="B1331"/>
      <c r="C1331"/>
      <c r="D1331"/>
      <c r="E1331"/>
      <c r="F1331"/>
      <c r="G1331"/>
      <c r="H1331"/>
      <c r="I1331"/>
      <c r="J1331"/>
      <c r="K1331"/>
      <c r="L1331"/>
      <c r="M1331"/>
      <c r="N1331"/>
      <c r="O1331"/>
      <c r="P1331"/>
      <c r="Q1331"/>
      <c r="R1331" s="77"/>
      <c r="S1331" s="77"/>
      <c r="T1331"/>
      <c r="U1331"/>
      <c r="V1331"/>
      <c r="W1331"/>
      <c r="X1331"/>
      <c r="Y1331"/>
      <c r="Z1331"/>
      <c r="AA1331"/>
      <c r="AB1331"/>
      <c r="AC1331"/>
      <c r="AD1331"/>
      <c r="AE1331"/>
      <c r="AF1331"/>
      <c r="AG1331"/>
      <c r="AH1331"/>
      <c r="AI1331"/>
      <c r="AJ1331"/>
      <c r="AK1331"/>
      <c r="AL1331"/>
      <c r="AM1331"/>
      <c r="AN1331"/>
      <c r="AO1331"/>
      <c r="AP1331"/>
      <c r="AQ1331"/>
      <c r="AR1331"/>
      <c r="AS1331"/>
      <c r="AT1331"/>
      <c r="AU1331"/>
      <c r="AV1331"/>
      <c r="AW1331"/>
      <c r="AX1331"/>
      <c r="AY1331"/>
      <c r="AZ1331"/>
      <c r="BA1331"/>
      <c r="BB1331"/>
      <c r="BC1331"/>
      <c r="BD1331"/>
      <c r="BE1331"/>
      <c r="BF1331"/>
      <c r="BG1331"/>
      <c r="BH1331"/>
      <c r="BI1331"/>
      <c r="BJ1331"/>
      <c r="BK1331"/>
      <c r="BL1331"/>
      <c r="BM1331"/>
      <c r="BN1331"/>
      <c r="BO1331"/>
      <c r="BP1331"/>
      <c r="BQ1331"/>
      <c r="BR1331"/>
      <c r="BS1331"/>
      <c r="BT1331"/>
      <c r="BU1331"/>
      <c r="BV1331"/>
      <c r="BW1331"/>
      <c r="BX1331"/>
      <c r="BY1331"/>
      <c r="BZ1331"/>
      <c r="CA1331"/>
      <c r="CB1331"/>
      <c r="CC1331"/>
      <c r="CD1331"/>
      <c r="CE1331"/>
      <c r="CF1331"/>
      <c r="CG1331"/>
      <c r="CH1331"/>
      <c r="CI1331"/>
      <c r="CJ1331"/>
      <c r="CK1331"/>
      <c r="CL1331"/>
      <c r="CM1331"/>
      <c r="CN1331"/>
      <c r="CO1331"/>
      <c r="CP1331"/>
      <c r="CQ1331"/>
      <c r="CR1331"/>
      <c r="CS1331"/>
      <c r="CT1331"/>
      <c r="CU1331"/>
      <c r="CV1331"/>
      <c r="CW1331"/>
      <c r="CX1331"/>
      <c r="CY1331"/>
      <c r="CZ1331"/>
      <c r="DA1331"/>
      <c r="DB1331"/>
      <c r="DC1331"/>
      <c r="DD1331"/>
      <c r="DE1331"/>
      <c r="DF1331"/>
      <c r="DG1331"/>
      <c r="DH1331"/>
      <c r="DI1331"/>
      <c r="DJ1331"/>
      <c r="DK1331"/>
      <c r="DL1331"/>
      <c r="DM1331"/>
      <c r="DN1331"/>
      <c r="DO1331"/>
      <c r="DP1331"/>
      <c r="DQ1331"/>
      <c r="DR1331"/>
      <c r="DS1331"/>
      <c r="DT1331"/>
      <c r="DU1331"/>
      <c r="DV1331"/>
      <c r="DW1331"/>
      <c r="DX1331"/>
      <c r="DY1331"/>
      <c r="DZ1331"/>
      <c r="EA1331"/>
      <c r="EB1331"/>
      <c r="EC1331"/>
      <c r="ED1331"/>
      <c r="EE1331"/>
      <c r="EF1331"/>
      <c r="EG1331"/>
      <c r="EH1331"/>
      <c r="EI1331"/>
      <c r="EJ1331"/>
      <c r="EK1331"/>
      <c r="EL1331"/>
      <c r="EM1331"/>
      <c r="EN1331"/>
      <c r="EO1331"/>
      <c r="EP1331"/>
      <c r="EQ1331"/>
      <c r="ER1331"/>
      <c r="ES1331"/>
      <c r="ET1331"/>
      <c r="EU1331"/>
      <c r="EV1331"/>
      <c r="EW1331"/>
      <c r="EX1331"/>
      <c r="EY1331"/>
      <c r="EZ1331"/>
      <c r="FA1331"/>
    </row>
    <row r="1332" spans="1:157" ht="15" x14ac:dyDescent="0.25">
      <c r="A1332"/>
      <c r="B1332"/>
      <c r="C1332"/>
      <c r="D1332"/>
      <c r="E1332"/>
      <c r="F1332"/>
      <c r="G1332"/>
      <c r="H1332"/>
      <c r="I1332"/>
      <c r="J1332"/>
      <c r="K1332"/>
      <c r="L1332"/>
      <c r="M1332"/>
      <c r="N1332"/>
      <c r="O1332"/>
      <c r="P1332"/>
      <c r="Q1332"/>
      <c r="R1332" s="77"/>
      <c r="S1332" s="77"/>
      <c r="T1332"/>
      <c r="U1332"/>
      <c r="V1332"/>
      <c r="W1332"/>
      <c r="X1332"/>
      <c r="Y1332"/>
      <c r="Z1332"/>
      <c r="AA1332"/>
      <c r="AB1332"/>
      <c r="AC1332"/>
      <c r="AD1332"/>
      <c r="AE1332"/>
      <c r="AF1332"/>
      <c r="AG1332"/>
      <c r="AH1332"/>
      <c r="AI1332"/>
      <c r="AJ1332"/>
      <c r="AK1332"/>
      <c r="AL1332"/>
      <c r="AM1332"/>
      <c r="AN1332"/>
      <c r="AO1332"/>
      <c r="AP1332"/>
      <c r="AQ1332"/>
      <c r="AR1332"/>
      <c r="AS1332"/>
      <c r="AT1332"/>
      <c r="AU1332"/>
      <c r="AV1332"/>
      <c r="AW1332"/>
      <c r="AX1332"/>
      <c r="AY1332"/>
      <c r="AZ1332"/>
      <c r="BA1332"/>
      <c r="BB1332"/>
      <c r="BC1332"/>
      <c r="BD1332"/>
      <c r="BE1332"/>
      <c r="BF1332"/>
      <c r="BG1332"/>
      <c r="BH1332"/>
      <c r="BI1332"/>
      <c r="BJ1332"/>
      <c r="BK1332"/>
      <c r="BL1332"/>
      <c r="BM1332"/>
      <c r="BN1332"/>
      <c r="BO1332"/>
      <c r="BP1332"/>
      <c r="BQ1332"/>
      <c r="BR1332"/>
      <c r="BS1332"/>
      <c r="BT1332"/>
      <c r="BU1332"/>
      <c r="BV1332"/>
      <c r="BW1332"/>
      <c r="BX1332"/>
      <c r="BY1332"/>
      <c r="BZ1332"/>
      <c r="CA1332"/>
      <c r="CB1332"/>
      <c r="CC1332"/>
      <c r="CD1332"/>
      <c r="CE1332"/>
      <c r="CF1332"/>
      <c r="CG1332"/>
      <c r="CH1332"/>
      <c r="CI1332"/>
      <c r="CJ1332"/>
      <c r="CK1332"/>
      <c r="CL1332"/>
      <c r="CM1332"/>
      <c r="CN1332"/>
      <c r="CO1332"/>
      <c r="CP1332"/>
      <c r="CQ1332"/>
      <c r="CR1332"/>
      <c r="CS1332"/>
      <c r="CT1332"/>
      <c r="CU1332"/>
      <c r="CV1332"/>
      <c r="CW1332"/>
      <c r="CX1332"/>
      <c r="CY1332"/>
      <c r="CZ1332"/>
      <c r="DA1332"/>
      <c r="DB1332"/>
      <c r="DC1332"/>
      <c r="DD1332"/>
      <c r="DE1332"/>
      <c r="DF1332"/>
      <c r="DG1332"/>
      <c r="DH1332"/>
      <c r="DI1332"/>
      <c r="DJ1332"/>
      <c r="DK1332"/>
      <c r="DL1332"/>
      <c r="DM1332"/>
      <c r="DN1332"/>
      <c r="DO1332"/>
      <c r="DP1332"/>
      <c r="DQ1332"/>
      <c r="DR1332"/>
      <c r="DS1332"/>
      <c r="DT1332"/>
      <c r="DU1332"/>
      <c r="DV1332"/>
      <c r="DW1332"/>
      <c r="DX1332"/>
      <c r="DY1332"/>
      <c r="DZ1332"/>
      <c r="EA1332"/>
      <c r="EB1332"/>
      <c r="EC1332"/>
      <c r="ED1332"/>
      <c r="EE1332"/>
      <c r="EF1332"/>
      <c r="EG1332"/>
      <c r="EH1332"/>
      <c r="EI1332"/>
      <c r="EJ1332"/>
      <c r="EK1332"/>
      <c r="EL1332"/>
      <c r="EM1332"/>
      <c r="EN1332"/>
      <c r="EO1332"/>
      <c r="EP1332"/>
      <c r="EQ1332"/>
      <c r="ER1332"/>
      <c r="ES1332"/>
      <c r="ET1332"/>
      <c r="EU1332"/>
      <c r="EV1332"/>
      <c r="EW1332"/>
      <c r="EX1332"/>
      <c r="EY1332"/>
      <c r="EZ1332"/>
      <c r="FA1332"/>
    </row>
    <row r="1333" spans="1:157" ht="15" x14ac:dyDescent="0.25">
      <c r="A1333"/>
      <c r="B1333"/>
      <c r="C1333"/>
      <c r="D1333"/>
      <c r="E1333"/>
      <c r="F1333"/>
      <c r="G1333"/>
      <c r="H1333"/>
      <c r="I1333"/>
      <c r="J1333"/>
      <c r="K1333"/>
      <c r="L1333"/>
      <c r="M1333"/>
      <c r="N1333"/>
      <c r="O1333"/>
      <c r="P1333"/>
      <c r="Q1333"/>
      <c r="R1333" s="77"/>
      <c r="S1333" s="77"/>
      <c r="T1333"/>
      <c r="U1333"/>
      <c r="V1333"/>
      <c r="W1333"/>
      <c r="X1333"/>
      <c r="Y1333"/>
      <c r="Z1333"/>
      <c r="AA1333"/>
      <c r="AB1333"/>
      <c r="AC1333"/>
      <c r="AD1333"/>
      <c r="AE1333"/>
      <c r="AF1333"/>
      <c r="AG1333"/>
      <c r="AH1333"/>
      <c r="AI1333"/>
      <c r="AJ1333"/>
      <c r="AK1333"/>
      <c r="AL1333"/>
      <c r="AM1333"/>
      <c r="AN1333"/>
      <c r="AO1333"/>
      <c r="AP1333"/>
      <c r="AQ1333"/>
      <c r="AR1333"/>
      <c r="AS1333"/>
      <c r="AT1333"/>
      <c r="AU1333"/>
      <c r="AV1333"/>
      <c r="AW1333"/>
      <c r="AX1333"/>
      <c r="AY1333"/>
      <c r="AZ1333"/>
      <c r="BA1333"/>
      <c r="BB1333"/>
      <c r="BC1333"/>
      <c r="BD1333"/>
      <c r="BE1333"/>
      <c r="BF1333"/>
      <c r="BG1333"/>
      <c r="BH1333"/>
      <c r="BI1333"/>
      <c r="BJ1333"/>
      <c r="BK1333"/>
      <c r="BL1333"/>
      <c r="BM1333"/>
      <c r="BN1333"/>
      <c r="BO1333"/>
      <c r="BP1333"/>
      <c r="BQ1333"/>
      <c r="BR1333"/>
      <c r="BS1333"/>
      <c r="BT1333"/>
      <c r="BU1333"/>
      <c r="BV1333"/>
      <c r="BW1333"/>
      <c r="BX1333"/>
      <c r="BY1333"/>
      <c r="BZ1333"/>
      <c r="CA1333"/>
      <c r="CB1333"/>
      <c r="CC1333"/>
      <c r="CD1333"/>
      <c r="CE1333"/>
      <c r="CF1333"/>
      <c r="CG1333"/>
      <c r="CH1333"/>
      <c r="CI1333"/>
      <c r="CJ1333"/>
      <c r="CK1333"/>
      <c r="CL1333"/>
      <c r="CM1333"/>
      <c r="CN1333"/>
      <c r="CO1333"/>
      <c r="CP1333"/>
      <c r="CQ1333"/>
      <c r="CR1333"/>
      <c r="CS1333"/>
      <c r="CT1333"/>
      <c r="CU1333"/>
      <c r="CV1333"/>
      <c r="CW1333"/>
      <c r="CX1333"/>
      <c r="CY1333"/>
      <c r="CZ1333"/>
      <c r="DA1333"/>
      <c r="DB1333"/>
      <c r="DC1333"/>
      <c r="DD1333"/>
      <c r="DE1333"/>
      <c r="DF1333"/>
      <c r="DG1333"/>
      <c r="DH1333"/>
      <c r="DI1333"/>
      <c r="DJ1333"/>
      <c r="DK1333"/>
      <c r="DL1333"/>
      <c r="DM1333"/>
      <c r="DN1333"/>
      <c r="DO1333"/>
      <c r="DP1333"/>
      <c r="DQ1333"/>
      <c r="DR1333"/>
      <c r="DS1333"/>
      <c r="DT1333"/>
      <c r="DU1333"/>
      <c r="DV1333"/>
      <c r="DW1333"/>
      <c r="DX1333"/>
      <c r="DY1333"/>
      <c r="DZ1333"/>
      <c r="EA1333"/>
      <c r="EB1333"/>
      <c r="EC1333"/>
      <c r="ED1333"/>
      <c r="EE1333"/>
      <c r="EF1333"/>
      <c r="EG1333"/>
      <c r="EH1333"/>
      <c r="EI1333"/>
      <c r="EJ1333"/>
      <c r="EK1333"/>
      <c r="EL1333"/>
      <c r="EM1333"/>
      <c r="EN1333"/>
      <c r="EO1333"/>
      <c r="EP1333"/>
      <c r="EQ1333"/>
      <c r="ER1333"/>
      <c r="ES1333"/>
      <c r="ET1333"/>
      <c r="EU1333"/>
      <c r="EV1333"/>
      <c r="EW1333"/>
      <c r="EX1333"/>
      <c r="EY1333"/>
      <c r="EZ1333"/>
      <c r="FA1333"/>
    </row>
    <row r="1334" spans="1:157" ht="15" x14ac:dyDescent="0.25">
      <c r="A1334"/>
      <c r="B1334"/>
      <c r="C1334"/>
      <c r="D1334"/>
      <c r="E1334"/>
      <c r="F1334"/>
      <c r="G1334"/>
      <c r="H1334"/>
      <c r="I1334"/>
      <c r="J1334"/>
      <c r="K1334"/>
      <c r="L1334"/>
      <c r="M1334"/>
      <c r="N1334"/>
      <c r="O1334"/>
      <c r="P1334"/>
      <c r="Q1334"/>
      <c r="R1334" s="77"/>
      <c r="S1334" s="77"/>
      <c r="T1334"/>
      <c r="U1334"/>
      <c r="V1334"/>
      <c r="W1334"/>
      <c r="X1334"/>
      <c r="Y1334"/>
      <c r="Z1334"/>
      <c r="AA1334"/>
      <c r="AB1334"/>
      <c r="AC1334"/>
      <c r="AD1334"/>
      <c r="AE1334"/>
      <c r="AF1334"/>
      <c r="AG1334"/>
      <c r="AH1334"/>
      <c r="AI1334"/>
      <c r="AJ1334"/>
      <c r="AK1334"/>
      <c r="AL1334"/>
      <c r="AM1334"/>
      <c r="AN1334"/>
      <c r="AO1334"/>
      <c r="AP1334"/>
      <c r="AQ1334"/>
      <c r="AR1334"/>
      <c r="AS1334"/>
      <c r="AT1334"/>
      <c r="AU1334"/>
      <c r="AV1334"/>
      <c r="AW1334"/>
      <c r="AX1334"/>
      <c r="AY1334"/>
      <c r="AZ1334"/>
      <c r="BA1334"/>
      <c r="BB1334"/>
      <c r="BC1334"/>
      <c r="BD1334"/>
      <c r="BE1334"/>
      <c r="BF1334"/>
      <c r="BG1334"/>
      <c r="BH1334"/>
      <c r="BI1334"/>
      <c r="BJ1334"/>
      <c r="BK1334"/>
      <c r="BL1334"/>
      <c r="BM1334"/>
      <c r="BN1334"/>
      <c r="BO1334"/>
      <c r="BP1334"/>
      <c r="BQ1334"/>
      <c r="BR1334"/>
      <c r="BS1334"/>
      <c r="BT1334"/>
      <c r="BU1334"/>
      <c r="BV1334"/>
      <c r="BW1334"/>
      <c r="BX1334"/>
      <c r="BY1334"/>
      <c r="BZ1334"/>
      <c r="CA1334"/>
      <c r="CB1334"/>
      <c r="CC1334"/>
      <c r="CD1334"/>
      <c r="CE1334"/>
      <c r="CF1334"/>
      <c r="CG1334"/>
      <c r="CH1334"/>
      <c r="CI1334"/>
      <c r="CJ1334"/>
      <c r="CK1334"/>
      <c r="CL1334"/>
      <c r="CM1334"/>
      <c r="CN1334"/>
      <c r="CO1334"/>
      <c r="CP1334"/>
      <c r="CQ1334"/>
      <c r="CR1334"/>
      <c r="CS1334"/>
      <c r="CT1334"/>
      <c r="CU1334"/>
      <c r="CV1334"/>
      <c r="CW1334"/>
      <c r="CX1334"/>
      <c r="CY1334"/>
      <c r="CZ1334"/>
      <c r="DA1334"/>
      <c r="DB1334"/>
      <c r="DC1334"/>
      <c r="DD1334"/>
      <c r="DE1334"/>
      <c r="DF1334"/>
      <c r="DG1334"/>
      <c r="DH1334"/>
      <c r="DI1334"/>
      <c r="DJ1334"/>
      <c r="DK1334"/>
      <c r="DL1334"/>
      <c r="DM1334"/>
      <c r="DN1334"/>
      <c r="DO1334"/>
      <c r="DP1334"/>
      <c r="DQ1334"/>
      <c r="DR1334"/>
      <c r="DS1334"/>
      <c r="DT1334"/>
      <c r="DU1334"/>
      <c r="DV1334"/>
      <c r="DW1334"/>
      <c r="DX1334"/>
      <c r="DY1334"/>
      <c r="DZ1334"/>
      <c r="EA1334"/>
      <c r="EB1334"/>
      <c r="EC1334"/>
      <c r="ED1334"/>
      <c r="EE1334"/>
      <c r="EF1334"/>
      <c r="EG1334"/>
      <c r="EH1334"/>
      <c r="EI1334"/>
      <c r="EJ1334"/>
      <c r="EK1334"/>
      <c r="EL1334"/>
      <c r="EM1334"/>
      <c r="EN1334"/>
      <c r="EO1334"/>
      <c r="EP1334"/>
      <c r="EQ1334"/>
      <c r="ER1334"/>
      <c r="ES1334"/>
      <c r="ET1334"/>
      <c r="EU1334"/>
      <c r="EV1334"/>
      <c r="EW1334"/>
      <c r="EX1334"/>
      <c r="EY1334"/>
      <c r="EZ1334"/>
      <c r="FA1334"/>
    </row>
    <row r="1335" spans="1:157" ht="15" x14ac:dyDescent="0.25">
      <c r="A1335"/>
      <c r="B1335"/>
      <c r="C1335"/>
      <c r="D1335"/>
      <c r="E1335"/>
      <c r="F1335"/>
      <c r="G1335"/>
      <c r="H1335"/>
      <c r="I1335"/>
      <c r="J1335"/>
      <c r="K1335"/>
      <c r="L1335"/>
      <c r="M1335"/>
      <c r="N1335"/>
      <c r="O1335"/>
      <c r="P1335"/>
      <c r="Q1335"/>
      <c r="R1335" s="77"/>
      <c r="S1335" s="77"/>
      <c r="T1335"/>
      <c r="U1335"/>
      <c r="V1335"/>
      <c r="W1335"/>
      <c r="X1335"/>
      <c r="Y1335"/>
      <c r="Z1335"/>
      <c r="AA1335"/>
      <c r="AB1335"/>
      <c r="AC1335"/>
      <c r="AD1335"/>
      <c r="AE1335"/>
      <c r="AF1335"/>
      <c r="AG1335"/>
      <c r="AH1335"/>
      <c r="AI1335"/>
      <c r="AJ1335"/>
      <c r="AK1335"/>
      <c r="AL1335"/>
      <c r="AM1335"/>
      <c r="AN1335"/>
      <c r="AO1335"/>
      <c r="AP1335"/>
      <c r="AQ1335"/>
      <c r="AR1335"/>
      <c r="AS1335"/>
      <c r="AT1335"/>
      <c r="AU1335"/>
      <c r="AV1335"/>
      <c r="AW1335"/>
      <c r="AX1335"/>
      <c r="AY1335"/>
      <c r="AZ1335"/>
      <c r="BA1335"/>
      <c r="BB1335"/>
      <c r="BC1335"/>
      <c r="BD1335"/>
      <c r="BE1335"/>
      <c r="BF1335"/>
      <c r="BG1335"/>
      <c r="BH1335"/>
      <c r="BI1335"/>
      <c r="BJ1335"/>
      <c r="BK1335"/>
      <c r="BL1335"/>
      <c r="BM1335"/>
      <c r="BN1335"/>
      <c r="BO1335"/>
      <c r="BP1335"/>
      <c r="BQ1335"/>
      <c r="BR1335"/>
      <c r="BS1335"/>
      <c r="BT1335"/>
      <c r="BU1335"/>
      <c r="BV1335"/>
      <c r="BW1335"/>
      <c r="BX1335"/>
      <c r="BY1335"/>
      <c r="BZ1335"/>
      <c r="CA1335"/>
      <c r="CB1335"/>
      <c r="CC1335"/>
      <c r="CD1335"/>
      <c r="CE1335"/>
      <c r="CF1335"/>
      <c r="CG1335"/>
      <c r="CH1335"/>
      <c r="CI1335"/>
      <c r="CJ1335"/>
      <c r="CK1335"/>
      <c r="CL1335"/>
      <c r="CM1335"/>
      <c r="CN1335"/>
      <c r="CO1335"/>
      <c r="CP1335"/>
      <c r="CQ1335"/>
      <c r="CR1335"/>
      <c r="CS1335"/>
      <c r="CT1335"/>
      <c r="CU1335"/>
      <c r="CV1335"/>
      <c r="CW1335"/>
      <c r="CX1335"/>
      <c r="CY1335"/>
      <c r="CZ1335"/>
      <c r="DA1335"/>
      <c r="DB1335"/>
      <c r="DC1335"/>
      <c r="DD1335"/>
      <c r="DE1335"/>
      <c r="DF1335"/>
      <c r="DG1335"/>
      <c r="DH1335"/>
      <c r="DI1335"/>
      <c r="DJ1335"/>
      <c r="DK1335"/>
      <c r="DL1335"/>
      <c r="DM1335"/>
      <c r="DN1335"/>
      <c r="DO1335"/>
      <c r="DP1335"/>
      <c r="DQ1335"/>
      <c r="DR1335"/>
      <c r="DS1335"/>
      <c r="DT1335"/>
      <c r="DU1335"/>
      <c r="DV1335"/>
      <c r="DW1335"/>
      <c r="DX1335"/>
      <c r="DY1335"/>
      <c r="DZ1335"/>
      <c r="EA1335"/>
      <c r="EB1335"/>
      <c r="EC1335"/>
      <c r="ED1335"/>
      <c r="EE1335"/>
      <c r="EF1335"/>
      <c r="EG1335"/>
      <c r="EH1335"/>
      <c r="EI1335"/>
      <c r="EJ1335"/>
      <c r="EK1335"/>
      <c r="EL1335"/>
      <c r="EM1335"/>
      <c r="EN1335"/>
      <c r="EO1335"/>
      <c r="EP1335"/>
      <c r="EQ1335"/>
      <c r="ER1335"/>
      <c r="ES1335"/>
      <c r="ET1335"/>
      <c r="EU1335"/>
      <c r="EV1335"/>
      <c r="EW1335"/>
      <c r="EX1335"/>
      <c r="EY1335"/>
      <c r="EZ1335"/>
      <c r="FA1335"/>
    </row>
    <row r="1336" spans="1:157" ht="15" x14ac:dyDescent="0.25">
      <c r="A1336"/>
      <c r="B1336"/>
      <c r="C1336"/>
      <c r="D1336"/>
      <c r="E1336"/>
      <c r="F1336"/>
      <c r="G1336"/>
      <c r="H1336"/>
      <c r="I1336"/>
      <c r="J1336"/>
      <c r="K1336"/>
      <c r="L1336"/>
      <c r="M1336"/>
      <c r="N1336"/>
      <c r="O1336"/>
      <c r="P1336"/>
      <c r="Q1336"/>
      <c r="R1336" s="77"/>
      <c r="S1336" s="77"/>
      <c r="T1336"/>
      <c r="U1336"/>
      <c r="V1336"/>
      <c r="W1336"/>
      <c r="X1336"/>
      <c r="Y1336"/>
      <c r="Z1336"/>
      <c r="AA1336"/>
      <c r="AB1336"/>
      <c r="AC1336"/>
      <c r="AD1336"/>
      <c r="AE1336"/>
      <c r="AF1336"/>
      <c r="AG1336"/>
      <c r="AH1336"/>
      <c r="AI1336"/>
      <c r="AJ1336"/>
      <c r="AK1336"/>
      <c r="AL1336"/>
      <c r="AM1336"/>
      <c r="AN1336"/>
      <c r="AO1336"/>
      <c r="AP1336"/>
      <c r="AQ1336"/>
      <c r="AR1336"/>
      <c r="AS1336"/>
      <c r="AT1336"/>
      <c r="AU1336"/>
      <c r="AV1336"/>
      <c r="AW1336"/>
      <c r="AX1336"/>
      <c r="AY1336"/>
      <c r="AZ1336"/>
      <c r="BA1336"/>
      <c r="BB1336"/>
      <c r="BC1336"/>
      <c r="BD1336"/>
      <c r="BE1336"/>
      <c r="BF1336"/>
      <c r="BG1336"/>
      <c r="BH1336"/>
      <c r="BI1336"/>
      <c r="BJ1336"/>
      <c r="BK1336"/>
      <c r="BL1336"/>
      <c r="BM1336"/>
      <c r="BN1336"/>
      <c r="BO1336"/>
      <c r="BP1336"/>
      <c r="BQ1336"/>
      <c r="BR1336"/>
      <c r="BS1336"/>
      <c r="BT1336"/>
      <c r="BU1336"/>
      <c r="BV1336"/>
      <c r="BW1336"/>
      <c r="BX1336"/>
      <c r="BY1336"/>
      <c r="BZ1336"/>
      <c r="CA1336"/>
      <c r="CB1336"/>
      <c r="CC1336"/>
      <c r="CD1336"/>
      <c r="CE1336"/>
      <c r="CF1336"/>
      <c r="CG1336"/>
      <c r="CH1336"/>
      <c r="CI1336"/>
      <c r="CJ1336"/>
      <c r="CK1336"/>
      <c r="CL1336"/>
      <c r="CM1336"/>
      <c r="CN1336"/>
      <c r="CO1336"/>
      <c r="CP1336"/>
      <c r="CQ1336"/>
      <c r="CR1336"/>
      <c r="CS1336"/>
      <c r="CT1336"/>
      <c r="CU1336"/>
      <c r="CV1336"/>
      <c r="CW1336"/>
      <c r="CX1336"/>
      <c r="CY1336"/>
      <c r="CZ1336"/>
      <c r="DA1336"/>
      <c r="DB1336"/>
      <c r="DC1336"/>
      <c r="DD1336"/>
      <c r="DE1336"/>
      <c r="DF1336"/>
      <c r="DG1336"/>
      <c r="DH1336"/>
      <c r="DI1336"/>
      <c r="DJ1336"/>
      <c r="DK1336"/>
      <c r="DL1336"/>
      <c r="DM1336"/>
      <c r="DN1336"/>
      <c r="DO1336"/>
      <c r="DP1336"/>
      <c r="DQ1336"/>
      <c r="DR1336"/>
      <c r="DS1336"/>
      <c r="DT1336"/>
      <c r="DU1336"/>
      <c r="DV1336"/>
      <c r="DW1336"/>
      <c r="DX1336"/>
      <c r="DY1336"/>
      <c r="DZ1336"/>
      <c r="EA1336"/>
      <c r="EB1336"/>
      <c r="EC1336"/>
      <c r="ED1336"/>
      <c r="EE1336"/>
      <c r="EF1336"/>
      <c r="EG1336"/>
      <c r="EH1336"/>
      <c r="EI1336"/>
      <c r="EJ1336"/>
      <c r="EK1336"/>
      <c r="EL1336"/>
      <c r="EM1336"/>
      <c r="EN1336"/>
      <c r="EO1336"/>
      <c r="EP1336"/>
      <c r="EQ1336"/>
      <c r="ER1336"/>
      <c r="ES1336"/>
      <c r="ET1336"/>
      <c r="EU1336"/>
      <c r="EV1336"/>
      <c r="EW1336"/>
      <c r="EX1336"/>
      <c r="EY1336"/>
      <c r="EZ1336"/>
      <c r="FA1336"/>
    </row>
    <row r="1337" spans="1:157" ht="15" x14ac:dyDescent="0.25">
      <c r="A1337"/>
      <c r="B1337"/>
      <c r="C1337"/>
      <c r="D1337"/>
      <c r="E1337"/>
      <c r="F1337"/>
      <c r="G1337"/>
      <c r="H1337"/>
      <c r="I1337"/>
      <c r="J1337"/>
      <c r="K1337"/>
      <c r="L1337"/>
      <c r="M1337"/>
      <c r="N1337"/>
      <c r="O1337"/>
      <c r="P1337"/>
      <c r="Q1337"/>
      <c r="R1337" s="77"/>
      <c r="S1337" s="77"/>
      <c r="T1337"/>
      <c r="U1337"/>
      <c r="V1337"/>
      <c r="W1337"/>
      <c r="X1337"/>
      <c r="Y1337"/>
      <c r="Z1337"/>
      <c r="AA1337"/>
      <c r="AB1337"/>
      <c r="AC1337"/>
      <c r="AD1337"/>
      <c r="AE1337"/>
      <c r="AF1337"/>
      <c r="AG1337"/>
      <c r="AH1337"/>
      <c r="AI1337"/>
      <c r="AJ1337"/>
      <c r="AK1337"/>
      <c r="AL1337"/>
      <c r="AM1337"/>
      <c r="AN1337"/>
      <c r="AO1337"/>
      <c r="AP1337"/>
      <c r="AQ1337"/>
      <c r="AR1337"/>
      <c r="AS1337"/>
      <c r="AT1337"/>
      <c r="AU1337"/>
      <c r="AV1337"/>
      <c r="AW1337"/>
      <c r="AX1337"/>
      <c r="AY1337"/>
      <c r="AZ1337"/>
      <c r="BA1337"/>
      <c r="BB1337"/>
      <c r="BC1337"/>
      <c r="BD1337"/>
      <c r="BE1337"/>
      <c r="BF1337"/>
      <c r="BG1337"/>
      <c r="BH1337"/>
      <c r="BI1337"/>
      <c r="BJ1337"/>
      <c r="BK1337"/>
      <c r="BL1337"/>
      <c r="BM1337"/>
      <c r="BN1337"/>
      <c r="BO1337"/>
      <c r="BP1337"/>
      <c r="BQ1337"/>
      <c r="BR1337"/>
      <c r="BS1337"/>
      <c r="BT1337"/>
      <c r="BU1337"/>
      <c r="BV1337"/>
      <c r="BW1337"/>
      <c r="BX1337"/>
      <c r="BY1337"/>
      <c r="BZ1337"/>
      <c r="CA1337"/>
      <c r="CB1337"/>
      <c r="CC1337"/>
      <c r="CD1337"/>
      <c r="CE1337"/>
      <c r="CF1337"/>
      <c r="CG1337"/>
      <c r="CH1337"/>
      <c r="CI1337"/>
      <c r="CJ1337"/>
      <c r="CK1337"/>
      <c r="CL1337"/>
      <c r="CM1337"/>
      <c r="CN1337"/>
      <c r="CO1337"/>
      <c r="CP1337"/>
      <c r="CQ1337"/>
      <c r="CR1337"/>
      <c r="CS1337"/>
      <c r="CT1337"/>
      <c r="CU1337"/>
      <c r="CV1337"/>
      <c r="CW1337"/>
      <c r="CX1337"/>
      <c r="CY1337"/>
      <c r="CZ1337"/>
      <c r="DA1337"/>
      <c r="DB1337"/>
      <c r="DC1337"/>
      <c r="DD1337"/>
      <c r="DE1337"/>
      <c r="DF1337"/>
      <c r="DG1337"/>
      <c r="DH1337"/>
      <c r="DI1337"/>
      <c r="DJ1337"/>
      <c r="DK1337"/>
      <c r="DL1337"/>
      <c r="DM1337"/>
      <c r="DN1337"/>
      <c r="DO1337"/>
      <c r="DP1337"/>
      <c r="DQ1337"/>
      <c r="DR1337"/>
      <c r="DS1337"/>
      <c r="DT1337"/>
      <c r="DU1337"/>
      <c r="DV1337"/>
      <c r="DW1337"/>
      <c r="DX1337"/>
      <c r="DY1337"/>
      <c r="DZ1337"/>
      <c r="EA1337"/>
      <c r="EB1337"/>
      <c r="EC1337"/>
      <c r="ED1337"/>
      <c r="EE1337"/>
      <c r="EF1337"/>
      <c r="EG1337"/>
      <c r="EH1337"/>
      <c r="EI1337"/>
      <c r="EJ1337"/>
      <c r="EK1337"/>
      <c r="EL1337"/>
      <c r="EM1337"/>
      <c r="EN1337"/>
      <c r="EO1337"/>
      <c r="EP1337"/>
      <c r="EQ1337"/>
      <c r="ER1337"/>
      <c r="ES1337"/>
      <c r="ET1337"/>
      <c r="EU1337"/>
      <c r="EV1337"/>
      <c r="EW1337"/>
      <c r="EX1337"/>
      <c r="EY1337"/>
      <c r="EZ1337"/>
      <c r="FA1337"/>
    </row>
    <row r="1338" spans="1:157" ht="15" x14ac:dyDescent="0.25">
      <c r="A1338"/>
      <c r="B1338"/>
      <c r="C1338"/>
      <c r="D1338"/>
      <c r="E1338"/>
      <c r="F1338"/>
      <c r="G1338"/>
      <c r="H1338"/>
      <c r="I1338"/>
      <c r="J1338"/>
      <c r="K1338"/>
      <c r="L1338"/>
      <c r="M1338"/>
      <c r="N1338"/>
      <c r="O1338"/>
      <c r="P1338"/>
      <c r="Q1338"/>
      <c r="R1338" s="77"/>
      <c r="S1338" s="77"/>
      <c r="T1338"/>
      <c r="U1338"/>
      <c r="V1338"/>
      <c r="W1338"/>
      <c r="X1338"/>
      <c r="Y1338"/>
      <c r="Z1338"/>
      <c r="AA1338"/>
      <c r="AB1338"/>
      <c r="AC1338"/>
      <c r="AD1338"/>
      <c r="AE1338"/>
      <c r="AF1338"/>
      <c r="AG1338"/>
      <c r="AH1338"/>
      <c r="AI1338"/>
      <c r="AJ1338"/>
      <c r="AK1338"/>
      <c r="AL1338"/>
      <c r="AM1338"/>
      <c r="AN1338"/>
      <c r="AO1338"/>
      <c r="AP1338"/>
      <c r="AQ1338"/>
      <c r="AR1338"/>
      <c r="AS1338"/>
      <c r="AT1338"/>
      <c r="AU1338"/>
      <c r="AV1338"/>
      <c r="AW1338"/>
      <c r="AX1338"/>
      <c r="AY1338"/>
      <c r="AZ1338"/>
      <c r="BA1338"/>
      <c r="BB1338"/>
      <c r="BC1338"/>
      <c r="BD1338"/>
      <c r="BE1338"/>
      <c r="BF1338"/>
      <c r="BG1338"/>
      <c r="BH1338"/>
      <c r="BI1338"/>
      <c r="BJ1338"/>
      <c r="BK1338"/>
      <c r="BL1338"/>
      <c r="BM1338"/>
      <c r="BN1338"/>
      <c r="BO1338"/>
      <c r="BP1338"/>
      <c r="BQ1338"/>
      <c r="BR1338"/>
      <c r="BS1338"/>
      <c r="BT1338"/>
      <c r="BU1338"/>
      <c r="BV1338"/>
      <c r="BW1338"/>
      <c r="BX1338"/>
      <c r="BY1338"/>
      <c r="BZ1338"/>
      <c r="CA1338"/>
      <c r="CB1338"/>
      <c r="CC1338"/>
      <c r="CD1338"/>
      <c r="CE1338"/>
      <c r="CF1338"/>
      <c r="CG1338"/>
      <c r="CH1338"/>
      <c r="CI1338"/>
      <c r="CJ1338"/>
      <c r="CK1338"/>
      <c r="CL1338"/>
      <c r="CM1338"/>
      <c r="CN1338"/>
      <c r="CO1338"/>
      <c r="CP1338"/>
      <c r="CQ1338"/>
      <c r="CR1338"/>
      <c r="CS1338"/>
      <c r="CT1338"/>
      <c r="CU1338"/>
      <c r="CV1338"/>
      <c r="CW1338"/>
      <c r="CX1338"/>
      <c r="CY1338"/>
      <c r="CZ1338"/>
      <c r="DA1338"/>
      <c r="DB1338"/>
      <c r="DC1338"/>
      <c r="DD1338"/>
      <c r="DE1338"/>
      <c r="DF1338"/>
      <c r="DG1338"/>
      <c r="DH1338"/>
      <c r="DI1338"/>
      <c r="DJ1338"/>
      <c r="DK1338"/>
      <c r="DL1338"/>
      <c r="DM1338"/>
      <c r="DN1338"/>
      <c r="DO1338"/>
      <c r="DP1338"/>
      <c r="DQ1338"/>
      <c r="DR1338"/>
      <c r="DS1338"/>
      <c r="DT1338"/>
      <c r="DU1338"/>
      <c r="DV1338"/>
      <c r="DW1338"/>
      <c r="DX1338"/>
      <c r="DY1338"/>
      <c r="DZ1338"/>
      <c r="EA1338"/>
      <c r="EB1338"/>
      <c r="EC1338"/>
      <c r="ED1338"/>
      <c r="EE1338"/>
      <c r="EF1338"/>
      <c r="EG1338"/>
      <c r="EH1338"/>
      <c r="EI1338"/>
      <c r="EJ1338"/>
      <c r="EK1338"/>
      <c r="EL1338"/>
      <c r="EM1338"/>
      <c r="EN1338"/>
      <c r="EO1338"/>
      <c r="EP1338"/>
      <c r="EQ1338"/>
      <c r="ER1338"/>
      <c r="ES1338"/>
      <c r="ET1338"/>
      <c r="EU1338"/>
      <c r="EV1338"/>
      <c r="EW1338"/>
      <c r="EX1338"/>
      <c r="EY1338"/>
      <c r="EZ1338"/>
      <c r="FA1338"/>
    </row>
    <row r="1339" spans="1:157" ht="15" x14ac:dyDescent="0.25">
      <c r="A1339"/>
      <c r="B1339"/>
      <c r="C1339"/>
      <c r="D1339"/>
      <c r="E1339"/>
      <c r="F1339"/>
      <c r="G1339"/>
      <c r="H1339"/>
      <c r="I1339"/>
      <c r="J1339"/>
      <c r="K1339"/>
      <c r="L1339"/>
      <c r="M1339"/>
      <c r="N1339"/>
      <c r="O1339"/>
      <c r="P1339"/>
      <c r="Q1339"/>
      <c r="R1339" s="77"/>
      <c r="S1339" s="77"/>
      <c r="T1339"/>
      <c r="U1339"/>
      <c r="V1339"/>
      <c r="W1339"/>
      <c r="X1339"/>
      <c r="Y1339"/>
      <c r="Z1339"/>
      <c r="AA1339"/>
      <c r="AB1339"/>
      <c r="AC1339"/>
      <c r="AD1339"/>
      <c r="AE1339"/>
      <c r="AF1339"/>
      <c r="AG1339"/>
      <c r="AH1339"/>
      <c r="AI1339"/>
      <c r="AJ1339"/>
      <c r="AK1339"/>
      <c r="AL1339"/>
      <c r="AM1339"/>
      <c r="AN1339"/>
      <c r="AO1339"/>
      <c r="AP1339"/>
      <c r="AQ1339"/>
      <c r="AR1339"/>
      <c r="AS1339"/>
      <c r="AT1339"/>
      <c r="AU1339"/>
      <c r="AV1339"/>
      <c r="AW1339"/>
      <c r="AX1339"/>
      <c r="AY1339"/>
      <c r="AZ1339"/>
      <c r="BA1339"/>
      <c r="BB1339"/>
      <c r="BC1339"/>
      <c r="BD1339"/>
      <c r="BE1339"/>
      <c r="BF1339"/>
      <c r="BG1339"/>
      <c r="BH1339"/>
      <c r="BI1339"/>
      <c r="BJ1339"/>
      <c r="BK1339"/>
      <c r="BL1339"/>
      <c r="BM1339"/>
      <c r="BN1339"/>
      <c r="BO1339"/>
      <c r="BP1339"/>
      <c r="BQ1339"/>
      <c r="BR1339"/>
      <c r="BS1339"/>
      <c r="BT1339"/>
      <c r="BU1339"/>
      <c r="BV1339"/>
      <c r="BW1339"/>
      <c r="BX1339"/>
      <c r="BY1339"/>
      <c r="BZ1339"/>
      <c r="CA1339"/>
      <c r="CB1339"/>
      <c r="CC1339"/>
      <c r="CD1339"/>
      <c r="CE1339"/>
      <c r="CF1339"/>
      <c r="CG1339"/>
      <c r="CH1339"/>
      <c r="CI1339"/>
      <c r="CJ1339"/>
      <c r="CK1339"/>
      <c r="CL1339"/>
      <c r="CM1339"/>
      <c r="CN1339"/>
      <c r="CO1339"/>
      <c r="CP1339"/>
      <c r="CQ1339"/>
      <c r="CR1339"/>
      <c r="CS1339"/>
      <c r="CT1339"/>
      <c r="CU1339"/>
      <c r="CV1339"/>
      <c r="CW1339"/>
      <c r="CX1339"/>
      <c r="CY1339"/>
      <c r="CZ1339"/>
      <c r="DA1339"/>
      <c r="DB1339"/>
      <c r="DC1339"/>
      <c r="DD1339"/>
      <c r="DE1339"/>
      <c r="DF1339"/>
      <c r="DG1339"/>
      <c r="DH1339"/>
      <c r="DI1339"/>
      <c r="DJ1339"/>
      <c r="DK1339"/>
      <c r="DL1339"/>
      <c r="DM1339"/>
      <c r="DN1339"/>
      <c r="DO1339"/>
      <c r="DP1339"/>
      <c r="DQ1339"/>
      <c r="DR1339"/>
      <c r="DS1339"/>
      <c r="DT1339"/>
      <c r="DU1339"/>
      <c r="DV1339"/>
      <c r="DW1339"/>
      <c r="DX1339"/>
      <c r="DY1339"/>
      <c r="DZ1339"/>
      <c r="EA1339"/>
      <c r="EB1339"/>
      <c r="EC1339"/>
      <c r="ED1339"/>
      <c r="EE1339"/>
      <c r="EF1339"/>
      <c r="EG1339"/>
      <c r="EH1339"/>
      <c r="EI1339"/>
      <c r="EJ1339"/>
      <c r="EK1339"/>
      <c r="EL1339"/>
      <c r="EM1339"/>
      <c r="EN1339"/>
      <c r="EO1339"/>
      <c r="EP1339"/>
      <c r="EQ1339"/>
      <c r="ER1339"/>
      <c r="ES1339"/>
      <c r="ET1339"/>
      <c r="EU1339"/>
      <c r="EV1339"/>
      <c r="EW1339"/>
      <c r="EX1339"/>
      <c r="EY1339"/>
      <c r="EZ1339"/>
      <c r="FA1339"/>
    </row>
    <row r="1340" spans="1:157" ht="15" x14ac:dyDescent="0.25">
      <c r="A1340"/>
      <c r="B1340"/>
      <c r="C1340"/>
      <c r="D1340"/>
      <c r="E1340"/>
      <c r="F1340"/>
      <c r="G1340"/>
      <c r="H1340"/>
      <c r="I1340"/>
      <c r="J1340"/>
      <c r="K1340"/>
      <c r="L1340"/>
      <c r="M1340"/>
      <c r="N1340"/>
      <c r="O1340"/>
      <c r="P1340"/>
      <c r="Q1340"/>
      <c r="R1340" s="77"/>
      <c r="S1340" s="77"/>
      <c r="T1340"/>
      <c r="U1340"/>
      <c r="V1340"/>
      <c r="W1340"/>
      <c r="X1340"/>
      <c r="Y1340"/>
      <c r="Z1340"/>
      <c r="AA1340"/>
      <c r="AB1340"/>
      <c r="AC1340"/>
      <c r="AD1340"/>
      <c r="AE1340"/>
      <c r="AF1340"/>
      <c r="AG1340"/>
      <c r="AH1340"/>
      <c r="AI1340"/>
      <c r="AJ1340"/>
      <c r="AK1340"/>
      <c r="AL1340"/>
      <c r="AM1340"/>
      <c r="AN1340"/>
      <c r="AO1340"/>
      <c r="AP1340"/>
      <c r="AQ1340"/>
      <c r="AR1340"/>
      <c r="AS1340"/>
      <c r="AT1340"/>
      <c r="AU1340"/>
      <c r="AV1340"/>
      <c r="AW1340"/>
      <c r="AX1340"/>
      <c r="AY1340"/>
      <c r="AZ1340"/>
      <c r="BA1340"/>
      <c r="BB1340"/>
      <c r="BC1340"/>
      <c r="BD1340"/>
      <c r="BE1340"/>
      <c r="BF1340"/>
      <c r="BG1340"/>
      <c r="BH1340"/>
      <c r="BI1340"/>
      <c r="BJ1340"/>
      <c r="BK1340"/>
      <c r="BL1340"/>
      <c r="BM1340"/>
      <c r="BN1340"/>
      <c r="BO1340"/>
      <c r="BP1340"/>
      <c r="BQ1340"/>
      <c r="BR1340"/>
      <c r="BS1340"/>
      <c r="BT1340"/>
      <c r="BU1340"/>
      <c r="BV1340"/>
      <c r="BW1340"/>
      <c r="BX1340"/>
      <c r="BY1340"/>
      <c r="BZ1340"/>
      <c r="CA1340"/>
      <c r="CB1340"/>
      <c r="CC1340"/>
      <c r="CD1340"/>
      <c r="CE1340"/>
      <c r="CF1340"/>
      <c r="CG1340"/>
      <c r="CH1340"/>
      <c r="CI1340"/>
      <c r="CJ1340"/>
      <c r="CK1340"/>
      <c r="CL1340"/>
      <c r="CM1340"/>
      <c r="CN1340"/>
      <c r="CO1340"/>
      <c r="CP1340"/>
      <c r="CQ1340"/>
      <c r="CR1340"/>
      <c r="CS1340"/>
      <c r="CT1340"/>
      <c r="CU1340"/>
      <c r="CV1340"/>
      <c r="CW1340"/>
      <c r="CX1340"/>
      <c r="CY1340"/>
      <c r="CZ1340"/>
      <c r="DA1340"/>
      <c r="DB1340"/>
      <c r="DC1340"/>
      <c r="DD1340"/>
      <c r="DE1340"/>
      <c r="DF1340"/>
      <c r="DG1340"/>
      <c r="DH1340"/>
      <c r="DI1340"/>
      <c r="DJ1340"/>
      <c r="DK1340"/>
      <c r="DL1340"/>
      <c r="DM1340"/>
      <c r="DN1340"/>
      <c r="DO1340"/>
      <c r="DP1340"/>
      <c r="DQ1340"/>
      <c r="DR1340"/>
      <c r="DS1340"/>
      <c r="DT1340"/>
      <c r="DU1340"/>
      <c r="DV1340"/>
      <c r="DW1340"/>
      <c r="DX1340"/>
      <c r="DY1340"/>
      <c r="DZ1340"/>
      <c r="EA1340"/>
      <c r="EB1340"/>
      <c r="EC1340"/>
      <c r="ED1340"/>
      <c r="EE1340"/>
      <c r="EF1340"/>
      <c r="EG1340"/>
      <c r="EH1340"/>
      <c r="EI1340"/>
      <c r="EJ1340"/>
      <c r="EK1340"/>
      <c r="EL1340"/>
      <c r="EM1340"/>
      <c r="EN1340"/>
      <c r="EO1340"/>
      <c r="EP1340"/>
      <c r="EQ1340"/>
      <c r="ER1340"/>
      <c r="ES1340"/>
      <c r="ET1340"/>
      <c r="EU1340"/>
      <c r="EV1340"/>
      <c r="EW1340"/>
      <c r="EX1340"/>
      <c r="EY1340"/>
      <c r="EZ1340"/>
      <c r="FA1340"/>
    </row>
    <row r="1341" spans="1:157" ht="15" x14ac:dyDescent="0.25">
      <c r="A1341"/>
      <c r="B1341"/>
      <c r="C1341"/>
      <c r="D1341"/>
      <c r="E1341"/>
      <c r="F1341"/>
      <c r="G1341"/>
      <c r="H1341"/>
      <c r="I1341"/>
      <c r="J1341"/>
      <c r="K1341"/>
      <c r="L1341"/>
      <c r="M1341"/>
      <c r="N1341"/>
      <c r="O1341"/>
      <c r="P1341"/>
      <c r="Q1341"/>
      <c r="R1341" s="77"/>
      <c r="S1341" s="77"/>
      <c r="T1341"/>
      <c r="U1341"/>
      <c r="V1341"/>
      <c r="W1341"/>
      <c r="X1341"/>
      <c r="Y1341"/>
      <c r="Z1341"/>
      <c r="AA1341"/>
      <c r="AB1341"/>
      <c r="AC1341"/>
      <c r="AD1341"/>
      <c r="AE1341"/>
      <c r="AF1341"/>
      <c r="AG1341"/>
      <c r="AH1341"/>
      <c r="AI1341"/>
      <c r="AJ1341"/>
      <c r="AK1341"/>
      <c r="AL1341"/>
      <c r="AM1341"/>
      <c r="AN1341"/>
      <c r="AO1341"/>
      <c r="AP1341"/>
      <c r="AQ1341"/>
      <c r="AR1341"/>
      <c r="AS1341"/>
      <c r="AT1341"/>
      <c r="AU1341"/>
      <c r="AV1341"/>
      <c r="AW1341"/>
      <c r="AX1341"/>
      <c r="AY1341"/>
      <c r="AZ1341"/>
      <c r="BA1341"/>
      <c r="BB1341"/>
      <c r="BC1341"/>
      <c r="BD1341"/>
      <c r="BE1341"/>
      <c r="BF1341"/>
      <c r="BG1341"/>
      <c r="BH1341"/>
      <c r="BI1341"/>
      <c r="BJ1341"/>
      <c r="BK1341"/>
      <c r="BL1341"/>
      <c r="BM1341"/>
      <c r="BN1341"/>
      <c r="BO1341"/>
      <c r="BP1341"/>
      <c r="BQ1341"/>
      <c r="BR1341"/>
      <c r="BS1341"/>
      <c r="BT1341"/>
      <c r="BU1341"/>
      <c r="BV1341"/>
      <c r="BW1341"/>
      <c r="BX1341"/>
      <c r="BY1341"/>
      <c r="BZ1341"/>
      <c r="CA1341"/>
      <c r="CB1341"/>
      <c r="CC1341"/>
      <c r="CD1341"/>
      <c r="CE1341"/>
      <c r="CF1341"/>
      <c r="CG1341"/>
      <c r="CH1341"/>
      <c r="CI1341"/>
      <c r="CJ1341"/>
      <c r="CK1341"/>
      <c r="CL1341"/>
      <c r="CM1341"/>
      <c r="CN1341"/>
      <c r="CO1341"/>
      <c r="CP1341"/>
      <c r="CQ1341"/>
      <c r="CR1341"/>
      <c r="CS1341"/>
      <c r="CT1341"/>
      <c r="CU1341"/>
      <c r="CV1341"/>
      <c r="CW1341"/>
      <c r="CX1341"/>
      <c r="CY1341"/>
      <c r="CZ1341"/>
      <c r="DA1341"/>
      <c r="DB1341"/>
      <c r="DC1341"/>
      <c r="DD1341"/>
      <c r="DE1341"/>
      <c r="DF1341"/>
      <c r="DG1341"/>
      <c r="DH1341"/>
      <c r="DI1341"/>
      <c r="DJ1341"/>
      <c r="DK1341"/>
      <c r="DL1341"/>
      <c r="DM1341"/>
      <c r="DN1341"/>
      <c r="DO1341"/>
      <c r="DP1341"/>
      <c r="DQ1341"/>
      <c r="DR1341"/>
      <c r="DS1341"/>
      <c r="DT1341"/>
      <c r="DU1341"/>
      <c r="DV1341"/>
      <c r="DW1341"/>
      <c r="DX1341"/>
      <c r="DY1341"/>
      <c r="DZ1341"/>
      <c r="EA1341"/>
      <c r="EB1341"/>
      <c r="EC1341"/>
      <c r="ED1341"/>
      <c r="EE1341"/>
      <c r="EF1341"/>
      <c r="EG1341"/>
      <c r="EH1341"/>
      <c r="EI1341"/>
      <c r="EJ1341"/>
      <c r="EK1341"/>
      <c r="EL1341"/>
      <c r="EM1341"/>
      <c r="EN1341"/>
      <c r="EO1341"/>
      <c r="EP1341"/>
      <c r="EQ1341"/>
      <c r="ER1341"/>
      <c r="ES1341"/>
      <c r="ET1341"/>
      <c r="EU1341"/>
      <c r="EV1341"/>
      <c r="EW1341"/>
      <c r="EX1341"/>
      <c r="EY1341"/>
      <c r="EZ1341"/>
      <c r="FA1341"/>
    </row>
    <row r="1342" spans="1:157" ht="15" x14ac:dyDescent="0.25">
      <c r="A1342"/>
      <c r="B1342"/>
      <c r="C1342"/>
      <c r="D1342"/>
      <c r="E1342"/>
      <c r="F1342"/>
      <c r="G1342"/>
      <c r="H1342"/>
      <c r="I1342"/>
      <c r="J1342"/>
      <c r="K1342"/>
      <c r="L1342"/>
      <c r="M1342"/>
      <c r="N1342"/>
      <c r="O1342"/>
      <c r="P1342"/>
      <c r="Q1342"/>
      <c r="R1342" s="77"/>
      <c r="S1342" s="77"/>
      <c r="T1342"/>
      <c r="U1342"/>
      <c r="V1342"/>
      <c r="W1342"/>
      <c r="X1342"/>
      <c r="Y1342"/>
      <c r="Z1342"/>
      <c r="AA1342"/>
      <c r="AB1342"/>
      <c r="AC1342"/>
      <c r="AD1342"/>
      <c r="AE1342"/>
      <c r="AF1342"/>
      <c r="AG1342"/>
      <c r="AH1342"/>
      <c r="AI1342"/>
      <c r="AJ1342"/>
      <c r="AK1342"/>
      <c r="AL1342"/>
      <c r="AM1342"/>
      <c r="AN1342"/>
      <c r="AO1342"/>
      <c r="AP1342"/>
      <c r="AQ1342"/>
      <c r="AR1342"/>
      <c r="AS1342"/>
      <c r="AT1342"/>
      <c r="AU1342"/>
      <c r="AV1342"/>
      <c r="AW1342"/>
      <c r="AX1342"/>
      <c r="AY1342"/>
      <c r="AZ1342"/>
      <c r="BA1342"/>
      <c r="BB1342"/>
      <c r="BC1342"/>
      <c r="BD1342"/>
      <c r="BE1342"/>
      <c r="BF1342"/>
      <c r="BG1342"/>
      <c r="BH1342"/>
      <c r="BI1342"/>
      <c r="BJ1342"/>
      <c r="BK1342"/>
      <c r="BL1342"/>
      <c r="BM1342"/>
      <c r="BN1342"/>
      <c r="BO1342"/>
      <c r="BP1342"/>
      <c r="BQ1342"/>
      <c r="BR1342"/>
      <c r="BS1342"/>
      <c r="BT1342"/>
      <c r="BU1342"/>
      <c r="BV1342"/>
      <c r="BW1342"/>
      <c r="BX1342"/>
      <c r="BY1342"/>
      <c r="BZ1342"/>
      <c r="CA1342"/>
      <c r="CB1342"/>
      <c r="CC1342"/>
      <c r="CD1342"/>
      <c r="CE1342"/>
      <c r="CF1342"/>
      <c r="CG1342"/>
      <c r="CH1342"/>
      <c r="CI1342"/>
      <c r="CJ1342"/>
      <c r="CK1342"/>
      <c r="CL1342"/>
      <c r="CM1342"/>
      <c r="CN1342"/>
      <c r="CO1342"/>
      <c r="CP1342"/>
      <c r="CQ1342"/>
      <c r="CR1342"/>
      <c r="CS1342"/>
      <c r="CT1342"/>
      <c r="CU1342"/>
      <c r="CV1342"/>
      <c r="CW1342"/>
      <c r="CX1342"/>
      <c r="CY1342"/>
      <c r="CZ1342"/>
      <c r="DA1342"/>
      <c r="DB1342"/>
      <c r="DC1342"/>
      <c r="DD1342"/>
      <c r="DE1342"/>
      <c r="DF1342"/>
      <c r="DG1342"/>
      <c r="DH1342"/>
      <c r="DI1342"/>
      <c r="DJ1342"/>
      <c r="DK1342"/>
      <c r="DL1342"/>
      <c r="DM1342"/>
      <c r="DN1342"/>
      <c r="DO1342"/>
      <c r="DP1342"/>
      <c r="DQ1342"/>
      <c r="DR1342"/>
      <c r="DS1342"/>
      <c r="DT1342"/>
      <c r="DU1342"/>
      <c r="DV1342"/>
      <c r="DW1342"/>
      <c r="DX1342"/>
      <c r="DY1342"/>
      <c r="DZ1342"/>
      <c r="EA1342"/>
      <c r="EB1342"/>
      <c r="EC1342"/>
      <c r="ED1342"/>
      <c r="EE1342"/>
      <c r="EF1342"/>
      <c r="EG1342"/>
      <c r="EH1342"/>
      <c r="EI1342"/>
      <c r="EJ1342"/>
      <c r="EK1342"/>
      <c r="EL1342"/>
      <c r="EM1342"/>
      <c r="EN1342"/>
      <c r="EO1342"/>
      <c r="EP1342"/>
      <c r="EQ1342"/>
      <c r="ER1342"/>
      <c r="ES1342"/>
      <c r="ET1342"/>
      <c r="EU1342"/>
      <c r="EV1342"/>
      <c r="EW1342"/>
      <c r="EX1342"/>
      <c r="EY1342"/>
      <c r="EZ1342"/>
      <c r="FA1342"/>
    </row>
    <row r="1343" spans="1:157" ht="15" x14ac:dyDescent="0.25">
      <c r="A1343"/>
      <c r="B1343"/>
      <c r="C1343"/>
      <c r="D1343"/>
      <c r="E1343"/>
      <c r="F1343"/>
      <c r="G1343"/>
      <c r="H1343"/>
      <c r="I1343"/>
      <c r="J1343"/>
      <c r="K1343"/>
      <c r="L1343"/>
      <c r="M1343"/>
      <c r="N1343"/>
      <c r="O1343"/>
      <c r="P1343"/>
      <c r="Q1343"/>
      <c r="R1343" s="77"/>
      <c r="S1343" s="77"/>
      <c r="T1343"/>
      <c r="U1343"/>
      <c r="V1343"/>
      <c r="W1343"/>
      <c r="X1343"/>
      <c r="Y1343"/>
      <c r="Z1343"/>
      <c r="AA1343"/>
      <c r="AB1343"/>
      <c r="AC1343"/>
      <c r="AD1343"/>
      <c r="AE1343"/>
      <c r="AF1343"/>
      <c r="AG1343"/>
      <c r="AH1343"/>
      <c r="AI1343"/>
      <c r="AJ1343"/>
      <c r="AK1343"/>
      <c r="AL1343"/>
      <c r="AM1343"/>
      <c r="AN1343"/>
      <c r="AO1343"/>
      <c r="AP1343"/>
      <c r="AQ1343"/>
      <c r="AR1343"/>
      <c r="AS1343"/>
      <c r="AT1343"/>
      <c r="AU1343"/>
      <c r="AV1343"/>
      <c r="AW1343"/>
      <c r="AX1343"/>
      <c r="AY1343"/>
      <c r="AZ1343"/>
      <c r="BA1343"/>
      <c r="BB1343"/>
      <c r="BC1343"/>
      <c r="BD1343"/>
      <c r="BE1343"/>
      <c r="BF1343"/>
      <c r="BG1343"/>
      <c r="BH1343"/>
      <c r="BI1343"/>
      <c r="BJ1343"/>
      <c r="BK1343"/>
      <c r="BL1343"/>
      <c r="BM1343"/>
      <c r="BN1343"/>
      <c r="BO1343"/>
      <c r="BP1343"/>
      <c r="BQ1343"/>
      <c r="BR1343"/>
      <c r="BS1343"/>
      <c r="BT1343"/>
      <c r="BU1343"/>
      <c r="BV1343"/>
      <c r="BW1343"/>
      <c r="BX1343"/>
      <c r="BY1343"/>
      <c r="BZ1343"/>
      <c r="CA1343"/>
      <c r="CB1343"/>
      <c r="CC1343"/>
      <c r="CD1343"/>
      <c r="CE1343"/>
      <c r="CF1343"/>
      <c r="CG1343"/>
      <c r="CH1343"/>
      <c r="CI1343"/>
      <c r="CJ1343"/>
      <c r="CK1343"/>
      <c r="CL1343"/>
      <c r="CM1343"/>
      <c r="CN1343"/>
      <c r="CO1343"/>
      <c r="CP1343"/>
      <c r="CQ1343"/>
      <c r="CR1343"/>
      <c r="CS1343"/>
      <c r="CT1343"/>
      <c r="CU1343"/>
      <c r="CV1343"/>
      <c r="CW1343"/>
      <c r="CX1343"/>
      <c r="CY1343"/>
      <c r="CZ1343"/>
      <c r="DA1343"/>
      <c r="DB1343"/>
      <c r="DC1343"/>
      <c r="DD1343"/>
      <c r="DE1343"/>
      <c r="DF1343"/>
      <c r="DG1343"/>
      <c r="DH1343"/>
      <c r="DI1343"/>
      <c r="DJ1343"/>
      <c r="DK1343"/>
      <c r="DL1343"/>
      <c r="DM1343"/>
      <c r="DN1343"/>
      <c r="DO1343"/>
      <c r="DP1343"/>
      <c r="DQ1343"/>
      <c r="DR1343"/>
      <c r="DS1343"/>
      <c r="DT1343"/>
      <c r="DU1343"/>
      <c r="DV1343"/>
      <c r="DW1343"/>
      <c r="DX1343"/>
      <c r="DY1343"/>
      <c r="DZ1343"/>
      <c r="EA1343"/>
      <c r="EB1343"/>
      <c r="EC1343"/>
      <c r="ED1343"/>
      <c r="EE1343"/>
      <c r="EF1343"/>
      <c r="EG1343"/>
      <c r="EH1343"/>
      <c r="EI1343"/>
      <c r="EJ1343"/>
      <c r="EK1343"/>
      <c r="EL1343"/>
      <c r="EM1343"/>
      <c r="EN1343"/>
      <c r="EO1343"/>
      <c r="EP1343"/>
      <c r="EQ1343"/>
      <c r="ER1343"/>
      <c r="ES1343"/>
      <c r="ET1343"/>
      <c r="EU1343"/>
      <c r="EV1343"/>
      <c r="EW1343"/>
      <c r="EX1343"/>
      <c r="EY1343"/>
      <c r="EZ1343"/>
      <c r="FA1343"/>
    </row>
    <row r="1344" spans="1:157" ht="15" x14ac:dyDescent="0.25">
      <c r="A1344"/>
      <c r="B1344"/>
      <c r="C1344"/>
      <c r="D1344"/>
      <c r="E1344"/>
      <c r="F1344"/>
      <c r="G1344"/>
      <c r="H1344"/>
      <c r="I1344"/>
      <c r="J1344"/>
      <c r="K1344"/>
      <c r="L1344"/>
      <c r="M1344"/>
      <c r="N1344"/>
      <c r="O1344"/>
      <c r="P1344"/>
      <c r="Q1344"/>
      <c r="R1344" s="77"/>
      <c r="S1344" s="77"/>
      <c r="T1344"/>
      <c r="U1344"/>
      <c r="V1344"/>
      <c r="W1344"/>
      <c r="X1344"/>
      <c r="Y1344"/>
      <c r="Z1344"/>
      <c r="AA1344"/>
      <c r="AB1344"/>
      <c r="AC1344"/>
      <c r="AD1344"/>
      <c r="AE1344"/>
      <c r="AF1344"/>
      <c r="AG1344"/>
      <c r="AH1344"/>
      <c r="AI1344"/>
      <c r="AJ1344"/>
      <c r="AK1344"/>
      <c r="AL1344"/>
      <c r="AM1344"/>
      <c r="AN1344"/>
      <c r="AO1344"/>
      <c r="AP1344"/>
      <c r="AQ1344"/>
      <c r="AR1344"/>
      <c r="AS1344"/>
      <c r="AT1344"/>
      <c r="AU1344"/>
      <c r="AV1344"/>
      <c r="AW1344"/>
      <c r="AX1344"/>
      <c r="AY1344"/>
      <c r="AZ1344"/>
      <c r="BA1344"/>
      <c r="BB1344"/>
      <c r="BC1344"/>
      <c r="BD1344"/>
      <c r="BE1344"/>
      <c r="BF1344"/>
      <c r="BG1344"/>
      <c r="BH1344"/>
      <c r="BI1344"/>
      <c r="BJ1344"/>
      <c r="BK1344"/>
      <c r="BL1344"/>
      <c r="BM1344"/>
      <c r="BN1344"/>
      <c r="BO1344"/>
      <c r="BP1344"/>
      <c r="BQ1344"/>
      <c r="BR1344"/>
      <c r="BS1344"/>
      <c r="BT1344"/>
      <c r="BU1344"/>
      <c r="BV1344"/>
      <c r="BW1344"/>
      <c r="BX1344"/>
      <c r="BY1344"/>
      <c r="BZ1344"/>
      <c r="CA1344"/>
      <c r="CB1344"/>
      <c r="CC1344"/>
      <c r="CD1344"/>
      <c r="CE1344"/>
      <c r="CF1344"/>
      <c r="CG1344"/>
      <c r="CH1344"/>
      <c r="CI1344"/>
      <c r="CJ1344"/>
      <c r="CK1344"/>
      <c r="CL1344"/>
      <c r="CM1344"/>
      <c r="CN1344"/>
      <c r="CO1344"/>
      <c r="CP1344"/>
      <c r="CQ1344"/>
      <c r="CR1344"/>
      <c r="CS1344"/>
      <c r="CT1344"/>
      <c r="CU1344"/>
      <c r="CV1344"/>
      <c r="CW1344"/>
      <c r="CX1344"/>
      <c r="CY1344"/>
      <c r="CZ1344"/>
      <c r="DA1344"/>
      <c r="DB1344"/>
      <c r="DC1344"/>
      <c r="DD1344"/>
      <c r="DE1344"/>
      <c r="DF1344"/>
      <c r="DG1344"/>
      <c r="DH1344"/>
      <c r="DI1344"/>
      <c r="DJ1344"/>
      <c r="DK1344"/>
      <c r="DL1344"/>
      <c r="DM1344"/>
      <c r="DN1344"/>
      <c r="DO1344"/>
      <c r="DP1344"/>
      <c r="DQ1344"/>
      <c r="DR1344"/>
      <c r="DS1344"/>
      <c r="DT1344"/>
      <c r="DU1344"/>
      <c r="DV1344"/>
      <c r="DW1344"/>
      <c r="DX1344"/>
      <c r="DY1344"/>
      <c r="DZ1344"/>
      <c r="EA1344"/>
      <c r="EB1344"/>
      <c r="EC1344"/>
      <c r="ED1344"/>
      <c r="EE1344"/>
      <c r="EF1344"/>
      <c r="EG1344"/>
      <c r="EH1344"/>
      <c r="EI1344"/>
      <c r="EJ1344"/>
      <c r="EK1344"/>
      <c r="EL1344"/>
      <c r="EM1344"/>
      <c r="EN1344"/>
      <c r="EO1344"/>
      <c r="EP1344"/>
      <c r="EQ1344"/>
      <c r="ER1344"/>
      <c r="ES1344"/>
      <c r="ET1344"/>
      <c r="EU1344"/>
      <c r="EV1344"/>
      <c r="EW1344"/>
      <c r="EX1344"/>
      <c r="EY1344"/>
      <c r="EZ1344"/>
      <c r="FA1344"/>
    </row>
    <row r="1345" spans="1:157" ht="15" x14ac:dyDescent="0.25">
      <c r="A1345"/>
      <c r="B1345"/>
      <c r="C1345"/>
      <c r="D1345"/>
      <c r="E1345"/>
      <c r="F1345"/>
      <c r="G1345"/>
      <c r="H1345"/>
      <c r="I1345"/>
      <c r="J1345"/>
      <c r="K1345"/>
      <c r="L1345"/>
      <c r="M1345"/>
      <c r="N1345"/>
      <c r="O1345"/>
      <c r="P1345"/>
      <c r="Q1345"/>
      <c r="R1345" s="77"/>
      <c r="S1345" s="77"/>
      <c r="T1345"/>
      <c r="U1345"/>
      <c r="V1345"/>
      <c r="W1345"/>
      <c r="X1345"/>
      <c r="Y1345"/>
      <c r="Z1345"/>
      <c r="AA1345"/>
      <c r="AB1345"/>
      <c r="AC1345"/>
      <c r="AD1345"/>
      <c r="AE1345"/>
      <c r="AF1345"/>
      <c r="AG1345"/>
      <c r="AH1345"/>
      <c r="AI1345"/>
      <c r="AJ1345"/>
      <c r="AK1345"/>
      <c r="AL1345"/>
      <c r="AM1345"/>
      <c r="AN1345"/>
      <c r="AO1345"/>
      <c r="AP1345"/>
      <c r="AQ1345"/>
      <c r="AR1345"/>
      <c r="AS1345"/>
      <c r="AT1345"/>
      <c r="AU1345"/>
      <c r="AV1345"/>
      <c r="AW1345"/>
      <c r="AX1345"/>
      <c r="AY1345"/>
      <c r="AZ1345"/>
      <c r="BA1345"/>
      <c r="BB1345"/>
      <c r="BC1345"/>
      <c r="BD1345"/>
      <c r="BE1345"/>
      <c r="BF1345"/>
      <c r="BG1345"/>
      <c r="BH1345"/>
      <c r="BI1345"/>
      <c r="BJ1345"/>
      <c r="BK1345"/>
      <c r="BL1345"/>
      <c r="BM1345"/>
      <c r="BN1345"/>
      <c r="BO1345"/>
      <c r="BP1345"/>
      <c r="BQ1345"/>
      <c r="BR1345"/>
      <c r="BS1345"/>
      <c r="BT1345"/>
      <c r="BU1345"/>
      <c r="BV1345"/>
      <c r="BW1345"/>
      <c r="BX1345"/>
      <c r="BY1345"/>
      <c r="BZ1345"/>
      <c r="CA1345"/>
      <c r="CB1345"/>
      <c r="CC1345"/>
      <c r="CD1345"/>
      <c r="CE1345"/>
      <c r="CF1345"/>
      <c r="CG1345"/>
      <c r="CH1345"/>
      <c r="CI1345"/>
      <c r="CJ1345"/>
      <c r="CK1345"/>
      <c r="CL1345"/>
      <c r="CM1345"/>
      <c r="CN1345"/>
      <c r="CO1345"/>
      <c r="CP1345"/>
      <c r="CQ1345"/>
      <c r="CR1345"/>
      <c r="CS1345"/>
      <c r="CT1345"/>
      <c r="CU1345"/>
      <c r="CV1345"/>
      <c r="CW1345"/>
      <c r="CX1345"/>
      <c r="CY1345"/>
      <c r="CZ1345"/>
      <c r="DA1345"/>
      <c r="DB1345"/>
      <c r="DC1345"/>
      <c r="DD1345"/>
      <c r="DE1345"/>
      <c r="DF1345"/>
      <c r="DG1345"/>
      <c r="DH1345"/>
      <c r="DI1345"/>
      <c r="DJ1345"/>
      <c r="DK1345"/>
      <c r="DL1345"/>
      <c r="DM1345"/>
      <c r="DN1345"/>
      <c r="DO1345"/>
      <c r="DP1345"/>
      <c r="DQ1345"/>
      <c r="DR1345"/>
      <c r="DS1345"/>
      <c r="DT1345"/>
      <c r="DU1345"/>
      <c r="DV1345"/>
      <c r="DW1345"/>
      <c r="DX1345"/>
      <c r="DY1345"/>
      <c r="DZ1345"/>
      <c r="EA1345"/>
      <c r="EB1345"/>
      <c r="EC1345"/>
      <c r="ED1345"/>
      <c r="EE1345"/>
      <c r="EF1345"/>
      <c r="EG1345"/>
      <c r="EH1345"/>
      <c r="EI1345"/>
      <c r="EJ1345"/>
      <c r="EK1345"/>
      <c r="EL1345"/>
      <c r="EM1345"/>
      <c r="EN1345"/>
      <c r="EO1345"/>
      <c r="EP1345"/>
      <c r="EQ1345"/>
      <c r="ER1345"/>
      <c r="ES1345"/>
      <c r="ET1345"/>
      <c r="EU1345"/>
      <c r="EV1345"/>
      <c r="EW1345"/>
      <c r="EX1345"/>
      <c r="EY1345"/>
      <c r="EZ1345"/>
      <c r="FA1345"/>
    </row>
    <row r="1346" spans="1:157" ht="15" x14ac:dyDescent="0.25">
      <c r="A1346"/>
      <c r="B1346"/>
      <c r="C1346"/>
      <c r="D1346"/>
      <c r="E1346"/>
      <c r="F1346"/>
      <c r="G1346"/>
      <c r="H1346"/>
      <c r="I1346"/>
      <c r="J1346"/>
      <c r="K1346"/>
      <c r="L1346"/>
      <c r="M1346"/>
      <c r="N1346"/>
      <c r="O1346"/>
      <c r="P1346"/>
      <c r="Q1346"/>
      <c r="R1346" s="77"/>
      <c r="S1346" s="77"/>
      <c r="T1346"/>
      <c r="U1346"/>
      <c r="V1346"/>
      <c r="W1346"/>
      <c r="X1346"/>
      <c r="Y1346"/>
      <c r="Z1346"/>
      <c r="AA1346"/>
      <c r="AB1346"/>
      <c r="AC1346"/>
      <c r="AD1346"/>
      <c r="AE1346"/>
      <c r="AF1346"/>
      <c r="AG1346"/>
      <c r="AH1346"/>
      <c r="AI1346"/>
      <c r="AJ1346"/>
      <c r="AK1346"/>
      <c r="AL1346"/>
      <c r="AM1346"/>
      <c r="AN1346"/>
      <c r="AO1346"/>
      <c r="AP1346"/>
      <c r="AQ1346"/>
      <c r="AR1346"/>
      <c r="AS1346"/>
      <c r="AT1346"/>
      <c r="AU1346"/>
      <c r="AV1346"/>
      <c r="AW1346"/>
      <c r="AX1346"/>
      <c r="AY1346"/>
      <c r="AZ1346"/>
      <c r="BA1346"/>
      <c r="BB1346"/>
      <c r="BC1346"/>
      <c r="BD1346"/>
      <c r="BE1346"/>
      <c r="BF1346"/>
      <c r="BG1346"/>
      <c r="BH1346"/>
      <c r="BI1346"/>
      <c r="BJ1346"/>
      <c r="BK1346"/>
      <c r="BL1346"/>
      <c r="BM1346"/>
      <c r="BN1346"/>
      <c r="BO1346"/>
      <c r="BP1346"/>
      <c r="BQ1346"/>
      <c r="BR1346"/>
      <c r="BS1346"/>
      <c r="BT1346"/>
      <c r="BU1346"/>
      <c r="BV1346"/>
      <c r="BW1346"/>
      <c r="BX1346"/>
      <c r="BY1346"/>
      <c r="BZ1346"/>
      <c r="CA1346"/>
      <c r="CB1346"/>
      <c r="CC1346"/>
      <c r="CD1346"/>
      <c r="CE1346"/>
      <c r="CF1346"/>
      <c r="CG1346"/>
      <c r="CH1346"/>
      <c r="CI1346"/>
      <c r="CJ1346"/>
      <c r="CK1346"/>
      <c r="CL1346"/>
      <c r="CM1346"/>
      <c r="CN1346"/>
      <c r="CO1346"/>
      <c r="CP1346"/>
      <c r="CQ1346"/>
      <c r="CR1346"/>
      <c r="CS1346"/>
      <c r="CT1346"/>
      <c r="CU1346"/>
      <c r="CV1346"/>
      <c r="CW1346"/>
      <c r="CX1346"/>
      <c r="CY1346"/>
      <c r="CZ1346"/>
      <c r="DA1346"/>
      <c r="DB1346"/>
      <c r="DC1346"/>
      <c r="DD1346"/>
      <c r="DE1346"/>
      <c r="DF1346"/>
      <c r="DG1346"/>
      <c r="DH1346"/>
      <c r="DI1346"/>
      <c r="DJ1346"/>
      <c r="DK1346"/>
      <c r="DL1346"/>
      <c r="DM1346"/>
      <c r="DN1346"/>
      <c r="DO1346"/>
      <c r="DP1346"/>
      <c r="DQ1346"/>
      <c r="DR1346"/>
      <c r="DS1346"/>
      <c r="DT1346"/>
      <c r="DU1346"/>
      <c r="DV1346"/>
      <c r="DW1346"/>
      <c r="DX1346"/>
      <c r="DY1346"/>
      <c r="DZ1346"/>
      <c r="EA1346"/>
      <c r="EB1346"/>
      <c r="EC1346"/>
      <c r="ED1346"/>
      <c r="EE1346"/>
      <c r="EF1346"/>
      <c r="EG1346"/>
      <c r="EH1346"/>
      <c r="EI1346"/>
      <c r="EJ1346"/>
      <c r="EK1346"/>
      <c r="EL1346"/>
      <c r="EM1346"/>
      <c r="EN1346"/>
      <c r="EO1346"/>
      <c r="EP1346"/>
      <c r="EQ1346"/>
      <c r="ER1346"/>
      <c r="ES1346"/>
      <c r="ET1346"/>
      <c r="EU1346"/>
      <c r="EV1346"/>
      <c r="EW1346"/>
      <c r="EX1346"/>
      <c r="EY1346"/>
      <c r="EZ1346"/>
      <c r="FA1346"/>
    </row>
    <row r="1347" spans="1:157" ht="15" x14ac:dyDescent="0.25">
      <c r="A1347"/>
      <c r="B1347"/>
      <c r="C1347"/>
      <c r="D1347"/>
      <c r="E1347"/>
      <c r="F1347"/>
      <c r="G1347"/>
      <c r="H1347"/>
      <c r="I1347"/>
      <c r="J1347"/>
      <c r="K1347"/>
      <c r="L1347"/>
      <c r="M1347"/>
      <c r="N1347"/>
      <c r="O1347"/>
      <c r="P1347"/>
      <c r="Q1347"/>
      <c r="R1347" s="77"/>
      <c r="S1347" s="77"/>
      <c r="T1347"/>
      <c r="U1347"/>
      <c r="V1347"/>
      <c r="W1347"/>
      <c r="X1347"/>
      <c r="Y1347"/>
      <c r="Z1347"/>
      <c r="AA1347"/>
      <c r="AB1347"/>
      <c r="AC1347"/>
      <c r="AD1347"/>
      <c r="AE1347"/>
      <c r="AF1347"/>
      <c r="AG1347"/>
      <c r="AH1347"/>
      <c r="AI1347"/>
      <c r="AJ1347"/>
      <c r="AK1347"/>
      <c r="AL1347"/>
      <c r="AM1347"/>
      <c r="AN1347"/>
      <c r="AO1347"/>
      <c r="AP1347"/>
      <c r="AQ1347"/>
      <c r="AR1347"/>
      <c r="AS1347"/>
      <c r="AT1347"/>
      <c r="AU1347"/>
      <c r="AV1347"/>
      <c r="AW1347"/>
      <c r="AX1347"/>
      <c r="AY1347"/>
      <c r="AZ1347"/>
      <c r="BA1347"/>
      <c r="BB1347"/>
      <c r="BC1347"/>
      <c r="BD1347"/>
      <c r="BE1347"/>
      <c r="BF1347"/>
      <c r="BG1347"/>
      <c r="BH1347"/>
      <c r="BI1347"/>
      <c r="BJ1347"/>
      <c r="BK1347"/>
      <c r="BL1347"/>
      <c r="BM1347"/>
      <c r="BN1347"/>
      <c r="BO1347"/>
      <c r="BP1347"/>
      <c r="BQ1347"/>
      <c r="BR1347"/>
      <c r="BS1347"/>
      <c r="BT1347"/>
      <c r="BU1347"/>
      <c r="BV1347"/>
      <c r="BW1347"/>
      <c r="BX1347"/>
      <c r="BY1347"/>
      <c r="BZ1347"/>
      <c r="CA1347"/>
      <c r="CB1347"/>
      <c r="CC1347"/>
      <c r="CD1347"/>
      <c r="CE1347"/>
      <c r="CF1347"/>
      <c r="CG1347"/>
      <c r="CH1347"/>
      <c r="CI1347"/>
      <c r="CJ1347"/>
      <c r="CK1347"/>
      <c r="CL1347"/>
      <c r="CM1347"/>
      <c r="CN1347"/>
      <c r="CO1347"/>
      <c r="CP1347"/>
      <c r="CQ1347"/>
      <c r="CR1347"/>
      <c r="CS1347"/>
      <c r="CT1347"/>
      <c r="CU1347"/>
      <c r="CV1347"/>
      <c r="CW1347"/>
      <c r="CX1347"/>
      <c r="CY1347"/>
      <c r="CZ1347"/>
      <c r="DA1347"/>
      <c r="DB1347"/>
      <c r="DC1347"/>
      <c r="DD1347"/>
      <c r="DE1347"/>
      <c r="DF1347"/>
      <c r="DG1347"/>
      <c r="DH1347"/>
      <c r="DI1347"/>
      <c r="DJ1347"/>
      <c r="DK1347"/>
      <c r="DL1347"/>
      <c r="DM1347"/>
      <c r="DN1347"/>
      <c r="DO1347"/>
      <c r="DP1347"/>
      <c r="DQ1347"/>
      <c r="DR1347"/>
      <c r="DS1347"/>
      <c r="DT1347"/>
      <c r="DU1347"/>
      <c r="DV1347"/>
      <c r="DW1347"/>
      <c r="DX1347"/>
      <c r="DY1347"/>
      <c r="DZ1347"/>
      <c r="EA1347"/>
      <c r="EB1347"/>
      <c r="EC1347"/>
      <c r="ED1347"/>
      <c r="EE1347"/>
      <c r="EF1347"/>
      <c r="EG1347"/>
      <c r="EH1347"/>
      <c r="EI1347"/>
      <c r="EJ1347"/>
      <c r="EK1347"/>
      <c r="EL1347"/>
      <c r="EM1347"/>
      <c r="EN1347"/>
      <c r="EO1347"/>
      <c r="EP1347"/>
      <c r="EQ1347"/>
      <c r="ER1347"/>
      <c r="ES1347"/>
      <c r="ET1347"/>
      <c r="EU1347"/>
      <c r="EV1347"/>
      <c r="EW1347"/>
      <c r="EX1347"/>
      <c r="EY1347"/>
      <c r="EZ1347"/>
      <c r="FA1347"/>
    </row>
    <row r="1348" spans="1:157" ht="15" x14ac:dyDescent="0.25">
      <c r="A1348"/>
      <c r="B1348"/>
      <c r="C1348"/>
      <c r="D1348"/>
      <c r="E1348"/>
      <c r="F1348"/>
      <c r="G1348"/>
      <c r="H1348"/>
      <c r="I1348"/>
      <c r="J1348"/>
      <c r="K1348"/>
      <c r="L1348"/>
      <c r="M1348"/>
      <c r="N1348"/>
      <c r="O1348"/>
      <c r="P1348"/>
      <c r="Q1348"/>
      <c r="R1348" s="77"/>
      <c r="S1348" s="77"/>
      <c r="T1348"/>
      <c r="U1348"/>
      <c r="V1348"/>
      <c r="W1348"/>
      <c r="X1348"/>
      <c r="Y1348"/>
      <c r="Z1348"/>
      <c r="AA1348"/>
      <c r="AB1348"/>
      <c r="AC1348"/>
      <c r="AD1348"/>
      <c r="AE1348"/>
      <c r="AF1348"/>
      <c r="AG1348"/>
      <c r="AH1348"/>
      <c r="AI1348"/>
      <c r="AJ1348"/>
      <c r="AK1348"/>
      <c r="AL1348"/>
      <c r="AM1348"/>
      <c r="AN1348"/>
      <c r="AO1348"/>
      <c r="AP1348"/>
      <c r="AQ1348"/>
      <c r="AR1348"/>
      <c r="AS1348"/>
      <c r="AT1348"/>
      <c r="AU1348"/>
      <c r="AV1348"/>
      <c r="AW1348"/>
      <c r="AX1348"/>
      <c r="AY1348"/>
      <c r="AZ1348"/>
      <c r="BA1348"/>
      <c r="BB1348"/>
      <c r="BC1348"/>
      <c r="BD1348"/>
      <c r="BE1348"/>
      <c r="BF1348"/>
      <c r="BG1348"/>
      <c r="BH1348"/>
      <c r="BI1348"/>
      <c r="BJ1348"/>
      <c r="BK1348"/>
      <c r="BL1348"/>
      <c r="BM1348"/>
      <c r="BN1348"/>
      <c r="BO1348"/>
      <c r="BP1348"/>
      <c r="BQ1348"/>
      <c r="BR1348"/>
      <c r="BS1348"/>
      <c r="BT1348"/>
      <c r="BU1348"/>
      <c r="BV1348"/>
      <c r="BW1348"/>
      <c r="BX1348"/>
      <c r="BY1348"/>
      <c r="BZ1348"/>
      <c r="CA1348"/>
      <c r="CB1348"/>
      <c r="CC1348"/>
      <c r="CD1348"/>
      <c r="CE1348"/>
      <c r="CF1348"/>
      <c r="CG1348"/>
      <c r="CH1348"/>
      <c r="CI1348"/>
      <c r="CJ1348"/>
      <c r="CK1348"/>
      <c r="CL1348"/>
      <c r="CM1348"/>
      <c r="CN1348"/>
      <c r="CO1348"/>
      <c r="CP1348"/>
      <c r="CQ1348"/>
      <c r="CR1348"/>
      <c r="CS1348"/>
      <c r="CT1348"/>
      <c r="CU1348"/>
      <c r="CV1348"/>
      <c r="CW1348"/>
      <c r="CX1348"/>
      <c r="CY1348"/>
      <c r="CZ1348"/>
      <c r="DA1348"/>
      <c r="DB1348"/>
      <c r="DC1348"/>
      <c r="DD1348"/>
      <c r="DE1348"/>
      <c r="DF1348"/>
      <c r="DG1348"/>
      <c r="DH1348"/>
      <c r="DI1348"/>
      <c r="DJ1348"/>
      <c r="DK1348"/>
      <c r="DL1348"/>
      <c r="DM1348"/>
      <c r="DN1348"/>
      <c r="DO1348"/>
      <c r="DP1348"/>
      <c r="DQ1348"/>
      <c r="DR1348"/>
      <c r="DS1348"/>
      <c r="DT1348"/>
      <c r="DU1348"/>
      <c r="DV1348"/>
      <c r="DW1348"/>
      <c r="DX1348"/>
      <c r="DY1348"/>
      <c r="DZ1348"/>
      <c r="EA1348"/>
      <c r="EB1348"/>
      <c r="EC1348"/>
      <c r="ED1348"/>
      <c r="EE1348"/>
      <c r="EF1348"/>
      <c r="EG1348"/>
      <c r="EH1348"/>
      <c r="EI1348"/>
      <c r="EJ1348"/>
      <c r="EK1348"/>
      <c r="EL1348"/>
      <c r="EM1348"/>
      <c r="EN1348"/>
      <c r="EO1348"/>
      <c r="EP1348"/>
      <c r="EQ1348"/>
      <c r="ER1348"/>
      <c r="ES1348"/>
      <c r="ET1348"/>
      <c r="EU1348"/>
      <c r="EV1348"/>
      <c r="EW1348"/>
      <c r="EX1348"/>
      <c r="EY1348"/>
      <c r="EZ1348"/>
      <c r="FA1348"/>
    </row>
    <row r="1349" spans="1:157" ht="15" x14ac:dyDescent="0.25">
      <c r="A1349"/>
      <c r="B1349"/>
      <c r="C1349"/>
      <c r="D1349"/>
      <c r="E1349"/>
      <c r="F1349"/>
      <c r="G1349"/>
      <c r="H1349"/>
      <c r="I1349"/>
      <c r="J1349"/>
      <c r="K1349"/>
      <c r="L1349"/>
      <c r="M1349"/>
      <c r="N1349"/>
      <c r="O1349"/>
      <c r="P1349"/>
      <c r="Q1349"/>
      <c r="R1349" s="77"/>
      <c r="S1349" s="77"/>
      <c r="T1349"/>
      <c r="U1349"/>
      <c r="V1349"/>
      <c r="W1349"/>
      <c r="X1349"/>
      <c r="Y1349"/>
      <c r="Z1349"/>
      <c r="AA1349"/>
      <c r="AB1349"/>
      <c r="AC1349"/>
      <c r="AD1349"/>
      <c r="AE1349"/>
      <c r="AF1349"/>
      <c r="AG1349"/>
      <c r="AH1349"/>
      <c r="AI1349"/>
      <c r="AJ1349"/>
      <c r="AK1349"/>
      <c r="AL1349"/>
      <c r="AM1349"/>
      <c r="AN1349"/>
      <c r="AO1349"/>
      <c r="AP1349"/>
      <c r="AQ1349"/>
      <c r="AR1349"/>
      <c r="AS1349"/>
      <c r="AT1349"/>
      <c r="AU1349"/>
      <c r="AV1349"/>
      <c r="AW1349"/>
      <c r="AX1349"/>
      <c r="AY1349"/>
      <c r="AZ1349"/>
      <c r="BA1349"/>
      <c r="BB1349"/>
      <c r="BC1349"/>
      <c r="BD1349"/>
      <c r="BE1349"/>
      <c r="BF1349"/>
      <c r="BG1349"/>
      <c r="BH1349"/>
      <c r="BI1349"/>
      <c r="BJ1349"/>
      <c r="BK1349"/>
      <c r="BL1349"/>
      <c r="BM1349"/>
      <c r="BN1349"/>
      <c r="BO1349"/>
      <c r="BP1349"/>
      <c r="BQ1349"/>
      <c r="BR1349"/>
      <c r="BS1349"/>
      <c r="BT1349"/>
      <c r="BU1349"/>
      <c r="BV1349"/>
      <c r="BW1349"/>
      <c r="BX1349"/>
      <c r="BY1349"/>
      <c r="BZ1349"/>
      <c r="CA1349"/>
      <c r="CB1349"/>
      <c r="CC1349"/>
      <c r="CD1349"/>
      <c r="CE1349"/>
      <c r="CF1349"/>
      <c r="CG1349"/>
      <c r="CH1349"/>
      <c r="CI1349"/>
      <c r="CJ1349"/>
      <c r="CK1349"/>
      <c r="CL1349"/>
      <c r="CM1349"/>
      <c r="CN1349"/>
      <c r="CO1349"/>
      <c r="CP1349"/>
      <c r="CQ1349"/>
      <c r="CR1349"/>
      <c r="CS1349"/>
      <c r="CT1349"/>
      <c r="CU1349"/>
      <c r="CV1349"/>
      <c r="CW1349"/>
      <c r="CX1349"/>
      <c r="CY1349"/>
      <c r="CZ1349"/>
      <c r="DA1349"/>
      <c r="DB1349"/>
      <c r="DC1349"/>
      <c r="DD1349"/>
      <c r="DE1349"/>
      <c r="DF1349"/>
      <c r="DG1349"/>
      <c r="DH1349"/>
      <c r="DI1349"/>
      <c r="DJ1349"/>
      <c r="DK1349"/>
      <c r="DL1349"/>
      <c r="DM1349"/>
      <c r="DN1349"/>
      <c r="DO1349"/>
      <c r="DP1349"/>
      <c r="DQ1349"/>
      <c r="DR1349"/>
      <c r="DS1349"/>
      <c r="DT1349"/>
      <c r="DU1349"/>
      <c r="DV1349"/>
      <c r="DW1349"/>
      <c r="DX1349"/>
      <c r="DY1349"/>
      <c r="DZ1349"/>
      <c r="EA1349"/>
      <c r="EB1349"/>
      <c r="EC1349"/>
      <c r="ED1349"/>
      <c r="EE1349"/>
      <c r="EF1349"/>
      <c r="EG1349"/>
      <c r="EH1349"/>
      <c r="EI1349"/>
      <c r="EJ1349"/>
      <c r="EK1349"/>
      <c r="EL1349"/>
      <c r="EM1349"/>
      <c r="EN1349"/>
      <c r="EO1349"/>
      <c r="EP1349"/>
      <c r="EQ1349"/>
      <c r="ER1349"/>
      <c r="ES1349"/>
      <c r="ET1349"/>
      <c r="EU1349"/>
      <c r="EV1349"/>
      <c r="EW1349"/>
      <c r="EX1349"/>
      <c r="EY1349"/>
      <c r="EZ1349"/>
      <c r="FA1349"/>
    </row>
    <row r="1350" spans="1:157" ht="15" x14ac:dyDescent="0.25">
      <c r="A1350"/>
      <c r="B1350"/>
      <c r="C1350"/>
      <c r="D1350"/>
      <c r="E1350"/>
      <c r="F1350"/>
      <c r="G1350"/>
      <c r="H1350"/>
      <c r="I1350"/>
      <c r="J1350"/>
      <c r="K1350"/>
      <c r="L1350"/>
      <c r="M1350"/>
      <c r="N1350"/>
      <c r="O1350"/>
      <c r="P1350"/>
      <c r="Q1350"/>
      <c r="R1350" s="77"/>
      <c r="S1350" s="77"/>
      <c r="T1350"/>
      <c r="U1350"/>
      <c r="V1350"/>
      <c r="W1350"/>
      <c r="X1350"/>
      <c r="Y1350"/>
      <c r="Z1350"/>
      <c r="AA1350"/>
      <c r="AB1350"/>
      <c r="AC1350"/>
      <c r="AD1350"/>
      <c r="AE1350"/>
      <c r="AF1350"/>
      <c r="AG1350"/>
      <c r="AH1350"/>
      <c r="AI1350"/>
      <c r="AJ1350"/>
      <c r="AK1350"/>
      <c r="AL1350"/>
      <c r="AM1350"/>
      <c r="AN1350"/>
      <c r="AO1350"/>
      <c r="AP1350"/>
      <c r="AQ1350"/>
      <c r="AR1350"/>
      <c r="AS1350"/>
      <c r="AT1350"/>
      <c r="AU1350"/>
      <c r="AV1350"/>
      <c r="AW1350"/>
      <c r="AX1350"/>
      <c r="AY1350"/>
      <c r="AZ1350"/>
      <c r="BA1350"/>
      <c r="BB1350"/>
      <c r="BC1350"/>
      <c r="BD1350"/>
      <c r="BE1350"/>
      <c r="BF1350"/>
      <c r="BG1350"/>
      <c r="BH1350"/>
      <c r="BI1350"/>
      <c r="BJ1350"/>
      <c r="BK1350"/>
      <c r="BL1350"/>
      <c r="BM1350"/>
      <c r="BN1350"/>
      <c r="BO1350"/>
      <c r="BP1350"/>
      <c r="BQ1350"/>
      <c r="BR1350"/>
      <c r="BS1350"/>
      <c r="BT1350"/>
      <c r="BU1350"/>
      <c r="BV1350"/>
      <c r="BW1350"/>
      <c r="BX1350"/>
      <c r="BY1350"/>
      <c r="BZ1350"/>
      <c r="CA1350"/>
      <c r="CB1350"/>
      <c r="CC1350"/>
      <c r="CD1350"/>
      <c r="CE1350"/>
      <c r="CF1350"/>
      <c r="CG1350"/>
      <c r="CH1350"/>
      <c r="CI1350"/>
      <c r="CJ1350"/>
      <c r="CK1350"/>
      <c r="CL1350"/>
      <c r="CM1350"/>
      <c r="CN1350"/>
      <c r="CO1350"/>
      <c r="CP1350"/>
      <c r="CQ1350"/>
      <c r="CR1350"/>
      <c r="CS1350"/>
      <c r="CT1350"/>
      <c r="CU1350"/>
      <c r="CV1350"/>
      <c r="CW1350"/>
      <c r="CX1350"/>
      <c r="CY1350"/>
      <c r="CZ1350"/>
      <c r="DA1350"/>
      <c r="DB1350"/>
      <c r="DC1350"/>
      <c r="DD1350"/>
      <c r="DE1350"/>
      <c r="DF1350"/>
      <c r="DG1350"/>
      <c r="DH1350"/>
      <c r="DI1350"/>
      <c r="DJ1350"/>
      <c r="DK1350"/>
      <c r="DL1350"/>
      <c r="DM1350"/>
      <c r="DN1350"/>
      <c r="DO1350"/>
      <c r="DP1350"/>
      <c r="DQ1350"/>
      <c r="DR1350"/>
      <c r="DS1350"/>
      <c r="DT1350"/>
      <c r="DU1350"/>
      <c r="DV1350"/>
      <c r="DW1350"/>
      <c r="DX1350"/>
      <c r="DY1350"/>
      <c r="DZ1350"/>
      <c r="EA1350"/>
      <c r="EB1350"/>
      <c r="EC1350"/>
      <c r="ED1350"/>
      <c r="EE1350"/>
      <c r="EF1350"/>
      <c r="EG1350"/>
      <c r="EH1350"/>
      <c r="EI1350"/>
      <c r="EJ1350"/>
      <c r="EK1350"/>
      <c r="EL1350"/>
      <c r="EM1350"/>
      <c r="EN1350"/>
      <c r="EO1350"/>
      <c r="EP1350"/>
      <c r="EQ1350"/>
      <c r="ER1350"/>
      <c r="ES1350"/>
      <c r="ET1350"/>
      <c r="EU1350"/>
      <c r="EV1350"/>
      <c r="EW1350"/>
      <c r="EX1350"/>
      <c r="EY1350"/>
      <c r="EZ1350"/>
      <c r="FA1350"/>
    </row>
    <row r="1351" spans="1:157" ht="15" x14ac:dyDescent="0.25">
      <c r="A1351"/>
      <c r="B1351"/>
      <c r="C1351"/>
      <c r="D1351"/>
      <c r="E1351"/>
      <c r="F1351"/>
      <c r="G1351"/>
      <c r="H1351"/>
      <c r="I1351"/>
      <c r="J1351"/>
      <c r="K1351"/>
      <c r="L1351"/>
      <c r="M1351"/>
      <c r="N1351"/>
      <c r="O1351"/>
      <c r="P1351"/>
      <c r="Q1351"/>
      <c r="R1351" s="77"/>
      <c r="S1351" s="77"/>
      <c r="T1351"/>
      <c r="U1351"/>
      <c r="V1351"/>
      <c r="W1351"/>
      <c r="X1351"/>
      <c r="Y1351"/>
      <c r="Z1351"/>
      <c r="AA1351"/>
      <c r="AB1351"/>
      <c r="AC1351"/>
      <c r="AD1351"/>
      <c r="AE1351"/>
      <c r="AF1351"/>
      <c r="AG1351"/>
      <c r="AH1351"/>
      <c r="AI1351"/>
      <c r="AJ1351"/>
      <c r="AK1351"/>
      <c r="AL1351"/>
      <c r="AM1351"/>
      <c r="AN1351"/>
      <c r="AO1351"/>
      <c r="AP1351"/>
      <c r="AQ1351"/>
      <c r="AR1351"/>
      <c r="AS1351"/>
      <c r="AT1351"/>
      <c r="AU1351"/>
      <c r="AV1351"/>
      <c r="AW1351"/>
      <c r="AX1351"/>
      <c r="AY1351"/>
      <c r="AZ1351"/>
      <c r="BA1351"/>
      <c r="BB1351"/>
      <c r="BC1351"/>
      <c r="BD1351"/>
      <c r="BE1351"/>
      <c r="BF1351"/>
      <c r="BG1351"/>
      <c r="BH1351"/>
      <c r="BI1351"/>
      <c r="BJ1351"/>
      <c r="BK1351"/>
      <c r="BL1351"/>
      <c r="BM1351"/>
      <c r="BN1351"/>
      <c r="BO1351"/>
      <c r="BP1351"/>
      <c r="BQ1351"/>
      <c r="BR1351"/>
      <c r="BS1351"/>
      <c r="BT1351"/>
      <c r="BU1351"/>
      <c r="BV1351"/>
      <c r="BW1351"/>
      <c r="BX1351"/>
      <c r="BY1351"/>
      <c r="BZ1351"/>
      <c r="CA1351"/>
      <c r="CB1351"/>
      <c r="CC1351"/>
      <c r="CD1351"/>
      <c r="CE1351"/>
      <c r="CF1351"/>
      <c r="CG1351"/>
      <c r="CH1351"/>
      <c r="CI1351"/>
      <c r="CJ1351"/>
      <c r="CK1351"/>
      <c r="CL1351"/>
      <c r="CM1351"/>
      <c r="CN1351"/>
      <c r="CO1351"/>
      <c r="CP1351"/>
      <c r="CQ1351"/>
      <c r="CR1351"/>
      <c r="CS1351"/>
      <c r="CT1351"/>
      <c r="CU1351"/>
      <c r="CV1351"/>
      <c r="CW1351"/>
      <c r="CX1351"/>
      <c r="CY1351"/>
      <c r="CZ1351"/>
      <c r="DA1351"/>
      <c r="DB1351"/>
      <c r="DC1351"/>
      <c r="DD1351"/>
      <c r="DE1351"/>
      <c r="DF1351"/>
      <c r="DG1351"/>
      <c r="DH1351"/>
      <c r="DI1351"/>
      <c r="DJ1351"/>
      <c r="DK1351"/>
      <c r="DL1351"/>
      <c r="DM1351"/>
      <c r="DN1351"/>
      <c r="DO1351"/>
      <c r="DP1351"/>
      <c r="DQ1351"/>
      <c r="DR1351"/>
      <c r="DS1351"/>
      <c r="DT1351"/>
      <c r="DU1351"/>
      <c r="DV1351"/>
      <c r="DW1351"/>
      <c r="DX1351"/>
      <c r="DY1351"/>
      <c r="DZ1351"/>
      <c r="EA1351"/>
      <c r="EB1351"/>
      <c r="EC1351"/>
      <c r="ED1351"/>
      <c r="EE1351"/>
      <c r="EF1351"/>
      <c r="EG1351"/>
      <c r="EH1351"/>
      <c r="EI1351"/>
      <c r="EJ1351"/>
      <c r="EK1351"/>
      <c r="EL1351"/>
      <c r="EM1351"/>
      <c r="EN1351"/>
      <c r="EO1351"/>
      <c r="EP1351"/>
      <c r="EQ1351"/>
      <c r="ER1351"/>
      <c r="ES1351"/>
      <c r="ET1351"/>
      <c r="EU1351"/>
      <c r="EV1351"/>
      <c r="EW1351"/>
      <c r="EX1351"/>
      <c r="EY1351"/>
      <c r="EZ1351"/>
      <c r="FA1351"/>
    </row>
    <row r="1352" spans="1:157" ht="15" x14ac:dyDescent="0.25">
      <c r="A1352"/>
      <c r="B1352"/>
      <c r="C1352"/>
      <c r="D1352"/>
      <c r="E1352"/>
      <c r="F1352"/>
      <c r="G1352"/>
      <c r="H1352"/>
      <c r="I1352"/>
      <c r="J1352"/>
      <c r="K1352"/>
      <c r="L1352"/>
      <c r="M1352"/>
      <c r="N1352"/>
      <c r="O1352"/>
      <c r="P1352"/>
      <c r="Q1352"/>
      <c r="R1352" s="77"/>
      <c r="S1352" s="77"/>
      <c r="T1352"/>
      <c r="U1352"/>
      <c r="V1352"/>
      <c r="W1352"/>
      <c r="X1352"/>
      <c r="Y1352"/>
      <c r="Z1352"/>
      <c r="AA1352"/>
      <c r="AB1352"/>
      <c r="AC1352"/>
      <c r="AD1352"/>
      <c r="AE1352"/>
      <c r="AF1352"/>
      <c r="AG1352"/>
      <c r="AH1352"/>
      <c r="AI1352"/>
      <c r="AJ1352"/>
      <c r="AK1352"/>
      <c r="AL1352"/>
      <c r="AM1352"/>
      <c r="AN1352"/>
      <c r="AO1352"/>
      <c r="AP1352"/>
      <c r="AQ1352"/>
      <c r="AR1352"/>
      <c r="AS1352"/>
      <c r="AT1352"/>
      <c r="AU1352"/>
      <c r="AV1352"/>
      <c r="AW1352"/>
      <c r="AX1352"/>
      <c r="AY1352"/>
      <c r="AZ1352"/>
      <c r="BA1352"/>
      <c r="BB1352"/>
      <c r="BC1352"/>
      <c r="BD1352"/>
      <c r="BE1352"/>
      <c r="BF1352"/>
      <c r="BG1352"/>
      <c r="BH1352"/>
      <c r="BI1352"/>
      <c r="BJ1352"/>
      <c r="BK1352"/>
      <c r="BL1352"/>
      <c r="BM1352"/>
      <c r="BN1352"/>
      <c r="BO1352"/>
      <c r="BP1352"/>
      <c r="BQ1352"/>
      <c r="BR1352"/>
      <c r="BS1352"/>
      <c r="BT1352"/>
      <c r="BU1352"/>
      <c r="BV1352"/>
      <c r="BW1352"/>
      <c r="BX1352"/>
      <c r="BY1352"/>
      <c r="BZ1352"/>
      <c r="CA1352"/>
      <c r="CB1352"/>
      <c r="CC1352"/>
      <c r="CD1352"/>
      <c r="CE1352"/>
      <c r="CF1352"/>
      <c r="CG1352"/>
      <c r="CH1352"/>
      <c r="CI1352"/>
      <c r="CJ1352"/>
      <c r="CK1352"/>
      <c r="CL1352"/>
      <c r="CM1352"/>
      <c r="CN1352"/>
      <c r="CO1352"/>
      <c r="CP1352"/>
      <c r="CQ1352"/>
      <c r="CR1352"/>
      <c r="CS1352"/>
      <c r="CT1352"/>
      <c r="CU1352"/>
      <c r="CV1352"/>
      <c r="CW1352"/>
      <c r="CX1352"/>
      <c r="CY1352"/>
      <c r="CZ1352"/>
      <c r="DA1352"/>
      <c r="DB1352"/>
      <c r="DC1352"/>
      <c r="DD1352"/>
      <c r="DE1352"/>
      <c r="DF1352"/>
      <c r="DG1352"/>
      <c r="DH1352"/>
      <c r="DI1352"/>
      <c r="DJ1352"/>
      <c r="DK1352"/>
      <c r="DL1352"/>
      <c r="DM1352"/>
      <c r="DN1352"/>
      <c r="DO1352"/>
      <c r="DP1352"/>
      <c r="DQ1352"/>
      <c r="DR1352"/>
      <c r="DS1352"/>
      <c r="DT1352"/>
      <c r="DU1352"/>
      <c r="DV1352"/>
      <c r="DW1352"/>
      <c r="DX1352"/>
      <c r="DY1352"/>
      <c r="DZ1352"/>
      <c r="EA1352"/>
      <c r="EB1352"/>
      <c r="EC1352"/>
      <c r="ED1352"/>
      <c r="EE1352"/>
      <c r="EF1352"/>
      <c r="EG1352"/>
      <c r="EH1352"/>
      <c r="EI1352"/>
      <c r="EJ1352"/>
      <c r="EK1352"/>
      <c r="EL1352"/>
      <c r="EM1352"/>
      <c r="EN1352"/>
      <c r="EO1352"/>
      <c r="EP1352"/>
      <c r="EQ1352"/>
      <c r="ER1352"/>
      <c r="ES1352"/>
      <c r="ET1352"/>
      <c r="EU1352"/>
      <c r="EV1352"/>
      <c r="EW1352"/>
      <c r="EX1352"/>
      <c r="EY1352"/>
      <c r="EZ1352"/>
      <c r="FA1352"/>
    </row>
    <row r="1353" spans="1:157" ht="15" x14ac:dyDescent="0.25">
      <c r="A1353"/>
      <c r="B1353"/>
      <c r="C1353"/>
      <c r="D1353"/>
      <c r="E1353"/>
      <c r="F1353"/>
      <c r="G1353"/>
      <c r="H1353"/>
      <c r="I1353"/>
      <c r="J1353"/>
      <c r="K1353"/>
      <c r="L1353"/>
      <c r="M1353"/>
      <c r="N1353"/>
      <c r="O1353"/>
      <c r="P1353"/>
      <c r="Q1353"/>
      <c r="R1353" s="77"/>
      <c r="S1353" s="77"/>
      <c r="T1353"/>
      <c r="U1353"/>
      <c r="V1353"/>
      <c r="W1353"/>
      <c r="X1353"/>
      <c r="Y1353"/>
      <c r="Z1353"/>
      <c r="AA1353"/>
      <c r="AB1353"/>
      <c r="AC1353"/>
      <c r="AD1353"/>
      <c r="AE1353"/>
      <c r="AF1353"/>
    </row>
    <row r="1354" spans="1:157" ht="15" x14ac:dyDescent="0.25">
      <c r="A1354"/>
      <c r="B1354"/>
      <c r="C1354"/>
      <c r="D1354"/>
      <c r="E1354"/>
      <c r="F1354"/>
      <c r="G1354"/>
      <c r="H1354"/>
      <c r="I1354"/>
      <c r="J1354"/>
      <c r="K1354"/>
      <c r="L1354"/>
      <c r="M1354"/>
      <c r="N1354"/>
      <c r="O1354"/>
      <c r="P1354"/>
      <c r="Q1354"/>
      <c r="R1354" s="77"/>
      <c r="S1354" s="77"/>
      <c r="T1354"/>
      <c r="U1354"/>
      <c r="V1354"/>
      <c r="W1354"/>
      <c r="X1354"/>
      <c r="Y1354"/>
      <c r="Z1354"/>
      <c r="AA1354"/>
      <c r="AB1354"/>
      <c r="AC1354"/>
      <c r="AD1354"/>
      <c r="AE1354"/>
      <c r="AF1354"/>
    </row>
    <row r="1355" spans="1:157" ht="15" x14ac:dyDescent="0.25">
      <c r="A1355"/>
      <c r="B1355"/>
      <c r="C1355"/>
      <c r="D1355"/>
      <c r="E1355"/>
      <c r="F1355"/>
      <c r="G1355"/>
      <c r="H1355"/>
      <c r="I1355"/>
      <c r="J1355"/>
      <c r="K1355"/>
      <c r="L1355"/>
      <c r="M1355"/>
      <c r="N1355"/>
      <c r="O1355"/>
      <c r="P1355"/>
      <c r="Q1355"/>
      <c r="R1355" s="77"/>
      <c r="S1355" s="77"/>
      <c r="T1355"/>
      <c r="U1355"/>
      <c r="V1355"/>
      <c r="W1355"/>
      <c r="X1355"/>
      <c r="Y1355"/>
      <c r="Z1355"/>
      <c r="AA1355"/>
      <c r="AB1355"/>
      <c r="AC1355"/>
      <c r="AD1355"/>
      <c r="AE1355"/>
      <c r="AF1355"/>
    </row>
    <row r="1356" spans="1:157" ht="15" x14ac:dyDescent="0.25">
      <c r="A1356"/>
      <c r="B1356"/>
      <c r="C1356"/>
      <c r="D1356"/>
      <c r="E1356"/>
      <c r="F1356"/>
      <c r="G1356"/>
      <c r="H1356"/>
      <c r="I1356"/>
      <c r="J1356"/>
      <c r="K1356"/>
      <c r="L1356"/>
      <c r="M1356"/>
      <c r="N1356"/>
      <c r="O1356"/>
      <c r="P1356"/>
      <c r="Q1356"/>
      <c r="R1356" s="77"/>
      <c r="S1356" s="77"/>
      <c r="T1356"/>
      <c r="U1356"/>
      <c r="V1356"/>
      <c r="W1356"/>
      <c r="X1356"/>
      <c r="Y1356"/>
      <c r="Z1356"/>
      <c r="AA1356"/>
      <c r="AB1356"/>
      <c r="AC1356"/>
      <c r="AD1356"/>
      <c r="AE1356"/>
      <c r="AF1356"/>
    </row>
    <row r="1357" spans="1:157" ht="15" x14ac:dyDescent="0.25">
      <c r="A1357"/>
      <c r="B1357"/>
      <c r="C1357"/>
      <c r="D1357"/>
      <c r="E1357"/>
      <c r="F1357"/>
      <c r="G1357"/>
      <c r="H1357"/>
      <c r="I1357"/>
      <c r="J1357"/>
      <c r="K1357"/>
      <c r="L1357"/>
      <c r="M1357"/>
      <c r="N1357"/>
      <c r="O1357"/>
      <c r="P1357"/>
      <c r="Q1357"/>
      <c r="R1357" s="77"/>
      <c r="S1357" s="77"/>
      <c r="T1357"/>
      <c r="U1357"/>
      <c r="V1357"/>
      <c r="W1357"/>
      <c r="X1357"/>
      <c r="Y1357"/>
      <c r="Z1357"/>
      <c r="AA1357"/>
      <c r="AB1357"/>
      <c r="AC1357"/>
      <c r="AD1357"/>
      <c r="AE1357"/>
      <c r="AF1357"/>
    </row>
    <row r="1358" spans="1:157" ht="15" x14ac:dyDescent="0.25">
      <c r="A1358"/>
      <c r="B1358"/>
      <c r="C1358"/>
      <c r="D1358"/>
      <c r="E1358"/>
      <c r="F1358"/>
      <c r="G1358"/>
      <c r="H1358"/>
      <c r="I1358"/>
      <c r="J1358"/>
      <c r="K1358"/>
      <c r="L1358"/>
      <c r="M1358"/>
      <c r="N1358"/>
      <c r="O1358"/>
      <c r="P1358"/>
      <c r="Q1358"/>
      <c r="R1358" s="77"/>
      <c r="S1358" s="77"/>
      <c r="T1358"/>
      <c r="U1358"/>
      <c r="V1358"/>
      <c r="W1358"/>
      <c r="X1358"/>
      <c r="Y1358"/>
      <c r="Z1358"/>
      <c r="AA1358"/>
      <c r="AB1358"/>
      <c r="AC1358"/>
      <c r="AD1358"/>
      <c r="AE1358"/>
      <c r="AF1358"/>
    </row>
    <row r="1359" spans="1:157" ht="15" x14ac:dyDescent="0.25">
      <c r="A1359"/>
      <c r="B1359"/>
      <c r="C1359"/>
      <c r="D1359"/>
      <c r="E1359"/>
      <c r="F1359"/>
      <c r="G1359"/>
      <c r="H1359"/>
      <c r="I1359"/>
      <c r="J1359"/>
      <c r="K1359"/>
      <c r="L1359"/>
      <c r="M1359"/>
      <c r="N1359"/>
      <c r="O1359"/>
      <c r="P1359"/>
      <c r="Q1359"/>
      <c r="R1359" s="77"/>
      <c r="S1359" s="77"/>
      <c r="T1359"/>
      <c r="U1359"/>
      <c r="V1359"/>
      <c r="W1359"/>
      <c r="X1359"/>
      <c r="Y1359"/>
      <c r="Z1359"/>
      <c r="AA1359"/>
      <c r="AB1359"/>
      <c r="AC1359"/>
      <c r="AD1359"/>
      <c r="AE1359"/>
      <c r="AF1359"/>
    </row>
    <row r="1360" spans="1:157" ht="15" x14ac:dyDescent="0.25">
      <c r="A1360"/>
      <c r="B1360"/>
      <c r="C1360"/>
      <c r="D1360"/>
      <c r="E1360"/>
      <c r="F1360"/>
      <c r="G1360"/>
      <c r="H1360"/>
      <c r="I1360"/>
      <c r="J1360"/>
      <c r="K1360"/>
      <c r="L1360"/>
      <c r="M1360"/>
      <c r="N1360"/>
      <c r="O1360"/>
      <c r="P1360"/>
      <c r="Q1360"/>
      <c r="R1360" s="77"/>
      <c r="S1360" s="77"/>
      <c r="T1360"/>
      <c r="U1360"/>
      <c r="V1360"/>
      <c r="W1360"/>
      <c r="X1360"/>
      <c r="Y1360"/>
      <c r="Z1360"/>
      <c r="AA1360"/>
      <c r="AB1360"/>
      <c r="AC1360"/>
      <c r="AD1360"/>
      <c r="AE1360"/>
      <c r="AF1360"/>
    </row>
    <row r="1361" spans="1:32" ht="15" x14ac:dyDescent="0.25">
      <c r="A1361"/>
      <c r="B1361"/>
      <c r="C1361"/>
      <c r="D1361"/>
      <c r="E1361"/>
      <c r="F1361"/>
      <c r="G1361"/>
      <c r="H1361"/>
      <c r="I1361"/>
      <c r="J1361"/>
      <c r="K1361"/>
      <c r="L1361"/>
      <c r="M1361"/>
      <c r="N1361"/>
      <c r="O1361"/>
      <c r="P1361"/>
      <c r="Q1361"/>
      <c r="R1361" s="77"/>
      <c r="S1361" s="77"/>
      <c r="T1361"/>
      <c r="U1361"/>
      <c r="V1361"/>
      <c r="W1361"/>
      <c r="X1361"/>
      <c r="Y1361"/>
      <c r="Z1361"/>
      <c r="AA1361"/>
      <c r="AB1361"/>
      <c r="AC1361"/>
      <c r="AD1361"/>
      <c r="AE1361"/>
      <c r="AF1361"/>
    </row>
    <row r="1362" spans="1:32" ht="15" x14ac:dyDescent="0.25">
      <c r="A1362"/>
      <c r="B1362"/>
      <c r="C1362"/>
      <c r="D1362"/>
      <c r="E1362"/>
      <c r="F1362"/>
      <c r="G1362"/>
      <c r="H1362"/>
      <c r="I1362"/>
      <c r="J1362"/>
      <c r="K1362"/>
      <c r="L1362"/>
      <c r="M1362"/>
      <c r="N1362"/>
      <c r="O1362"/>
      <c r="P1362"/>
      <c r="Q1362"/>
      <c r="R1362" s="77"/>
      <c r="S1362" s="77"/>
      <c r="T1362"/>
      <c r="U1362"/>
      <c r="V1362"/>
      <c r="W1362"/>
      <c r="X1362"/>
      <c r="Y1362"/>
      <c r="Z1362"/>
      <c r="AA1362"/>
      <c r="AB1362"/>
      <c r="AC1362"/>
      <c r="AD1362"/>
      <c r="AE1362"/>
      <c r="AF1362"/>
    </row>
    <row r="1363" spans="1:32" ht="15" x14ac:dyDescent="0.25">
      <c r="A1363"/>
      <c r="B1363"/>
      <c r="C1363"/>
      <c r="D1363"/>
      <c r="E1363"/>
      <c r="F1363"/>
      <c r="G1363"/>
      <c r="H1363"/>
      <c r="I1363"/>
      <c r="J1363"/>
      <c r="K1363"/>
      <c r="L1363"/>
      <c r="M1363"/>
      <c r="N1363"/>
      <c r="O1363"/>
      <c r="P1363"/>
      <c r="Q1363"/>
      <c r="R1363" s="77"/>
      <c r="S1363" s="77"/>
      <c r="T1363"/>
      <c r="U1363"/>
      <c r="V1363"/>
      <c r="W1363"/>
      <c r="X1363"/>
      <c r="Y1363"/>
      <c r="Z1363"/>
      <c r="AA1363"/>
      <c r="AB1363"/>
      <c r="AC1363"/>
      <c r="AD1363"/>
      <c r="AE1363"/>
      <c r="AF1363"/>
    </row>
    <row r="1364" spans="1:32" ht="15" x14ac:dyDescent="0.25">
      <c r="A1364"/>
      <c r="B1364"/>
      <c r="C1364"/>
      <c r="D1364"/>
      <c r="E1364"/>
      <c r="F1364"/>
      <c r="G1364"/>
      <c r="H1364"/>
      <c r="I1364"/>
      <c r="J1364"/>
      <c r="K1364"/>
      <c r="L1364"/>
      <c r="M1364"/>
      <c r="N1364"/>
      <c r="O1364"/>
      <c r="P1364"/>
      <c r="Q1364"/>
      <c r="R1364" s="77"/>
      <c r="S1364" s="77"/>
      <c r="T1364"/>
      <c r="U1364"/>
      <c r="V1364"/>
      <c r="W1364"/>
      <c r="X1364"/>
      <c r="Y1364"/>
      <c r="Z1364"/>
      <c r="AA1364"/>
      <c r="AB1364"/>
      <c r="AC1364"/>
      <c r="AD1364"/>
      <c r="AE1364"/>
      <c r="AF1364"/>
    </row>
    <row r="1365" spans="1:32" ht="15" x14ac:dyDescent="0.25">
      <c r="A1365"/>
      <c r="B1365"/>
      <c r="C1365"/>
      <c r="D1365"/>
      <c r="E1365"/>
      <c r="F1365"/>
      <c r="G1365"/>
      <c r="H1365"/>
      <c r="I1365"/>
      <c r="J1365"/>
      <c r="K1365"/>
      <c r="L1365"/>
      <c r="M1365"/>
      <c r="N1365"/>
      <c r="O1365"/>
      <c r="P1365"/>
      <c r="Q1365"/>
      <c r="R1365" s="77"/>
      <c r="S1365" s="77"/>
      <c r="T1365"/>
      <c r="U1365"/>
      <c r="V1365"/>
      <c r="W1365"/>
      <c r="X1365"/>
      <c r="Y1365"/>
      <c r="Z1365"/>
      <c r="AA1365"/>
      <c r="AB1365"/>
      <c r="AC1365"/>
      <c r="AD1365"/>
      <c r="AE1365"/>
      <c r="AF1365"/>
    </row>
    <row r="1366" spans="1:32" ht="15" x14ac:dyDescent="0.25">
      <c r="A1366"/>
      <c r="B1366"/>
      <c r="C1366"/>
      <c r="D1366"/>
      <c r="E1366"/>
      <c r="F1366"/>
      <c r="G1366"/>
      <c r="H1366"/>
      <c r="I1366"/>
      <c r="J1366"/>
      <c r="K1366"/>
      <c r="L1366"/>
      <c r="M1366"/>
      <c r="N1366"/>
      <c r="O1366"/>
      <c r="P1366"/>
      <c r="Q1366"/>
      <c r="R1366" s="77"/>
      <c r="S1366" s="77"/>
      <c r="T1366"/>
      <c r="U1366"/>
      <c r="V1366"/>
      <c r="W1366"/>
      <c r="X1366"/>
      <c r="Y1366"/>
      <c r="Z1366"/>
      <c r="AA1366"/>
      <c r="AB1366"/>
      <c r="AC1366"/>
      <c r="AD1366"/>
      <c r="AE1366"/>
      <c r="AF1366"/>
    </row>
    <row r="1367" spans="1:32" ht="15" x14ac:dyDescent="0.25">
      <c r="A1367"/>
      <c r="B1367"/>
      <c r="C1367"/>
      <c r="D1367"/>
      <c r="E1367"/>
      <c r="F1367"/>
      <c r="G1367"/>
      <c r="H1367"/>
      <c r="I1367"/>
      <c r="J1367"/>
      <c r="K1367"/>
      <c r="L1367"/>
      <c r="M1367"/>
      <c r="N1367"/>
      <c r="O1367"/>
      <c r="P1367"/>
      <c r="Q1367"/>
      <c r="R1367" s="77"/>
      <c r="S1367" s="77"/>
      <c r="T1367"/>
      <c r="U1367"/>
      <c r="V1367"/>
      <c r="W1367"/>
      <c r="X1367"/>
      <c r="Y1367"/>
      <c r="Z1367"/>
      <c r="AA1367"/>
      <c r="AB1367"/>
      <c r="AC1367"/>
      <c r="AD1367"/>
      <c r="AE1367"/>
      <c r="AF1367"/>
    </row>
    <row r="1368" spans="1:32" ht="15" x14ac:dyDescent="0.25">
      <c r="A1368"/>
      <c r="B1368"/>
      <c r="C1368"/>
      <c r="D1368"/>
      <c r="E1368"/>
      <c r="F1368"/>
      <c r="G1368"/>
      <c r="H1368"/>
      <c r="I1368"/>
      <c r="J1368"/>
      <c r="K1368"/>
      <c r="L1368"/>
      <c r="M1368"/>
      <c r="N1368"/>
      <c r="O1368"/>
      <c r="P1368"/>
      <c r="Q1368"/>
      <c r="R1368" s="77"/>
      <c r="S1368" s="77"/>
      <c r="T1368"/>
      <c r="U1368"/>
      <c r="V1368"/>
      <c r="W1368"/>
      <c r="X1368"/>
      <c r="Y1368"/>
      <c r="Z1368"/>
      <c r="AA1368"/>
      <c r="AB1368"/>
      <c r="AC1368"/>
      <c r="AD1368"/>
      <c r="AE1368"/>
      <c r="AF1368"/>
    </row>
    <row r="1369" spans="1:32" ht="15" x14ac:dyDescent="0.25">
      <c r="A1369"/>
      <c r="B1369"/>
      <c r="C1369"/>
      <c r="D1369"/>
      <c r="E1369"/>
      <c r="F1369"/>
      <c r="G1369"/>
      <c r="H1369"/>
      <c r="I1369"/>
      <c r="J1369"/>
      <c r="K1369"/>
      <c r="L1369"/>
      <c r="M1369"/>
      <c r="N1369"/>
      <c r="O1369"/>
      <c r="P1369"/>
      <c r="Q1369"/>
      <c r="R1369" s="77"/>
      <c r="S1369" s="77"/>
      <c r="T1369"/>
      <c r="U1369"/>
      <c r="V1369"/>
      <c r="W1369"/>
      <c r="X1369"/>
      <c r="Y1369"/>
      <c r="Z1369"/>
      <c r="AA1369"/>
      <c r="AB1369"/>
      <c r="AC1369"/>
      <c r="AD1369"/>
      <c r="AE1369"/>
      <c r="AF1369"/>
    </row>
    <row r="1370" spans="1:32" ht="15" x14ac:dyDescent="0.25">
      <c r="A1370"/>
      <c r="B1370"/>
      <c r="C1370"/>
      <c r="D1370"/>
      <c r="E1370"/>
      <c r="F1370"/>
      <c r="G1370"/>
      <c r="H1370"/>
      <c r="I1370"/>
      <c r="J1370"/>
      <c r="K1370"/>
      <c r="L1370"/>
      <c r="M1370"/>
      <c r="N1370"/>
      <c r="O1370"/>
      <c r="P1370"/>
      <c r="Q1370"/>
      <c r="R1370" s="77"/>
      <c r="S1370" s="77"/>
      <c r="T1370"/>
      <c r="U1370"/>
      <c r="V1370"/>
      <c r="W1370"/>
      <c r="X1370"/>
      <c r="Y1370"/>
      <c r="Z1370"/>
      <c r="AA1370"/>
      <c r="AB1370"/>
      <c r="AC1370"/>
      <c r="AD1370"/>
      <c r="AE1370"/>
      <c r="AF1370"/>
    </row>
    <row r="1371" spans="1:32" ht="15" x14ac:dyDescent="0.25">
      <c r="A1371"/>
      <c r="B1371"/>
      <c r="C1371"/>
      <c r="D1371"/>
      <c r="E1371"/>
      <c r="F1371"/>
      <c r="G1371"/>
      <c r="H1371"/>
      <c r="I1371"/>
      <c r="J1371"/>
      <c r="K1371"/>
      <c r="L1371"/>
      <c r="M1371"/>
      <c r="N1371"/>
      <c r="O1371"/>
      <c r="P1371"/>
      <c r="Q1371"/>
      <c r="R1371" s="77"/>
      <c r="S1371" s="77"/>
      <c r="T1371"/>
      <c r="U1371"/>
      <c r="V1371"/>
      <c r="W1371"/>
      <c r="X1371"/>
      <c r="Y1371"/>
      <c r="Z1371"/>
      <c r="AA1371"/>
      <c r="AB1371"/>
      <c r="AC1371"/>
      <c r="AD1371"/>
      <c r="AE1371"/>
      <c r="AF1371"/>
    </row>
    <row r="1372" spans="1:32" ht="15" x14ac:dyDescent="0.25">
      <c r="A1372"/>
      <c r="B1372"/>
      <c r="C1372"/>
      <c r="D1372"/>
      <c r="E1372"/>
      <c r="F1372"/>
      <c r="G1372"/>
      <c r="H1372"/>
      <c r="I1372"/>
      <c r="J1372"/>
      <c r="K1372"/>
      <c r="L1372"/>
      <c r="M1372"/>
      <c r="N1372"/>
      <c r="O1372"/>
      <c r="P1372"/>
      <c r="Q1372"/>
      <c r="R1372" s="77"/>
      <c r="S1372" s="77"/>
      <c r="T1372"/>
      <c r="U1372"/>
      <c r="V1372"/>
      <c r="W1372"/>
      <c r="X1372"/>
      <c r="Y1372"/>
      <c r="Z1372"/>
      <c r="AA1372"/>
      <c r="AB1372"/>
      <c r="AC1372"/>
      <c r="AD1372"/>
      <c r="AE1372"/>
      <c r="AF1372"/>
    </row>
    <row r="1373" spans="1:32" ht="15" x14ac:dyDescent="0.25">
      <c r="A1373"/>
      <c r="B1373"/>
      <c r="C1373"/>
      <c r="D1373"/>
      <c r="E1373"/>
      <c r="F1373"/>
      <c r="G1373"/>
      <c r="H1373"/>
      <c r="I1373"/>
      <c r="J1373"/>
      <c r="K1373"/>
      <c r="L1373"/>
      <c r="M1373"/>
      <c r="N1373"/>
      <c r="O1373"/>
      <c r="P1373"/>
      <c r="Q1373"/>
      <c r="R1373" s="77"/>
      <c r="S1373" s="77"/>
      <c r="T1373"/>
      <c r="U1373"/>
      <c r="V1373"/>
      <c r="W1373"/>
      <c r="X1373"/>
      <c r="Y1373"/>
      <c r="Z1373"/>
      <c r="AA1373"/>
      <c r="AB1373"/>
      <c r="AC1373"/>
      <c r="AD1373"/>
      <c r="AE1373"/>
      <c r="AF1373"/>
    </row>
    <row r="1374" spans="1:32" ht="15" x14ac:dyDescent="0.25">
      <c r="A1374"/>
      <c r="B1374"/>
      <c r="C1374"/>
      <c r="D1374"/>
      <c r="E1374"/>
      <c r="F1374"/>
      <c r="G1374"/>
      <c r="H1374"/>
      <c r="I1374"/>
      <c r="J1374"/>
      <c r="K1374"/>
      <c r="L1374"/>
      <c r="M1374"/>
      <c r="N1374"/>
      <c r="O1374"/>
      <c r="P1374"/>
      <c r="Q1374"/>
      <c r="R1374" s="77"/>
      <c r="S1374" s="77"/>
      <c r="T1374"/>
      <c r="U1374"/>
      <c r="V1374"/>
      <c r="W1374"/>
      <c r="X1374"/>
      <c r="Y1374"/>
      <c r="Z1374"/>
      <c r="AA1374"/>
      <c r="AB1374"/>
      <c r="AC1374"/>
      <c r="AD1374"/>
      <c r="AE1374"/>
      <c r="AF1374"/>
    </row>
    <row r="1375" spans="1:32" ht="15" x14ac:dyDescent="0.25">
      <c r="A1375"/>
      <c r="B1375"/>
      <c r="C1375"/>
      <c r="D1375"/>
      <c r="E1375"/>
      <c r="F1375"/>
      <c r="G1375"/>
      <c r="H1375"/>
      <c r="I1375"/>
      <c r="J1375"/>
      <c r="K1375"/>
      <c r="L1375"/>
      <c r="M1375"/>
      <c r="N1375"/>
      <c r="O1375"/>
      <c r="P1375"/>
      <c r="Q1375"/>
      <c r="R1375" s="77"/>
      <c r="S1375" s="77"/>
      <c r="T1375"/>
      <c r="U1375"/>
      <c r="V1375"/>
      <c r="W1375"/>
      <c r="X1375"/>
      <c r="Y1375"/>
      <c r="Z1375"/>
      <c r="AA1375"/>
      <c r="AB1375"/>
      <c r="AC1375"/>
      <c r="AD1375"/>
      <c r="AE1375"/>
      <c r="AF1375"/>
    </row>
    <row r="1376" spans="1:32" ht="15" x14ac:dyDescent="0.25">
      <c r="A1376"/>
      <c r="B1376"/>
      <c r="C1376"/>
      <c r="D1376"/>
      <c r="E1376"/>
      <c r="F1376"/>
      <c r="G1376"/>
      <c r="H1376"/>
      <c r="I1376"/>
      <c r="J1376"/>
      <c r="K1376"/>
      <c r="L1376"/>
      <c r="M1376"/>
      <c r="N1376"/>
      <c r="O1376"/>
      <c r="P1376"/>
      <c r="Q1376"/>
      <c r="R1376" s="77"/>
      <c r="S1376" s="77"/>
      <c r="T1376"/>
      <c r="U1376"/>
      <c r="V1376"/>
      <c r="W1376"/>
      <c r="X1376"/>
      <c r="Y1376"/>
      <c r="Z1376"/>
      <c r="AA1376"/>
      <c r="AB1376"/>
      <c r="AC1376"/>
      <c r="AD1376"/>
      <c r="AE1376"/>
      <c r="AF1376"/>
    </row>
    <row r="1377" spans="1:32" ht="15" x14ac:dyDescent="0.25">
      <c r="A1377"/>
      <c r="B1377"/>
      <c r="C1377"/>
      <c r="D1377"/>
      <c r="E1377"/>
      <c r="F1377"/>
      <c r="G1377"/>
      <c r="H1377"/>
      <c r="I1377"/>
      <c r="J1377"/>
      <c r="K1377"/>
      <c r="L1377"/>
      <c r="M1377"/>
      <c r="N1377"/>
      <c r="O1377"/>
      <c r="P1377"/>
      <c r="Q1377"/>
      <c r="R1377" s="77"/>
      <c r="S1377" s="77"/>
      <c r="T1377"/>
      <c r="U1377"/>
      <c r="V1377"/>
      <c r="W1377"/>
      <c r="X1377"/>
      <c r="Y1377"/>
      <c r="Z1377"/>
      <c r="AA1377"/>
      <c r="AB1377"/>
      <c r="AC1377"/>
      <c r="AD1377"/>
      <c r="AE1377"/>
      <c r="AF1377"/>
    </row>
    <row r="1378" spans="1:32" ht="15" x14ac:dyDescent="0.25">
      <c r="A1378"/>
      <c r="B1378"/>
      <c r="C1378"/>
      <c r="D1378"/>
      <c r="E1378"/>
      <c r="F1378"/>
      <c r="G1378"/>
      <c r="H1378"/>
      <c r="I1378"/>
      <c r="J1378"/>
      <c r="K1378"/>
      <c r="L1378"/>
      <c r="M1378"/>
      <c r="N1378"/>
      <c r="O1378"/>
      <c r="P1378"/>
      <c r="Q1378"/>
      <c r="R1378" s="77"/>
      <c r="S1378" s="77"/>
      <c r="T1378"/>
      <c r="U1378"/>
      <c r="V1378"/>
      <c r="W1378"/>
      <c r="X1378"/>
      <c r="Y1378"/>
      <c r="Z1378"/>
      <c r="AA1378"/>
      <c r="AB1378"/>
      <c r="AC1378"/>
      <c r="AD1378"/>
      <c r="AE1378"/>
      <c r="AF1378"/>
    </row>
    <row r="1379" spans="1:32" ht="15" x14ac:dyDescent="0.25">
      <c r="A1379"/>
      <c r="B1379"/>
      <c r="C1379"/>
      <c r="D1379"/>
      <c r="E1379"/>
      <c r="F1379"/>
      <c r="G1379"/>
      <c r="H1379"/>
      <c r="I1379"/>
      <c r="J1379"/>
      <c r="K1379"/>
      <c r="L1379"/>
      <c r="M1379"/>
      <c r="N1379"/>
      <c r="O1379"/>
      <c r="P1379"/>
      <c r="Q1379"/>
      <c r="R1379" s="77"/>
      <c r="S1379" s="77"/>
      <c r="T1379"/>
      <c r="U1379"/>
      <c r="V1379"/>
      <c r="W1379"/>
      <c r="X1379"/>
      <c r="Y1379"/>
      <c r="Z1379"/>
      <c r="AA1379"/>
      <c r="AB1379"/>
      <c r="AC1379"/>
      <c r="AD1379"/>
      <c r="AE1379"/>
      <c r="AF1379"/>
    </row>
    <row r="1380" spans="1:32" ht="15" x14ac:dyDescent="0.25">
      <c r="A1380"/>
      <c r="B1380"/>
      <c r="C1380"/>
      <c r="D1380"/>
      <c r="E1380"/>
      <c r="F1380"/>
      <c r="G1380"/>
      <c r="H1380"/>
      <c r="I1380"/>
      <c r="J1380"/>
      <c r="K1380"/>
      <c r="L1380"/>
      <c r="M1380"/>
      <c r="N1380"/>
      <c r="O1380"/>
      <c r="P1380"/>
      <c r="Q1380"/>
      <c r="R1380" s="77"/>
      <c r="S1380" s="77"/>
      <c r="T1380"/>
      <c r="U1380"/>
      <c r="V1380"/>
      <c r="W1380"/>
      <c r="X1380"/>
      <c r="Y1380"/>
      <c r="Z1380"/>
      <c r="AA1380"/>
      <c r="AB1380"/>
      <c r="AC1380"/>
      <c r="AD1380"/>
      <c r="AE1380"/>
      <c r="AF1380"/>
    </row>
    <row r="1381" spans="1:32" ht="15" x14ac:dyDescent="0.25">
      <c r="A1381"/>
      <c r="B1381"/>
      <c r="C1381"/>
      <c r="D1381"/>
      <c r="E1381"/>
      <c r="F1381"/>
      <c r="G1381"/>
      <c r="H1381"/>
      <c r="I1381"/>
      <c r="J1381"/>
      <c r="K1381"/>
      <c r="L1381"/>
      <c r="M1381"/>
      <c r="N1381"/>
      <c r="O1381"/>
      <c r="P1381"/>
      <c r="Q1381"/>
      <c r="R1381" s="77"/>
      <c r="S1381" s="77"/>
      <c r="T1381"/>
      <c r="U1381"/>
      <c r="V1381"/>
      <c r="W1381"/>
      <c r="X1381"/>
      <c r="Y1381"/>
      <c r="Z1381"/>
      <c r="AA1381"/>
      <c r="AB1381"/>
      <c r="AC1381"/>
      <c r="AD1381"/>
      <c r="AE1381"/>
      <c r="AF1381"/>
    </row>
    <row r="1382" spans="1:32" ht="15" x14ac:dyDescent="0.25">
      <c r="A1382"/>
      <c r="B1382"/>
      <c r="C1382"/>
      <c r="D1382"/>
      <c r="E1382"/>
      <c r="F1382"/>
      <c r="G1382"/>
      <c r="H1382"/>
      <c r="I1382"/>
      <c r="J1382"/>
      <c r="K1382"/>
      <c r="L1382"/>
      <c r="M1382"/>
      <c r="N1382"/>
      <c r="O1382"/>
      <c r="P1382"/>
      <c r="Q1382"/>
      <c r="R1382" s="77"/>
      <c r="S1382" s="77"/>
      <c r="T1382"/>
      <c r="U1382"/>
      <c r="V1382"/>
      <c r="W1382"/>
      <c r="X1382"/>
      <c r="Y1382"/>
      <c r="Z1382"/>
      <c r="AA1382"/>
      <c r="AB1382"/>
      <c r="AC1382"/>
      <c r="AD1382"/>
      <c r="AE1382"/>
      <c r="AF1382"/>
    </row>
    <row r="1383" spans="1:32" ht="15" x14ac:dyDescent="0.25">
      <c r="A1383"/>
      <c r="B1383"/>
      <c r="C1383"/>
      <c r="D1383"/>
      <c r="E1383"/>
      <c r="F1383"/>
      <c r="G1383"/>
      <c r="H1383"/>
      <c r="I1383"/>
      <c r="J1383"/>
      <c r="K1383"/>
      <c r="L1383"/>
      <c r="M1383"/>
      <c r="N1383"/>
      <c r="O1383"/>
      <c r="P1383"/>
      <c r="Q1383"/>
      <c r="R1383" s="77"/>
      <c r="S1383" s="77"/>
      <c r="T1383"/>
      <c r="U1383"/>
      <c r="V1383"/>
      <c r="W1383"/>
      <c r="X1383"/>
      <c r="Y1383"/>
      <c r="Z1383"/>
      <c r="AA1383"/>
      <c r="AB1383"/>
      <c r="AC1383"/>
      <c r="AD1383"/>
      <c r="AE1383"/>
      <c r="AF1383"/>
    </row>
    <row r="1384" spans="1:32" ht="15" x14ac:dyDescent="0.25">
      <c r="A1384"/>
      <c r="B1384"/>
      <c r="C1384"/>
      <c r="D1384"/>
      <c r="E1384"/>
      <c r="F1384"/>
      <c r="G1384"/>
      <c r="H1384"/>
      <c r="I1384"/>
      <c r="J1384"/>
      <c r="K1384"/>
      <c r="L1384"/>
      <c r="M1384"/>
      <c r="N1384"/>
      <c r="O1384"/>
      <c r="P1384"/>
      <c r="Q1384"/>
      <c r="R1384" s="77"/>
      <c r="S1384" s="77"/>
      <c r="T1384"/>
      <c r="U1384"/>
      <c r="V1384"/>
      <c r="W1384"/>
      <c r="X1384"/>
      <c r="Y1384"/>
      <c r="Z1384"/>
      <c r="AA1384"/>
      <c r="AB1384"/>
      <c r="AC1384"/>
      <c r="AD1384"/>
      <c r="AE1384"/>
      <c r="AF1384"/>
    </row>
    <row r="1385" spans="1:32" ht="15" x14ac:dyDescent="0.25">
      <c r="A1385"/>
      <c r="B1385"/>
      <c r="C1385"/>
      <c r="D1385"/>
      <c r="E1385"/>
      <c r="F1385"/>
      <c r="G1385"/>
      <c r="H1385"/>
      <c r="I1385"/>
      <c r="J1385"/>
      <c r="K1385"/>
      <c r="L1385"/>
      <c r="M1385"/>
      <c r="N1385"/>
      <c r="O1385"/>
      <c r="P1385"/>
      <c r="Q1385"/>
      <c r="R1385" s="77"/>
      <c r="S1385" s="77"/>
      <c r="T1385"/>
      <c r="U1385"/>
      <c r="V1385"/>
      <c r="W1385"/>
      <c r="X1385"/>
      <c r="Y1385"/>
      <c r="Z1385"/>
      <c r="AA1385"/>
      <c r="AB1385"/>
      <c r="AC1385"/>
      <c r="AD1385"/>
      <c r="AE1385"/>
      <c r="AF1385"/>
    </row>
    <row r="1386" spans="1:32" ht="15" x14ac:dyDescent="0.25">
      <c r="A1386"/>
      <c r="B1386"/>
      <c r="C1386"/>
      <c r="D1386"/>
      <c r="E1386"/>
      <c r="F1386"/>
      <c r="G1386"/>
      <c r="H1386"/>
      <c r="I1386"/>
      <c r="J1386"/>
      <c r="K1386"/>
      <c r="L1386"/>
      <c r="M1386"/>
      <c r="N1386"/>
      <c r="O1386"/>
      <c r="P1386"/>
      <c r="Q1386"/>
      <c r="R1386" s="77"/>
      <c r="S1386" s="77"/>
      <c r="T1386"/>
      <c r="U1386"/>
      <c r="V1386"/>
      <c r="W1386"/>
      <c r="X1386"/>
      <c r="Y1386"/>
      <c r="Z1386"/>
      <c r="AA1386"/>
      <c r="AB1386"/>
      <c r="AC1386"/>
      <c r="AD1386"/>
      <c r="AE1386"/>
      <c r="AF1386"/>
    </row>
    <row r="1387" spans="1:32" ht="15" x14ac:dyDescent="0.25">
      <c r="A1387"/>
      <c r="B1387"/>
      <c r="C1387"/>
      <c r="D1387"/>
      <c r="E1387"/>
      <c r="F1387"/>
      <c r="G1387"/>
      <c r="H1387"/>
      <c r="I1387"/>
      <c r="J1387"/>
      <c r="K1387"/>
      <c r="L1387"/>
      <c r="M1387"/>
      <c r="N1387"/>
      <c r="O1387"/>
      <c r="P1387"/>
      <c r="Q1387"/>
      <c r="R1387" s="77"/>
      <c r="S1387" s="77"/>
      <c r="T1387"/>
      <c r="U1387"/>
      <c r="V1387"/>
      <c r="W1387"/>
      <c r="X1387"/>
      <c r="Y1387"/>
      <c r="Z1387"/>
      <c r="AA1387"/>
      <c r="AB1387"/>
      <c r="AC1387"/>
      <c r="AD1387"/>
      <c r="AE1387"/>
      <c r="AF1387"/>
    </row>
    <row r="1388" spans="1:32" ht="15" x14ac:dyDescent="0.25">
      <c r="A1388"/>
      <c r="B1388"/>
      <c r="C1388"/>
      <c r="D1388"/>
      <c r="E1388"/>
      <c r="F1388"/>
      <c r="G1388"/>
      <c r="H1388"/>
      <c r="I1388"/>
      <c r="J1388"/>
      <c r="K1388"/>
      <c r="L1388"/>
      <c r="M1388"/>
      <c r="N1388"/>
      <c r="O1388"/>
      <c r="P1388"/>
      <c r="Q1388"/>
      <c r="R1388" s="77"/>
      <c r="S1388" s="77"/>
      <c r="T1388"/>
      <c r="U1388"/>
      <c r="V1388"/>
      <c r="W1388"/>
      <c r="X1388"/>
      <c r="Y1388"/>
      <c r="Z1388"/>
      <c r="AA1388"/>
      <c r="AB1388"/>
      <c r="AC1388"/>
      <c r="AD1388"/>
      <c r="AE1388"/>
      <c r="AF1388"/>
    </row>
    <row r="1389" spans="1:32" ht="15" x14ac:dyDescent="0.25">
      <c r="A1389"/>
      <c r="B1389"/>
      <c r="C1389"/>
      <c r="D1389"/>
      <c r="E1389"/>
      <c r="F1389"/>
      <c r="G1389"/>
      <c r="H1389"/>
      <c r="I1389"/>
      <c r="J1389"/>
      <c r="K1389"/>
      <c r="L1389"/>
      <c r="M1389"/>
      <c r="N1389"/>
      <c r="O1389"/>
      <c r="P1389"/>
      <c r="Q1389"/>
      <c r="R1389" s="77"/>
      <c r="S1389" s="77"/>
      <c r="T1389"/>
      <c r="U1389"/>
      <c r="V1389"/>
      <c r="W1389"/>
      <c r="X1389"/>
      <c r="Y1389"/>
      <c r="Z1389"/>
      <c r="AA1389"/>
      <c r="AB1389"/>
      <c r="AC1389"/>
      <c r="AD1389"/>
      <c r="AE1389"/>
      <c r="AF1389"/>
    </row>
    <row r="1390" spans="1:32" ht="15" x14ac:dyDescent="0.25">
      <c r="A1390"/>
      <c r="B1390"/>
      <c r="C1390"/>
      <c r="D1390"/>
      <c r="E1390"/>
      <c r="F1390"/>
      <c r="G1390"/>
      <c r="H1390"/>
      <c r="I1390"/>
      <c r="J1390"/>
      <c r="K1390"/>
      <c r="L1390"/>
      <c r="M1390"/>
      <c r="N1390"/>
      <c r="O1390"/>
      <c r="P1390"/>
      <c r="Q1390"/>
      <c r="R1390" s="77"/>
      <c r="S1390" s="77"/>
      <c r="T1390"/>
      <c r="U1390"/>
      <c r="V1390"/>
      <c r="W1390"/>
      <c r="X1390"/>
      <c r="Y1390"/>
      <c r="Z1390"/>
      <c r="AA1390"/>
      <c r="AB1390"/>
      <c r="AC1390"/>
      <c r="AD1390"/>
      <c r="AE1390"/>
      <c r="AF1390"/>
    </row>
    <row r="1391" spans="1:32" ht="15" x14ac:dyDescent="0.25">
      <c r="A1391"/>
      <c r="B1391"/>
      <c r="C1391"/>
      <c r="D1391"/>
      <c r="E1391"/>
      <c r="F1391"/>
      <c r="G1391"/>
      <c r="H1391"/>
      <c r="I1391"/>
      <c r="J1391"/>
      <c r="K1391"/>
      <c r="L1391"/>
      <c r="M1391"/>
      <c r="N1391"/>
      <c r="O1391"/>
      <c r="P1391"/>
      <c r="Q1391"/>
      <c r="R1391" s="77"/>
      <c r="S1391" s="77"/>
      <c r="T1391"/>
      <c r="U1391"/>
      <c r="V1391"/>
      <c r="W1391"/>
      <c r="X1391"/>
      <c r="Y1391"/>
      <c r="Z1391"/>
      <c r="AA1391"/>
      <c r="AB1391"/>
      <c r="AC1391"/>
      <c r="AD1391"/>
      <c r="AE1391"/>
      <c r="AF1391"/>
    </row>
    <row r="1392" spans="1:32" ht="15" x14ac:dyDescent="0.25">
      <c r="A1392"/>
      <c r="B1392"/>
      <c r="C1392"/>
      <c r="D1392"/>
      <c r="E1392"/>
      <c r="F1392"/>
      <c r="G1392"/>
      <c r="H1392"/>
      <c r="I1392"/>
      <c r="J1392"/>
      <c r="K1392"/>
      <c r="L1392"/>
      <c r="M1392"/>
      <c r="N1392"/>
      <c r="O1392"/>
      <c r="P1392"/>
      <c r="Q1392"/>
      <c r="R1392" s="77"/>
      <c r="S1392" s="77"/>
      <c r="T1392"/>
      <c r="U1392"/>
      <c r="V1392"/>
      <c r="W1392"/>
      <c r="X1392"/>
      <c r="Y1392"/>
      <c r="Z1392"/>
      <c r="AA1392"/>
      <c r="AB1392"/>
      <c r="AC1392"/>
      <c r="AD1392"/>
      <c r="AE1392"/>
      <c r="AF1392"/>
    </row>
    <row r="1393" spans="1:32" ht="15" x14ac:dyDescent="0.25">
      <c r="A1393"/>
      <c r="B1393"/>
      <c r="C1393"/>
      <c r="D1393"/>
      <c r="E1393"/>
      <c r="F1393"/>
      <c r="G1393"/>
      <c r="H1393"/>
      <c r="I1393"/>
      <c r="J1393"/>
      <c r="K1393"/>
      <c r="L1393"/>
      <c r="M1393"/>
      <c r="N1393"/>
      <c r="O1393"/>
      <c r="P1393"/>
      <c r="Q1393"/>
      <c r="R1393" s="77"/>
      <c r="S1393" s="77"/>
      <c r="T1393"/>
      <c r="U1393"/>
      <c r="V1393"/>
      <c r="W1393"/>
      <c r="X1393"/>
      <c r="Y1393"/>
      <c r="Z1393"/>
      <c r="AA1393"/>
      <c r="AB1393"/>
      <c r="AC1393"/>
      <c r="AD1393"/>
      <c r="AE1393"/>
      <c r="AF1393"/>
    </row>
    <row r="1394" spans="1:32" ht="15" x14ac:dyDescent="0.25">
      <c r="A1394"/>
      <c r="B1394"/>
      <c r="C1394"/>
      <c r="D1394"/>
      <c r="E1394"/>
      <c r="F1394"/>
      <c r="G1394"/>
      <c r="H1394"/>
      <c r="I1394"/>
      <c r="J1394"/>
      <c r="K1394"/>
      <c r="L1394"/>
      <c r="M1394"/>
      <c r="N1394"/>
      <c r="O1394"/>
      <c r="P1394"/>
      <c r="Q1394"/>
      <c r="R1394" s="77"/>
      <c r="S1394" s="77"/>
      <c r="T1394"/>
      <c r="U1394"/>
      <c r="V1394"/>
      <c r="W1394"/>
      <c r="X1394"/>
      <c r="Y1394"/>
      <c r="Z1394"/>
      <c r="AA1394"/>
      <c r="AB1394"/>
      <c r="AC1394"/>
      <c r="AD1394"/>
      <c r="AE1394"/>
      <c r="AF1394"/>
    </row>
    <row r="1395" spans="1:32" ht="15" x14ac:dyDescent="0.25">
      <c r="A1395"/>
      <c r="B1395"/>
      <c r="C1395"/>
      <c r="D1395"/>
      <c r="E1395"/>
      <c r="F1395"/>
      <c r="G1395"/>
      <c r="H1395"/>
      <c r="I1395"/>
      <c r="J1395"/>
      <c r="K1395"/>
      <c r="L1395"/>
      <c r="M1395"/>
      <c r="N1395"/>
      <c r="O1395"/>
      <c r="P1395"/>
      <c r="Q1395"/>
      <c r="R1395" s="77"/>
      <c r="S1395" s="77"/>
      <c r="T1395"/>
      <c r="U1395"/>
      <c r="V1395"/>
      <c r="W1395"/>
      <c r="X1395"/>
      <c r="Y1395"/>
      <c r="Z1395"/>
      <c r="AA1395"/>
      <c r="AB1395"/>
      <c r="AC1395"/>
      <c r="AD1395"/>
      <c r="AE1395"/>
      <c r="AF1395"/>
    </row>
    <row r="1396" spans="1:32" ht="15" x14ac:dyDescent="0.25">
      <c r="A1396"/>
      <c r="B1396"/>
      <c r="C1396"/>
      <c r="D1396"/>
      <c r="E1396"/>
      <c r="F1396"/>
      <c r="G1396"/>
      <c r="H1396"/>
      <c r="I1396"/>
      <c r="J1396"/>
      <c r="K1396"/>
      <c r="L1396"/>
      <c r="M1396"/>
      <c r="N1396"/>
      <c r="O1396"/>
      <c r="P1396"/>
      <c r="Q1396"/>
      <c r="R1396" s="77"/>
      <c r="S1396" s="77"/>
      <c r="T1396"/>
      <c r="U1396"/>
      <c r="V1396"/>
      <c r="W1396"/>
      <c r="X1396"/>
      <c r="Y1396"/>
      <c r="Z1396"/>
      <c r="AA1396"/>
      <c r="AB1396"/>
      <c r="AC1396"/>
      <c r="AD1396"/>
      <c r="AE1396"/>
      <c r="AF1396"/>
    </row>
    <row r="1397" spans="1:32" ht="15" x14ac:dyDescent="0.25">
      <c r="A1397"/>
      <c r="B1397"/>
      <c r="C1397"/>
      <c r="D1397"/>
      <c r="E1397"/>
      <c r="F1397"/>
      <c r="G1397"/>
      <c r="H1397"/>
      <c r="I1397"/>
      <c r="J1397"/>
      <c r="K1397"/>
      <c r="L1397"/>
      <c r="M1397"/>
      <c r="N1397"/>
      <c r="O1397"/>
      <c r="P1397"/>
      <c r="Q1397"/>
      <c r="R1397" s="77"/>
      <c r="S1397" s="77"/>
      <c r="T1397"/>
      <c r="U1397"/>
      <c r="V1397"/>
      <c r="W1397"/>
      <c r="X1397"/>
      <c r="Y1397"/>
      <c r="Z1397"/>
      <c r="AA1397"/>
      <c r="AB1397"/>
      <c r="AC1397"/>
      <c r="AD1397"/>
      <c r="AE1397"/>
      <c r="AF1397"/>
    </row>
    <row r="1398" spans="1:32" ht="15" x14ac:dyDescent="0.25">
      <c r="A1398"/>
      <c r="B1398"/>
      <c r="C1398"/>
      <c r="D1398"/>
      <c r="E1398"/>
      <c r="F1398"/>
      <c r="G1398"/>
      <c r="H1398"/>
      <c r="I1398"/>
      <c r="J1398"/>
      <c r="K1398"/>
      <c r="L1398"/>
      <c r="M1398"/>
      <c r="N1398"/>
      <c r="O1398"/>
      <c r="P1398"/>
      <c r="Q1398"/>
      <c r="R1398" s="77"/>
      <c r="S1398" s="77"/>
      <c r="T1398"/>
      <c r="U1398"/>
      <c r="V1398"/>
      <c r="W1398"/>
      <c r="X1398"/>
      <c r="Y1398"/>
      <c r="Z1398"/>
      <c r="AA1398"/>
      <c r="AB1398"/>
      <c r="AC1398"/>
      <c r="AD1398"/>
      <c r="AE1398"/>
      <c r="AF1398"/>
    </row>
    <row r="1399" spans="1:32" ht="15" x14ac:dyDescent="0.25">
      <c r="A1399"/>
      <c r="B1399"/>
      <c r="C1399"/>
      <c r="D1399"/>
      <c r="E1399"/>
      <c r="F1399"/>
      <c r="G1399"/>
      <c r="H1399"/>
      <c r="I1399"/>
      <c r="J1399"/>
      <c r="K1399"/>
      <c r="L1399"/>
      <c r="M1399"/>
      <c r="N1399"/>
      <c r="O1399"/>
      <c r="P1399"/>
      <c r="Q1399"/>
      <c r="R1399" s="77"/>
      <c r="S1399" s="77"/>
      <c r="T1399"/>
      <c r="U1399"/>
      <c r="V1399"/>
      <c r="W1399"/>
      <c r="X1399"/>
      <c r="Y1399"/>
      <c r="Z1399"/>
      <c r="AA1399"/>
      <c r="AB1399"/>
      <c r="AC1399"/>
      <c r="AD1399"/>
      <c r="AE1399"/>
      <c r="AF1399"/>
    </row>
    <row r="1400" spans="1:32" ht="15" x14ac:dyDescent="0.25">
      <c r="A1400"/>
      <c r="B1400"/>
      <c r="C1400"/>
      <c r="D1400"/>
      <c r="E1400"/>
      <c r="F1400"/>
      <c r="G1400"/>
      <c r="H1400"/>
      <c r="I1400"/>
      <c r="J1400"/>
      <c r="K1400"/>
      <c r="L1400"/>
      <c r="M1400"/>
      <c r="N1400"/>
      <c r="O1400"/>
      <c r="P1400"/>
      <c r="Q1400"/>
      <c r="R1400" s="77"/>
      <c r="S1400" s="77"/>
      <c r="T1400"/>
      <c r="U1400"/>
      <c r="V1400"/>
      <c r="W1400"/>
      <c r="X1400"/>
      <c r="Y1400"/>
      <c r="Z1400"/>
      <c r="AA1400"/>
      <c r="AB1400"/>
      <c r="AC1400"/>
      <c r="AD1400"/>
      <c r="AE1400"/>
      <c r="AF1400"/>
    </row>
    <row r="1401" spans="1:32" ht="15" x14ac:dyDescent="0.25">
      <c r="A1401"/>
      <c r="B1401"/>
      <c r="C1401"/>
      <c r="D1401"/>
      <c r="E1401"/>
      <c r="F1401"/>
      <c r="G1401"/>
      <c r="H1401"/>
      <c r="I1401"/>
      <c r="J1401"/>
      <c r="K1401"/>
      <c r="L1401"/>
      <c r="M1401"/>
      <c r="N1401"/>
      <c r="O1401"/>
      <c r="P1401"/>
      <c r="Q1401"/>
      <c r="R1401" s="77"/>
      <c r="S1401" s="77"/>
      <c r="T1401"/>
      <c r="U1401"/>
      <c r="V1401"/>
      <c r="W1401"/>
      <c r="X1401"/>
      <c r="Y1401"/>
      <c r="Z1401"/>
      <c r="AA1401"/>
      <c r="AB1401"/>
      <c r="AC1401"/>
      <c r="AD1401"/>
      <c r="AE1401"/>
      <c r="AF1401"/>
    </row>
    <row r="1402" spans="1:32" ht="15" x14ac:dyDescent="0.25">
      <c r="A1402"/>
      <c r="B1402"/>
      <c r="C1402"/>
      <c r="D1402"/>
      <c r="E1402"/>
      <c r="F1402"/>
      <c r="G1402"/>
      <c r="H1402"/>
      <c r="I1402"/>
      <c r="J1402"/>
      <c r="K1402"/>
      <c r="L1402"/>
      <c r="M1402"/>
      <c r="N1402"/>
      <c r="O1402"/>
      <c r="P1402"/>
      <c r="Q1402"/>
      <c r="R1402" s="77"/>
      <c r="S1402" s="77"/>
      <c r="T1402"/>
      <c r="U1402"/>
      <c r="V1402"/>
      <c r="W1402"/>
      <c r="X1402"/>
      <c r="Y1402"/>
      <c r="Z1402"/>
      <c r="AA1402"/>
      <c r="AB1402"/>
      <c r="AC1402"/>
      <c r="AD1402"/>
      <c r="AE1402"/>
      <c r="AF1402"/>
    </row>
    <row r="1403" spans="1:32" ht="15" x14ac:dyDescent="0.25">
      <c r="A1403"/>
      <c r="B1403"/>
      <c r="C1403"/>
      <c r="D1403"/>
      <c r="E1403"/>
      <c r="F1403"/>
      <c r="G1403"/>
      <c r="H1403"/>
      <c r="I1403"/>
      <c r="J1403"/>
      <c r="K1403"/>
      <c r="L1403"/>
      <c r="M1403"/>
      <c r="N1403"/>
      <c r="O1403"/>
      <c r="P1403"/>
      <c r="Q1403"/>
      <c r="R1403" s="77"/>
      <c r="S1403" s="77"/>
      <c r="T1403"/>
      <c r="U1403"/>
      <c r="V1403"/>
      <c r="W1403"/>
      <c r="X1403"/>
      <c r="Y1403"/>
      <c r="Z1403"/>
      <c r="AA1403"/>
      <c r="AB1403"/>
      <c r="AC1403"/>
      <c r="AD1403"/>
      <c r="AE1403"/>
      <c r="AF1403"/>
    </row>
    <row r="1404" spans="1:32" ht="15" x14ac:dyDescent="0.25">
      <c r="A1404"/>
      <c r="B1404"/>
      <c r="C1404"/>
      <c r="D1404"/>
      <c r="E1404"/>
      <c r="F1404"/>
      <c r="G1404"/>
      <c r="H1404"/>
      <c r="I1404"/>
      <c r="J1404"/>
      <c r="K1404"/>
      <c r="L1404"/>
      <c r="M1404"/>
      <c r="N1404"/>
      <c r="O1404"/>
      <c r="P1404"/>
      <c r="Q1404"/>
      <c r="R1404" s="77"/>
      <c r="S1404" s="77"/>
      <c r="T1404"/>
      <c r="U1404"/>
      <c r="V1404"/>
      <c r="W1404"/>
      <c r="X1404"/>
      <c r="Y1404"/>
      <c r="Z1404"/>
      <c r="AA1404"/>
      <c r="AB1404"/>
      <c r="AC1404"/>
      <c r="AD1404"/>
      <c r="AE1404"/>
      <c r="AF1404"/>
    </row>
    <row r="1405" spans="1:32" ht="15" x14ac:dyDescent="0.25">
      <c r="A1405"/>
      <c r="B1405"/>
      <c r="C1405"/>
      <c r="D1405"/>
      <c r="E1405"/>
      <c r="F1405"/>
      <c r="G1405"/>
      <c r="H1405"/>
      <c r="I1405"/>
      <c r="J1405"/>
      <c r="K1405"/>
      <c r="L1405"/>
      <c r="M1405"/>
      <c r="N1405"/>
      <c r="O1405"/>
      <c r="P1405"/>
      <c r="Q1405"/>
      <c r="R1405" s="77"/>
      <c r="S1405" s="77"/>
      <c r="T1405"/>
      <c r="U1405"/>
      <c r="V1405"/>
      <c r="W1405"/>
      <c r="X1405"/>
      <c r="Y1405"/>
      <c r="Z1405"/>
      <c r="AA1405"/>
      <c r="AB1405"/>
      <c r="AC1405"/>
      <c r="AD1405"/>
      <c r="AE1405"/>
      <c r="AF1405"/>
    </row>
    <row r="1406" spans="1:32" ht="15" x14ac:dyDescent="0.25">
      <c r="A1406"/>
      <c r="B1406"/>
      <c r="C1406"/>
      <c r="D1406"/>
      <c r="E1406"/>
      <c r="F1406"/>
      <c r="G1406"/>
      <c r="H1406"/>
      <c r="I1406"/>
      <c r="J1406"/>
      <c r="K1406"/>
      <c r="L1406"/>
      <c r="M1406"/>
      <c r="N1406"/>
      <c r="O1406"/>
      <c r="P1406"/>
      <c r="Q1406"/>
      <c r="R1406" s="77"/>
      <c r="S1406" s="77"/>
      <c r="T1406"/>
      <c r="U1406"/>
      <c r="V1406"/>
      <c r="W1406"/>
      <c r="X1406"/>
      <c r="Y1406"/>
      <c r="Z1406"/>
      <c r="AA1406"/>
      <c r="AB1406"/>
      <c r="AC1406"/>
      <c r="AD1406"/>
      <c r="AE1406"/>
      <c r="AF1406"/>
    </row>
    <row r="1407" spans="1:32" ht="15" x14ac:dyDescent="0.25">
      <c r="A1407"/>
      <c r="B1407"/>
      <c r="C1407"/>
      <c r="D1407"/>
      <c r="E1407"/>
      <c r="F1407"/>
      <c r="G1407"/>
      <c r="H1407"/>
      <c r="I1407"/>
      <c r="J1407"/>
      <c r="K1407"/>
      <c r="L1407"/>
      <c r="M1407"/>
      <c r="N1407"/>
      <c r="O1407"/>
      <c r="P1407"/>
      <c r="Q1407"/>
      <c r="R1407" s="77"/>
      <c r="S1407" s="77"/>
      <c r="T1407"/>
      <c r="U1407"/>
      <c r="V1407"/>
      <c r="W1407"/>
      <c r="X1407"/>
      <c r="Y1407"/>
      <c r="Z1407"/>
      <c r="AA1407"/>
      <c r="AB1407"/>
      <c r="AC1407"/>
      <c r="AD1407"/>
      <c r="AE1407"/>
      <c r="AF1407"/>
    </row>
    <row r="1408" spans="1:32" ht="15" x14ac:dyDescent="0.25">
      <c r="A1408"/>
      <c r="B1408"/>
      <c r="C1408"/>
      <c r="D1408"/>
      <c r="E1408"/>
      <c r="F1408"/>
      <c r="G1408"/>
      <c r="H1408"/>
      <c r="I1408"/>
      <c r="J1408"/>
      <c r="K1408"/>
      <c r="L1408"/>
      <c r="M1408"/>
      <c r="N1408"/>
      <c r="O1408"/>
      <c r="P1408"/>
      <c r="Q1408"/>
      <c r="R1408" s="77"/>
      <c r="S1408" s="77"/>
      <c r="T1408"/>
      <c r="U1408"/>
      <c r="V1408"/>
      <c r="W1408"/>
      <c r="X1408"/>
      <c r="Y1408"/>
      <c r="Z1408"/>
      <c r="AA1408"/>
      <c r="AB1408"/>
      <c r="AC1408"/>
      <c r="AD1408"/>
      <c r="AE1408"/>
      <c r="AF1408"/>
    </row>
    <row r="1409" spans="1:32" ht="15" x14ac:dyDescent="0.25">
      <c r="A1409"/>
      <c r="B1409"/>
      <c r="C1409"/>
      <c r="D1409"/>
      <c r="E1409"/>
      <c r="F1409"/>
      <c r="G1409"/>
      <c r="H1409"/>
      <c r="I1409"/>
      <c r="J1409"/>
      <c r="K1409"/>
      <c r="L1409"/>
      <c r="M1409"/>
      <c r="N1409"/>
      <c r="O1409"/>
      <c r="P1409"/>
      <c r="Q1409"/>
      <c r="R1409" s="77"/>
      <c r="S1409" s="77"/>
      <c r="T1409"/>
      <c r="U1409"/>
      <c r="V1409"/>
      <c r="W1409"/>
      <c r="X1409"/>
      <c r="Y1409"/>
      <c r="Z1409"/>
      <c r="AA1409"/>
      <c r="AB1409"/>
      <c r="AC1409"/>
      <c r="AD1409"/>
      <c r="AE1409"/>
      <c r="AF1409"/>
    </row>
    <row r="1410" spans="1:32" ht="15" x14ac:dyDescent="0.25">
      <c r="A1410"/>
      <c r="B1410"/>
      <c r="C1410"/>
      <c r="D1410"/>
      <c r="E1410"/>
      <c r="F1410"/>
      <c r="G1410"/>
      <c r="H1410"/>
      <c r="I1410"/>
      <c r="J1410"/>
      <c r="K1410"/>
      <c r="L1410"/>
      <c r="M1410"/>
      <c r="N1410"/>
      <c r="O1410"/>
      <c r="P1410"/>
      <c r="Q1410"/>
      <c r="R1410" s="77"/>
      <c r="S1410" s="77"/>
      <c r="T1410"/>
      <c r="U1410"/>
      <c r="V1410"/>
      <c r="W1410"/>
      <c r="X1410"/>
      <c r="Y1410"/>
      <c r="Z1410"/>
      <c r="AA1410"/>
      <c r="AB1410"/>
      <c r="AC1410"/>
      <c r="AD1410"/>
      <c r="AE1410"/>
      <c r="AF1410"/>
    </row>
    <row r="1411" spans="1:32" ht="15" x14ac:dyDescent="0.25">
      <c r="A1411"/>
      <c r="B1411"/>
      <c r="C1411"/>
      <c r="D1411"/>
      <c r="E1411"/>
      <c r="F1411"/>
      <c r="G1411"/>
      <c r="H1411"/>
      <c r="I1411"/>
      <c r="J1411"/>
      <c r="K1411"/>
      <c r="L1411"/>
      <c r="M1411"/>
      <c r="N1411"/>
      <c r="O1411"/>
      <c r="P1411"/>
      <c r="Q1411"/>
      <c r="R1411" s="77"/>
      <c r="S1411" s="77"/>
      <c r="T1411"/>
      <c r="U1411"/>
      <c r="V1411"/>
      <c r="W1411"/>
      <c r="X1411"/>
      <c r="Y1411"/>
      <c r="Z1411"/>
      <c r="AA1411"/>
      <c r="AB1411"/>
      <c r="AC1411"/>
      <c r="AD1411"/>
      <c r="AE1411"/>
      <c r="AF1411"/>
    </row>
    <row r="1412" spans="1:32" ht="15" x14ac:dyDescent="0.25">
      <c r="A1412"/>
      <c r="B1412"/>
      <c r="C1412"/>
      <c r="D1412"/>
      <c r="E1412"/>
      <c r="F1412"/>
      <c r="G1412"/>
      <c r="H1412"/>
      <c r="I1412"/>
      <c r="J1412"/>
      <c r="K1412"/>
      <c r="L1412"/>
      <c r="M1412"/>
      <c r="N1412"/>
      <c r="O1412"/>
      <c r="P1412"/>
      <c r="Q1412"/>
      <c r="R1412" s="77"/>
      <c r="S1412" s="77"/>
      <c r="T1412"/>
      <c r="U1412"/>
      <c r="V1412"/>
      <c r="W1412"/>
      <c r="X1412"/>
      <c r="Y1412"/>
      <c r="Z1412"/>
      <c r="AA1412"/>
      <c r="AB1412"/>
      <c r="AC1412"/>
      <c r="AD1412"/>
      <c r="AE1412"/>
      <c r="AF1412"/>
    </row>
    <row r="1413" spans="1:32" ht="15" x14ac:dyDescent="0.25">
      <c r="A1413"/>
      <c r="B1413"/>
      <c r="C1413"/>
      <c r="D1413"/>
      <c r="E1413"/>
      <c r="F1413"/>
      <c r="G1413"/>
      <c r="H1413"/>
      <c r="I1413"/>
      <c r="J1413"/>
      <c r="K1413"/>
      <c r="L1413"/>
      <c r="M1413"/>
      <c r="N1413"/>
      <c r="O1413"/>
      <c r="P1413"/>
      <c r="Q1413"/>
      <c r="R1413" s="77"/>
      <c r="S1413" s="77"/>
      <c r="T1413"/>
      <c r="U1413"/>
      <c r="V1413"/>
      <c r="W1413"/>
      <c r="X1413"/>
      <c r="Y1413"/>
      <c r="Z1413"/>
      <c r="AA1413"/>
      <c r="AB1413"/>
      <c r="AC1413"/>
      <c r="AD1413"/>
      <c r="AE1413"/>
      <c r="AF1413"/>
    </row>
    <row r="1414" spans="1:32" ht="15" x14ac:dyDescent="0.25">
      <c r="A1414"/>
      <c r="B1414"/>
      <c r="C1414"/>
      <c r="D1414"/>
      <c r="E1414"/>
      <c r="F1414"/>
      <c r="G1414"/>
      <c r="H1414"/>
      <c r="I1414"/>
      <c r="J1414"/>
      <c r="K1414"/>
      <c r="L1414"/>
      <c r="M1414"/>
      <c r="N1414"/>
      <c r="O1414"/>
      <c r="P1414"/>
      <c r="Q1414"/>
      <c r="R1414" s="77"/>
      <c r="S1414" s="77"/>
      <c r="T1414"/>
      <c r="U1414"/>
      <c r="V1414"/>
      <c r="W1414"/>
      <c r="X1414"/>
      <c r="Y1414"/>
      <c r="Z1414"/>
      <c r="AA1414"/>
      <c r="AB1414"/>
      <c r="AC1414"/>
      <c r="AD1414"/>
      <c r="AE1414"/>
      <c r="AF1414"/>
    </row>
    <row r="1415" spans="1:32" ht="15" x14ac:dyDescent="0.25">
      <c r="A1415"/>
      <c r="B1415"/>
      <c r="C1415"/>
      <c r="D1415"/>
      <c r="E1415"/>
      <c r="F1415"/>
      <c r="G1415"/>
      <c r="H1415"/>
      <c r="I1415"/>
      <c r="J1415"/>
      <c r="K1415"/>
      <c r="L1415"/>
      <c r="M1415"/>
      <c r="N1415"/>
      <c r="O1415"/>
      <c r="P1415"/>
      <c r="Q1415"/>
      <c r="R1415" s="77"/>
      <c r="S1415" s="77"/>
      <c r="T1415"/>
      <c r="U1415"/>
      <c r="V1415"/>
      <c r="W1415"/>
      <c r="X1415"/>
      <c r="Y1415"/>
      <c r="Z1415"/>
      <c r="AA1415"/>
      <c r="AB1415"/>
      <c r="AC1415"/>
      <c r="AD1415"/>
      <c r="AE1415"/>
      <c r="AF1415"/>
    </row>
    <row r="1416" spans="1:32" ht="15" x14ac:dyDescent="0.25">
      <c r="A1416"/>
      <c r="B1416"/>
      <c r="C1416"/>
      <c r="D1416"/>
      <c r="E1416"/>
      <c r="F1416"/>
      <c r="G1416"/>
      <c r="H1416"/>
      <c r="I1416"/>
      <c r="J1416"/>
      <c r="K1416"/>
      <c r="L1416"/>
      <c r="M1416"/>
      <c r="N1416"/>
      <c r="O1416"/>
      <c r="P1416"/>
      <c r="Q1416"/>
      <c r="R1416" s="77"/>
      <c r="S1416" s="77"/>
      <c r="T1416"/>
      <c r="U1416"/>
      <c r="V1416"/>
      <c r="W1416"/>
      <c r="X1416"/>
      <c r="Y1416"/>
      <c r="Z1416"/>
      <c r="AA1416"/>
      <c r="AB1416"/>
      <c r="AC1416"/>
      <c r="AD1416"/>
      <c r="AE1416"/>
      <c r="AF1416"/>
    </row>
    <row r="1417" spans="1:32" ht="15" x14ac:dyDescent="0.25">
      <c r="A1417"/>
      <c r="B1417"/>
      <c r="C1417"/>
      <c r="D1417"/>
      <c r="E1417"/>
      <c r="F1417"/>
      <c r="G1417"/>
      <c r="H1417"/>
      <c r="I1417"/>
      <c r="J1417"/>
      <c r="K1417"/>
      <c r="L1417"/>
      <c r="M1417"/>
      <c r="N1417"/>
      <c r="O1417"/>
      <c r="P1417"/>
      <c r="Q1417"/>
      <c r="R1417" s="77"/>
      <c r="S1417" s="77"/>
      <c r="T1417"/>
      <c r="U1417"/>
      <c r="V1417"/>
      <c r="W1417"/>
      <c r="X1417"/>
      <c r="Y1417"/>
      <c r="Z1417"/>
      <c r="AA1417"/>
      <c r="AB1417"/>
      <c r="AC1417"/>
      <c r="AD1417"/>
      <c r="AE1417"/>
      <c r="AF1417"/>
    </row>
    <row r="1418" spans="1:32" ht="15" x14ac:dyDescent="0.25">
      <c r="A1418"/>
      <c r="B1418"/>
      <c r="C1418"/>
      <c r="D1418"/>
      <c r="E1418"/>
      <c r="F1418"/>
      <c r="G1418"/>
      <c r="H1418"/>
      <c r="I1418"/>
      <c r="J1418"/>
      <c r="K1418"/>
      <c r="L1418"/>
      <c r="M1418"/>
      <c r="N1418"/>
      <c r="O1418"/>
      <c r="P1418"/>
      <c r="Q1418"/>
      <c r="R1418" s="77"/>
      <c r="S1418" s="77"/>
      <c r="T1418"/>
      <c r="U1418"/>
      <c r="V1418"/>
      <c r="W1418"/>
      <c r="X1418"/>
      <c r="Y1418"/>
      <c r="Z1418"/>
      <c r="AA1418"/>
      <c r="AB1418"/>
      <c r="AC1418"/>
      <c r="AD1418"/>
      <c r="AE1418"/>
      <c r="AF1418"/>
    </row>
    <row r="1419" spans="1:32" ht="15" x14ac:dyDescent="0.25">
      <c r="A1419"/>
      <c r="B1419"/>
      <c r="C1419"/>
      <c r="D1419"/>
      <c r="E1419"/>
      <c r="F1419"/>
      <c r="G1419"/>
      <c r="H1419"/>
      <c r="I1419"/>
      <c r="J1419"/>
      <c r="K1419"/>
      <c r="L1419"/>
      <c r="M1419"/>
      <c r="N1419"/>
      <c r="O1419"/>
      <c r="P1419"/>
      <c r="Q1419"/>
      <c r="R1419" s="77"/>
      <c r="S1419" s="77"/>
      <c r="T1419"/>
      <c r="U1419"/>
      <c r="V1419"/>
      <c r="W1419"/>
      <c r="X1419"/>
      <c r="Y1419"/>
      <c r="Z1419"/>
      <c r="AA1419"/>
      <c r="AB1419"/>
      <c r="AC1419"/>
      <c r="AD1419"/>
      <c r="AE1419"/>
      <c r="AF1419"/>
    </row>
    <row r="1420" spans="1:32" ht="15" x14ac:dyDescent="0.25">
      <c r="A1420"/>
      <c r="B1420"/>
      <c r="C1420"/>
      <c r="D1420"/>
      <c r="E1420"/>
      <c r="F1420"/>
      <c r="G1420"/>
      <c r="H1420"/>
      <c r="I1420"/>
      <c r="J1420"/>
      <c r="K1420"/>
      <c r="L1420"/>
      <c r="M1420"/>
      <c r="N1420"/>
      <c r="O1420"/>
      <c r="P1420"/>
      <c r="Q1420"/>
      <c r="R1420" s="77"/>
      <c r="S1420" s="77"/>
      <c r="T1420"/>
      <c r="U1420"/>
      <c r="V1420"/>
      <c r="W1420"/>
      <c r="X1420"/>
      <c r="Y1420"/>
      <c r="Z1420"/>
      <c r="AA1420"/>
      <c r="AB1420"/>
      <c r="AC1420"/>
      <c r="AD1420"/>
      <c r="AE1420"/>
      <c r="AF1420"/>
    </row>
    <row r="1421" spans="1:32" ht="15" x14ac:dyDescent="0.25">
      <c r="A1421"/>
      <c r="B1421"/>
      <c r="C1421"/>
      <c r="D1421"/>
      <c r="E1421"/>
      <c r="F1421"/>
      <c r="G1421"/>
      <c r="H1421"/>
      <c r="I1421"/>
      <c r="J1421"/>
      <c r="K1421"/>
      <c r="L1421"/>
      <c r="M1421"/>
      <c r="N1421"/>
      <c r="O1421"/>
      <c r="P1421"/>
      <c r="Q1421"/>
      <c r="R1421" s="77"/>
      <c r="S1421" s="77"/>
      <c r="T1421"/>
      <c r="U1421"/>
      <c r="V1421"/>
      <c r="W1421"/>
      <c r="X1421"/>
      <c r="Y1421"/>
      <c r="Z1421"/>
      <c r="AA1421"/>
      <c r="AB1421"/>
      <c r="AC1421"/>
      <c r="AD1421"/>
      <c r="AE1421"/>
      <c r="AF1421"/>
    </row>
    <row r="1422" spans="1:32" ht="15" x14ac:dyDescent="0.25">
      <c r="A1422"/>
      <c r="B1422"/>
      <c r="C1422"/>
      <c r="D1422"/>
      <c r="E1422"/>
      <c r="F1422"/>
      <c r="G1422"/>
      <c r="H1422"/>
      <c r="I1422"/>
      <c r="J1422"/>
      <c r="K1422"/>
      <c r="L1422"/>
      <c r="M1422"/>
      <c r="N1422"/>
      <c r="O1422"/>
      <c r="P1422"/>
      <c r="Q1422"/>
      <c r="R1422" s="77"/>
      <c r="S1422" s="77"/>
      <c r="T1422"/>
      <c r="U1422"/>
      <c r="V1422"/>
      <c r="W1422"/>
      <c r="X1422"/>
      <c r="Y1422"/>
      <c r="Z1422"/>
      <c r="AA1422"/>
      <c r="AB1422"/>
      <c r="AC1422"/>
      <c r="AD1422"/>
      <c r="AE1422"/>
      <c r="AF1422"/>
    </row>
    <row r="1423" spans="1:32" ht="15" x14ac:dyDescent="0.25">
      <c r="A1423"/>
      <c r="B1423"/>
      <c r="C1423"/>
      <c r="D1423"/>
      <c r="E1423"/>
      <c r="F1423"/>
      <c r="G1423"/>
      <c r="H1423"/>
      <c r="I1423"/>
      <c r="J1423"/>
      <c r="K1423"/>
      <c r="L1423"/>
      <c r="M1423"/>
      <c r="N1423"/>
      <c r="O1423"/>
      <c r="P1423"/>
      <c r="Q1423"/>
      <c r="R1423" s="77"/>
      <c r="S1423" s="77"/>
      <c r="T1423"/>
      <c r="U1423"/>
      <c r="V1423"/>
      <c r="W1423"/>
      <c r="X1423"/>
      <c r="Y1423"/>
      <c r="Z1423"/>
      <c r="AA1423"/>
      <c r="AB1423"/>
      <c r="AC1423"/>
      <c r="AD1423"/>
      <c r="AE1423"/>
      <c r="AF1423"/>
    </row>
    <row r="1424" spans="1:32" ht="15" x14ac:dyDescent="0.25">
      <c r="A1424"/>
      <c r="B1424"/>
      <c r="C1424"/>
      <c r="D1424"/>
      <c r="E1424"/>
      <c r="F1424"/>
      <c r="G1424"/>
      <c r="H1424"/>
      <c r="I1424"/>
      <c r="J1424"/>
      <c r="K1424"/>
      <c r="L1424"/>
      <c r="M1424"/>
      <c r="N1424"/>
      <c r="O1424"/>
      <c r="P1424"/>
      <c r="Q1424"/>
      <c r="R1424" s="77"/>
      <c r="S1424" s="77"/>
      <c r="T1424"/>
      <c r="U1424"/>
      <c r="V1424"/>
      <c r="W1424"/>
      <c r="X1424"/>
      <c r="Y1424"/>
      <c r="Z1424"/>
      <c r="AA1424"/>
      <c r="AB1424"/>
      <c r="AC1424"/>
      <c r="AD1424"/>
      <c r="AE1424"/>
      <c r="AF1424"/>
    </row>
    <row r="1425" spans="1:32" ht="15" x14ac:dyDescent="0.25">
      <c r="A1425"/>
      <c r="B1425"/>
      <c r="C1425"/>
      <c r="D1425"/>
      <c r="E1425"/>
      <c r="F1425"/>
      <c r="G1425"/>
      <c r="H1425"/>
      <c r="I1425"/>
      <c r="J1425"/>
      <c r="K1425"/>
      <c r="L1425"/>
      <c r="M1425"/>
      <c r="N1425"/>
      <c r="O1425"/>
      <c r="P1425"/>
      <c r="Q1425"/>
      <c r="R1425" s="77"/>
      <c r="S1425" s="77"/>
      <c r="T1425"/>
      <c r="U1425"/>
      <c r="V1425"/>
      <c r="W1425"/>
      <c r="X1425"/>
      <c r="Y1425"/>
      <c r="Z1425"/>
      <c r="AA1425"/>
      <c r="AB1425"/>
      <c r="AC1425"/>
      <c r="AD1425"/>
      <c r="AE1425"/>
      <c r="AF1425"/>
    </row>
    <row r="1426" spans="1:32" ht="15" x14ac:dyDescent="0.25">
      <c r="A1426"/>
      <c r="B1426"/>
      <c r="C1426"/>
      <c r="D1426"/>
      <c r="E1426"/>
      <c r="F1426"/>
      <c r="G1426"/>
      <c r="H1426"/>
      <c r="I1426"/>
      <c r="J1426"/>
      <c r="K1426"/>
      <c r="L1426"/>
      <c r="M1426"/>
      <c r="N1426"/>
      <c r="O1426"/>
      <c r="P1426"/>
      <c r="Q1426"/>
      <c r="R1426" s="77"/>
      <c r="S1426" s="77"/>
      <c r="T1426"/>
      <c r="U1426"/>
      <c r="V1426"/>
      <c r="W1426"/>
      <c r="X1426"/>
      <c r="Y1426"/>
      <c r="Z1426"/>
      <c r="AA1426"/>
      <c r="AB1426"/>
      <c r="AC1426"/>
      <c r="AD1426"/>
      <c r="AE1426"/>
      <c r="AF1426"/>
    </row>
    <row r="1427" spans="1:32" ht="15" x14ac:dyDescent="0.25">
      <c r="A1427"/>
      <c r="B1427"/>
      <c r="C1427"/>
      <c r="D1427"/>
      <c r="E1427"/>
      <c r="F1427"/>
      <c r="G1427"/>
      <c r="H1427"/>
      <c r="I1427"/>
      <c r="J1427"/>
      <c r="K1427"/>
      <c r="L1427"/>
      <c r="M1427"/>
      <c r="N1427"/>
      <c r="O1427"/>
      <c r="P1427"/>
      <c r="Q1427"/>
      <c r="R1427" s="77"/>
      <c r="S1427" s="77"/>
      <c r="T1427"/>
      <c r="U1427"/>
      <c r="V1427"/>
      <c r="W1427"/>
      <c r="X1427"/>
      <c r="Y1427"/>
      <c r="Z1427"/>
      <c r="AA1427"/>
      <c r="AB1427"/>
      <c r="AC1427"/>
      <c r="AD1427"/>
      <c r="AE1427"/>
      <c r="AF1427"/>
    </row>
    <row r="1428" spans="1:32" ht="15" x14ac:dyDescent="0.25">
      <c r="A1428"/>
      <c r="B1428"/>
      <c r="C1428"/>
      <c r="D1428"/>
      <c r="E1428"/>
      <c r="F1428"/>
      <c r="G1428"/>
      <c r="H1428"/>
      <c r="I1428"/>
      <c r="J1428"/>
      <c r="K1428"/>
      <c r="L1428"/>
      <c r="M1428"/>
      <c r="N1428"/>
      <c r="O1428"/>
      <c r="P1428"/>
      <c r="Q1428"/>
      <c r="R1428" s="77"/>
      <c r="S1428" s="77"/>
      <c r="T1428"/>
      <c r="U1428"/>
      <c r="V1428"/>
      <c r="W1428"/>
      <c r="X1428"/>
      <c r="Y1428"/>
      <c r="Z1428"/>
      <c r="AA1428"/>
      <c r="AB1428"/>
      <c r="AC1428"/>
      <c r="AD1428"/>
      <c r="AE1428"/>
      <c r="AF1428"/>
    </row>
    <row r="1429" spans="1:32" ht="15" x14ac:dyDescent="0.25">
      <c r="A1429"/>
      <c r="B1429"/>
      <c r="C1429"/>
      <c r="D1429"/>
      <c r="E1429"/>
      <c r="F1429"/>
      <c r="G1429"/>
      <c r="H1429"/>
      <c r="I1429"/>
      <c r="J1429"/>
      <c r="K1429"/>
      <c r="L1429"/>
      <c r="M1429"/>
      <c r="N1429"/>
      <c r="O1429"/>
      <c r="P1429"/>
      <c r="Q1429"/>
      <c r="R1429" s="77"/>
      <c r="S1429" s="77"/>
      <c r="T1429"/>
      <c r="U1429"/>
      <c r="V1429"/>
      <c r="W1429"/>
      <c r="X1429"/>
      <c r="Y1429"/>
      <c r="Z1429"/>
      <c r="AA1429"/>
      <c r="AB1429"/>
      <c r="AC1429"/>
      <c r="AD1429"/>
      <c r="AE1429"/>
      <c r="AF1429"/>
    </row>
    <row r="1430" spans="1:32" ht="15" x14ac:dyDescent="0.25">
      <c r="A1430"/>
      <c r="B1430"/>
      <c r="C1430"/>
      <c r="D1430"/>
      <c r="E1430"/>
      <c r="F1430"/>
      <c r="G1430"/>
      <c r="H1430"/>
      <c r="I1430"/>
      <c r="J1430"/>
      <c r="K1430"/>
      <c r="L1430"/>
      <c r="M1430"/>
      <c r="N1430"/>
      <c r="O1430"/>
      <c r="P1430"/>
      <c r="Q1430"/>
      <c r="R1430" s="77"/>
      <c r="S1430" s="77"/>
      <c r="T1430"/>
      <c r="U1430"/>
      <c r="V1430"/>
      <c r="W1430"/>
      <c r="X1430"/>
      <c r="Y1430"/>
      <c r="Z1430"/>
      <c r="AA1430"/>
      <c r="AB1430"/>
      <c r="AC1430"/>
      <c r="AD1430"/>
      <c r="AE1430"/>
      <c r="AF1430"/>
    </row>
    <row r="1431" spans="1:32" ht="15" x14ac:dyDescent="0.25">
      <c r="A1431"/>
      <c r="B1431"/>
      <c r="C1431"/>
      <c r="D1431"/>
      <c r="E1431"/>
      <c r="F1431"/>
      <c r="G1431"/>
      <c r="H1431"/>
      <c r="I1431"/>
      <c r="J1431"/>
      <c r="K1431"/>
      <c r="L1431"/>
      <c r="M1431"/>
      <c r="N1431"/>
      <c r="O1431"/>
      <c r="P1431"/>
      <c r="Q1431"/>
      <c r="R1431" s="77"/>
      <c r="S1431" s="77"/>
      <c r="T1431"/>
      <c r="U1431"/>
      <c r="V1431"/>
      <c r="W1431"/>
      <c r="X1431"/>
      <c r="Y1431"/>
      <c r="Z1431"/>
      <c r="AA1431"/>
      <c r="AB1431"/>
      <c r="AC1431"/>
      <c r="AD1431"/>
      <c r="AE1431"/>
      <c r="AF1431"/>
    </row>
    <row r="1432" spans="1:32" ht="15" x14ac:dyDescent="0.25">
      <c r="A1432"/>
      <c r="B1432"/>
      <c r="C1432"/>
      <c r="D1432"/>
      <c r="E1432"/>
      <c r="F1432"/>
      <c r="G1432"/>
      <c r="H1432"/>
      <c r="I1432"/>
      <c r="J1432"/>
      <c r="K1432"/>
      <c r="L1432"/>
      <c r="M1432"/>
      <c r="N1432"/>
      <c r="O1432"/>
      <c r="P1432"/>
      <c r="Q1432"/>
      <c r="R1432" s="77"/>
      <c r="S1432" s="77"/>
      <c r="T1432"/>
      <c r="U1432"/>
      <c r="V1432"/>
      <c r="W1432"/>
      <c r="X1432"/>
      <c r="Y1432"/>
      <c r="Z1432"/>
      <c r="AA1432"/>
      <c r="AB1432"/>
      <c r="AC1432"/>
      <c r="AD1432"/>
      <c r="AE1432"/>
      <c r="AF1432"/>
    </row>
    <row r="1433" spans="1:32" ht="15" x14ac:dyDescent="0.25">
      <c r="A1433"/>
      <c r="B1433"/>
      <c r="C1433"/>
      <c r="D1433"/>
      <c r="E1433"/>
      <c r="F1433"/>
      <c r="G1433"/>
      <c r="H1433"/>
      <c r="I1433"/>
      <c r="J1433"/>
      <c r="K1433"/>
      <c r="L1433"/>
      <c r="M1433"/>
      <c r="N1433"/>
      <c r="O1433"/>
      <c r="P1433"/>
      <c r="Q1433"/>
      <c r="R1433" s="77"/>
      <c r="S1433" s="77"/>
      <c r="T1433"/>
      <c r="U1433"/>
      <c r="V1433"/>
      <c r="W1433"/>
      <c r="X1433"/>
      <c r="Y1433"/>
      <c r="Z1433"/>
      <c r="AA1433"/>
      <c r="AB1433"/>
      <c r="AC1433"/>
      <c r="AD1433"/>
      <c r="AE1433"/>
      <c r="AF1433"/>
    </row>
    <row r="1434" spans="1:32" ht="15" x14ac:dyDescent="0.25">
      <c r="A1434"/>
      <c r="B1434"/>
      <c r="C1434"/>
      <c r="D1434"/>
      <c r="E1434"/>
      <c r="F1434"/>
      <c r="G1434"/>
      <c r="H1434"/>
      <c r="I1434"/>
      <c r="J1434"/>
      <c r="K1434"/>
      <c r="L1434"/>
      <c r="M1434"/>
      <c r="N1434"/>
      <c r="O1434"/>
      <c r="P1434"/>
      <c r="Q1434"/>
      <c r="R1434" s="77"/>
      <c r="S1434" s="77"/>
      <c r="T1434"/>
      <c r="U1434"/>
      <c r="V1434"/>
      <c r="W1434"/>
      <c r="X1434"/>
      <c r="Y1434"/>
      <c r="Z1434"/>
      <c r="AA1434"/>
      <c r="AB1434"/>
      <c r="AC1434"/>
      <c r="AD1434"/>
      <c r="AE1434"/>
      <c r="AF1434"/>
    </row>
    <row r="1435" spans="1:32" ht="15" x14ac:dyDescent="0.25">
      <c r="A1435"/>
      <c r="B1435"/>
      <c r="C1435"/>
      <c r="D1435"/>
      <c r="E1435"/>
      <c r="F1435"/>
      <c r="G1435"/>
      <c r="H1435"/>
      <c r="I1435"/>
      <c r="J1435"/>
      <c r="K1435"/>
      <c r="L1435"/>
      <c r="M1435"/>
      <c r="N1435"/>
      <c r="O1435"/>
      <c r="P1435"/>
      <c r="Q1435"/>
      <c r="R1435" s="77"/>
      <c r="S1435" s="77"/>
      <c r="T1435"/>
      <c r="U1435"/>
      <c r="V1435"/>
      <c r="W1435"/>
      <c r="X1435"/>
      <c r="Y1435"/>
      <c r="Z1435"/>
      <c r="AA1435"/>
      <c r="AB1435"/>
      <c r="AC1435"/>
      <c r="AD1435"/>
      <c r="AE1435"/>
      <c r="AF1435"/>
    </row>
    <row r="1436" spans="1:32" ht="15" x14ac:dyDescent="0.25">
      <c r="A1436"/>
      <c r="B1436"/>
      <c r="C1436"/>
      <c r="D1436"/>
      <c r="E1436"/>
      <c r="F1436"/>
      <c r="G1436"/>
      <c r="H1436"/>
      <c r="I1436"/>
      <c r="J1436"/>
      <c r="K1436"/>
      <c r="L1436"/>
      <c r="M1436"/>
      <c r="N1436"/>
      <c r="O1436"/>
      <c r="P1436"/>
      <c r="Q1436"/>
      <c r="R1436" s="77"/>
      <c r="S1436" s="77"/>
      <c r="T1436"/>
      <c r="U1436"/>
      <c r="V1436"/>
      <c r="W1436"/>
      <c r="X1436"/>
      <c r="Y1436"/>
      <c r="Z1436"/>
      <c r="AA1436"/>
      <c r="AB1436"/>
      <c r="AC1436"/>
      <c r="AD1436"/>
      <c r="AE1436"/>
      <c r="AF1436"/>
    </row>
    <row r="1437" spans="1:32" ht="15" x14ac:dyDescent="0.25">
      <c r="A1437"/>
      <c r="B1437"/>
      <c r="C1437"/>
      <c r="D1437"/>
      <c r="E1437"/>
      <c r="F1437"/>
      <c r="G1437"/>
      <c r="H1437"/>
      <c r="I1437"/>
      <c r="J1437"/>
      <c r="K1437"/>
      <c r="L1437"/>
      <c r="M1437"/>
      <c r="N1437"/>
      <c r="O1437"/>
      <c r="P1437"/>
      <c r="Q1437"/>
      <c r="R1437" s="77"/>
      <c r="S1437" s="77"/>
      <c r="T1437"/>
      <c r="U1437"/>
      <c r="V1437"/>
      <c r="W1437"/>
      <c r="X1437"/>
      <c r="Y1437"/>
      <c r="Z1437"/>
      <c r="AA1437"/>
      <c r="AB1437"/>
      <c r="AC1437"/>
      <c r="AD1437"/>
      <c r="AE1437"/>
      <c r="AF1437"/>
    </row>
    <row r="1438" spans="1:32" ht="15" x14ac:dyDescent="0.25">
      <c r="A1438"/>
      <c r="B1438"/>
      <c r="C1438"/>
      <c r="D1438"/>
      <c r="E1438"/>
      <c r="F1438"/>
      <c r="G1438"/>
      <c r="H1438"/>
      <c r="I1438"/>
      <c r="J1438"/>
      <c r="K1438"/>
      <c r="L1438"/>
      <c r="M1438"/>
      <c r="N1438"/>
      <c r="O1438"/>
      <c r="P1438"/>
      <c r="Q1438"/>
      <c r="R1438" s="77"/>
      <c r="S1438" s="77"/>
      <c r="T1438"/>
      <c r="U1438"/>
      <c r="V1438"/>
      <c r="W1438"/>
      <c r="X1438"/>
      <c r="Y1438"/>
      <c r="Z1438"/>
      <c r="AA1438"/>
      <c r="AB1438"/>
      <c r="AC1438"/>
      <c r="AD1438"/>
      <c r="AE1438"/>
      <c r="AF1438"/>
    </row>
    <row r="1439" spans="1:32" ht="15" x14ac:dyDescent="0.25">
      <c r="A1439"/>
      <c r="B1439"/>
      <c r="C1439"/>
      <c r="D1439"/>
      <c r="E1439"/>
      <c r="F1439"/>
      <c r="G1439"/>
      <c r="H1439"/>
      <c r="I1439"/>
      <c r="J1439"/>
      <c r="K1439"/>
      <c r="L1439"/>
      <c r="M1439"/>
      <c r="N1439"/>
      <c r="O1439"/>
      <c r="P1439"/>
      <c r="Q1439"/>
      <c r="R1439" s="77"/>
      <c r="S1439" s="77"/>
      <c r="T1439"/>
      <c r="U1439"/>
      <c r="V1439"/>
      <c r="W1439"/>
      <c r="X1439"/>
      <c r="Y1439"/>
      <c r="Z1439"/>
      <c r="AA1439"/>
      <c r="AB1439"/>
      <c r="AC1439"/>
      <c r="AD1439"/>
      <c r="AE1439"/>
      <c r="AF1439"/>
    </row>
    <row r="1440" spans="1:32" ht="15" x14ac:dyDescent="0.25">
      <c r="A1440"/>
      <c r="B1440"/>
      <c r="C1440"/>
      <c r="D1440"/>
      <c r="E1440"/>
      <c r="F1440"/>
      <c r="G1440"/>
      <c r="H1440"/>
      <c r="I1440"/>
      <c r="J1440"/>
      <c r="K1440"/>
      <c r="L1440"/>
      <c r="M1440"/>
      <c r="N1440"/>
      <c r="O1440"/>
      <c r="P1440"/>
      <c r="Q1440"/>
      <c r="R1440" s="77"/>
      <c r="S1440" s="77"/>
      <c r="T1440"/>
      <c r="U1440"/>
      <c r="V1440"/>
      <c r="W1440"/>
      <c r="X1440"/>
      <c r="Y1440"/>
      <c r="Z1440"/>
      <c r="AA1440"/>
      <c r="AB1440"/>
      <c r="AC1440"/>
      <c r="AD1440"/>
      <c r="AE1440"/>
      <c r="AF1440"/>
    </row>
    <row r="1441" spans="1:32" ht="15" x14ac:dyDescent="0.25">
      <c r="A1441"/>
      <c r="B1441"/>
      <c r="C1441"/>
      <c r="D1441"/>
      <c r="E1441"/>
      <c r="F1441"/>
      <c r="G1441"/>
      <c r="H1441"/>
      <c r="I1441"/>
      <c r="J1441"/>
      <c r="K1441"/>
      <c r="L1441"/>
      <c r="M1441"/>
      <c r="N1441"/>
      <c r="O1441"/>
      <c r="P1441"/>
      <c r="Q1441"/>
      <c r="R1441" s="77"/>
      <c r="S1441" s="77"/>
      <c r="T1441"/>
      <c r="U1441"/>
      <c r="V1441"/>
      <c r="W1441"/>
      <c r="X1441"/>
      <c r="Y1441"/>
      <c r="Z1441"/>
      <c r="AA1441"/>
      <c r="AB1441"/>
      <c r="AC1441"/>
      <c r="AD1441"/>
      <c r="AE1441"/>
      <c r="AF1441"/>
    </row>
    <row r="1442" spans="1:32" ht="15" x14ac:dyDescent="0.25">
      <c r="A1442"/>
      <c r="B1442"/>
      <c r="C1442"/>
      <c r="D1442"/>
      <c r="E1442"/>
      <c r="F1442"/>
      <c r="G1442"/>
      <c r="H1442"/>
      <c r="I1442"/>
      <c r="J1442"/>
      <c r="K1442"/>
      <c r="L1442"/>
      <c r="M1442"/>
      <c r="N1442"/>
      <c r="O1442"/>
      <c r="P1442"/>
      <c r="Q1442"/>
      <c r="R1442" s="77"/>
      <c r="S1442" s="77"/>
      <c r="T1442"/>
      <c r="U1442"/>
      <c r="V1442"/>
      <c r="W1442"/>
      <c r="X1442"/>
      <c r="Y1442"/>
      <c r="Z1442"/>
      <c r="AA1442"/>
      <c r="AB1442"/>
      <c r="AC1442"/>
      <c r="AD1442"/>
      <c r="AE1442"/>
      <c r="AF1442"/>
    </row>
    <row r="1443" spans="1:32" ht="15" x14ac:dyDescent="0.25">
      <c r="A1443"/>
      <c r="B1443"/>
      <c r="C1443"/>
      <c r="D1443"/>
      <c r="E1443"/>
      <c r="F1443"/>
      <c r="G1443"/>
      <c r="H1443"/>
      <c r="I1443"/>
      <c r="J1443"/>
      <c r="K1443"/>
      <c r="L1443"/>
      <c r="M1443"/>
      <c r="N1443"/>
      <c r="O1443"/>
      <c r="P1443"/>
      <c r="Q1443"/>
      <c r="R1443" s="77"/>
      <c r="S1443" s="77"/>
      <c r="T1443"/>
      <c r="U1443"/>
      <c r="V1443"/>
      <c r="W1443"/>
      <c r="X1443"/>
      <c r="Y1443"/>
      <c r="Z1443"/>
      <c r="AA1443"/>
      <c r="AB1443"/>
      <c r="AC1443"/>
      <c r="AD1443"/>
      <c r="AE1443"/>
      <c r="AF1443"/>
    </row>
    <row r="1444" spans="1:32" ht="15" x14ac:dyDescent="0.25">
      <c r="A1444"/>
      <c r="B1444"/>
      <c r="C1444"/>
      <c r="D1444"/>
      <c r="E1444"/>
      <c r="F1444"/>
      <c r="G1444"/>
      <c r="H1444"/>
      <c r="I1444"/>
      <c r="J1444"/>
      <c r="K1444"/>
      <c r="L1444"/>
      <c r="M1444"/>
      <c r="N1444"/>
      <c r="O1444"/>
      <c r="P1444"/>
      <c r="Q1444"/>
      <c r="R1444" s="77"/>
      <c r="S1444" s="77"/>
      <c r="T1444"/>
      <c r="U1444"/>
      <c r="V1444"/>
      <c r="W1444"/>
      <c r="X1444"/>
      <c r="Y1444"/>
      <c r="Z1444"/>
      <c r="AA1444"/>
      <c r="AB1444"/>
      <c r="AC1444"/>
      <c r="AD1444"/>
      <c r="AE1444"/>
      <c r="AF1444"/>
    </row>
    <row r="1445" spans="1:32" ht="15" x14ac:dyDescent="0.25">
      <c r="A1445"/>
      <c r="B1445"/>
      <c r="C1445"/>
      <c r="D1445"/>
      <c r="E1445"/>
      <c r="F1445"/>
      <c r="G1445"/>
      <c r="H1445"/>
      <c r="I1445"/>
      <c r="J1445"/>
      <c r="K1445"/>
      <c r="L1445"/>
      <c r="M1445"/>
      <c r="N1445"/>
      <c r="O1445"/>
      <c r="P1445"/>
      <c r="Q1445"/>
      <c r="R1445" s="77"/>
      <c r="S1445" s="77"/>
      <c r="T1445"/>
      <c r="U1445"/>
      <c r="V1445"/>
      <c r="W1445"/>
      <c r="X1445"/>
      <c r="Y1445"/>
      <c r="Z1445"/>
      <c r="AA1445"/>
      <c r="AB1445"/>
      <c r="AC1445"/>
      <c r="AD1445"/>
      <c r="AE1445"/>
      <c r="AF1445"/>
    </row>
    <row r="1446" spans="1:32" ht="15" x14ac:dyDescent="0.25">
      <c r="A1446"/>
      <c r="B1446"/>
      <c r="C1446"/>
      <c r="D1446"/>
      <c r="E1446"/>
      <c r="F1446"/>
      <c r="G1446"/>
      <c r="H1446"/>
      <c r="I1446"/>
      <c r="J1446"/>
      <c r="K1446"/>
      <c r="L1446"/>
      <c r="M1446"/>
      <c r="N1446"/>
      <c r="O1446"/>
      <c r="P1446"/>
      <c r="Q1446"/>
      <c r="R1446" s="77"/>
      <c r="S1446" s="77"/>
      <c r="T1446"/>
      <c r="U1446"/>
      <c r="V1446"/>
      <c r="W1446"/>
      <c r="X1446"/>
      <c r="Y1446"/>
      <c r="Z1446"/>
      <c r="AA1446"/>
      <c r="AB1446"/>
      <c r="AC1446"/>
      <c r="AD1446"/>
      <c r="AE1446"/>
      <c r="AF1446"/>
    </row>
    <row r="1447" spans="1:32" ht="15" x14ac:dyDescent="0.25">
      <c r="A1447"/>
      <c r="B1447"/>
      <c r="C1447"/>
      <c r="D1447"/>
      <c r="E1447"/>
      <c r="F1447"/>
      <c r="G1447"/>
      <c r="H1447"/>
      <c r="I1447"/>
      <c r="J1447"/>
      <c r="K1447"/>
      <c r="L1447"/>
      <c r="M1447"/>
      <c r="N1447"/>
      <c r="O1447"/>
      <c r="P1447"/>
      <c r="Q1447"/>
      <c r="R1447" s="77"/>
      <c r="S1447" s="77"/>
      <c r="T1447"/>
      <c r="U1447"/>
      <c r="V1447"/>
      <c r="W1447"/>
      <c r="X1447"/>
      <c r="Y1447"/>
      <c r="Z1447"/>
      <c r="AA1447"/>
      <c r="AB1447"/>
      <c r="AC1447"/>
      <c r="AD1447"/>
      <c r="AE1447"/>
      <c r="AF1447"/>
    </row>
    <row r="1448" spans="1:32" ht="15" x14ac:dyDescent="0.25">
      <c r="A1448"/>
      <c r="B1448"/>
      <c r="C1448"/>
      <c r="D1448"/>
      <c r="E1448"/>
      <c r="F1448"/>
      <c r="G1448"/>
      <c r="H1448"/>
      <c r="I1448"/>
      <c r="J1448"/>
      <c r="K1448"/>
      <c r="L1448"/>
      <c r="M1448"/>
      <c r="N1448"/>
      <c r="O1448"/>
      <c r="P1448"/>
      <c r="Q1448"/>
      <c r="R1448" s="77"/>
      <c r="S1448" s="77"/>
      <c r="T1448"/>
      <c r="U1448"/>
      <c r="V1448"/>
      <c r="W1448"/>
      <c r="X1448"/>
      <c r="Y1448"/>
      <c r="Z1448"/>
      <c r="AA1448"/>
      <c r="AB1448"/>
      <c r="AC1448"/>
      <c r="AD1448"/>
      <c r="AE1448"/>
      <c r="AF1448"/>
    </row>
    <row r="1449" spans="1:32" ht="15" x14ac:dyDescent="0.25">
      <c r="A1449"/>
      <c r="B1449"/>
      <c r="C1449"/>
      <c r="D1449"/>
      <c r="E1449"/>
      <c r="F1449"/>
      <c r="G1449"/>
      <c r="H1449"/>
      <c r="I1449"/>
      <c r="J1449"/>
      <c r="K1449"/>
      <c r="L1449"/>
      <c r="M1449"/>
      <c r="N1449"/>
      <c r="O1449"/>
      <c r="P1449"/>
      <c r="Q1449"/>
      <c r="R1449" s="77"/>
      <c r="S1449" s="77"/>
      <c r="T1449"/>
      <c r="U1449"/>
      <c r="V1449"/>
      <c r="W1449"/>
      <c r="X1449"/>
      <c r="Y1449"/>
      <c r="Z1449"/>
      <c r="AA1449"/>
      <c r="AB1449"/>
      <c r="AC1449"/>
      <c r="AD1449"/>
      <c r="AE1449"/>
      <c r="AF1449"/>
    </row>
    <row r="1450" spans="1:32" ht="15" x14ac:dyDescent="0.25">
      <c r="A1450"/>
      <c r="B1450"/>
      <c r="C1450"/>
      <c r="D1450"/>
      <c r="E1450"/>
      <c r="F1450"/>
      <c r="G1450"/>
      <c r="H1450"/>
      <c r="I1450"/>
      <c r="J1450"/>
      <c r="K1450"/>
      <c r="L1450"/>
      <c r="M1450"/>
      <c r="N1450"/>
      <c r="O1450"/>
      <c r="P1450"/>
      <c r="Q1450"/>
      <c r="R1450" s="77"/>
      <c r="S1450" s="77"/>
      <c r="T1450"/>
      <c r="U1450"/>
      <c r="V1450"/>
      <c r="W1450"/>
      <c r="X1450"/>
      <c r="Y1450"/>
      <c r="Z1450"/>
      <c r="AA1450"/>
      <c r="AB1450"/>
      <c r="AC1450"/>
      <c r="AD1450"/>
      <c r="AE1450"/>
      <c r="AF1450"/>
    </row>
    <row r="1451" spans="1:32" ht="15" x14ac:dyDescent="0.25">
      <c r="A1451"/>
      <c r="B1451"/>
      <c r="C1451"/>
      <c r="D1451"/>
      <c r="E1451"/>
      <c r="F1451"/>
      <c r="G1451"/>
      <c r="H1451"/>
      <c r="I1451"/>
      <c r="J1451"/>
      <c r="K1451"/>
      <c r="L1451"/>
      <c r="M1451"/>
      <c r="N1451"/>
      <c r="O1451"/>
      <c r="P1451"/>
      <c r="Q1451"/>
      <c r="R1451" s="77"/>
      <c r="S1451" s="77"/>
      <c r="T1451"/>
      <c r="U1451"/>
      <c r="V1451"/>
      <c r="W1451"/>
      <c r="X1451"/>
      <c r="Y1451"/>
      <c r="Z1451"/>
      <c r="AA1451"/>
      <c r="AB1451"/>
      <c r="AC1451"/>
      <c r="AD1451"/>
      <c r="AE1451"/>
      <c r="AF1451"/>
    </row>
    <row r="1452" spans="1:32" ht="15" x14ac:dyDescent="0.25">
      <c r="A1452"/>
      <c r="B1452"/>
      <c r="C1452"/>
      <c r="D1452"/>
      <c r="E1452"/>
      <c r="F1452"/>
      <c r="G1452"/>
      <c r="H1452"/>
      <c r="I1452"/>
      <c r="J1452"/>
      <c r="K1452"/>
      <c r="L1452"/>
      <c r="M1452"/>
      <c r="N1452"/>
      <c r="O1452"/>
      <c r="P1452"/>
      <c r="Q1452"/>
      <c r="R1452" s="77"/>
      <c r="S1452" s="77"/>
      <c r="T1452"/>
      <c r="U1452"/>
      <c r="V1452"/>
      <c r="W1452"/>
      <c r="X1452"/>
      <c r="Y1452"/>
      <c r="Z1452"/>
      <c r="AA1452"/>
      <c r="AB1452"/>
      <c r="AC1452"/>
      <c r="AD1452"/>
      <c r="AE1452"/>
      <c r="AF1452"/>
    </row>
    <row r="1453" spans="1:32" ht="15" x14ac:dyDescent="0.25">
      <c r="A1453"/>
      <c r="B1453"/>
      <c r="C1453"/>
      <c r="D1453"/>
      <c r="E1453"/>
      <c r="F1453"/>
      <c r="G1453"/>
      <c r="H1453"/>
      <c r="I1453"/>
      <c r="J1453"/>
      <c r="K1453"/>
      <c r="L1453"/>
      <c r="M1453"/>
      <c r="N1453"/>
      <c r="O1453"/>
      <c r="P1453"/>
      <c r="Q1453"/>
      <c r="R1453" s="77"/>
      <c r="S1453" s="77"/>
      <c r="T1453"/>
      <c r="U1453"/>
      <c r="V1453"/>
      <c r="W1453"/>
      <c r="X1453"/>
      <c r="Y1453"/>
      <c r="Z1453"/>
      <c r="AA1453"/>
      <c r="AB1453"/>
      <c r="AC1453"/>
      <c r="AD1453"/>
      <c r="AE1453"/>
      <c r="AF1453"/>
    </row>
    <row r="1454" spans="1:32" ht="15" x14ac:dyDescent="0.25">
      <c r="A1454"/>
      <c r="B1454"/>
      <c r="C1454"/>
      <c r="D1454"/>
      <c r="E1454"/>
      <c r="F1454"/>
      <c r="G1454"/>
      <c r="H1454"/>
      <c r="I1454"/>
      <c r="J1454"/>
      <c r="K1454"/>
      <c r="L1454"/>
      <c r="M1454"/>
      <c r="N1454"/>
      <c r="O1454"/>
      <c r="P1454"/>
      <c r="Q1454"/>
      <c r="R1454" s="77"/>
      <c r="S1454" s="77"/>
      <c r="T1454"/>
      <c r="U1454"/>
      <c r="V1454"/>
      <c r="W1454"/>
      <c r="X1454"/>
      <c r="Y1454"/>
      <c r="Z1454"/>
      <c r="AA1454"/>
      <c r="AB1454"/>
      <c r="AC1454"/>
      <c r="AD1454"/>
      <c r="AE1454"/>
      <c r="AF1454"/>
    </row>
    <row r="1455" spans="1:32" ht="15" x14ac:dyDescent="0.25">
      <c r="A1455"/>
      <c r="B1455"/>
      <c r="C1455"/>
      <c r="D1455"/>
      <c r="E1455"/>
      <c r="F1455"/>
      <c r="G1455"/>
      <c r="H1455"/>
      <c r="I1455"/>
      <c r="J1455"/>
      <c r="K1455"/>
      <c r="L1455"/>
      <c r="M1455"/>
      <c r="N1455"/>
      <c r="O1455"/>
      <c r="P1455"/>
      <c r="Q1455"/>
      <c r="R1455" s="77"/>
      <c r="S1455" s="77"/>
      <c r="T1455"/>
      <c r="U1455"/>
      <c r="V1455"/>
      <c r="W1455"/>
      <c r="X1455"/>
      <c r="Y1455"/>
      <c r="Z1455"/>
      <c r="AA1455"/>
      <c r="AB1455"/>
      <c r="AC1455"/>
      <c r="AD1455"/>
      <c r="AE1455"/>
      <c r="AF1455"/>
    </row>
    <row r="1456" spans="1:32" ht="15" x14ac:dyDescent="0.25">
      <c r="A1456"/>
      <c r="B1456"/>
      <c r="C1456"/>
      <c r="D1456"/>
      <c r="E1456"/>
      <c r="F1456"/>
      <c r="G1456"/>
      <c r="H1456"/>
      <c r="I1456"/>
      <c r="J1456"/>
      <c r="K1456"/>
      <c r="L1456"/>
      <c r="M1456"/>
      <c r="N1456"/>
      <c r="O1456"/>
      <c r="P1456"/>
      <c r="Q1456"/>
      <c r="R1456" s="77"/>
      <c r="S1456" s="77"/>
      <c r="T1456"/>
      <c r="U1456"/>
      <c r="V1456"/>
      <c r="W1456"/>
      <c r="X1456"/>
      <c r="Y1456"/>
      <c r="Z1456"/>
      <c r="AA1456"/>
      <c r="AB1456"/>
      <c r="AC1456"/>
      <c r="AD1456"/>
      <c r="AE1456"/>
      <c r="AF1456"/>
    </row>
    <row r="1457" spans="1:32" ht="15" x14ac:dyDescent="0.25">
      <c r="A1457"/>
      <c r="B1457"/>
      <c r="C1457"/>
      <c r="D1457"/>
      <c r="E1457"/>
      <c r="F1457"/>
      <c r="G1457"/>
      <c r="H1457"/>
      <c r="I1457"/>
      <c r="J1457"/>
      <c r="K1457"/>
      <c r="L1457"/>
      <c r="M1457"/>
      <c r="N1457"/>
      <c r="O1457"/>
      <c r="P1457"/>
      <c r="Q1457"/>
      <c r="R1457" s="77"/>
      <c r="S1457" s="77"/>
      <c r="T1457"/>
      <c r="U1457"/>
      <c r="V1457"/>
      <c r="W1457"/>
      <c r="X1457"/>
      <c r="Y1457"/>
      <c r="Z1457"/>
      <c r="AA1457"/>
      <c r="AB1457"/>
      <c r="AC1457"/>
      <c r="AD1457"/>
      <c r="AE1457"/>
      <c r="AF1457"/>
    </row>
    <row r="1458" spans="1:32" ht="15" x14ac:dyDescent="0.25">
      <c r="A1458"/>
      <c r="B1458"/>
      <c r="C1458"/>
      <c r="D1458"/>
      <c r="E1458"/>
      <c r="F1458"/>
      <c r="G1458"/>
      <c r="H1458"/>
      <c r="I1458"/>
      <c r="J1458"/>
      <c r="K1458"/>
      <c r="L1458"/>
      <c r="M1458"/>
      <c r="N1458"/>
      <c r="O1458"/>
      <c r="P1458"/>
      <c r="Q1458"/>
      <c r="R1458" s="77"/>
      <c r="S1458" s="77"/>
      <c r="T1458"/>
      <c r="U1458"/>
      <c r="V1458"/>
      <c r="W1458"/>
      <c r="X1458"/>
      <c r="Y1458"/>
      <c r="Z1458"/>
      <c r="AA1458"/>
      <c r="AB1458"/>
      <c r="AC1458"/>
      <c r="AD1458"/>
      <c r="AE1458"/>
      <c r="AF1458"/>
    </row>
    <row r="1459" spans="1:32" ht="15" x14ac:dyDescent="0.25">
      <c r="A1459"/>
      <c r="B1459"/>
      <c r="C1459"/>
      <c r="D1459"/>
      <c r="E1459"/>
      <c r="F1459"/>
      <c r="G1459"/>
      <c r="H1459"/>
      <c r="I1459"/>
      <c r="J1459"/>
      <c r="K1459"/>
      <c r="L1459"/>
      <c r="M1459"/>
      <c r="N1459"/>
      <c r="O1459"/>
      <c r="P1459"/>
      <c r="Q1459"/>
      <c r="R1459" s="77"/>
      <c r="S1459" s="77"/>
      <c r="T1459"/>
      <c r="U1459"/>
      <c r="V1459"/>
      <c r="W1459"/>
      <c r="X1459"/>
      <c r="Y1459"/>
      <c r="Z1459"/>
      <c r="AA1459"/>
      <c r="AB1459"/>
      <c r="AC1459"/>
      <c r="AD1459"/>
      <c r="AE1459"/>
      <c r="AF1459"/>
    </row>
    <row r="1460" spans="1:32" ht="15" x14ac:dyDescent="0.25">
      <c r="A1460"/>
      <c r="B1460"/>
      <c r="C1460"/>
      <c r="D1460"/>
      <c r="E1460"/>
      <c r="F1460"/>
      <c r="G1460"/>
      <c r="H1460"/>
      <c r="I1460"/>
      <c r="J1460"/>
      <c r="K1460"/>
      <c r="L1460"/>
      <c r="M1460"/>
      <c r="N1460"/>
      <c r="O1460"/>
      <c r="P1460"/>
      <c r="Q1460"/>
      <c r="R1460" s="77"/>
      <c r="S1460" s="77"/>
      <c r="T1460"/>
      <c r="U1460"/>
      <c r="V1460"/>
      <c r="W1460"/>
      <c r="X1460"/>
      <c r="Y1460"/>
      <c r="Z1460"/>
      <c r="AA1460"/>
      <c r="AB1460"/>
      <c r="AC1460"/>
      <c r="AD1460"/>
      <c r="AE1460"/>
      <c r="AF1460"/>
    </row>
    <row r="1461" spans="1:32" ht="15" x14ac:dyDescent="0.25">
      <c r="A1461"/>
      <c r="B1461"/>
      <c r="C1461"/>
      <c r="D1461"/>
      <c r="E1461"/>
      <c r="F1461"/>
      <c r="G1461"/>
      <c r="H1461"/>
      <c r="I1461"/>
      <c r="J1461"/>
      <c r="K1461"/>
      <c r="L1461"/>
      <c r="M1461"/>
      <c r="N1461"/>
      <c r="O1461"/>
      <c r="P1461"/>
      <c r="Q1461"/>
      <c r="R1461" s="77"/>
      <c r="S1461" s="77"/>
      <c r="T1461"/>
      <c r="U1461"/>
      <c r="V1461"/>
      <c r="W1461"/>
      <c r="X1461"/>
      <c r="Y1461"/>
      <c r="Z1461"/>
      <c r="AA1461"/>
      <c r="AB1461"/>
      <c r="AC1461"/>
      <c r="AD1461"/>
      <c r="AE1461"/>
      <c r="AF1461"/>
    </row>
    <row r="1462" spans="1:32" ht="15" x14ac:dyDescent="0.25">
      <c r="A1462"/>
      <c r="B1462"/>
      <c r="C1462"/>
      <c r="D1462"/>
      <c r="E1462"/>
      <c r="F1462"/>
      <c r="G1462"/>
      <c r="H1462"/>
      <c r="I1462"/>
      <c r="J1462"/>
      <c r="K1462"/>
      <c r="L1462"/>
      <c r="M1462"/>
      <c r="N1462"/>
      <c r="O1462"/>
      <c r="P1462"/>
      <c r="Q1462"/>
      <c r="R1462" s="77"/>
      <c r="S1462" s="77"/>
      <c r="T1462"/>
      <c r="U1462"/>
      <c r="V1462"/>
      <c r="W1462"/>
      <c r="X1462"/>
      <c r="Y1462"/>
      <c r="Z1462"/>
      <c r="AA1462"/>
      <c r="AB1462"/>
      <c r="AC1462"/>
      <c r="AD1462"/>
      <c r="AE1462"/>
      <c r="AF1462"/>
    </row>
    <row r="1463" spans="1:32" ht="15" x14ac:dyDescent="0.25">
      <c r="A1463"/>
      <c r="B1463"/>
      <c r="C1463"/>
      <c r="D1463"/>
      <c r="E1463"/>
      <c r="F1463"/>
      <c r="G1463"/>
      <c r="H1463"/>
      <c r="I1463"/>
      <c r="J1463"/>
      <c r="K1463"/>
      <c r="L1463"/>
      <c r="M1463"/>
      <c r="N1463"/>
      <c r="O1463"/>
      <c r="P1463"/>
      <c r="Q1463"/>
      <c r="R1463" s="77"/>
      <c r="S1463" s="77"/>
      <c r="T1463"/>
      <c r="U1463"/>
      <c r="V1463"/>
      <c r="W1463"/>
      <c r="X1463"/>
      <c r="Y1463"/>
      <c r="Z1463"/>
      <c r="AA1463"/>
      <c r="AB1463"/>
      <c r="AC1463"/>
      <c r="AD1463"/>
      <c r="AE1463"/>
      <c r="AF1463"/>
    </row>
    <row r="1464" spans="1:32" ht="15" x14ac:dyDescent="0.25">
      <c r="A1464"/>
      <c r="B1464"/>
      <c r="C1464"/>
      <c r="D1464"/>
      <c r="E1464"/>
      <c r="F1464"/>
      <c r="G1464"/>
      <c r="H1464"/>
      <c r="I1464"/>
      <c r="J1464"/>
      <c r="K1464"/>
      <c r="L1464"/>
      <c r="M1464"/>
      <c r="N1464"/>
      <c r="O1464"/>
      <c r="P1464"/>
      <c r="Q1464"/>
      <c r="R1464" s="77"/>
      <c r="S1464" s="77"/>
      <c r="T1464"/>
      <c r="U1464"/>
      <c r="V1464"/>
      <c r="W1464"/>
      <c r="X1464"/>
      <c r="Y1464"/>
      <c r="Z1464"/>
      <c r="AA1464"/>
      <c r="AB1464"/>
      <c r="AC1464"/>
      <c r="AD1464"/>
      <c r="AE1464"/>
      <c r="AF1464"/>
    </row>
    <row r="1465" spans="1:32" ht="15" x14ac:dyDescent="0.25">
      <c r="A1465"/>
      <c r="B1465"/>
      <c r="C1465"/>
      <c r="D1465"/>
      <c r="E1465"/>
      <c r="F1465"/>
      <c r="G1465"/>
      <c r="H1465"/>
      <c r="I1465"/>
      <c r="J1465"/>
      <c r="K1465"/>
      <c r="L1465"/>
      <c r="M1465"/>
      <c r="N1465"/>
      <c r="O1465"/>
      <c r="P1465"/>
      <c r="Q1465"/>
      <c r="R1465" s="77"/>
      <c r="S1465" s="77"/>
      <c r="T1465"/>
      <c r="U1465"/>
      <c r="V1465"/>
      <c r="W1465"/>
      <c r="X1465"/>
      <c r="Y1465"/>
      <c r="Z1465"/>
      <c r="AA1465"/>
      <c r="AB1465"/>
      <c r="AC1465"/>
      <c r="AD1465"/>
      <c r="AE1465"/>
      <c r="AF1465"/>
    </row>
    <row r="1466" spans="1:32" ht="15" x14ac:dyDescent="0.25">
      <c r="A1466"/>
      <c r="B1466"/>
      <c r="C1466"/>
      <c r="D1466"/>
      <c r="E1466"/>
      <c r="F1466"/>
      <c r="G1466"/>
      <c r="H1466"/>
      <c r="I1466"/>
      <c r="J1466"/>
      <c r="K1466"/>
      <c r="L1466"/>
      <c r="M1466"/>
      <c r="N1466"/>
      <c r="O1466"/>
      <c r="P1466"/>
      <c r="Q1466"/>
      <c r="R1466" s="77"/>
      <c r="S1466" s="77"/>
      <c r="T1466"/>
      <c r="U1466"/>
      <c r="V1466"/>
      <c r="W1466"/>
      <c r="X1466"/>
      <c r="Y1466"/>
      <c r="Z1466"/>
      <c r="AA1466"/>
      <c r="AB1466"/>
      <c r="AC1466"/>
      <c r="AD1466"/>
      <c r="AE1466"/>
      <c r="AF1466"/>
    </row>
    <row r="1467" spans="1:32" ht="15" x14ac:dyDescent="0.25">
      <c r="A1467"/>
      <c r="B1467"/>
      <c r="C1467"/>
      <c r="D1467"/>
      <c r="E1467"/>
      <c r="F1467"/>
      <c r="G1467"/>
      <c r="H1467"/>
      <c r="I1467"/>
      <c r="J1467"/>
      <c r="K1467"/>
      <c r="L1467"/>
      <c r="M1467"/>
      <c r="N1467"/>
      <c r="O1467"/>
      <c r="P1467"/>
      <c r="Q1467"/>
      <c r="R1467" s="77"/>
      <c r="S1467" s="77"/>
      <c r="T1467"/>
      <c r="U1467"/>
      <c r="V1467"/>
      <c r="W1467"/>
      <c r="X1467"/>
      <c r="Y1467"/>
      <c r="Z1467"/>
      <c r="AA1467"/>
      <c r="AB1467"/>
      <c r="AC1467"/>
      <c r="AD1467"/>
      <c r="AE1467"/>
      <c r="AF1467"/>
    </row>
    <row r="1468" spans="1:32" ht="15" x14ac:dyDescent="0.25">
      <c r="A1468"/>
      <c r="B1468"/>
      <c r="C1468"/>
      <c r="D1468"/>
      <c r="E1468"/>
      <c r="F1468"/>
      <c r="G1468"/>
      <c r="H1468"/>
      <c r="I1468"/>
      <c r="J1468"/>
      <c r="K1468"/>
      <c r="L1468"/>
      <c r="M1468"/>
      <c r="N1468"/>
      <c r="O1468"/>
      <c r="P1468"/>
      <c r="Q1468"/>
      <c r="R1468" s="77"/>
      <c r="S1468" s="77"/>
      <c r="T1468"/>
      <c r="U1468"/>
      <c r="V1468"/>
      <c r="W1468"/>
      <c r="X1468"/>
      <c r="Y1468"/>
      <c r="Z1468"/>
      <c r="AA1468"/>
      <c r="AB1468"/>
      <c r="AC1468"/>
      <c r="AD1468"/>
      <c r="AE1468"/>
      <c r="AF1468"/>
    </row>
    <row r="1469" spans="1:32" ht="15" x14ac:dyDescent="0.25">
      <c r="A1469"/>
      <c r="B1469"/>
      <c r="C1469"/>
      <c r="D1469"/>
      <c r="E1469"/>
      <c r="F1469"/>
      <c r="G1469"/>
      <c r="H1469"/>
      <c r="I1469"/>
      <c r="J1469"/>
      <c r="K1469"/>
      <c r="L1469"/>
      <c r="M1469"/>
      <c r="N1469"/>
      <c r="O1469"/>
      <c r="P1469"/>
      <c r="Q1469"/>
      <c r="R1469" s="77"/>
      <c r="S1469" s="77"/>
      <c r="T1469"/>
      <c r="U1469"/>
      <c r="V1469"/>
      <c r="W1469"/>
      <c r="X1469"/>
      <c r="Y1469"/>
      <c r="Z1469"/>
      <c r="AA1469"/>
      <c r="AB1469"/>
      <c r="AC1469"/>
      <c r="AD1469"/>
      <c r="AE1469"/>
      <c r="AF1469"/>
    </row>
    <row r="1470" spans="1:32" ht="15" x14ac:dyDescent="0.25">
      <c r="A1470"/>
      <c r="B1470"/>
      <c r="C1470"/>
      <c r="D1470"/>
      <c r="E1470"/>
      <c r="F1470"/>
      <c r="G1470"/>
      <c r="H1470"/>
      <c r="I1470"/>
      <c r="J1470"/>
      <c r="K1470"/>
      <c r="L1470"/>
      <c r="M1470"/>
      <c r="N1470"/>
      <c r="O1470"/>
      <c r="P1470"/>
      <c r="Q1470"/>
      <c r="R1470" s="77"/>
      <c r="S1470" s="77"/>
      <c r="T1470"/>
      <c r="U1470"/>
      <c r="V1470"/>
      <c r="W1470"/>
      <c r="X1470"/>
      <c r="Y1470"/>
      <c r="Z1470"/>
      <c r="AA1470"/>
      <c r="AB1470"/>
      <c r="AC1470"/>
      <c r="AD1470"/>
      <c r="AE1470"/>
      <c r="AF1470"/>
    </row>
    <row r="1471" spans="1:32" ht="15" x14ac:dyDescent="0.25">
      <c r="A1471"/>
      <c r="B1471"/>
      <c r="C1471"/>
      <c r="D1471"/>
      <c r="E1471"/>
      <c r="F1471"/>
      <c r="G1471"/>
      <c r="H1471"/>
      <c r="I1471"/>
      <c r="J1471"/>
      <c r="K1471"/>
      <c r="L1471"/>
      <c r="M1471"/>
      <c r="N1471"/>
      <c r="O1471"/>
      <c r="P1471"/>
      <c r="Q1471"/>
      <c r="R1471" s="77"/>
      <c r="S1471" s="77"/>
      <c r="T1471"/>
      <c r="U1471"/>
      <c r="V1471"/>
      <c r="W1471"/>
      <c r="X1471"/>
      <c r="Y1471"/>
      <c r="Z1471"/>
      <c r="AA1471"/>
      <c r="AB1471"/>
      <c r="AC1471"/>
      <c r="AD1471"/>
      <c r="AE1471"/>
      <c r="AF1471"/>
    </row>
    <row r="1472" spans="1:32" ht="15" x14ac:dyDescent="0.25">
      <c r="A1472"/>
      <c r="B1472"/>
      <c r="C1472"/>
      <c r="D1472"/>
      <c r="E1472"/>
      <c r="F1472"/>
      <c r="G1472"/>
      <c r="H1472"/>
      <c r="I1472"/>
      <c r="J1472"/>
      <c r="K1472"/>
      <c r="L1472"/>
      <c r="M1472"/>
      <c r="N1472"/>
      <c r="O1472"/>
      <c r="P1472"/>
      <c r="Q1472"/>
      <c r="R1472" s="77"/>
      <c r="S1472" s="77"/>
      <c r="T1472"/>
      <c r="U1472"/>
      <c r="V1472"/>
      <c r="W1472"/>
      <c r="X1472"/>
      <c r="Y1472"/>
      <c r="Z1472"/>
      <c r="AA1472"/>
      <c r="AB1472"/>
      <c r="AC1472"/>
      <c r="AD1472"/>
      <c r="AE1472"/>
      <c r="AF1472"/>
    </row>
    <row r="1473" spans="1:32" ht="15" x14ac:dyDescent="0.25">
      <c r="A1473"/>
      <c r="B1473"/>
      <c r="C1473"/>
      <c r="D1473"/>
      <c r="E1473"/>
      <c r="F1473"/>
      <c r="G1473"/>
      <c r="H1473"/>
      <c r="I1473"/>
      <c r="J1473"/>
      <c r="K1473"/>
      <c r="L1473"/>
      <c r="M1473"/>
      <c r="N1473"/>
      <c r="O1473"/>
      <c r="P1473"/>
      <c r="Q1473"/>
      <c r="R1473" s="77"/>
      <c r="S1473" s="77"/>
      <c r="T1473"/>
      <c r="U1473"/>
      <c r="V1473"/>
      <c r="W1473"/>
      <c r="X1473"/>
      <c r="Y1473"/>
      <c r="Z1473"/>
      <c r="AA1473"/>
      <c r="AB1473"/>
      <c r="AC1473"/>
      <c r="AD1473"/>
      <c r="AE1473"/>
      <c r="AF1473"/>
    </row>
    <row r="1474" spans="1:32" ht="15" x14ac:dyDescent="0.25">
      <c r="A1474"/>
      <c r="B1474"/>
      <c r="C1474"/>
      <c r="D1474"/>
      <c r="E1474"/>
      <c r="F1474"/>
      <c r="G1474"/>
      <c r="H1474"/>
      <c r="I1474"/>
      <c r="J1474"/>
      <c r="K1474"/>
      <c r="L1474"/>
      <c r="M1474"/>
      <c r="N1474"/>
      <c r="O1474"/>
      <c r="P1474"/>
      <c r="Q1474"/>
      <c r="R1474" s="77"/>
      <c r="S1474" s="77"/>
      <c r="T1474"/>
      <c r="U1474"/>
      <c r="V1474"/>
      <c r="W1474"/>
      <c r="X1474"/>
      <c r="Y1474"/>
      <c r="Z1474"/>
      <c r="AA1474"/>
      <c r="AB1474"/>
      <c r="AC1474"/>
      <c r="AD1474"/>
      <c r="AE1474"/>
      <c r="AF1474"/>
    </row>
    <row r="1475" spans="1:32" ht="15" x14ac:dyDescent="0.25">
      <c r="A1475"/>
      <c r="B1475"/>
      <c r="C1475"/>
      <c r="D1475"/>
      <c r="E1475"/>
      <c r="F1475"/>
      <c r="G1475"/>
      <c r="H1475"/>
      <c r="I1475"/>
      <c r="J1475"/>
      <c r="K1475"/>
      <c r="L1475"/>
      <c r="M1475"/>
      <c r="N1475"/>
      <c r="O1475"/>
      <c r="P1475"/>
      <c r="Q1475"/>
      <c r="R1475" s="77"/>
      <c r="S1475" s="77"/>
      <c r="T1475"/>
      <c r="U1475"/>
      <c r="V1475"/>
      <c r="W1475"/>
      <c r="X1475"/>
      <c r="Y1475"/>
      <c r="Z1475"/>
      <c r="AA1475"/>
      <c r="AB1475"/>
      <c r="AC1475"/>
      <c r="AD1475"/>
      <c r="AE1475"/>
      <c r="AF1475"/>
    </row>
    <row r="1476" spans="1:32" ht="15" x14ac:dyDescent="0.25">
      <c r="A1476"/>
      <c r="B1476"/>
      <c r="C1476"/>
      <c r="D1476"/>
      <c r="E1476"/>
      <c r="F1476"/>
      <c r="G1476"/>
      <c r="H1476"/>
      <c r="I1476"/>
      <c r="J1476"/>
      <c r="K1476"/>
      <c r="L1476"/>
      <c r="M1476"/>
      <c r="N1476"/>
      <c r="O1476"/>
      <c r="P1476"/>
      <c r="Q1476"/>
      <c r="R1476" s="77"/>
      <c r="S1476" s="77"/>
      <c r="T1476"/>
      <c r="U1476"/>
      <c r="V1476"/>
      <c r="W1476"/>
      <c r="X1476"/>
      <c r="Y1476"/>
      <c r="Z1476"/>
      <c r="AA1476"/>
      <c r="AB1476"/>
      <c r="AC1476"/>
      <c r="AD1476"/>
      <c r="AE1476"/>
      <c r="AF1476"/>
    </row>
    <row r="1477" spans="1:32" ht="15" x14ac:dyDescent="0.25">
      <c r="A1477"/>
      <c r="B1477"/>
      <c r="C1477"/>
      <c r="D1477"/>
      <c r="E1477"/>
      <c r="F1477"/>
      <c r="G1477"/>
      <c r="H1477"/>
      <c r="I1477"/>
      <c r="J1477"/>
      <c r="K1477"/>
      <c r="L1477"/>
      <c r="M1477"/>
      <c r="N1477"/>
      <c r="O1477"/>
      <c r="P1477"/>
      <c r="Q1477"/>
      <c r="R1477" s="77"/>
      <c r="S1477" s="77"/>
      <c r="T1477"/>
      <c r="U1477"/>
      <c r="V1477"/>
      <c r="W1477"/>
      <c r="X1477"/>
      <c r="Y1477"/>
      <c r="Z1477"/>
      <c r="AA1477"/>
      <c r="AB1477"/>
      <c r="AC1477"/>
      <c r="AD1477"/>
      <c r="AE1477"/>
      <c r="AF1477"/>
    </row>
    <row r="1478" spans="1:32" ht="15" x14ac:dyDescent="0.25">
      <c r="A1478"/>
      <c r="B1478"/>
      <c r="C1478"/>
      <c r="D1478"/>
      <c r="E1478"/>
      <c r="F1478"/>
      <c r="G1478"/>
      <c r="H1478"/>
      <c r="I1478"/>
      <c r="J1478"/>
      <c r="K1478"/>
      <c r="L1478"/>
      <c r="M1478"/>
      <c r="N1478"/>
      <c r="O1478"/>
      <c r="P1478"/>
      <c r="Q1478"/>
      <c r="R1478" s="77"/>
      <c r="S1478" s="77"/>
      <c r="T1478"/>
      <c r="U1478"/>
      <c r="V1478"/>
      <c r="W1478"/>
      <c r="X1478"/>
      <c r="Y1478"/>
      <c r="Z1478"/>
      <c r="AA1478"/>
      <c r="AB1478"/>
      <c r="AC1478"/>
      <c r="AD1478"/>
      <c r="AE1478"/>
      <c r="AF1478"/>
    </row>
    <row r="1479" spans="1:32" ht="15" x14ac:dyDescent="0.25">
      <c r="A1479"/>
      <c r="B1479"/>
      <c r="C1479"/>
      <c r="D1479"/>
      <c r="E1479"/>
      <c r="F1479"/>
      <c r="G1479"/>
      <c r="H1479"/>
      <c r="I1479"/>
      <c r="J1479"/>
      <c r="K1479"/>
      <c r="L1479"/>
      <c r="M1479"/>
      <c r="N1479"/>
      <c r="O1479"/>
      <c r="P1479"/>
      <c r="Q1479"/>
      <c r="R1479" s="77"/>
      <c r="S1479" s="77"/>
      <c r="T1479"/>
      <c r="U1479"/>
      <c r="V1479"/>
      <c r="W1479"/>
      <c r="X1479"/>
      <c r="Y1479"/>
      <c r="Z1479"/>
      <c r="AA1479"/>
      <c r="AB1479"/>
      <c r="AC1479"/>
      <c r="AD1479"/>
      <c r="AE1479"/>
      <c r="AF1479"/>
    </row>
    <row r="1480" spans="1:32" ht="15" x14ac:dyDescent="0.25">
      <c r="A1480"/>
      <c r="B1480"/>
      <c r="C1480"/>
      <c r="D1480"/>
      <c r="E1480"/>
      <c r="F1480"/>
      <c r="G1480"/>
      <c r="H1480"/>
      <c r="I1480"/>
      <c r="J1480"/>
      <c r="K1480"/>
      <c r="L1480"/>
      <c r="M1480"/>
      <c r="N1480"/>
      <c r="O1480"/>
      <c r="P1480"/>
      <c r="Q1480"/>
      <c r="R1480" s="77"/>
      <c r="S1480" s="77"/>
      <c r="T1480"/>
      <c r="U1480"/>
      <c r="V1480"/>
      <c r="W1480"/>
      <c r="X1480"/>
      <c r="Y1480"/>
      <c r="Z1480"/>
      <c r="AA1480"/>
      <c r="AB1480"/>
      <c r="AC1480"/>
      <c r="AD1480"/>
      <c r="AE1480"/>
      <c r="AF1480"/>
    </row>
    <row r="1481" spans="1:32" ht="15" x14ac:dyDescent="0.25">
      <c r="A1481"/>
      <c r="B1481"/>
      <c r="C1481"/>
      <c r="D1481"/>
      <c r="E1481"/>
      <c r="F1481"/>
      <c r="G1481"/>
      <c r="H1481"/>
      <c r="I1481"/>
      <c r="J1481"/>
      <c r="K1481"/>
      <c r="L1481"/>
      <c r="M1481"/>
      <c r="N1481"/>
      <c r="O1481"/>
      <c r="P1481"/>
      <c r="Q1481"/>
      <c r="R1481" s="77"/>
      <c r="S1481" s="77"/>
      <c r="T1481"/>
      <c r="U1481"/>
      <c r="V1481"/>
      <c r="W1481"/>
      <c r="X1481"/>
      <c r="Y1481"/>
      <c r="Z1481"/>
      <c r="AA1481"/>
      <c r="AB1481"/>
      <c r="AC1481"/>
      <c r="AD1481"/>
      <c r="AE1481"/>
      <c r="AF1481"/>
    </row>
    <row r="1482" spans="1:32" ht="15" x14ac:dyDescent="0.25">
      <c r="A1482"/>
      <c r="B1482"/>
      <c r="C1482"/>
      <c r="D1482"/>
      <c r="E1482"/>
      <c r="F1482"/>
      <c r="G1482"/>
      <c r="H1482"/>
      <c r="I1482"/>
      <c r="J1482"/>
      <c r="K1482"/>
      <c r="L1482"/>
      <c r="M1482"/>
      <c r="N1482"/>
      <c r="O1482"/>
      <c r="P1482"/>
      <c r="Q1482"/>
      <c r="R1482" s="77"/>
      <c r="S1482" s="77"/>
      <c r="T1482"/>
      <c r="U1482"/>
      <c r="V1482"/>
      <c r="W1482"/>
      <c r="X1482"/>
      <c r="Y1482"/>
      <c r="Z1482"/>
      <c r="AA1482"/>
      <c r="AB1482"/>
      <c r="AC1482"/>
      <c r="AD1482"/>
      <c r="AE1482"/>
      <c r="AF1482"/>
    </row>
    <row r="1483" spans="1:32" ht="15" x14ac:dyDescent="0.25">
      <c r="A1483"/>
      <c r="B1483"/>
      <c r="C1483"/>
      <c r="D1483"/>
      <c r="E1483"/>
      <c r="F1483"/>
      <c r="G1483"/>
      <c r="H1483"/>
      <c r="I1483"/>
      <c r="J1483"/>
      <c r="K1483"/>
      <c r="L1483"/>
      <c r="M1483"/>
      <c r="N1483"/>
      <c r="O1483"/>
      <c r="P1483"/>
      <c r="Q1483"/>
      <c r="R1483" s="77"/>
      <c r="S1483" s="77"/>
      <c r="T1483"/>
      <c r="U1483"/>
      <c r="V1483"/>
      <c r="W1483"/>
      <c r="X1483"/>
      <c r="Y1483"/>
      <c r="Z1483"/>
      <c r="AA1483"/>
      <c r="AB1483"/>
      <c r="AC1483"/>
      <c r="AD1483"/>
      <c r="AE1483"/>
      <c r="AF1483"/>
    </row>
    <row r="1484" spans="1:32" ht="15" x14ac:dyDescent="0.25">
      <c r="A1484"/>
      <c r="B1484"/>
      <c r="C1484"/>
      <c r="D1484"/>
      <c r="E1484"/>
      <c r="F1484"/>
      <c r="G1484"/>
      <c r="H1484"/>
      <c r="I1484"/>
      <c r="J1484"/>
      <c r="K1484"/>
      <c r="L1484"/>
      <c r="M1484"/>
      <c r="N1484"/>
      <c r="O1484"/>
      <c r="P1484"/>
      <c r="Q1484"/>
      <c r="R1484" s="77"/>
      <c r="S1484" s="77"/>
      <c r="T1484"/>
      <c r="U1484"/>
      <c r="V1484"/>
      <c r="W1484"/>
      <c r="X1484"/>
      <c r="Y1484"/>
      <c r="Z1484"/>
      <c r="AA1484"/>
      <c r="AB1484"/>
      <c r="AC1484"/>
      <c r="AD1484"/>
      <c r="AE1484"/>
      <c r="AF1484"/>
    </row>
    <row r="1485" spans="1:32" ht="15" x14ac:dyDescent="0.25">
      <c r="A1485"/>
      <c r="B1485"/>
      <c r="C1485"/>
      <c r="D1485"/>
      <c r="E1485"/>
      <c r="F1485"/>
      <c r="G1485"/>
      <c r="H1485"/>
      <c r="I1485"/>
      <c r="J1485"/>
      <c r="K1485"/>
      <c r="L1485"/>
      <c r="M1485"/>
      <c r="N1485"/>
      <c r="O1485"/>
      <c r="P1485"/>
      <c r="Q1485"/>
      <c r="R1485" s="77"/>
      <c r="S1485" s="77"/>
      <c r="T1485"/>
      <c r="U1485"/>
      <c r="V1485"/>
      <c r="W1485"/>
      <c r="X1485"/>
      <c r="Y1485"/>
      <c r="Z1485"/>
      <c r="AA1485"/>
      <c r="AB1485"/>
      <c r="AC1485"/>
      <c r="AD1485"/>
      <c r="AE1485"/>
      <c r="AF1485"/>
    </row>
    <row r="1486" spans="1:32" ht="15" x14ac:dyDescent="0.25">
      <c r="A1486"/>
      <c r="B1486"/>
      <c r="C1486"/>
      <c r="D1486"/>
      <c r="E1486"/>
      <c r="F1486"/>
      <c r="G1486"/>
      <c r="H1486"/>
      <c r="I1486"/>
      <c r="J1486"/>
      <c r="K1486"/>
      <c r="L1486"/>
      <c r="M1486"/>
      <c r="N1486"/>
      <c r="O1486"/>
      <c r="P1486"/>
      <c r="Q1486"/>
      <c r="R1486" s="77"/>
      <c r="S1486" s="77"/>
      <c r="T1486"/>
      <c r="U1486"/>
      <c r="V1486"/>
      <c r="W1486"/>
      <c r="X1486"/>
      <c r="Y1486"/>
      <c r="Z1486"/>
      <c r="AA1486"/>
      <c r="AB1486"/>
      <c r="AC1486"/>
      <c r="AD1486"/>
      <c r="AE1486"/>
      <c r="AF1486"/>
    </row>
    <row r="1487" spans="1:32" ht="15" x14ac:dyDescent="0.25">
      <c r="A1487"/>
      <c r="B1487"/>
      <c r="C1487"/>
      <c r="D1487"/>
      <c r="E1487"/>
      <c r="F1487"/>
      <c r="G1487"/>
      <c r="H1487"/>
      <c r="I1487"/>
      <c r="J1487"/>
      <c r="K1487"/>
      <c r="L1487"/>
      <c r="M1487"/>
      <c r="N1487"/>
      <c r="O1487"/>
      <c r="P1487"/>
      <c r="Q1487"/>
      <c r="R1487" s="77"/>
      <c r="S1487" s="77"/>
      <c r="T1487"/>
      <c r="U1487"/>
      <c r="V1487"/>
      <c r="W1487"/>
      <c r="X1487"/>
      <c r="Y1487"/>
      <c r="Z1487"/>
      <c r="AA1487"/>
      <c r="AB1487"/>
      <c r="AC1487"/>
      <c r="AD1487"/>
      <c r="AE1487"/>
      <c r="AF1487"/>
    </row>
    <row r="1488" spans="1:32" ht="15" x14ac:dyDescent="0.25">
      <c r="A1488"/>
      <c r="B1488"/>
      <c r="C1488"/>
      <c r="D1488"/>
      <c r="E1488"/>
      <c r="F1488"/>
      <c r="G1488"/>
      <c r="H1488"/>
      <c r="I1488"/>
      <c r="J1488"/>
      <c r="K1488"/>
      <c r="L1488"/>
      <c r="M1488"/>
      <c r="N1488"/>
      <c r="O1488"/>
      <c r="P1488"/>
      <c r="Q1488"/>
      <c r="R1488" s="77"/>
      <c r="S1488" s="77"/>
      <c r="T1488"/>
      <c r="U1488"/>
      <c r="V1488"/>
      <c r="W1488"/>
      <c r="X1488"/>
      <c r="Y1488"/>
      <c r="Z1488"/>
      <c r="AA1488"/>
      <c r="AB1488"/>
      <c r="AC1488"/>
      <c r="AD1488"/>
      <c r="AE1488"/>
      <c r="AF1488"/>
    </row>
    <row r="1489" spans="1:32" ht="15" x14ac:dyDescent="0.25">
      <c r="A1489"/>
      <c r="B1489"/>
      <c r="C1489"/>
      <c r="D1489"/>
      <c r="E1489"/>
      <c r="F1489"/>
      <c r="G1489"/>
      <c r="H1489"/>
      <c r="I1489"/>
      <c r="J1489"/>
      <c r="K1489"/>
      <c r="L1489"/>
      <c r="M1489"/>
      <c r="N1489"/>
      <c r="O1489"/>
      <c r="P1489"/>
      <c r="Q1489"/>
      <c r="R1489" s="77"/>
      <c r="S1489" s="77"/>
      <c r="T1489"/>
      <c r="U1489"/>
      <c r="V1489"/>
      <c r="W1489"/>
      <c r="X1489"/>
      <c r="Y1489"/>
      <c r="Z1489"/>
      <c r="AA1489"/>
      <c r="AB1489"/>
      <c r="AC1489"/>
      <c r="AD1489"/>
      <c r="AE1489"/>
      <c r="AF1489"/>
    </row>
    <row r="1490" spans="1:32" ht="15" x14ac:dyDescent="0.25">
      <c r="A1490"/>
      <c r="B1490"/>
      <c r="C1490"/>
      <c r="D1490"/>
      <c r="E1490"/>
      <c r="F1490"/>
      <c r="G1490"/>
      <c r="H1490"/>
      <c r="I1490"/>
      <c r="J1490"/>
      <c r="K1490"/>
      <c r="L1490"/>
      <c r="M1490"/>
      <c r="N1490"/>
      <c r="O1490"/>
      <c r="P1490"/>
      <c r="Q1490"/>
      <c r="R1490" s="77"/>
      <c r="S1490" s="77"/>
      <c r="T1490"/>
      <c r="U1490"/>
      <c r="V1490"/>
      <c r="W1490"/>
      <c r="X1490"/>
      <c r="Y1490"/>
      <c r="Z1490"/>
      <c r="AA1490"/>
      <c r="AB1490"/>
      <c r="AC1490"/>
      <c r="AD1490"/>
      <c r="AE1490"/>
      <c r="AF1490"/>
    </row>
    <row r="1491" spans="1:32" ht="15" x14ac:dyDescent="0.25">
      <c r="A1491"/>
      <c r="B1491"/>
      <c r="C1491"/>
      <c r="D1491"/>
      <c r="E1491"/>
      <c r="F1491"/>
      <c r="G1491"/>
      <c r="H1491"/>
      <c r="I1491"/>
      <c r="J1491"/>
      <c r="K1491"/>
      <c r="L1491"/>
      <c r="M1491"/>
      <c r="N1491"/>
      <c r="O1491"/>
      <c r="P1491"/>
      <c r="Q1491"/>
      <c r="R1491" s="77"/>
      <c r="S1491" s="77"/>
      <c r="T1491"/>
      <c r="U1491"/>
      <c r="V1491"/>
      <c r="W1491"/>
      <c r="X1491"/>
      <c r="Y1491"/>
      <c r="Z1491"/>
      <c r="AA1491"/>
      <c r="AB1491"/>
      <c r="AC1491"/>
      <c r="AD1491"/>
      <c r="AE1491"/>
      <c r="AF1491"/>
    </row>
    <row r="1492" spans="1:32" ht="15" x14ac:dyDescent="0.25">
      <c r="A1492"/>
      <c r="B1492"/>
      <c r="C1492"/>
      <c r="D1492"/>
      <c r="E1492"/>
      <c r="F1492"/>
      <c r="G1492"/>
      <c r="H1492"/>
      <c r="I1492"/>
      <c r="J1492"/>
      <c r="K1492"/>
      <c r="L1492"/>
      <c r="M1492"/>
      <c r="N1492"/>
      <c r="O1492"/>
      <c r="P1492"/>
      <c r="Q1492"/>
      <c r="R1492" s="77"/>
      <c r="S1492" s="77"/>
      <c r="T1492"/>
      <c r="U1492"/>
      <c r="V1492"/>
      <c r="W1492"/>
      <c r="X1492"/>
      <c r="Y1492"/>
      <c r="Z1492"/>
      <c r="AA1492"/>
      <c r="AB1492"/>
      <c r="AC1492"/>
      <c r="AD1492"/>
      <c r="AE1492"/>
      <c r="AF1492"/>
    </row>
    <row r="1493" spans="1:32" ht="15" x14ac:dyDescent="0.25">
      <c r="A1493"/>
      <c r="B1493"/>
      <c r="C1493"/>
      <c r="D1493"/>
      <c r="E1493"/>
      <c r="F1493"/>
      <c r="G1493"/>
      <c r="H1493"/>
      <c r="I1493"/>
      <c r="J1493"/>
      <c r="K1493"/>
      <c r="L1493"/>
      <c r="M1493"/>
      <c r="N1493"/>
      <c r="O1493"/>
      <c r="P1493"/>
      <c r="Q1493"/>
      <c r="R1493" s="77"/>
      <c r="S1493" s="77"/>
      <c r="T1493"/>
      <c r="U1493"/>
      <c r="V1493"/>
      <c r="W1493"/>
      <c r="X1493"/>
      <c r="Y1493"/>
      <c r="Z1493"/>
      <c r="AA1493"/>
      <c r="AB1493"/>
      <c r="AC1493"/>
      <c r="AD1493"/>
      <c r="AE1493"/>
      <c r="AF1493"/>
    </row>
    <row r="1494" spans="1:32" ht="15" x14ac:dyDescent="0.25">
      <c r="A1494"/>
      <c r="B1494"/>
      <c r="C1494"/>
      <c r="D1494"/>
      <c r="E1494"/>
      <c r="F1494"/>
      <c r="G1494"/>
      <c r="H1494"/>
      <c r="I1494"/>
      <c r="J1494"/>
      <c r="K1494"/>
      <c r="L1494"/>
      <c r="M1494"/>
      <c r="N1494"/>
      <c r="O1494"/>
      <c r="P1494"/>
      <c r="Q1494"/>
      <c r="R1494" s="77"/>
      <c r="S1494" s="77"/>
      <c r="T1494"/>
      <c r="U1494"/>
      <c r="V1494"/>
      <c r="W1494"/>
      <c r="X1494"/>
      <c r="Y1494"/>
      <c r="Z1494"/>
      <c r="AA1494"/>
      <c r="AB1494"/>
      <c r="AC1494"/>
      <c r="AD1494"/>
      <c r="AE1494"/>
      <c r="AF1494"/>
    </row>
    <row r="1495" spans="1:32" ht="15" x14ac:dyDescent="0.25">
      <c r="A1495"/>
      <c r="B1495"/>
      <c r="C1495"/>
      <c r="D1495"/>
      <c r="E1495"/>
      <c r="F1495"/>
      <c r="G1495"/>
      <c r="H1495"/>
      <c r="I1495"/>
      <c r="J1495"/>
      <c r="K1495"/>
      <c r="L1495"/>
      <c r="M1495"/>
      <c r="N1495"/>
      <c r="O1495"/>
      <c r="P1495"/>
      <c r="Q1495"/>
      <c r="R1495" s="77"/>
      <c r="S1495" s="77"/>
      <c r="T1495"/>
      <c r="U1495"/>
      <c r="V1495"/>
      <c r="W1495"/>
      <c r="X1495"/>
      <c r="Y1495"/>
      <c r="Z1495"/>
      <c r="AA1495"/>
      <c r="AB1495"/>
      <c r="AC1495"/>
      <c r="AD1495"/>
      <c r="AE1495"/>
      <c r="AF1495"/>
    </row>
    <row r="1496" spans="1:32" ht="15" x14ac:dyDescent="0.25">
      <c r="A1496"/>
      <c r="B1496"/>
      <c r="C1496"/>
      <c r="D1496"/>
      <c r="E1496"/>
      <c r="F1496"/>
      <c r="G1496"/>
      <c r="H1496"/>
      <c r="I1496"/>
      <c r="J1496"/>
      <c r="K1496"/>
      <c r="L1496"/>
      <c r="M1496"/>
      <c r="N1496"/>
      <c r="O1496"/>
      <c r="P1496"/>
      <c r="Q1496"/>
      <c r="R1496" s="77"/>
      <c r="S1496" s="77"/>
      <c r="T1496"/>
      <c r="U1496"/>
      <c r="V1496"/>
      <c r="W1496"/>
      <c r="X1496"/>
      <c r="Y1496"/>
      <c r="Z1496"/>
      <c r="AA1496"/>
      <c r="AB1496"/>
      <c r="AC1496"/>
      <c r="AD1496"/>
      <c r="AE1496"/>
      <c r="AF1496"/>
    </row>
    <row r="1497" spans="1:32" ht="15" x14ac:dyDescent="0.25">
      <c r="A1497"/>
      <c r="B1497"/>
      <c r="C1497"/>
      <c r="D1497"/>
      <c r="E1497"/>
      <c r="F1497"/>
      <c r="G1497"/>
      <c r="H1497"/>
      <c r="I1497"/>
      <c r="J1497"/>
      <c r="K1497"/>
      <c r="L1497"/>
      <c r="M1497"/>
      <c r="N1497"/>
      <c r="O1497"/>
      <c r="P1497"/>
      <c r="Q1497"/>
      <c r="R1497" s="77"/>
      <c r="S1497" s="77"/>
      <c r="T1497"/>
      <c r="U1497"/>
      <c r="V1497"/>
      <c r="W1497"/>
      <c r="X1497"/>
      <c r="Y1497"/>
      <c r="Z1497"/>
      <c r="AA1497"/>
      <c r="AB1497"/>
      <c r="AC1497"/>
      <c r="AD1497"/>
      <c r="AE1497"/>
      <c r="AF1497"/>
    </row>
    <row r="1498" spans="1:32" ht="15" x14ac:dyDescent="0.25">
      <c r="A1498"/>
      <c r="B1498"/>
      <c r="C1498"/>
      <c r="D1498"/>
      <c r="E1498"/>
      <c r="F1498"/>
      <c r="G1498"/>
      <c r="H1498"/>
      <c r="I1498"/>
      <c r="J1498"/>
      <c r="K1498"/>
      <c r="L1498"/>
      <c r="M1498"/>
      <c r="N1498"/>
      <c r="O1498"/>
      <c r="P1498"/>
      <c r="Q1498"/>
      <c r="R1498" s="77"/>
      <c r="S1498" s="77"/>
      <c r="T1498"/>
      <c r="U1498"/>
      <c r="V1498"/>
      <c r="W1498"/>
      <c r="X1498"/>
      <c r="Y1498"/>
      <c r="Z1498"/>
      <c r="AA1498"/>
      <c r="AB1498"/>
      <c r="AC1498"/>
      <c r="AD1498"/>
      <c r="AE1498"/>
      <c r="AF1498"/>
    </row>
    <row r="1499" spans="1:32" ht="15" x14ac:dyDescent="0.25">
      <c r="A1499"/>
      <c r="B1499"/>
      <c r="C1499"/>
      <c r="D1499"/>
      <c r="E1499"/>
      <c r="F1499"/>
      <c r="G1499"/>
      <c r="H1499"/>
      <c r="I1499"/>
      <c r="J1499"/>
      <c r="K1499"/>
      <c r="L1499"/>
      <c r="M1499"/>
      <c r="N1499"/>
      <c r="O1499"/>
      <c r="P1499"/>
      <c r="Q1499"/>
      <c r="R1499" s="77"/>
      <c r="S1499" s="77"/>
      <c r="T1499"/>
      <c r="U1499"/>
      <c r="V1499"/>
      <c r="W1499"/>
      <c r="X1499"/>
      <c r="Y1499"/>
      <c r="Z1499"/>
      <c r="AA1499"/>
      <c r="AB1499"/>
      <c r="AC1499"/>
      <c r="AD1499"/>
      <c r="AE1499"/>
      <c r="AF1499"/>
    </row>
    <row r="1500" spans="1:32" ht="15" x14ac:dyDescent="0.25">
      <c r="A1500"/>
      <c r="B1500"/>
      <c r="C1500"/>
      <c r="D1500"/>
      <c r="E1500"/>
      <c r="F1500"/>
      <c r="G1500"/>
      <c r="H1500"/>
      <c r="I1500"/>
      <c r="J1500"/>
      <c r="K1500"/>
      <c r="L1500"/>
      <c r="M1500"/>
      <c r="N1500"/>
      <c r="O1500"/>
      <c r="P1500"/>
      <c r="Q1500"/>
      <c r="R1500" s="77"/>
      <c r="S1500" s="77"/>
      <c r="T1500"/>
      <c r="U1500"/>
      <c r="V1500"/>
      <c r="W1500"/>
      <c r="X1500"/>
      <c r="Y1500"/>
      <c r="Z1500"/>
      <c r="AA1500"/>
      <c r="AB1500"/>
      <c r="AC1500"/>
      <c r="AD1500"/>
      <c r="AE1500"/>
      <c r="AF1500"/>
    </row>
    <row r="1501" spans="1:32" ht="15" x14ac:dyDescent="0.25">
      <c r="A1501"/>
      <c r="B1501"/>
      <c r="C1501"/>
      <c r="D1501"/>
      <c r="E1501"/>
      <c r="F1501"/>
      <c r="G1501"/>
      <c r="H1501"/>
      <c r="I1501"/>
      <c r="J1501"/>
      <c r="K1501"/>
      <c r="L1501"/>
      <c r="M1501"/>
      <c r="N1501"/>
      <c r="O1501"/>
      <c r="P1501"/>
      <c r="Q1501"/>
      <c r="R1501" s="77"/>
      <c r="S1501" s="77"/>
      <c r="T1501"/>
      <c r="U1501"/>
      <c r="V1501"/>
      <c r="W1501"/>
      <c r="X1501"/>
      <c r="Y1501"/>
      <c r="Z1501"/>
      <c r="AA1501"/>
      <c r="AB1501"/>
      <c r="AC1501"/>
      <c r="AD1501"/>
      <c r="AE1501"/>
      <c r="AF1501"/>
    </row>
    <row r="1502" spans="1:32" ht="15" x14ac:dyDescent="0.25">
      <c r="A1502"/>
      <c r="B1502"/>
      <c r="C1502"/>
      <c r="D1502"/>
      <c r="E1502"/>
      <c r="F1502"/>
      <c r="G1502"/>
      <c r="H1502"/>
      <c r="I1502"/>
      <c r="J1502"/>
      <c r="K1502"/>
      <c r="L1502"/>
      <c r="M1502"/>
      <c r="N1502"/>
      <c r="O1502"/>
      <c r="P1502"/>
      <c r="Q1502"/>
      <c r="R1502" s="77"/>
      <c r="S1502" s="77"/>
      <c r="T1502"/>
      <c r="U1502"/>
      <c r="V1502"/>
      <c r="W1502"/>
      <c r="X1502"/>
      <c r="Y1502"/>
      <c r="Z1502"/>
      <c r="AA1502"/>
      <c r="AB1502"/>
      <c r="AC1502"/>
      <c r="AD1502"/>
      <c r="AE1502"/>
      <c r="AF1502"/>
    </row>
    <row r="1503" spans="1:32" ht="15" x14ac:dyDescent="0.25">
      <c r="A1503"/>
      <c r="B1503"/>
      <c r="C1503"/>
      <c r="D1503"/>
      <c r="E1503"/>
      <c r="F1503"/>
      <c r="G1503"/>
      <c r="H1503"/>
      <c r="I1503"/>
      <c r="J1503"/>
      <c r="K1503"/>
      <c r="L1503"/>
      <c r="M1503"/>
      <c r="N1503"/>
      <c r="O1503"/>
      <c r="P1503"/>
      <c r="Q1503"/>
      <c r="R1503" s="77"/>
      <c r="S1503" s="77"/>
      <c r="T1503"/>
      <c r="U1503"/>
      <c r="V1503"/>
      <c r="W1503"/>
      <c r="X1503"/>
      <c r="Y1503"/>
      <c r="Z1503"/>
      <c r="AA1503"/>
      <c r="AB1503"/>
      <c r="AC1503"/>
      <c r="AD1503"/>
      <c r="AE1503"/>
      <c r="AF1503"/>
    </row>
    <row r="1504" spans="1:32" ht="15" x14ac:dyDescent="0.25">
      <c r="A1504"/>
      <c r="B1504"/>
      <c r="C1504"/>
      <c r="D1504"/>
      <c r="E1504"/>
      <c r="F1504"/>
      <c r="G1504"/>
      <c r="H1504"/>
      <c r="I1504"/>
      <c r="J1504"/>
      <c r="K1504"/>
      <c r="L1504"/>
      <c r="M1504"/>
      <c r="N1504"/>
      <c r="O1504"/>
      <c r="P1504"/>
      <c r="Q1504"/>
      <c r="R1504" s="77"/>
      <c r="S1504" s="77"/>
      <c r="T1504"/>
      <c r="U1504"/>
      <c r="V1504"/>
      <c r="W1504"/>
      <c r="X1504"/>
      <c r="Y1504"/>
      <c r="Z1504"/>
      <c r="AA1504"/>
      <c r="AB1504"/>
      <c r="AC1504"/>
      <c r="AD1504"/>
      <c r="AE1504"/>
      <c r="AF1504"/>
    </row>
    <row r="1505" spans="1:32" ht="15" x14ac:dyDescent="0.25">
      <c r="A1505"/>
      <c r="B1505"/>
      <c r="C1505"/>
      <c r="D1505"/>
      <c r="E1505"/>
      <c r="F1505"/>
      <c r="G1505"/>
      <c r="H1505"/>
      <c r="I1505"/>
      <c r="J1505"/>
      <c r="K1505"/>
      <c r="L1505"/>
      <c r="M1505"/>
      <c r="N1505"/>
      <c r="O1505"/>
      <c r="P1505"/>
      <c r="Q1505"/>
      <c r="R1505" s="77"/>
      <c r="S1505" s="77"/>
      <c r="T1505"/>
      <c r="U1505"/>
      <c r="V1505"/>
      <c r="W1505"/>
      <c r="X1505"/>
      <c r="Y1505"/>
      <c r="Z1505"/>
      <c r="AA1505"/>
      <c r="AB1505"/>
      <c r="AC1505"/>
      <c r="AD1505"/>
      <c r="AE1505"/>
      <c r="AF1505"/>
    </row>
    <row r="1506" spans="1:32" ht="15" x14ac:dyDescent="0.25">
      <c r="A1506"/>
      <c r="B1506"/>
      <c r="C1506"/>
      <c r="D1506"/>
      <c r="E1506"/>
      <c r="F1506"/>
      <c r="G1506"/>
      <c r="H1506"/>
      <c r="I1506"/>
      <c r="J1506"/>
      <c r="K1506"/>
      <c r="L1506"/>
      <c r="M1506"/>
      <c r="N1506"/>
      <c r="O1506"/>
      <c r="P1506"/>
      <c r="Q1506"/>
      <c r="R1506" s="77"/>
      <c r="S1506" s="77"/>
      <c r="T1506"/>
      <c r="U1506"/>
      <c r="V1506"/>
      <c r="W1506"/>
      <c r="X1506"/>
      <c r="Y1506"/>
      <c r="Z1506"/>
      <c r="AA1506"/>
      <c r="AB1506"/>
      <c r="AC1506"/>
      <c r="AD1506"/>
      <c r="AE1506"/>
      <c r="AF1506"/>
    </row>
    <row r="1507" spans="1:32" ht="15" x14ac:dyDescent="0.25">
      <c r="A1507"/>
      <c r="B1507"/>
      <c r="C1507"/>
      <c r="D1507"/>
      <c r="E1507"/>
      <c r="F1507"/>
      <c r="G1507"/>
      <c r="H1507"/>
      <c r="I1507"/>
      <c r="J1507"/>
      <c r="K1507"/>
      <c r="L1507"/>
      <c r="M1507"/>
      <c r="N1507"/>
      <c r="O1507"/>
      <c r="P1507"/>
      <c r="Q1507"/>
      <c r="R1507" s="77"/>
      <c r="S1507" s="77"/>
      <c r="T1507"/>
      <c r="U1507"/>
      <c r="V1507"/>
      <c r="W1507"/>
      <c r="X1507"/>
      <c r="Y1507"/>
      <c r="Z1507"/>
      <c r="AA1507"/>
      <c r="AB1507"/>
      <c r="AC1507"/>
      <c r="AD1507"/>
      <c r="AE1507"/>
      <c r="AF1507"/>
    </row>
    <row r="1508" spans="1:32" ht="15" x14ac:dyDescent="0.25">
      <c r="A1508"/>
      <c r="B1508"/>
      <c r="C1508"/>
      <c r="D1508"/>
      <c r="E1508"/>
      <c r="F1508"/>
      <c r="G1508"/>
      <c r="H1508"/>
      <c r="I1508"/>
      <c r="J1508"/>
      <c r="K1508"/>
      <c r="L1508"/>
      <c r="M1508"/>
      <c r="N1508"/>
      <c r="O1508"/>
      <c r="P1508"/>
      <c r="Q1508"/>
      <c r="R1508" s="77"/>
      <c r="S1508" s="77"/>
      <c r="T1508"/>
      <c r="U1508"/>
      <c r="V1508"/>
      <c r="W1508"/>
      <c r="X1508"/>
      <c r="Y1508"/>
      <c r="Z1508"/>
      <c r="AA1508"/>
      <c r="AB1508"/>
      <c r="AC1508"/>
      <c r="AD1508"/>
      <c r="AE1508"/>
      <c r="AF1508"/>
    </row>
    <row r="1509" spans="1:32" ht="15" x14ac:dyDescent="0.25">
      <c r="A1509"/>
      <c r="B1509"/>
      <c r="C1509"/>
      <c r="D1509"/>
      <c r="E1509"/>
      <c r="F1509"/>
      <c r="G1509"/>
      <c r="H1509"/>
      <c r="I1509"/>
      <c r="J1509"/>
      <c r="K1509"/>
      <c r="L1509"/>
      <c r="M1509"/>
      <c r="N1509"/>
      <c r="O1509"/>
      <c r="P1509"/>
      <c r="Q1509"/>
      <c r="R1509" s="77"/>
      <c r="S1509" s="77"/>
      <c r="T1509"/>
      <c r="U1509"/>
      <c r="V1509"/>
      <c r="W1509"/>
      <c r="X1509"/>
      <c r="Y1509"/>
      <c r="Z1509"/>
      <c r="AA1509"/>
      <c r="AB1509"/>
      <c r="AC1509"/>
      <c r="AD1509"/>
      <c r="AE1509"/>
      <c r="AF1509"/>
    </row>
    <row r="1510" spans="1:32" ht="15" x14ac:dyDescent="0.25">
      <c r="A1510"/>
      <c r="B1510"/>
      <c r="C1510"/>
      <c r="D1510"/>
      <c r="E1510"/>
      <c r="F1510"/>
      <c r="G1510"/>
      <c r="H1510"/>
      <c r="I1510"/>
      <c r="J1510"/>
      <c r="K1510"/>
      <c r="L1510"/>
      <c r="M1510"/>
      <c r="N1510"/>
      <c r="O1510"/>
      <c r="P1510"/>
      <c r="Q1510"/>
      <c r="R1510" s="77"/>
      <c r="S1510" s="77"/>
      <c r="T1510"/>
      <c r="U1510"/>
      <c r="V1510"/>
      <c r="W1510"/>
      <c r="X1510"/>
      <c r="Y1510"/>
      <c r="Z1510"/>
      <c r="AA1510"/>
      <c r="AB1510"/>
      <c r="AC1510"/>
      <c r="AD1510"/>
      <c r="AE1510"/>
      <c r="AF1510"/>
    </row>
    <row r="1511" spans="1:32" ht="15" x14ac:dyDescent="0.25">
      <c r="A1511"/>
      <c r="B1511"/>
      <c r="C1511"/>
      <c r="D1511"/>
      <c r="E1511"/>
      <c r="F1511"/>
      <c r="G1511"/>
      <c r="H1511"/>
      <c r="I1511"/>
      <c r="J1511"/>
      <c r="K1511"/>
      <c r="L1511"/>
      <c r="M1511"/>
      <c r="N1511"/>
      <c r="O1511"/>
      <c r="P1511"/>
      <c r="Q1511"/>
      <c r="R1511" s="77"/>
      <c r="S1511" s="77"/>
      <c r="T1511"/>
      <c r="U1511"/>
      <c r="V1511"/>
      <c r="W1511"/>
      <c r="X1511"/>
      <c r="Y1511"/>
      <c r="Z1511"/>
      <c r="AA1511"/>
      <c r="AB1511"/>
      <c r="AC1511"/>
      <c r="AD1511"/>
      <c r="AE1511"/>
      <c r="AF1511"/>
    </row>
    <row r="1512" spans="1:32" ht="15" x14ac:dyDescent="0.25">
      <c r="A1512"/>
      <c r="B1512"/>
      <c r="C1512"/>
      <c r="D1512"/>
      <c r="E1512"/>
      <c r="F1512"/>
      <c r="G1512"/>
      <c r="H1512"/>
      <c r="I1512"/>
      <c r="J1512"/>
      <c r="K1512"/>
      <c r="L1512"/>
      <c r="M1512"/>
      <c r="N1512"/>
      <c r="O1512"/>
      <c r="P1512"/>
      <c r="Q1512"/>
      <c r="R1512" s="77"/>
      <c r="S1512" s="77"/>
      <c r="T1512"/>
      <c r="U1512"/>
      <c r="V1512"/>
      <c r="W1512"/>
      <c r="X1512"/>
      <c r="Y1512"/>
      <c r="Z1512"/>
      <c r="AA1512"/>
      <c r="AB1512"/>
      <c r="AC1512"/>
      <c r="AD1512"/>
      <c r="AE1512"/>
      <c r="AF1512"/>
    </row>
    <row r="1513" spans="1:32" ht="15" x14ac:dyDescent="0.25">
      <c r="A1513"/>
      <c r="B1513"/>
      <c r="C1513"/>
      <c r="D1513"/>
      <c r="E1513"/>
      <c r="F1513"/>
      <c r="G1513"/>
      <c r="H1513"/>
      <c r="I1513"/>
      <c r="J1513"/>
      <c r="K1513"/>
      <c r="L1513"/>
      <c r="M1513"/>
      <c r="N1513"/>
      <c r="O1513"/>
      <c r="P1513"/>
      <c r="Q1513"/>
      <c r="R1513" s="77"/>
      <c r="S1513" s="77"/>
      <c r="T1513"/>
      <c r="U1513"/>
      <c r="V1513"/>
      <c r="W1513"/>
      <c r="X1513"/>
      <c r="Y1513"/>
      <c r="Z1513"/>
      <c r="AA1513"/>
      <c r="AB1513"/>
      <c r="AC1513"/>
      <c r="AD1513"/>
      <c r="AE1513"/>
      <c r="AF1513"/>
    </row>
    <row r="1514" spans="1:32" ht="15" x14ac:dyDescent="0.25">
      <c r="A1514"/>
      <c r="B1514"/>
      <c r="C1514"/>
      <c r="D1514"/>
      <c r="E1514"/>
      <c r="F1514"/>
      <c r="G1514"/>
      <c r="H1514"/>
      <c r="I1514"/>
      <c r="J1514"/>
      <c r="K1514"/>
      <c r="L1514"/>
      <c r="M1514"/>
      <c r="N1514"/>
      <c r="O1514"/>
      <c r="P1514"/>
      <c r="Q1514"/>
      <c r="R1514" s="77"/>
      <c r="S1514" s="77"/>
      <c r="T1514"/>
      <c r="U1514"/>
      <c r="V1514"/>
      <c r="W1514"/>
      <c r="X1514"/>
      <c r="Y1514"/>
      <c r="Z1514"/>
      <c r="AA1514"/>
      <c r="AB1514"/>
      <c r="AC1514"/>
      <c r="AD1514"/>
      <c r="AE1514"/>
      <c r="AF1514"/>
    </row>
    <row r="1515" spans="1:32" ht="15" x14ac:dyDescent="0.25">
      <c r="A1515"/>
      <c r="B1515"/>
      <c r="C1515"/>
      <c r="D1515"/>
      <c r="E1515"/>
      <c r="F1515"/>
      <c r="G1515"/>
      <c r="H1515"/>
      <c r="I1515"/>
      <c r="J1515"/>
      <c r="K1515"/>
      <c r="L1515"/>
      <c r="M1515"/>
      <c r="N1515"/>
      <c r="O1515"/>
      <c r="P1515"/>
      <c r="Q1515"/>
      <c r="R1515" s="77"/>
      <c r="S1515" s="77"/>
      <c r="T1515"/>
      <c r="U1515"/>
      <c r="V1515"/>
      <c r="W1515"/>
      <c r="X1515"/>
      <c r="Y1515"/>
      <c r="Z1515"/>
      <c r="AA1515"/>
      <c r="AB1515"/>
      <c r="AC1515"/>
      <c r="AD1515"/>
      <c r="AE1515"/>
      <c r="AF1515"/>
    </row>
    <row r="1516" spans="1:32" ht="15" x14ac:dyDescent="0.25">
      <c r="A1516"/>
      <c r="B1516"/>
      <c r="C1516"/>
      <c r="D1516"/>
      <c r="E1516"/>
      <c r="F1516"/>
      <c r="G1516"/>
      <c r="H1516"/>
      <c r="I1516"/>
      <c r="J1516"/>
      <c r="K1516"/>
      <c r="L1516"/>
      <c r="M1516"/>
      <c r="N1516"/>
      <c r="O1516"/>
      <c r="P1516"/>
      <c r="Q1516"/>
      <c r="R1516" s="77"/>
      <c r="S1516" s="77"/>
      <c r="T1516"/>
      <c r="U1516"/>
      <c r="V1516"/>
      <c r="W1516"/>
      <c r="X1516"/>
      <c r="Y1516"/>
      <c r="Z1516"/>
      <c r="AA1516"/>
      <c r="AB1516"/>
      <c r="AC1516"/>
      <c r="AD1516"/>
      <c r="AE1516"/>
      <c r="AF1516"/>
    </row>
    <row r="1517" spans="1:32" ht="15" x14ac:dyDescent="0.25">
      <c r="A1517"/>
      <c r="B1517"/>
      <c r="C1517"/>
      <c r="D1517"/>
      <c r="E1517"/>
      <c r="F1517"/>
      <c r="G1517"/>
      <c r="H1517"/>
      <c r="I1517"/>
      <c r="J1517"/>
      <c r="K1517"/>
      <c r="L1517"/>
      <c r="M1517"/>
      <c r="N1517"/>
      <c r="O1517"/>
      <c r="P1517"/>
      <c r="Q1517"/>
      <c r="R1517" s="77"/>
      <c r="S1517" s="77"/>
      <c r="T1517"/>
      <c r="U1517"/>
      <c r="V1517"/>
      <c r="W1517"/>
      <c r="X1517"/>
      <c r="Y1517"/>
      <c r="Z1517"/>
      <c r="AA1517"/>
      <c r="AB1517"/>
      <c r="AC1517"/>
      <c r="AD1517"/>
      <c r="AE1517"/>
      <c r="AF1517"/>
    </row>
    <row r="1518" spans="1:32" ht="15" x14ac:dyDescent="0.25">
      <c r="A1518"/>
      <c r="B1518"/>
      <c r="C1518"/>
      <c r="D1518"/>
      <c r="E1518"/>
      <c r="F1518"/>
      <c r="G1518"/>
      <c r="H1518"/>
      <c r="I1518"/>
      <c r="J1518"/>
      <c r="K1518"/>
      <c r="L1518"/>
      <c r="M1518"/>
      <c r="N1518"/>
      <c r="O1518"/>
      <c r="P1518"/>
      <c r="Q1518"/>
      <c r="R1518" s="77"/>
      <c r="S1518" s="77"/>
      <c r="T1518"/>
      <c r="U1518"/>
      <c r="V1518"/>
      <c r="W1518"/>
      <c r="X1518"/>
      <c r="Y1518"/>
      <c r="Z1518"/>
      <c r="AA1518"/>
      <c r="AB1518"/>
      <c r="AC1518"/>
      <c r="AD1518"/>
      <c r="AE1518"/>
      <c r="AF1518"/>
    </row>
    <row r="1519" spans="1:32" ht="15" x14ac:dyDescent="0.25">
      <c r="A1519"/>
      <c r="B1519"/>
      <c r="C1519"/>
      <c r="D1519"/>
      <c r="E1519"/>
      <c r="F1519"/>
      <c r="G1519"/>
      <c r="H1519"/>
      <c r="I1519"/>
      <c r="J1519"/>
      <c r="K1519"/>
      <c r="L1519"/>
      <c r="M1519"/>
      <c r="N1519"/>
      <c r="O1519"/>
      <c r="P1519"/>
      <c r="Q1519"/>
      <c r="R1519" s="77"/>
      <c r="S1519" s="77"/>
      <c r="T1519"/>
      <c r="U1519"/>
      <c r="V1519"/>
      <c r="W1519"/>
      <c r="X1519"/>
      <c r="Y1519"/>
      <c r="Z1519"/>
      <c r="AA1519"/>
      <c r="AB1519"/>
      <c r="AC1519"/>
      <c r="AD1519"/>
      <c r="AE1519"/>
      <c r="AF1519"/>
    </row>
    <row r="1520" spans="1:32" ht="15" x14ac:dyDescent="0.25">
      <c r="A1520"/>
      <c r="B1520"/>
      <c r="C1520"/>
      <c r="D1520"/>
      <c r="E1520"/>
      <c r="F1520"/>
      <c r="G1520"/>
      <c r="H1520"/>
      <c r="I1520"/>
      <c r="J1520"/>
      <c r="K1520"/>
      <c r="L1520"/>
      <c r="M1520"/>
      <c r="N1520"/>
      <c r="O1520"/>
      <c r="P1520"/>
      <c r="Q1520"/>
      <c r="R1520" s="77"/>
      <c r="S1520" s="77"/>
      <c r="T1520"/>
      <c r="U1520"/>
      <c r="V1520"/>
      <c r="W1520"/>
      <c r="X1520"/>
      <c r="Y1520"/>
      <c r="Z1520"/>
      <c r="AA1520"/>
      <c r="AB1520"/>
      <c r="AC1520"/>
      <c r="AD1520"/>
      <c r="AE1520"/>
      <c r="AF1520"/>
    </row>
    <row r="1521" spans="1:32" ht="15" x14ac:dyDescent="0.25">
      <c r="A1521"/>
      <c r="B1521"/>
      <c r="C1521"/>
      <c r="D1521"/>
      <c r="E1521"/>
      <c r="F1521"/>
      <c r="G1521"/>
      <c r="H1521"/>
      <c r="I1521"/>
      <c r="J1521"/>
      <c r="K1521"/>
      <c r="L1521"/>
      <c r="M1521"/>
      <c r="N1521"/>
      <c r="O1521"/>
      <c r="P1521"/>
      <c r="Q1521"/>
      <c r="R1521" s="77"/>
      <c r="S1521" s="77"/>
      <c r="T1521"/>
      <c r="U1521"/>
      <c r="V1521"/>
      <c r="W1521"/>
      <c r="X1521"/>
      <c r="Y1521"/>
      <c r="Z1521"/>
      <c r="AA1521"/>
      <c r="AB1521"/>
      <c r="AC1521"/>
      <c r="AD1521"/>
      <c r="AE1521"/>
      <c r="AF1521"/>
    </row>
    <row r="1522" spans="1:32" ht="15" x14ac:dyDescent="0.25">
      <c r="A1522"/>
      <c r="B1522"/>
      <c r="C1522"/>
      <c r="D1522"/>
      <c r="E1522"/>
      <c r="F1522"/>
      <c r="G1522"/>
      <c r="H1522"/>
      <c r="I1522"/>
      <c r="J1522"/>
      <c r="K1522"/>
      <c r="L1522"/>
      <c r="M1522"/>
      <c r="N1522"/>
      <c r="O1522"/>
      <c r="P1522"/>
      <c r="Q1522"/>
      <c r="R1522" s="77"/>
      <c r="S1522" s="77"/>
      <c r="T1522"/>
      <c r="U1522"/>
      <c r="V1522"/>
      <c r="W1522"/>
      <c r="X1522"/>
      <c r="Y1522"/>
      <c r="Z1522"/>
      <c r="AA1522"/>
      <c r="AB1522"/>
      <c r="AC1522"/>
      <c r="AD1522"/>
      <c r="AE1522"/>
      <c r="AF1522"/>
    </row>
    <row r="1523" spans="1:32" ht="15" x14ac:dyDescent="0.25">
      <c r="A1523"/>
      <c r="B1523"/>
      <c r="C1523"/>
      <c r="D1523"/>
      <c r="E1523"/>
      <c r="F1523"/>
      <c r="G1523"/>
      <c r="H1523"/>
      <c r="I1523"/>
      <c r="J1523"/>
      <c r="K1523"/>
      <c r="L1523"/>
      <c r="M1523"/>
      <c r="N1523"/>
      <c r="O1523"/>
      <c r="P1523"/>
      <c r="Q1523"/>
      <c r="R1523" s="77"/>
      <c r="S1523" s="77"/>
      <c r="T1523"/>
      <c r="U1523"/>
      <c r="V1523"/>
      <c r="W1523"/>
      <c r="X1523"/>
      <c r="Y1523"/>
      <c r="Z1523"/>
      <c r="AA1523"/>
      <c r="AB1523"/>
      <c r="AC1523"/>
      <c r="AD1523"/>
      <c r="AE1523"/>
      <c r="AF1523"/>
    </row>
    <row r="1524" spans="1:32" ht="15" x14ac:dyDescent="0.25">
      <c r="A1524"/>
      <c r="B1524"/>
      <c r="C1524"/>
      <c r="D1524"/>
      <c r="E1524"/>
      <c r="F1524"/>
      <c r="G1524"/>
      <c r="H1524"/>
      <c r="I1524"/>
      <c r="J1524"/>
      <c r="K1524"/>
      <c r="L1524"/>
      <c r="M1524"/>
      <c r="N1524"/>
      <c r="O1524"/>
      <c r="P1524"/>
      <c r="Q1524"/>
      <c r="R1524" s="77"/>
      <c r="S1524" s="77"/>
      <c r="T1524"/>
      <c r="U1524"/>
      <c r="V1524"/>
      <c r="W1524"/>
      <c r="X1524"/>
      <c r="Y1524"/>
      <c r="Z1524"/>
      <c r="AA1524"/>
      <c r="AB1524"/>
      <c r="AC1524"/>
      <c r="AD1524"/>
      <c r="AE1524"/>
      <c r="AF1524"/>
    </row>
    <row r="1525" spans="1:32" ht="15" x14ac:dyDescent="0.25">
      <c r="A1525"/>
      <c r="B1525"/>
      <c r="C1525"/>
      <c r="D1525"/>
      <c r="E1525"/>
      <c r="F1525"/>
      <c r="G1525"/>
      <c r="H1525"/>
      <c r="I1525"/>
      <c r="J1525"/>
      <c r="K1525"/>
      <c r="L1525"/>
      <c r="M1525"/>
      <c r="N1525"/>
      <c r="O1525"/>
      <c r="P1525"/>
      <c r="Q1525"/>
      <c r="R1525" s="77"/>
      <c r="S1525" s="77"/>
      <c r="T1525"/>
      <c r="U1525"/>
      <c r="V1525"/>
      <c r="W1525"/>
      <c r="X1525"/>
      <c r="Y1525"/>
      <c r="Z1525"/>
      <c r="AA1525"/>
      <c r="AB1525"/>
      <c r="AC1525"/>
      <c r="AD1525"/>
      <c r="AE1525"/>
      <c r="AF1525"/>
    </row>
    <row r="1526" spans="1:32" ht="15" x14ac:dyDescent="0.25">
      <c r="A1526"/>
      <c r="B1526"/>
      <c r="C1526"/>
      <c r="D1526"/>
      <c r="E1526"/>
      <c r="F1526"/>
      <c r="G1526"/>
      <c r="H1526"/>
      <c r="I1526"/>
      <c r="J1526"/>
      <c r="K1526"/>
      <c r="L1526"/>
      <c r="M1526"/>
      <c r="N1526"/>
      <c r="O1526"/>
      <c r="P1526"/>
      <c r="Q1526"/>
      <c r="R1526" s="77"/>
      <c r="S1526" s="77"/>
      <c r="T1526"/>
      <c r="U1526"/>
      <c r="V1526"/>
      <c r="W1526"/>
      <c r="X1526"/>
      <c r="Y1526"/>
      <c r="Z1526"/>
      <c r="AA1526"/>
      <c r="AB1526"/>
      <c r="AC1526"/>
      <c r="AD1526"/>
      <c r="AE1526"/>
      <c r="AF1526"/>
    </row>
    <row r="1527" spans="1:32" ht="15" x14ac:dyDescent="0.25">
      <c r="A1527"/>
      <c r="B1527"/>
      <c r="C1527"/>
      <c r="D1527"/>
      <c r="E1527"/>
      <c r="F1527"/>
      <c r="G1527"/>
      <c r="H1527"/>
      <c r="I1527"/>
      <c r="J1527"/>
      <c r="K1527"/>
      <c r="L1527"/>
      <c r="M1527"/>
      <c r="N1527"/>
      <c r="O1527"/>
      <c r="P1527"/>
      <c r="Q1527"/>
      <c r="R1527" s="77"/>
      <c r="S1527" s="77"/>
      <c r="T1527"/>
      <c r="U1527"/>
      <c r="V1527"/>
      <c r="W1527"/>
      <c r="X1527"/>
      <c r="Y1527"/>
      <c r="Z1527"/>
      <c r="AA1527"/>
      <c r="AB1527"/>
      <c r="AC1527"/>
      <c r="AD1527"/>
      <c r="AE1527"/>
      <c r="AF1527"/>
    </row>
    <row r="1528" spans="1:32" ht="15" x14ac:dyDescent="0.25">
      <c r="A1528"/>
      <c r="B1528"/>
      <c r="C1528"/>
      <c r="D1528"/>
      <c r="E1528"/>
      <c r="F1528"/>
      <c r="G1528"/>
      <c r="H1528"/>
      <c r="I1528"/>
      <c r="J1528"/>
      <c r="K1528"/>
      <c r="L1528"/>
      <c r="M1528"/>
      <c r="N1528"/>
      <c r="O1528"/>
      <c r="P1528"/>
      <c r="Q1528"/>
      <c r="R1528" s="77"/>
      <c r="S1528" s="77"/>
      <c r="T1528"/>
      <c r="U1528"/>
      <c r="V1528"/>
      <c r="W1528"/>
      <c r="X1528"/>
      <c r="Y1528"/>
      <c r="Z1528"/>
      <c r="AA1528"/>
      <c r="AB1528"/>
      <c r="AC1528"/>
      <c r="AD1528"/>
      <c r="AE1528"/>
      <c r="AF1528"/>
    </row>
    <row r="1529" spans="1:32" ht="15" x14ac:dyDescent="0.25">
      <c r="A1529"/>
      <c r="B1529"/>
      <c r="C1529"/>
      <c r="D1529"/>
      <c r="E1529"/>
      <c r="F1529"/>
      <c r="G1529"/>
      <c r="H1529"/>
      <c r="I1529"/>
      <c r="J1529"/>
      <c r="K1529"/>
      <c r="L1529"/>
      <c r="M1529"/>
      <c r="N1529"/>
      <c r="O1529"/>
      <c r="P1529"/>
      <c r="Q1529"/>
      <c r="R1529" s="77"/>
      <c r="S1529" s="77"/>
      <c r="T1529"/>
      <c r="U1529"/>
      <c r="V1529"/>
      <c r="W1529"/>
      <c r="X1529"/>
      <c r="Y1529"/>
      <c r="Z1529"/>
      <c r="AA1529"/>
      <c r="AB1529"/>
      <c r="AC1529"/>
      <c r="AD1529"/>
      <c r="AE1529"/>
      <c r="AF1529"/>
    </row>
    <row r="1530" spans="1:32" ht="15" x14ac:dyDescent="0.25">
      <c r="A1530"/>
      <c r="B1530"/>
      <c r="C1530"/>
      <c r="D1530"/>
      <c r="E1530"/>
      <c r="F1530"/>
      <c r="G1530"/>
      <c r="H1530"/>
      <c r="I1530"/>
      <c r="J1530"/>
      <c r="K1530"/>
      <c r="L1530"/>
      <c r="M1530"/>
      <c r="N1530"/>
      <c r="O1530"/>
      <c r="P1530"/>
      <c r="Q1530"/>
      <c r="R1530" s="77"/>
      <c r="S1530" s="77"/>
      <c r="T1530"/>
      <c r="U1530"/>
      <c r="V1530"/>
      <c r="W1530"/>
      <c r="X1530"/>
      <c r="Y1530"/>
      <c r="Z1530"/>
      <c r="AA1530"/>
      <c r="AB1530"/>
      <c r="AC1530"/>
      <c r="AD1530"/>
      <c r="AE1530"/>
      <c r="AF1530"/>
    </row>
    <row r="1531" spans="1:32" ht="15" x14ac:dyDescent="0.25">
      <c r="A1531"/>
      <c r="B1531"/>
      <c r="C1531"/>
      <c r="D1531"/>
      <c r="E1531"/>
      <c r="F1531"/>
      <c r="G1531"/>
      <c r="H1531"/>
      <c r="I1531"/>
      <c r="J1531"/>
      <c r="K1531"/>
      <c r="L1531"/>
      <c r="M1531"/>
      <c r="N1531"/>
      <c r="O1531"/>
      <c r="P1531"/>
      <c r="Q1531"/>
      <c r="R1531" s="77"/>
      <c r="S1531" s="77"/>
      <c r="T1531"/>
      <c r="U1531"/>
      <c r="V1531"/>
      <c r="W1531"/>
      <c r="X1531"/>
      <c r="Y1531"/>
      <c r="Z1531"/>
      <c r="AA1531"/>
      <c r="AB1531"/>
      <c r="AC1531"/>
      <c r="AD1531"/>
      <c r="AE1531"/>
      <c r="AF1531"/>
    </row>
    <row r="1532" spans="1:32" ht="15" x14ac:dyDescent="0.25">
      <c r="A1532"/>
      <c r="B1532"/>
      <c r="C1532"/>
      <c r="D1532"/>
      <c r="E1532"/>
      <c r="F1532"/>
      <c r="G1532"/>
      <c r="H1532"/>
      <c r="I1532"/>
      <c r="J1532"/>
      <c r="K1532"/>
      <c r="L1532"/>
      <c r="M1532"/>
      <c r="N1532"/>
      <c r="O1532"/>
      <c r="P1532"/>
      <c r="Q1532"/>
      <c r="R1532" s="77"/>
      <c r="S1532" s="77"/>
      <c r="T1532"/>
      <c r="U1532"/>
      <c r="V1532"/>
      <c r="W1532"/>
      <c r="X1532"/>
      <c r="Y1532"/>
      <c r="Z1532"/>
      <c r="AA1532"/>
      <c r="AB1532"/>
      <c r="AC1532"/>
      <c r="AD1532"/>
      <c r="AE1532"/>
      <c r="AF1532"/>
    </row>
    <row r="1533" spans="1:32" ht="15" x14ac:dyDescent="0.25">
      <c r="A1533"/>
      <c r="B1533"/>
      <c r="C1533"/>
      <c r="D1533"/>
      <c r="E1533"/>
      <c r="F1533"/>
      <c r="G1533"/>
      <c r="H1533"/>
      <c r="I1533"/>
      <c r="J1533"/>
      <c r="K1533"/>
      <c r="L1533"/>
      <c r="M1533"/>
      <c r="N1533"/>
      <c r="O1533"/>
      <c r="P1533"/>
      <c r="Q1533"/>
      <c r="R1533" s="77"/>
      <c r="S1533" s="77"/>
      <c r="T1533"/>
      <c r="U1533"/>
      <c r="V1533"/>
      <c r="W1533"/>
      <c r="X1533"/>
      <c r="Y1533"/>
      <c r="Z1533"/>
      <c r="AA1533"/>
      <c r="AB1533"/>
      <c r="AC1533"/>
      <c r="AD1533"/>
      <c r="AE1533"/>
      <c r="AF1533"/>
    </row>
    <row r="1534" spans="1:32" ht="15" x14ac:dyDescent="0.25">
      <c r="A1534"/>
      <c r="B1534"/>
      <c r="C1534"/>
      <c r="D1534"/>
      <c r="E1534"/>
      <c r="F1534"/>
      <c r="G1534"/>
      <c r="H1534"/>
      <c r="I1534"/>
      <c r="J1534"/>
      <c r="K1534"/>
      <c r="L1534"/>
      <c r="M1534"/>
      <c r="N1534"/>
      <c r="O1534"/>
      <c r="P1534"/>
      <c r="Q1534"/>
      <c r="R1534" s="77"/>
      <c r="S1534" s="77"/>
      <c r="T1534"/>
      <c r="U1534"/>
      <c r="V1534"/>
      <c r="W1534"/>
      <c r="X1534"/>
      <c r="Y1534"/>
      <c r="Z1534"/>
      <c r="AA1534"/>
      <c r="AB1534"/>
      <c r="AC1534"/>
      <c r="AD1534"/>
      <c r="AE1534"/>
      <c r="AF1534"/>
    </row>
    <row r="1535" spans="1:32" ht="15" x14ac:dyDescent="0.25">
      <c r="A1535"/>
      <c r="B1535"/>
      <c r="C1535"/>
      <c r="D1535"/>
      <c r="E1535"/>
      <c r="F1535"/>
      <c r="G1535"/>
      <c r="H1535"/>
      <c r="I1535"/>
      <c r="J1535"/>
      <c r="K1535"/>
      <c r="L1535"/>
      <c r="M1535"/>
      <c r="N1535"/>
      <c r="O1535"/>
      <c r="P1535"/>
      <c r="Q1535"/>
      <c r="R1535" s="77"/>
      <c r="S1535" s="77"/>
      <c r="T1535"/>
      <c r="U1535"/>
      <c r="V1535"/>
      <c r="W1535"/>
      <c r="X1535"/>
      <c r="Y1535"/>
      <c r="Z1535"/>
      <c r="AA1535"/>
      <c r="AB1535"/>
      <c r="AC1535"/>
      <c r="AD1535"/>
      <c r="AE1535"/>
      <c r="AF1535"/>
    </row>
    <row r="1536" spans="1:32" ht="15" x14ac:dyDescent="0.25">
      <c r="A1536"/>
      <c r="B1536"/>
      <c r="C1536"/>
      <c r="D1536"/>
      <c r="E1536"/>
      <c r="F1536"/>
      <c r="G1536"/>
      <c r="H1536"/>
      <c r="I1536"/>
      <c r="J1536"/>
      <c r="K1536"/>
      <c r="L1536"/>
      <c r="M1536"/>
      <c r="N1536"/>
      <c r="O1536"/>
      <c r="P1536"/>
      <c r="Q1536"/>
      <c r="R1536" s="77"/>
      <c r="S1536" s="77"/>
      <c r="T1536"/>
      <c r="U1536"/>
      <c r="V1536"/>
      <c r="W1536"/>
      <c r="X1536"/>
      <c r="Y1536"/>
      <c r="Z1536"/>
      <c r="AA1536"/>
      <c r="AB1536"/>
      <c r="AC1536"/>
      <c r="AD1536"/>
      <c r="AE1536"/>
      <c r="AF1536"/>
    </row>
    <row r="1537" spans="1:32" ht="15" x14ac:dyDescent="0.25">
      <c r="A1537"/>
      <c r="B1537"/>
      <c r="C1537"/>
      <c r="D1537"/>
      <c r="E1537"/>
      <c r="F1537"/>
      <c r="G1537"/>
      <c r="H1537"/>
      <c r="I1537"/>
      <c r="J1537"/>
      <c r="K1537"/>
      <c r="L1537"/>
      <c r="M1537"/>
      <c r="N1537"/>
      <c r="O1537"/>
      <c r="P1537"/>
      <c r="Q1537"/>
      <c r="R1537" s="77"/>
      <c r="S1537" s="77"/>
      <c r="T1537"/>
      <c r="U1537"/>
      <c r="V1537"/>
      <c r="W1537"/>
      <c r="X1537"/>
      <c r="Y1537"/>
      <c r="Z1537"/>
      <c r="AA1537"/>
      <c r="AB1537"/>
      <c r="AC1537"/>
      <c r="AD1537"/>
      <c r="AE1537"/>
      <c r="AF1537"/>
    </row>
    <row r="1538" spans="1:32" ht="15" x14ac:dyDescent="0.25">
      <c r="A1538"/>
      <c r="B1538"/>
      <c r="C1538"/>
      <c r="D1538"/>
      <c r="E1538"/>
      <c r="F1538"/>
      <c r="G1538"/>
      <c r="H1538"/>
      <c r="I1538"/>
      <c r="J1538"/>
      <c r="K1538"/>
      <c r="L1538"/>
      <c r="M1538"/>
      <c r="N1538"/>
      <c r="O1538"/>
      <c r="P1538"/>
      <c r="Q1538"/>
      <c r="R1538" s="77"/>
      <c r="S1538" s="77"/>
      <c r="T1538"/>
      <c r="U1538"/>
      <c r="V1538"/>
      <c r="W1538"/>
      <c r="X1538"/>
      <c r="Y1538"/>
      <c r="Z1538"/>
      <c r="AA1538"/>
      <c r="AB1538"/>
      <c r="AC1538"/>
      <c r="AD1538"/>
      <c r="AE1538"/>
      <c r="AF1538"/>
    </row>
    <row r="1539" spans="1:32" ht="15" x14ac:dyDescent="0.25">
      <c r="A1539"/>
      <c r="B1539"/>
      <c r="C1539"/>
      <c r="D1539"/>
      <c r="E1539"/>
      <c r="F1539"/>
      <c r="G1539"/>
      <c r="H1539"/>
      <c r="I1539"/>
      <c r="J1539"/>
      <c r="K1539"/>
      <c r="L1539"/>
      <c r="M1539"/>
      <c r="N1539"/>
      <c r="O1539"/>
      <c r="P1539"/>
      <c r="Q1539"/>
      <c r="R1539" s="77"/>
      <c r="S1539" s="77"/>
      <c r="T1539"/>
      <c r="U1539"/>
      <c r="V1539"/>
      <c r="W1539"/>
      <c r="X1539"/>
      <c r="Y1539"/>
      <c r="Z1539"/>
      <c r="AA1539"/>
      <c r="AB1539"/>
      <c r="AC1539"/>
      <c r="AD1539"/>
      <c r="AE1539"/>
      <c r="AF1539"/>
    </row>
    <row r="1540" spans="1:32" ht="15" x14ac:dyDescent="0.25">
      <c r="A1540"/>
      <c r="B1540"/>
      <c r="C1540"/>
      <c r="D1540"/>
      <c r="E1540"/>
      <c r="F1540"/>
      <c r="G1540"/>
      <c r="H1540"/>
      <c r="I1540"/>
      <c r="J1540"/>
      <c r="K1540"/>
      <c r="L1540"/>
      <c r="M1540"/>
      <c r="N1540"/>
      <c r="O1540"/>
      <c r="P1540"/>
      <c r="Q1540"/>
      <c r="R1540" s="77"/>
      <c r="S1540" s="77"/>
      <c r="T1540"/>
      <c r="U1540"/>
      <c r="V1540"/>
      <c r="W1540"/>
      <c r="X1540"/>
      <c r="Y1540"/>
      <c r="Z1540"/>
      <c r="AA1540"/>
      <c r="AB1540"/>
      <c r="AC1540"/>
      <c r="AD1540"/>
      <c r="AE1540"/>
      <c r="AF1540"/>
    </row>
    <row r="1541" spans="1:32" ht="15" x14ac:dyDescent="0.25">
      <c r="A1541"/>
      <c r="B1541"/>
      <c r="C1541"/>
      <c r="D1541"/>
      <c r="E1541"/>
      <c r="F1541"/>
      <c r="G1541"/>
      <c r="H1541"/>
      <c r="I1541"/>
      <c r="J1541"/>
      <c r="K1541"/>
      <c r="L1541"/>
      <c r="M1541"/>
      <c r="N1541"/>
      <c r="O1541"/>
      <c r="P1541"/>
      <c r="Q1541"/>
      <c r="R1541" s="77"/>
      <c r="S1541" s="77"/>
      <c r="T1541"/>
      <c r="U1541"/>
      <c r="V1541"/>
      <c r="W1541"/>
      <c r="X1541"/>
      <c r="Y1541"/>
      <c r="Z1541"/>
      <c r="AA1541"/>
      <c r="AB1541"/>
      <c r="AC1541"/>
      <c r="AD1541"/>
      <c r="AE1541"/>
      <c r="AF1541"/>
    </row>
    <row r="1542" spans="1:32" ht="15" x14ac:dyDescent="0.25">
      <c r="A1542"/>
      <c r="B1542"/>
      <c r="C1542"/>
      <c r="D1542"/>
      <c r="E1542"/>
      <c r="F1542"/>
      <c r="G1542"/>
      <c r="H1542"/>
      <c r="I1542"/>
      <c r="J1542"/>
      <c r="K1542"/>
      <c r="L1542"/>
      <c r="M1542"/>
      <c r="N1542"/>
      <c r="O1542"/>
      <c r="P1542"/>
      <c r="Q1542"/>
      <c r="R1542" s="77"/>
      <c r="S1542" s="77"/>
      <c r="T1542"/>
      <c r="U1542"/>
      <c r="V1542"/>
      <c r="W1542"/>
      <c r="X1542"/>
      <c r="Y1542"/>
      <c r="Z1542"/>
      <c r="AA1542"/>
      <c r="AB1542"/>
      <c r="AC1542"/>
      <c r="AD1542"/>
      <c r="AE1542"/>
      <c r="AF1542"/>
    </row>
    <row r="1543" spans="1:32" ht="15" x14ac:dyDescent="0.25">
      <c r="A1543"/>
      <c r="B1543"/>
      <c r="C1543"/>
      <c r="D1543"/>
      <c r="E1543"/>
      <c r="F1543"/>
      <c r="G1543"/>
      <c r="H1543"/>
      <c r="I1543"/>
      <c r="J1543"/>
      <c r="K1543"/>
      <c r="L1543"/>
      <c r="M1543"/>
      <c r="N1543"/>
      <c r="O1543"/>
      <c r="P1543"/>
      <c r="Q1543"/>
      <c r="R1543" s="77"/>
      <c r="S1543" s="77"/>
      <c r="T1543"/>
      <c r="U1543"/>
      <c r="V1543"/>
      <c r="W1543"/>
      <c r="X1543"/>
      <c r="Y1543"/>
      <c r="Z1543"/>
      <c r="AA1543"/>
      <c r="AB1543"/>
      <c r="AC1543"/>
      <c r="AD1543"/>
      <c r="AE1543"/>
      <c r="AF1543"/>
    </row>
    <row r="1544" spans="1:32" ht="15" x14ac:dyDescent="0.25">
      <c r="A1544"/>
      <c r="B1544"/>
      <c r="C1544"/>
      <c r="D1544"/>
      <c r="E1544"/>
      <c r="F1544"/>
      <c r="G1544"/>
      <c r="H1544"/>
      <c r="I1544"/>
      <c r="J1544"/>
      <c r="K1544"/>
      <c r="L1544"/>
      <c r="M1544"/>
      <c r="N1544"/>
      <c r="O1544"/>
      <c r="P1544"/>
      <c r="Q1544"/>
      <c r="R1544" s="77"/>
      <c r="S1544" s="77"/>
      <c r="T1544"/>
      <c r="U1544"/>
      <c r="V1544"/>
      <c r="W1544"/>
      <c r="X1544"/>
      <c r="Y1544"/>
      <c r="Z1544"/>
      <c r="AA1544"/>
      <c r="AB1544"/>
      <c r="AC1544"/>
      <c r="AD1544"/>
      <c r="AE1544"/>
      <c r="AF1544"/>
    </row>
    <row r="1545" spans="1:32" ht="15" x14ac:dyDescent="0.25">
      <c r="A1545"/>
      <c r="B1545"/>
      <c r="C1545"/>
      <c r="D1545"/>
      <c r="E1545"/>
      <c r="F1545"/>
      <c r="G1545"/>
      <c r="H1545"/>
      <c r="I1545"/>
      <c r="J1545"/>
      <c r="K1545"/>
      <c r="L1545"/>
      <c r="M1545"/>
      <c r="N1545"/>
      <c r="O1545"/>
      <c r="P1545"/>
      <c r="Q1545"/>
      <c r="R1545" s="77"/>
      <c r="S1545" s="77"/>
      <c r="T1545"/>
      <c r="U1545"/>
      <c r="V1545"/>
      <c r="W1545"/>
      <c r="X1545"/>
      <c r="Y1545"/>
      <c r="Z1545"/>
      <c r="AA1545"/>
      <c r="AB1545"/>
      <c r="AC1545"/>
      <c r="AD1545"/>
      <c r="AE1545"/>
      <c r="AF1545"/>
    </row>
    <row r="1546" spans="1:32" ht="15" x14ac:dyDescent="0.25">
      <c r="A1546"/>
      <c r="B1546"/>
      <c r="C1546"/>
      <c r="D1546"/>
      <c r="E1546"/>
      <c r="F1546"/>
      <c r="G1546"/>
      <c r="H1546"/>
      <c r="I1546"/>
      <c r="J1546"/>
      <c r="K1546"/>
      <c r="L1546"/>
      <c r="M1546"/>
      <c r="N1546"/>
      <c r="O1546"/>
      <c r="P1546"/>
      <c r="Q1546"/>
      <c r="R1546" s="77"/>
      <c r="S1546" s="77"/>
      <c r="T1546"/>
      <c r="U1546"/>
      <c r="V1546"/>
      <c r="W1546"/>
      <c r="X1546"/>
      <c r="Y1546"/>
      <c r="Z1546"/>
      <c r="AA1546"/>
      <c r="AB1546"/>
      <c r="AC1546"/>
      <c r="AD1546"/>
      <c r="AE1546"/>
      <c r="AF1546"/>
    </row>
    <row r="1547" spans="1:32" ht="15" x14ac:dyDescent="0.25">
      <c r="A1547"/>
      <c r="B1547"/>
      <c r="C1547"/>
      <c r="D1547"/>
      <c r="E1547"/>
      <c r="F1547"/>
      <c r="G1547"/>
      <c r="H1547"/>
      <c r="I1547"/>
      <c r="J1547"/>
      <c r="K1547"/>
      <c r="L1547"/>
      <c r="M1547"/>
      <c r="N1547"/>
      <c r="O1547"/>
      <c r="P1547"/>
      <c r="Q1547"/>
      <c r="R1547" s="77"/>
      <c r="S1547" s="77"/>
      <c r="T1547"/>
      <c r="U1547"/>
      <c r="V1547"/>
      <c r="W1547"/>
      <c r="X1547"/>
      <c r="Y1547"/>
      <c r="Z1547"/>
      <c r="AA1547"/>
      <c r="AB1547"/>
      <c r="AC1547"/>
      <c r="AD1547"/>
      <c r="AE1547"/>
      <c r="AF1547"/>
    </row>
    <row r="1548" spans="1:32" ht="15" x14ac:dyDescent="0.25">
      <c r="A1548"/>
      <c r="B1548"/>
      <c r="C1548"/>
      <c r="D1548"/>
      <c r="E1548"/>
      <c r="F1548"/>
      <c r="G1548"/>
      <c r="H1548"/>
      <c r="I1548"/>
      <c r="J1548"/>
      <c r="K1548"/>
      <c r="L1548"/>
      <c r="M1548"/>
      <c r="N1548"/>
      <c r="O1548"/>
      <c r="P1548"/>
      <c r="Q1548"/>
      <c r="R1548" s="77"/>
      <c r="S1548" s="77"/>
      <c r="T1548"/>
      <c r="U1548"/>
      <c r="V1548"/>
      <c r="W1548"/>
      <c r="X1548"/>
      <c r="Y1548"/>
      <c r="Z1548"/>
      <c r="AA1548"/>
      <c r="AB1548"/>
      <c r="AC1548"/>
      <c r="AD1548"/>
      <c r="AE1548"/>
      <c r="AF1548"/>
    </row>
    <row r="1549" spans="1:32" ht="15" x14ac:dyDescent="0.25">
      <c r="A1549"/>
      <c r="B1549"/>
      <c r="C1549"/>
      <c r="D1549"/>
      <c r="E1549"/>
      <c r="F1549"/>
      <c r="G1549"/>
      <c r="H1549"/>
      <c r="I1549"/>
      <c r="J1549"/>
      <c r="K1549"/>
      <c r="L1549"/>
      <c r="M1549"/>
      <c r="N1549"/>
      <c r="O1549"/>
      <c r="P1549"/>
      <c r="Q1549"/>
      <c r="R1549" s="77"/>
      <c r="S1549" s="77"/>
      <c r="T1549"/>
      <c r="U1549"/>
      <c r="V1549"/>
      <c r="W1549"/>
      <c r="X1549"/>
      <c r="Y1549"/>
      <c r="Z1549"/>
      <c r="AA1549"/>
      <c r="AB1549"/>
      <c r="AC1549"/>
      <c r="AD1549"/>
      <c r="AE1549"/>
      <c r="AF1549"/>
    </row>
    <row r="1550" spans="1:32" ht="15" x14ac:dyDescent="0.25">
      <c r="A1550"/>
      <c r="B1550"/>
      <c r="C1550"/>
      <c r="D1550"/>
      <c r="E1550"/>
      <c r="F1550"/>
      <c r="G1550"/>
      <c r="H1550"/>
      <c r="I1550"/>
      <c r="J1550"/>
      <c r="K1550"/>
      <c r="L1550"/>
      <c r="M1550"/>
      <c r="N1550"/>
      <c r="O1550"/>
      <c r="P1550"/>
      <c r="Q1550"/>
      <c r="R1550" s="77"/>
      <c r="S1550" s="77"/>
      <c r="T1550"/>
      <c r="U1550"/>
      <c r="V1550"/>
      <c r="W1550"/>
      <c r="X1550"/>
      <c r="Y1550"/>
      <c r="Z1550"/>
      <c r="AA1550"/>
      <c r="AB1550"/>
      <c r="AC1550"/>
      <c r="AD1550"/>
      <c r="AE1550"/>
      <c r="AF1550"/>
    </row>
    <row r="1551" spans="1:32" ht="15" x14ac:dyDescent="0.25">
      <c r="A1551"/>
      <c r="B1551"/>
      <c r="C1551"/>
      <c r="D1551"/>
      <c r="E1551"/>
      <c r="F1551"/>
      <c r="G1551"/>
      <c r="H1551"/>
      <c r="I1551"/>
      <c r="J1551"/>
      <c r="K1551"/>
      <c r="L1551"/>
      <c r="M1551"/>
      <c r="N1551"/>
      <c r="O1551"/>
      <c r="P1551"/>
      <c r="Q1551"/>
      <c r="R1551" s="77"/>
      <c r="S1551" s="77"/>
      <c r="T1551"/>
      <c r="U1551"/>
      <c r="V1551"/>
      <c r="W1551"/>
      <c r="X1551"/>
      <c r="Y1551"/>
      <c r="Z1551"/>
      <c r="AA1551"/>
      <c r="AB1551"/>
      <c r="AC1551"/>
      <c r="AD1551"/>
      <c r="AE1551"/>
      <c r="AF1551"/>
    </row>
    <row r="1552" spans="1:32" ht="15" x14ac:dyDescent="0.25">
      <c r="A1552"/>
      <c r="B1552"/>
      <c r="C1552"/>
      <c r="D1552"/>
      <c r="E1552"/>
      <c r="F1552"/>
      <c r="G1552"/>
      <c r="H1552"/>
      <c r="I1552"/>
      <c r="J1552"/>
      <c r="K1552"/>
      <c r="L1552"/>
      <c r="M1552"/>
      <c r="N1552"/>
      <c r="O1552"/>
      <c r="P1552"/>
      <c r="Q1552"/>
      <c r="R1552" s="77"/>
      <c r="S1552" s="77"/>
      <c r="T1552"/>
      <c r="U1552"/>
      <c r="V1552"/>
      <c r="W1552"/>
      <c r="X1552"/>
      <c r="Y1552"/>
      <c r="Z1552"/>
      <c r="AA1552"/>
      <c r="AB1552"/>
      <c r="AC1552"/>
      <c r="AD1552"/>
      <c r="AE1552"/>
      <c r="AF1552"/>
    </row>
    <row r="1553" spans="1:32" ht="15" x14ac:dyDescent="0.25">
      <c r="A1553"/>
      <c r="B1553"/>
      <c r="C1553"/>
      <c r="D1553"/>
      <c r="E1553"/>
      <c r="F1553"/>
      <c r="G1553"/>
      <c r="H1553"/>
      <c r="I1553"/>
      <c r="J1553"/>
      <c r="K1553"/>
      <c r="L1553"/>
      <c r="M1553"/>
      <c r="N1553"/>
      <c r="O1553"/>
      <c r="P1553"/>
      <c r="Q1553"/>
      <c r="R1553" s="77"/>
      <c r="S1553" s="77"/>
      <c r="T1553"/>
      <c r="U1553"/>
      <c r="V1553"/>
      <c r="W1553"/>
      <c r="X1553"/>
      <c r="Y1553"/>
      <c r="Z1553"/>
      <c r="AA1553"/>
      <c r="AB1553"/>
      <c r="AC1553"/>
      <c r="AD1553"/>
      <c r="AE1553"/>
      <c r="AF1553"/>
    </row>
    <row r="1554" spans="1:32" ht="15" x14ac:dyDescent="0.25">
      <c r="A1554"/>
      <c r="B1554"/>
      <c r="C1554"/>
      <c r="D1554"/>
      <c r="E1554"/>
      <c r="F1554"/>
      <c r="G1554"/>
      <c r="H1554"/>
      <c r="I1554"/>
      <c r="J1554"/>
      <c r="K1554"/>
      <c r="L1554"/>
      <c r="M1554"/>
      <c r="N1554"/>
      <c r="O1554"/>
      <c r="P1554"/>
      <c r="Q1554"/>
      <c r="R1554" s="77"/>
      <c r="S1554" s="77"/>
      <c r="T1554"/>
      <c r="U1554"/>
      <c r="V1554"/>
      <c r="W1554"/>
      <c r="X1554"/>
      <c r="Y1554"/>
      <c r="Z1554"/>
      <c r="AA1554"/>
      <c r="AB1554"/>
      <c r="AC1554"/>
      <c r="AD1554"/>
      <c r="AE1554"/>
      <c r="AF1554"/>
    </row>
    <row r="1555" spans="1:32" ht="15" x14ac:dyDescent="0.25">
      <c r="A1555"/>
      <c r="B1555"/>
      <c r="C1555"/>
      <c r="D1555"/>
      <c r="E1555"/>
      <c r="F1555"/>
      <c r="G1555"/>
      <c r="H1555"/>
      <c r="I1555"/>
      <c r="J1555"/>
      <c r="K1555"/>
      <c r="L1555"/>
      <c r="M1555"/>
      <c r="N1555"/>
      <c r="O1555"/>
      <c r="P1555"/>
      <c r="Q1555"/>
      <c r="R1555" s="77"/>
      <c r="S1555" s="77"/>
      <c r="T1555"/>
      <c r="U1555"/>
      <c r="V1555"/>
      <c r="W1555"/>
      <c r="X1555"/>
      <c r="Y1555"/>
      <c r="Z1555"/>
      <c r="AA1555"/>
      <c r="AB1555"/>
      <c r="AC1555"/>
      <c r="AD1555"/>
      <c r="AE1555"/>
      <c r="AF1555"/>
    </row>
    <row r="1556" spans="1:32" ht="15" x14ac:dyDescent="0.25">
      <c r="A1556"/>
      <c r="B1556"/>
      <c r="C1556"/>
      <c r="D1556"/>
      <c r="E1556"/>
      <c r="F1556"/>
      <c r="G1556"/>
      <c r="H1556"/>
      <c r="I1556"/>
      <c r="J1556"/>
      <c r="K1556"/>
      <c r="L1556"/>
      <c r="M1556"/>
      <c r="N1556"/>
      <c r="O1556"/>
      <c r="P1556"/>
      <c r="Q1556"/>
      <c r="R1556" s="77"/>
      <c r="S1556" s="77"/>
      <c r="T1556"/>
      <c r="U1556"/>
      <c r="V1556"/>
      <c r="W1556"/>
      <c r="X1556"/>
      <c r="Y1556"/>
      <c r="Z1556"/>
      <c r="AA1556"/>
      <c r="AB1556"/>
      <c r="AC1556"/>
      <c r="AD1556"/>
      <c r="AE1556"/>
      <c r="AF1556"/>
    </row>
    <row r="1557" spans="1:32" ht="15" x14ac:dyDescent="0.25">
      <c r="A1557"/>
      <c r="B1557"/>
      <c r="C1557"/>
      <c r="D1557"/>
      <c r="E1557"/>
      <c r="F1557"/>
      <c r="G1557"/>
      <c r="H1557"/>
      <c r="I1557"/>
      <c r="J1557"/>
      <c r="K1557"/>
      <c r="L1557"/>
      <c r="M1557"/>
      <c r="N1557"/>
      <c r="O1557"/>
      <c r="P1557"/>
      <c r="Q1557"/>
      <c r="R1557" s="77"/>
      <c r="S1557" s="77"/>
      <c r="T1557"/>
      <c r="U1557"/>
      <c r="V1557"/>
      <c r="W1557"/>
      <c r="X1557"/>
      <c r="Y1557"/>
      <c r="Z1557"/>
      <c r="AA1557"/>
      <c r="AB1557"/>
      <c r="AC1557"/>
      <c r="AD1557"/>
      <c r="AE1557"/>
      <c r="AF1557"/>
    </row>
    <row r="1558" spans="1:32" ht="15" x14ac:dyDescent="0.25">
      <c r="A1558"/>
      <c r="B1558"/>
      <c r="C1558"/>
      <c r="D1558"/>
      <c r="E1558"/>
      <c r="F1558"/>
      <c r="G1558"/>
      <c r="H1558"/>
      <c r="I1558"/>
      <c r="J1558"/>
      <c r="K1558"/>
      <c r="L1558"/>
      <c r="M1558"/>
      <c r="N1558"/>
      <c r="O1558"/>
      <c r="P1558"/>
      <c r="Q1558"/>
      <c r="R1558" s="77"/>
      <c r="S1558" s="77"/>
      <c r="T1558"/>
      <c r="U1558"/>
      <c r="V1558"/>
      <c r="W1558"/>
      <c r="X1558"/>
      <c r="Y1558"/>
      <c r="Z1558"/>
      <c r="AA1558"/>
      <c r="AB1558"/>
      <c r="AC1558"/>
      <c r="AD1558"/>
      <c r="AE1558"/>
      <c r="AF1558"/>
    </row>
    <row r="1559" spans="1:32" ht="15" x14ac:dyDescent="0.25">
      <c r="A1559"/>
      <c r="B1559"/>
      <c r="C1559"/>
      <c r="D1559"/>
      <c r="E1559"/>
      <c r="F1559"/>
      <c r="G1559"/>
      <c r="H1559"/>
      <c r="I1559"/>
      <c r="J1559"/>
      <c r="K1559"/>
      <c r="L1559"/>
      <c r="M1559"/>
      <c r="N1559"/>
      <c r="O1559"/>
      <c r="P1559"/>
      <c r="Q1559"/>
      <c r="R1559" s="77"/>
      <c r="S1559" s="77"/>
      <c r="T1559"/>
      <c r="U1559"/>
      <c r="V1559"/>
      <c r="W1559"/>
      <c r="X1559"/>
      <c r="Y1559"/>
      <c r="Z1559"/>
      <c r="AA1559"/>
      <c r="AB1559"/>
      <c r="AC1559"/>
      <c r="AD1559"/>
      <c r="AE1559"/>
      <c r="AF1559"/>
    </row>
    <row r="1560" spans="1:32" ht="15" x14ac:dyDescent="0.25">
      <c r="A1560"/>
      <c r="B1560"/>
      <c r="C1560"/>
      <c r="D1560"/>
      <c r="E1560"/>
      <c r="F1560"/>
      <c r="G1560"/>
      <c r="H1560"/>
      <c r="I1560"/>
      <c r="J1560"/>
      <c r="K1560"/>
      <c r="L1560"/>
      <c r="M1560"/>
      <c r="N1560"/>
      <c r="O1560"/>
      <c r="P1560"/>
      <c r="Q1560"/>
      <c r="R1560" s="77"/>
      <c r="S1560" s="77"/>
      <c r="T1560"/>
      <c r="U1560"/>
      <c r="V1560"/>
      <c r="W1560"/>
      <c r="X1560"/>
      <c r="Y1560"/>
      <c r="Z1560"/>
      <c r="AA1560"/>
      <c r="AB1560"/>
      <c r="AC1560"/>
      <c r="AD1560"/>
      <c r="AE1560"/>
      <c r="AF1560"/>
    </row>
    <row r="1561" spans="1:32" ht="15" x14ac:dyDescent="0.25">
      <c r="A1561"/>
      <c r="B1561"/>
      <c r="C1561"/>
      <c r="D1561"/>
      <c r="E1561"/>
      <c r="F1561"/>
      <c r="G1561"/>
      <c r="H1561"/>
      <c r="I1561"/>
      <c r="J1561"/>
      <c r="K1561"/>
      <c r="L1561"/>
      <c r="M1561"/>
      <c r="N1561"/>
      <c r="O1561"/>
      <c r="P1561"/>
      <c r="Q1561"/>
      <c r="R1561" s="77"/>
      <c r="S1561" s="77"/>
      <c r="T1561"/>
      <c r="U1561"/>
      <c r="V1561"/>
      <c r="W1561"/>
      <c r="X1561"/>
      <c r="Y1561"/>
      <c r="Z1561"/>
      <c r="AA1561"/>
      <c r="AB1561"/>
      <c r="AC1561"/>
      <c r="AD1561"/>
      <c r="AE1561"/>
      <c r="AF1561"/>
    </row>
    <row r="1562" spans="1:32" ht="15" x14ac:dyDescent="0.25">
      <c r="A1562"/>
      <c r="B1562"/>
      <c r="C1562"/>
      <c r="D1562"/>
      <c r="E1562"/>
      <c r="F1562"/>
      <c r="G1562"/>
      <c r="H1562"/>
      <c r="I1562"/>
      <c r="J1562"/>
      <c r="K1562"/>
      <c r="L1562"/>
      <c r="M1562"/>
      <c r="N1562"/>
      <c r="O1562"/>
      <c r="P1562"/>
      <c r="Q1562"/>
      <c r="R1562" s="77"/>
      <c r="S1562" s="77"/>
      <c r="T1562"/>
      <c r="U1562"/>
      <c r="V1562"/>
      <c r="W1562"/>
      <c r="X1562"/>
      <c r="Y1562"/>
      <c r="Z1562"/>
      <c r="AA1562"/>
      <c r="AB1562"/>
      <c r="AC1562"/>
      <c r="AD1562"/>
      <c r="AE1562"/>
      <c r="AF1562"/>
    </row>
    <row r="1563" spans="1:32" ht="15" x14ac:dyDescent="0.25">
      <c r="A1563"/>
      <c r="B1563"/>
      <c r="C1563"/>
      <c r="D1563"/>
      <c r="E1563"/>
      <c r="F1563"/>
      <c r="G1563"/>
      <c r="H1563"/>
      <c r="I1563"/>
      <c r="J1563"/>
      <c r="K1563"/>
      <c r="L1563"/>
      <c r="M1563"/>
      <c r="N1563"/>
      <c r="O1563"/>
      <c r="P1563"/>
      <c r="Q1563"/>
      <c r="R1563" s="77"/>
      <c r="S1563" s="77"/>
      <c r="T1563"/>
      <c r="U1563"/>
      <c r="V1563"/>
      <c r="W1563"/>
      <c r="X1563"/>
      <c r="Y1563"/>
      <c r="Z1563"/>
      <c r="AA1563"/>
      <c r="AB1563"/>
      <c r="AC1563"/>
      <c r="AD1563"/>
      <c r="AE1563"/>
      <c r="AF1563"/>
    </row>
    <row r="1564" spans="1:32" ht="15" x14ac:dyDescent="0.25">
      <c r="A1564"/>
      <c r="B1564"/>
      <c r="C1564"/>
      <c r="D1564"/>
      <c r="E1564"/>
      <c r="F1564"/>
      <c r="G1564"/>
      <c r="H1564"/>
      <c r="I1564"/>
      <c r="J1564"/>
      <c r="K1564"/>
      <c r="L1564"/>
      <c r="M1564"/>
      <c r="N1564"/>
      <c r="O1564"/>
      <c r="P1564"/>
      <c r="Q1564"/>
      <c r="R1564" s="77"/>
      <c r="S1564" s="77"/>
      <c r="T1564"/>
      <c r="U1564"/>
      <c r="V1564"/>
      <c r="W1564"/>
      <c r="X1564"/>
      <c r="Y1564"/>
      <c r="Z1564"/>
      <c r="AA1564"/>
      <c r="AB1564"/>
      <c r="AC1564"/>
      <c r="AD1564"/>
      <c r="AE1564"/>
      <c r="AF1564"/>
    </row>
    <row r="1565" spans="1:32" ht="15" x14ac:dyDescent="0.25">
      <c r="A1565"/>
      <c r="B1565"/>
      <c r="C1565"/>
      <c r="D1565"/>
      <c r="E1565"/>
      <c r="F1565"/>
      <c r="G1565"/>
      <c r="H1565"/>
      <c r="I1565"/>
      <c r="J1565"/>
      <c r="K1565"/>
      <c r="L1565"/>
      <c r="M1565"/>
      <c r="N1565"/>
      <c r="O1565"/>
      <c r="P1565"/>
      <c r="Q1565"/>
      <c r="R1565" s="77"/>
      <c r="S1565" s="77"/>
      <c r="T1565"/>
      <c r="U1565"/>
      <c r="V1565"/>
      <c r="W1565"/>
      <c r="X1565"/>
      <c r="Y1565"/>
      <c r="Z1565"/>
      <c r="AA1565"/>
      <c r="AB1565"/>
      <c r="AC1565"/>
      <c r="AD1565"/>
      <c r="AE1565"/>
      <c r="AF1565"/>
    </row>
    <row r="1566" spans="1:32" ht="15" x14ac:dyDescent="0.25">
      <c r="A1566"/>
      <c r="B1566"/>
      <c r="C1566"/>
      <c r="D1566"/>
      <c r="E1566"/>
      <c r="F1566"/>
      <c r="G1566"/>
      <c r="H1566"/>
      <c r="I1566"/>
      <c r="J1566"/>
      <c r="K1566"/>
      <c r="L1566"/>
      <c r="M1566"/>
      <c r="N1566"/>
      <c r="O1566"/>
      <c r="P1566"/>
      <c r="Q1566"/>
      <c r="R1566" s="77"/>
      <c r="S1566" s="77"/>
      <c r="T1566"/>
      <c r="U1566"/>
      <c r="V1566"/>
      <c r="W1566"/>
      <c r="X1566"/>
      <c r="Y1566"/>
      <c r="Z1566"/>
      <c r="AA1566"/>
      <c r="AB1566"/>
      <c r="AC1566"/>
      <c r="AD1566"/>
      <c r="AE1566"/>
      <c r="AF1566"/>
    </row>
    <row r="1567" spans="1:32" ht="15" x14ac:dyDescent="0.25">
      <c r="A1567"/>
      <c r="B1567"/>
      <c r="C1567"/>
      <c r="D1567"/>
      <c r="E1567"/>
      <c r="F1567"/>
      <c r="G1567"/>
      <c r="H1567"/>
      <c r="I1567"/>
      <c r="J1567"/>
      <c r="K1567"/>
      <c r="L1567"/>
      <c r="M1567"/>
      <c r="N1567"/>
      <c r="O1567"/>
      <c r="P1567"/>
      <c r="Q1567"/>
      <c r="R1567" s="77"/>
      <c r="S1567" s="77"/>
      <c r="T1567"/>
      <c r="U1567"/>
      <c r="V1567"/>
      <c r="W1567"/>
      <c r="X1567"/>
      <c r="Y1567"/>
      <c r="Z1567"/>
      <c r="AA1567"/>
      <c r="AB1567"/>
      <c r="AC1567"/>
      <c r="AD1567"/>
      <c r="AE1567"/>
      <c r="AF1567"/>
    </row>
    <row r="1568" spans="1:32" ht="15" x14ac:dyDescent="0.25">
      <c r="A1568"/>
      <c r="B1568"/>
      <c r="C1568"/>
      <c r="D1568"/>
      <c r="E1568"/>
      <c r="F1568"/>
      <c r="G1568"/>
      <c r="H1568"/>
      <c r="I1568"/>
      <c r="J1568"/>
      <c r="K1568"/>
      <c r="L1568"/>
      <c r="M1568"/>
      <c r="N1568"/>
      <c r="O1568"/>
      <c r="P1568"/>
      <c r="Q1568"/>
      <c r="R1568" s="77"/>
      <c r="S1568" s="77"/>
      <c r="T1568"/>
      <c r="U1568"/>
      <c r="V1568"/>
      <c r="W1568"/>
      <c r="X1568"/>
      <c r="Y1568"/>
      <c r="Z1568"/>
      <c r="AA1568"/>
      <c r="AB1568"/>
      <c r="AC1568"/>
      <c r="AD1568"/>
      <c r="AE1568"/>
      <c r="AF1568"/>
    </row>
    <row r="1569" spans="1:32" ht="15" x14ac:dyDescent="0.25">
      <c r="A1569"/>
      <c r="B1569"/>
      <c r="C1569"/>
      <c r="D1569"/>
      <c r="E1569"/>
      <c r="F1569"/>
      <c r="G1569"/>
      <c r="H1569"/>
      <c r="I1569"/>
      <c r="J1569"/>
      <c r="K1569"/>
      <c r="L1569"/>
      <c r="M1569"/>
      <c r="N1569"/>
      <c r="O1569"/>
      <c r="P1569"/>
      <c r="Q1569"/>
      <c r="R1569" s="77"/>
      <c r="S1569" s="77"/>
      <c r="T1569"/>
      <c r="U1569"/>
      <c r="V1569"/>
      <c r="W1569"/>
      <c r="X1569"/>
      <c r="Y1569"/>
      <c r="Z1569"/>
      <c r="AA1569"/>
      <c r="AB1569"/>
      <c r="AC1569"/>
      <c r="AD1569"/>
      <c r="AE1569"/>
      <c r="AF1569"/>
    </row>
    <row r="1570" spans="1:32" ht="15" x14ac:dyDescent="0.25">
      <c r="A1570"/>
      <c r="B1570"/>
      <c r="C1570"/>
      <c r="D1570"/>
      <c r="E1570"/>
      <c r="F1570"/>
      <c r="G1570"/>
      <c r="H1570"/>
      <c r="I1570"/>
      <c r="J1570"/>
      <c r="K1570"/>
      <c r="L1570"/>
      <c r="M1570"/>
      <c r="N1570"/>
      <c r="O1570"/>
      <c r="P1570"/>
      <c r="Q1570"/>
      <c r="R1570" s="77"/>
      <c r="S1570" s="77"/>
      <c r="T1570"/>
      <c r="U1570"/>
      <c r="V1570"/>
      <c r="W1570"/>
      <c r="X1570"/>
      <c r="Y1570"/>
      <c r="Z1570"/>
      <c r="AA1570"/>
    </row>
    <row r="1571" spans="1:32" ht="15" x14ac:dyDescent="0.25">
      <c r="A1571"/>
      <c r="B1571"/>
      <c r="C1571"/>
      <c r="D1571"/>
      <c r="E1571"/>
      <c r="F1571"/>
      <c r="G1571"/>
      <c r="H1571"/>
      <c r="I1571"/>
      <c r="J1571"/>
      <c r="K1571"/>
      <c r="L1571"/>
      <c r="M1571"/>
      <c r="N1571"/>
      <c r="O1571"/>
      <c r="P1571"/>
      <c r="Q1571"/>
      <c r="R1571" s="77"/>
      <c r="S1571" s="77"/>
      <c r="T1571"/>
      <c r="U1571"/>
      <c r="V1571"/>
      <c r="W1571"/>
      <c r="X1571"/>
      <c r="Y1571"/>
      <c r="Z1571"/>
      <c r="AA1571"/>
    </row>
    <row r="1572" spans="1:32" ht="15" x14ac:dyDescent="0.25">
      <c r="A1572"/>
      <c r="B1572"/>
      <c r="C1572"/>
      <c r="D1572"/>
      <c r="E1572"/>
      <c r="F1572"/>
      <c r="G1572"/>
      <c r="H1572"/>
      <c r="I1572"/>
      <c r="J1572"/>
      <c r="K1572"/>
      <c r="L1572"/>
      <c r="M1572"/>
      <c r="N1572"/>
      <c r="O1572"/>
      <c r="P1572"/>
      <c r="Q1572"/>
      <c r="R1572" s="77"/>
      <c r="S1572" s="77"/>
      <c r="T1572"/>
      <c r="U1572"/>
      <c r="V1572"/>
      <c r="W1572"/>
      <c r="X1572"/>
      <c r="Y1572"/>
      <c r="Z1572"/>
      <c r="AA1572"/>
    </row>
    <row r="1573" spans="1:32" ht="15" x14ac:dyDescent="0.25">
      <c r="A1573"/>
      <c r="B1573"/>
      <c r="C1573"/>
      <c r="D1573"/>
      <c r="E1573"/>
      <c r="F1573"/>
      <c r="G1573"/>
      <c r="H1573"/>
      <c r="I1573"/>
      <c r="J1573"/>
      <c r="K1573"/>
      <c r="L1573"/>
      <c r="M1573"/>
      <c r="N1573"/>
      <c r="O1573"/>
      <c r="P1573"/>
      <c r="Q1573"/>
      <c r="R1573" s="77"/>
      <c r="S1573" s="77"/>
      <c r="T1573"/>
      <c r="U1573"/>
      <c r="V1573"/>
      <c r="W1573"/>
      <c r="X1573"/>
      <c r="Y1573"/>
      <c r="Z1573"/>
      <c r="AA1573"/>
    </row>
    <row r="1574" spans="1:32" ht="15" x14ac:dyDescent="0.25">
      <c r="A1574"/>
      <c r="B1574"/>
      <c r="C1574"/>
      <c r="D1574"/>
      <c r="E1574"/>
      <c r="F1574"/>
      <c r="G1574"/>
      <c r="H1574"/>
      <c r="I1574"/>
      <c r="J1574"/>
      <c r="K1574"/>
      <c r="L1574"/>
      <c r="M1574"/>
      <c r="N1574"/>
      <c r="O1574"/>
      <c r="P1574"/>
      <c r="Q1574"/>
      <c r="R1574" s="77"/>
      <c r="S1574" s="77"/>
      <c r="T1574"/>
      <c r="U1574"/>
      <c r="V1574"/>
      <c r="W1574"/>
      <c r="X1574"/>
      <c r="Y1574"/>
      <c r="Z1574"/>
      <c r="AA1574"/>
    </row>
    <row r="1575" spans="1:32" ht="15" x14ac:dyDescent="0.25">
      <c r="A1575"/>
      <c r="B1575"/>
      <c r="C1575"/>
      <c r="D1575"/>
      <c r="E1575"/>
      <c r="F1575"/>
      <c r="G1575"/>
      <c r="H1575"/>
      <c r="I1575"/>
      <c r="J1575"/>
      <c r="K1575"/>
      <c r="L1575"/>
      <c r="M1575"/>
      <c r="N1575"/>
      <c r="O1575"/>
      <c r="P1575"/>
      <c r="Q1575"/>
      <c r="R1575" s="77"/>
      <c r="S1575" s="77"/>
      <c r="T1575"/>
      <c r="U1575"/>
      <c r="V1575"/>
      <c r="W1575"/>
      <c r="X1575"/>
      <c r="Y1575"/>
      <c r="Z1575"/>
      <c r="AA1575"/>
    </row>
    <row r="1576" spans="1:32" ht="15" x14ac:dyDescent="0.25">
      <c r="A1576"/>
      <c r="B1576"/>
      <c r="C1576"/>
      <c r="D1576"/>
      <c r="E1576"/>
      <c r="F1576"/>
      <c r="G1576"/>
      <c r="H1576"/>
      <c r="I1576"/>
      <c r="J1576"/>
      <c r="K1576"/>
      <c r="L1576"/>
      <c r="M1576"/>
      <c r="N1576"/>
      <c r="O1576"/>
      <c r="P1576"/>
      <c r="Q1576"/>
      <c r="R1576" s="77"/>
      <c r="S1576" s="77"/>
      <c r="T1576"/>
      <c r="U1576"/>
      <c r="V1576"/>
      <c r="W1576"/>
      <c r="X1576"/>
      <c r="Y1576"/>
      <c r="Z1576"/>
      <c r="AA1576"/>
    </row>
    <row r="1577" spans="1:32" ht="15" x14ac:dyDescent="0.25">
      <c r="A1577"/>
      <c r="B1577"/>
      <c r="C1577"/>
      <c r="D1577"/>
      <c r="E1577"/>
      <c r="F1577"/>
      <c r="G1577"/>
      <c r="H1577"/>
      <c r="I1577"/>
      <c r="J1577"/>
      <c r="K1577"/>
      <c r="L1577"/>
      <c r="M1577"/>
      <c r="N1577"/>
      <c r="O1577"/>
      <c r="P1577"/>
      <c r="Q1577"/>
      <c r="R1577" s="77"/>
      <c r="S1577" s="77"/>
      <c r="T1577"/>
      <c r="U1577"/>
      <c r="V1577"/>
      <c r="W1577"/>
      <c r="X1577"/>
      <c r="Y1577"/>
      <c r="Z1577"/>
      <c r="AA1577"/>
    </row>
    <row r="1578" spans="1:32" ht="15" x14ac:dyDescent="0.25">
      <c r="A1578"/>
      <c r="B1578"/>
      <c r="C1578"/>
      <c r="D1578"/>
      <c r="E1578"/>
      <c r="F1578"/>
      <c r="G1578"/>
      <c r="H1578"/>
      <c r="I1578"/>
      <c r="J1578"/>
      <c r="K1578"/>
      <c r="L1578"/>
      <c r="M1578"/>
      <c r="N1578"/>
      <c r="O1578"/>
      <c r="P1578"/>
      <c r="Q1578"/>
      <c r="R1578" s="77"/>
      <c r="S1578" s="77"/>
      <c r="T1578"/>
      <c r="U1578"/>
      <c r="V1578"/>
      <c r="W1578"/>
      <c r="X1578"/>
      <c r="Y1578"/>
      <c r="Z1578"/>
      <c r="AA1578"/>
    </row>
    <row r="1579" spans="1:32" ht="15" x14ac:dyDescent="0.25">
      <c r="A1579"/>
      <c r="B1579"/>
      <c r="C1579"/>
      <c r="D1579"/>
      <c r="E1579"/>
      <c r="F1579"/>
      <c r="G1579"/>
      <c r="H1579"/>
      <c r="I1579"/>
      <c r="J1579"/>
      <c r="K1579"/>
      <c r="L1579"/>
      <c r="M1579"/>
      <c r="N1579"/>
      <c r="O1579"/>
      <c r="P1579"/>
      <c r="Q1579"/>
      <c r="R1579" s="77"/>
      <c r="S1579" s="77"/>
      <c r="T1579"/>
      <c r="U1579"/>
      <c r="V1579"/>
      <c r="W1579"/>
      <c r="X1579"/>
      <c r="Y1579"/>
      <c r="Z1579"/>
      <c r="AA1579"/>
    </row>
    <row r="1580" spans="1:32" ht="15" x14ac:dyDescent="0.25">
      <c r="A1580"/>
      <c r="B1580"/>
      <c r="C1580"/>
      <c r="D1580"/>
      <c r="E1580"/>
      <c r="F1580"/>
      <c r="G1580"/>
      <c r="H1580"/>
      <c r="I1580"/>
      <c r="J1580"/>
      <c r="K1580"/>
      <c r="L1580"/>
      <c r="M1580"/>
      <c r="N1580"/>
      <c r="O1580"/>
      <c r="P1580"/>
      <c r="Q1580"/>
      <c r="R1580" s="77"/>
      <c r="S1580" s="77"/>
      <c r="T1580"/>
      <c r="U1580"/>
      <c r="V1580"/>
      <c r="W1580"/>
      <c r="X1580"/>
      <c r="Y1580"/>
      <c r="Z1580"/>
      <c r="AA1580"/>
    </row>
    <row r="1581" spans="1:32" ht="15" x14ac:dyDescent="0.25">
      <c r="A1581"/>
      <c r="B1581"/>
      <c r="C1581"/>
      <c r="D1581"/>
      <c r="E1581"/>
      <c r="F1581"/>
      <c r="G1581"/>
      <c r="H1581"/>
      <c r="I1581"/>
      <c r="J1581"/>
      <c r="K1581"/>
      <c r="L1581"/>
      <c r="M1581"/>
      <c r="N1581"/>
      <c r="O1581"/>
      <c r="P1581"/>
      <c r="Q1581"/>
      <c r="R1581" s="77"/>
      <c r="S1581" s="77"/>
      <c r="T1581"/>
      <c r="U1581"/>
      <c r="V1581"/>
      <c r="W1581"/>
      <c r="X1581"/>
      <c r="Y1581"/>
      <c r="Z1581"/>
      <c r="AA1581"/>
    </row>
    <row r="1582" spans="1:32" ht="15" x14ac:dyDescent="0.25">
      <c r="A1582"/>
      <c r="B1582"/>
      <c r="C1582"/>
      <c r="D1582"/>
      <c r="E1582"/>
      <c r="F1582"/>
      <c r="G1582"/>
      <c r="H1582"/>
      <c r="I1582"/>
      <c r="J1582"/>
      <c r="K1582"/>
      <c r="L1582"/>
      <c r="M1582"/>
      <c r="N1582"/>
      <c r="O1582"/>
      <c r="P1582"/>
      <c r="Q1582"/>
      <c r="R1582" s="77"/>
      <c r="S1582" s="77"/>
      <c r="T1582"/>
      <c r="U1582"/>
      <c r="V1582"/>
      <c r="W1582"/>
      <c r="X1582"/>
      <c r="Y1582"/>
      <c r="Z1582"/>
      <c r="AA1582"/>
    </row>
    <row r="1583" spans="1:32" ht="15" x14ac:dyDescent="0.25">
      <c r="A1583"/>
      <c r="B1583"/>
      <c r="C1583"/>
      <c r="D1583"/>
      <c r="E1583"/>
      <c r="F1583"/>
      <c r="G1583"/>
      <c r="H1583"/>
      <c r="I1583"/>
      <c r="J1583"/>
      <c r="K1583"/>
      <c r="L1583"/>
      <c r="M1583"/>
      <c r="N1583"/>
      <c r="O1583"/>
      <c r="P1583"/>
      <c r="Q1583"/>
      <c r="R1583" s="77"/>
      <c r="S1583" s="77"/>
      <c r="T1583"/>
      <c r="U1583"/>
      <c r="V1583"/>
      <c r="W1583"/>
      <c r="X1583"/>
      <c r="Y1583"/>
      <c r="Z1583"/>
      <c r="AA1583"/>
    </row>
    <row r="1584" spans="1:32" ht="15" x14ac:dyDescent="0.25">
      <c r="A1584"/>
      <c r="B1584"/>
      <c r="C1584"/>
      <c r="D1584"/>
      <c r="E1584"/>
      <c r="F1584"/>
      <c r="G1584"/>
      <c r="H1584"/>
      <c r="I1584"/>
      <c r="J1584"/>
      <c r="K1584"/>
      <c r="L1584"/>
      <c r="M1584"/>
      <c r="N1584"/>
      <c r="O1584"/>
      <c r="P1584"/>
      <c r="Q1584"/>
      <c r="R1584" s="77"/>
      <c r="S1584" s="77"/>
      <c r="T1584"/>
      <c r="U1584"/>
      <c r="V1584"/>
      <c r="W1584"/>
      <c r="X1584"/>
      <c r="Y1584"/>
      <c r="Z1584"/>
      <c r="AA1584"/>
    </row>
    <row r="1585" spans="1:27" ht="15" x14ac:dyDescent="0.25">
      <c r="A1585"/>
      <c r="B1585"/>
      <c r="C1585"/>
      <c r="D1585"/>
      <c r="E1585"/>
      <c r="F1585"/>
      <c r="G1585"/>
      <c r="H1585"/>
      <c r="I1585"/>
      <c r="J1585"/>
      <c r="K1585"/>
      <c r="L1585"/>
      <c r="M1585"/>
      <c r="N1585"/>
      <c r="O1585"/>
      <c r="P1585"/>
      <c r="Q1585"/>
      <c r="R1585" s="77"/>
      <c r="S1585" s="77"/>
      <c r="T1585"/>
      <c r="U1585"/>
      <c r="V1585"/>
      <c r="W1585"/>
      <c r="X1585"/>
      <c r="Y1585"/>
      <c r="Z1585"/>
      <c r="AA1585"/>
    </row>
    <row r="1586" spans="1:27" ht="15" x14ac:dyDescent="0.25">
      <c r="A1586"/>
      <c r="B1586"/>
      <c r="C1586"/>
      <c r="D1586"/>
      <c r="E1586"/>
      <c r="F1586"/>
      <c r="G1586"/>
      <c r="H1586"/>
      <c r="I1586"/>
      <c r="J1586"/>
      <c r="K1586"/>
      <c r="L1586"/>
      <c r="M1586"/>
      <c r="N1586"/>
      <c r="O1586"/>
      <c r="P1586"/>
      <c r="Q1586"/>
      <c r="R1586" s="77"/>
      <c r="S1586" s="77"/>
      <c r="T1586"/>
      <c r="U1586"/>
      <c r="V1586"/>
      <c r="W1586"/>
      <c r="X1586"/>
      <c r="Y1586"/>
      <c r="Z1586"/>
      <c r="AA1586"/>
    </row>
    <row r="1587" spans="1:27" ht="15" x14ac:dyDescent="0.25">
      <c r="A1587"/>
      <c r="B1587"/>
      <c r="C1587"/>
      <c r="D1587"/>
      <c r="E1587"/>
      <c r="F1587"/>
      <c r="G1587"/>
      <c r="H1587"/>
      <c r="I1587"/>
      <c r="J1587"/>
      <c r="K1587"/>
      <c r="L1587"/>
      <c r="M1587"/>
      <c r="N1587"/>
      <c r="O1587"/>
      <c r="P1587"/>
      <c r="Q1587"/>
      <c r="R1587" s="77"/>
      <c r="S1587" s="77"/>
      <c r="T1587"/>
      <c r="U1587"/>
      <c r="V1587"/>
      <c r="W1587"/>
      <c r="X1587"/>
      <c r="Y1587"/>
      <c r="Z1587"/>
      <c r="AA1587"/>
    </row>
    <row r="1588" spans="1:27" ht="15" x14ac:dyDescent="0.25">
      <c r="A1588"/>
      <c r="B1588"/>
      <c r="C1588"/>
      <c r="D1588"/>
      <c r="E1588"/>
      <c r="F1588"/>
      <c r="G1588"/>
      <c r="H1588"/>
      <c r="I1588"/>
      <c r="J1588"/>
      <c r="K1588"/>
      <c r="L1588"/>
      <c r="M1588"/>
      <c r="N1588"/>
      <c r="O1588"/>
      <c r="P1588"/>
      <c r="Q1588"/>
      <c r="R1588" s="77"/>
      <c r="S1588" s="77"/>
      <c r="T1588"/>
      <c r="U1588"/>
      <c r="V1588"/>
      <c r="W1588"/>
      <c r="X1588"/>
      <c r="Y1588"/>
      <c r="Z1588"/>
      <c r="AA1588"/>
    </row>
    <row r="1589" spans="1:27" ht="15" x14ac:dyDescent="0.25">
      <c r="A1589"/>
      <c r="B1589"/>
      <c r="C1589"/>
      <c r="D1589"/>
      <c r="E1589"/>
      <c r="F1589"/>
      <c r="G1589"/>
      <c r="H1589"/>
      <c r="I1589"/>
      <c r="J1589"/>
      <c r="K1589"/>
      <c r="L1589"/>
      <c r="M1589"/>
      <c r="N1589"/>
      <c r="O1589"/>
      <c r="P1589"/>
      <c r="Q1589"/>
      <c r="R1589" s="77"/>
      <c r="S1589" s="77"/>
      <c r="T1589"/>
      <c r="U1589"/>
      <c r="V1589"/>
      <c r="W1589"/>
      <c r="X1589"/>
      <c r="Y1589"/>
      <c r="Z1589"/>
      <c r="AA1589"/>
    </row>
    <row r="1590" spans="1:27" ht="15" x14ac:dyDescent="0.25">
      <c r="A1590"/>
      <c r="B1590"/>
      <c r="C1590"/>
      <c r="D1590"/>
      <c r="E1590"/>
      <c r="F1590"/>
      <c r="G1590"/>
      <c r="H1590"/>
      <c r="I1590"/>
      <c r="J1590"/>
      <c r="K1590"/>
      <c r="L1590"/>
      <c r="M1590"/>
      <c r="N1590"/>
      <c r="O1590"/>
      <c r="P1590"/>
      <c r="Q1590"/>
      <c r="R1590" s="77"/>
      <c r="S1590" s="77"/>
      <c r="T1590"/>
      <c r="U1590"/>
      <c r="V1590"/>
      <c r="W1590"/>
      <c r="X1590"/>
      <c r="Y1590"/>
      <c r="Z1590"/>
      <c r="AA1590"/>
    </row>
    <row r="1591" spans="1:27" ht="15" x14ac:dyDescent="0.25">
      <c r="A1591"/>
      <c r="B1591"/>
      <c r="C1591"/>
      <c r="D1591"/>
      <c r="E1591"/>
      <c r="F1591"/>
      <c r="G1591"/>
      <c r="H1591"/>
      <c r="I1591"/>
      <c r="J1591"/>
      <c r="K1591"/>
      <c r="L1591"/>
      <c r="M1591"/>
      <c r="N1591"/>
      <c r="O1591"/>
      <c r="P1591"/>
      <c r="Q1591"/>
      <c r="R1591" s="77"/>
      <c r="S1591" s="77"/>
      <c r="T1591"/>
      <c r="U1591"/>
      <c r="V1591"/>
      <c r="W1591"/>
      <c r="X1591"/>
      <c r="Y1591"/>
      <c r="Z1591"/>
      <c r="AA1591"/>
    </row>
    <row r="1592" spans="1:27" ht="15" x14ac:dyDescent="0.25">
      <c r="A1592"/>
      <c r="B1592"/>
      <c r="C1592"/>
      <c r="D1592"/>
      <c r="E1592"/>
      <c r="F1592"/>
      <c r="G1592"/>
      <c r="H1592"/>
      <c r="I1592"/>
      <c r="J1592"/>
      <c r="K1592"/>
      <c r="L1592"/>
      <c r="M1592"/>
      <c r="N1592"/>
      <c r="O1592"/>
      <c r="P1592"/>
      <c r="Q1592"/>
      <c r="R1592" s="77"/>
      <c r="S1592" s="77"/>
      <c r="T1592"/>
      <c r="U1592"/>
      <c r="V1592"/>
      <c r="W1592"/>
      <c r="X1592"/>
      <c r="Y1592"/>
      <c r="Z1592"/>
      <c r="AA1592"/>
    </row>
    <row r="1593" spans="1:27" ht="15" x14ac:dyDescent="0.25">
      <c r="A1593"/>
      <c r="B1593"/>
      <c r="C1593"/>
      <c r="D1593"/>
      <c r="E1593"/>
      <c r="F1593"/>
      <c r="G1593"/>
      <c r="H1593"/>
      <c r="I1593"/>
      <c r="J1593"/>
      <c r="K1593"/>
      <c r="L1593"/>
      <c r="M1593"/>
      <c r="N1593"/>
      <c r="O1593"/>
      <c r="P1593"/>
      <c r="Q1593"/>
      <c r="R1593" s="77"/>
      <c r="S1593" s="77"/>
      <c r="T1593"/>
      <c r="U1593"/>
      <c r="V1593"/>
      <c r="W1593"/>
      <c r="X1593"/>
      <c r="Y1593"/>
      <c r="Z1593"/>
      <c r="AA1593"/>
    </row>
    <row r="1594" spans="1:27" ht="15" x14ac:dyDescent="0.25">
      <c r="A1594"/>
      <c r="B1594"/>
      <c r="C1594"/>
      <c r="D1594"/>
      <c r="E1594"/>
      <c r="F1594"/>
      <c r="G1594"/>
      <c r="H1594"/>
      <c r="I1594"/>
      <c r="J1594"/>
      <c r="K1594"/>
      <c r="L1594"/>
      <c r="M1594"/>
      <c r="N1594"/>
      <c r="O1594"/>
      <c r="P1594"/>
      <c r="Q1594"/>
      <c r="R1594" s="77"/>
      <c r="S1594" s="77"/>
      <c r="T1594"/>
      <c r="U1594"/>
      <c r="V1594"/>
      <c r="W1594"/>
      <c r="X1594"/>
      <c r="Y1594"/>
      <c r="Z1594"/>
      <c r="AA1594"/>
    </row>
    <row r="1595" spans="1:27" ht="15" x14ac:dyDescent="0.25">
      <c r="A1595" s="6"/>
      <c r="B1595" s="6"/>
      <c r="C1595" s="6"/>
      <c r="D1595" s="6"/>
      <c r="E1595" s="6"/>
      <c r="F1595" s="6"/>
      <c r="G1595" s="6"/>
      <c r="H1595" s="6"/>
      <c r="I1595" s="6"/>
      <c r="J1595" s="6"/>
      <c r="K1595" s="6"/>
      <c r="L1595" s="6"/>
      <c r="M1595" s="6"/>
      <c r="N1595" s="6"/>
      <c r="O1595" s="6"/>
      <c r="P1595" s="6"/>
      <c r="Q1595" s="6"/>
      <c r="R1595" s="80"/>
      <c r="S1595" s="80"/>
      <c r="T1595" s="6"/>
      <c r="U1595" s="6"/>
      <c r="V1595" s="6"/>
      <c r="W1595" s="6"/>
      <c r="X1595" s="6"/>
      <c r="Y1595" s="6"/>
    </row>
    <row r="1596" spans="1:27" ht="15" x14ac:dyDescent="0.25">
      <c r="A1596" s="6"/>
      <c r="B1596" s="6"/>
      <c r="C1596" s="6"/>
      <c r="D1596" s="6"/>
      <c r="E1596" s="6"/>
      <c r="F1596" s="6"/>
      <c r="G1596" s="6"/>
      <c r="H1596" s="6"/>
      <c r="I1596" s="6"/>
      <c r="J1596" s="6"/>
      <c r="K1596" s="6"/>
      <c r="L1596" s="6"/>
      <c r="M1596" s="6"/>
      <c r="N1596" s="6"/>
      <c r="O1596" s="6"/>
      <c r="P1596" s="6"/>
      <c r="Q1596" s="6"/>
      <c r="R1596" s="80"/>
      <c r="S1596" s="80"/>
      <c r="T1596" s="6"/>
      <c r="U1596" s="6"/>
      <c r="V1596" s="6"/>
      <c r="W1596" s="6"/>
      <c r="X1596" s="6"/>
      <c r="Y1596" s="6"/>
    </row>
    <row r="1597" spans="1:27" ht="15" x14ac:dyDescent="0.25">
      <c r="A1597" s="6"/>
      <c r="B1597" s="6"/>
      <c r="C1597" s="6"/>
      <c r="D1597" s="6"/>
      <c r="E1597" s="6"/>
      <c r="F1597" s="6"/>
      <c r="G1597" s="6"/>
      <c r="H1597" s="6"/>
      <c r="I1597" s="6"/>
      <c r="J1597" s="6"/>
      <c r="K1597" s="6"/>
      <c r="L1597" s="6"/>
      <c r="M1597" s="6"/>
      <c r="N1597" s="6"/>
      <c r="O1597" s="6"/>
      <c r="P1597" s="6"/>
      <c r="Q1597" s="6"/>
      <c r="R1597" s="80"/>
      <c r="S1597" s="80"/>
      <c r="T1597" s="6"/>
      <c r="U1597" s="6"/>
      <c r="V1597" s="6"/>
      <c r="W1597" s="6"/>
      <c r="X1597" s="6"/>
      <c r="Y1597" s="6"/>
    </row>
    <row r="1598" spans="1:27" ht="15" x14ac:dyDescent="0.25">
      <c r="A1598" s="6"/>
      <c r="B1598" s="6"/>
      <c r="C1598" s="6"/>
      <c r="D1598" s="6"/>
      <c r="E1598" s="6"/>
      <c r="F1598" s="6"/>
      <c r="G1598" s="6"/>
      <c r="H1598" s="6"/>
      <c r="I1598" s="6"/>
      <c r="J1598" s="6"/>
      <c r="K1598" s="6"/>
      <c r="L1598" s="6"/>
      <c r="M1598" s="6"/>
      <c r="N1598" s="6"/>
      <c r="O1598" s="6"/>
      <c r="P1598" s="6"/>
      <c r="Q1598" s="6"/>
      <c r="R1598" s="80"/>
      <c r="S1598" s="80"/>
      <c r="T1598" s="6"/>
      <c r="U1598" s="6"/>
      <c r="V1598" s="6"/>
      <c r="W1598" s="6"/>
      <c r="X1598" s="6"/>
      <c r="Y1598" s="6"/>
    </row>
    <row r="1599" spans="1:27" ht="15" x14ac:dyDescent="0.25">
      <c r="A1599" s="6"/>
      <c r="B1599" s="6"/>
      <c r="C1599" s="6"/>
      <c r="D1599" s="6"/>
      <c r="E1599" s="6"/>
      <c r="F1599" s="6"/>
      <c r="G1599" s="6"/>
      <c r="H1599" s="6"/>
      <c r="I1599" s="6"/>
      <c r="J1599" s="6"/>
      <c r="K1599" s="6"/>
      <c r="L1599" s="6"/>
      <c r="M1599" s="6"/>
      <c r="N1599" s="6"/>
      <c r="O1599" s="6"/>
      <c r="P1599" s="6"/>
      <c r="Q1599" s="6"/>
      <c r="R1599" s="80"/>
      <c r="S1599" s="80"/>
      <c r="T1599" s="6"/>
      <c r="U1599" s="6"/>
      <c r="V1599" s="6"/>
      <c r="W1599" s="6"/>
      <c r="X1599" s="6"/>
      <c r="Y1599" s="6"/>
    </row>
    <row r="1600" spans="1:27" ht="15" x14ac:dyDescent="0.25">
      <c r="A1600" s="6"/>
      <c r="B1600" s="6"/>
      <c r="C1600" s="6"/>
      <c r="D1600" s="6"/>
      <c r="E1600" s="6"/>
      <c r="F1600" s="6"/>
      <c r="G1600" s="6"/>
      <c r="H1600" s="6"/>
      <c r="I1600" s="6"/>
      <c r="J1600" s="6"/>
      <c r="K1600" s="6"/>
      <c r="L1600" s="6"/>
      <c r="M1600" s="6"/>
      <c r="N1600" s="6"/>
      <c r="O1600" s="6"/>
      <c r="P1600" s="6"/>
      <c r="Q1600" s="6"/>
      <c r="R1600" s="80"/>
      <c r="S1600" s="80"/>
      <c r="T1600" s="6"/>
      <c r="U1600" s="6"/>
      <c r="V1600" s="6"/>
      <c r="W1600" s="6"/>
      <c r="X1600" s="6"/>
      <c r="Y1600" s="6"/>
    </row>
    <row r="1601" spans="1:25" ht="15" x14ac:dyDescent="0.25">
      <c r="A1601" s="6"/>
      <c r="B1601" s="6"/>
      <c r="C1601" s="6"/>
      <c r="D1601" s="6"/>
      <c r="E1601" s="6"/>
      <c r="F1601" s="6"/>
      <c r="G1601" s="6"/>
      <c r="H1601" s="6"/>
      <c r="I1601" s="6"/>
      <c r="J1601" s="6"/>
      <c r="K1601" s="6"/>
      <c r="L1601" s="6"/>
      <c r="M1601" s="6"/>
      <c r="N1601" s="6"/>
      <c r="O1601" s="6"/>
      <c r="P1601" s="6"/>
      <c r="Q1601" s="6"/>
      <c r="R1601" s="80"/>
      <c r="S1601" s="80"/>
      <c r="T1601" s="6"/>
      <c r="U1601" s="6"/>
      <c r="V1601" s="6"/>
      <c r="W1601" s="6"/>
      <c r="X1601" s="6"/>
      <c r="Y1601" s="6"/>
    </row>
    <row r="1602" spans="1:25" ht="15" x14ac:dyDescent="0.25">
      <c r="A1602" s="6"/>
      <c r="B1602" s="6"/>
      <c r="C1602" s="6"/>
      <c r="D1602" s="6"/>
      <c r="E1602" s="6"/>
      <c r="F1602" s="6"/>
      <c r="G1602" s="6"/>
      <c r="H1602" s="6"/>
      <c r="I1602" s="6"/>
      <c r="J1602" s="6"/>
      <c r="K1602" s="6"/>
      <c r="L1602" s="6"/>
      <c r="M1602" s="6"/>
      <c r="N1602" s="6"/>
      <c r="O1602" s="6"/>
      <c r="P1602" s="6"/>
      <c r="Q1602" s="6"/>
      <c r="R1602" s="80"/>
      <c r="S1602" s="80"/>
      <c r="T1602" s="6"/>
      <c r="U1602" s="6"/>
      <c r="V1602" s="6"/>
      <c r="W1602" s="6"/>
      <c r="X1602" s="6"/>
      <c r="Y1602" s="6"/>
    </row>
  </sheetData>
  <mergeCells count="3">
    <mergeCell ref="K3:N3"/>
    <mergeCell ref="A4:I4"/>
    <mergeCell ref="P1:S1"/>
  </mergeCells>
  <conditionalFormatting sqref="B872:B874">
    <cfRule type="duplicateValues" dxfId="3" priority="1"/>
  </conditionalFormatting>
  <conditionalFormatting sqref="B1030">
    <cfRule type="duplicateValues" dxfId="2" priority="3"/>
  </conditionalFormatting>
  <conditionalFormatting sqref="B1210">
    <cfRule type="duplicateValues" dxfId="1" priority="2"/>
  </conditionalFormatting>
  <conditionalFormatting sqref="B1211:B1222 B1128:B1209 B1029 B855:B862 B756:B826 B9:B60 B75:B101 B588:B752 B545:B586 B104:B125 B130:B155 B455:B489 B1065:B1125 B867:B871 B157:B389 B1033:B1054 B876 B391:B444 B886:B1013">
    <cfRule type="duplicateValues" dxfId="0" priority="4"/>
  </conditionalFormatting>
  <pageMargins left="0.7" right="0.7" top="0.75" bottom="0.75" header="0.3" footer="0.3"/>
  <pageSetup orientation="portrait"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B89DF7-D8B5-4FBD-BF54-9B106821B95C}">
  <sheetPr>
    <tabColor theme="4" tint="0.79998168889431442"/>
  </sheetPr>
  <dimension ref="A1:Q292"/>
  <sheetViews>
    <sheetView showGridLines="0" topLeftCell="E1" zoomScale="85" zoomScaleNormal="85" workbookViewId="0">
      <selection activeCell="O1" sqref="O1:Q1"/>
    </sheetView>
  </sheetViews>
  <sheetFormatPr defaultRowHeight="12.75" x14ac:dyDescent="0.2"/>
  <cols>
    <col min="1" max="1" width="17.5703125" style="86" customWidth="1"/>
    <col min="2" max="2" width="12" style="86" customWidth="1"/>
    <col min="3" max="3" width="88.140625" style="228" customWidth="1"/>
    <col min="4" max="4" width="14.140625" style="86" customWidth="1"/>
    <col min="5" max="5" width="13.7109375" style="86" customWidth="1"/>
    <col min="6" max="6" width="14.28515625" style="86" customWidth="1"/>
    <col min="7" max="7" width="12.7109375" style="86" customWidth="1"/>
    <col min="8" max="8" width="10.5703125" style="86" customWidth="1"/>
    <col min="9" max="9" width="13.7109375" style="86" customWidth="1"/>
    <col min="10" max="10" width="15.42578125" style="86" customWidth="1"/>
    <col min="11" max="11" width="15.140625" style="86" customWidth="1"/>
    <col min="12" max="12" width="13.140625" style="86" customWidth="1"/>
    <col min="13" max="13" width="14.85546875" style="86" customWidth="1"/>
    <col min="14" max="14" width="16.7109375" style="86" customWidth="1"/>
    <col min="15" max="15" width="20.140625" style="86" customWidth="1"/>
    <col min="16" max="17" width="12.85546875" style="106" customWidth="1"/>
    <col min="18" max="18" width="15.28515625" style="86" customWidth="1"/>
    <col min="19" max="19" width="11.140625" style="86" customWidth="1"/>
    <col min="20" max="20" width="10.28515625" style="86" customWidth="1"/>
    <col min="21" max="21" width="16.7109375" style="86" customWidth="1"/>
    <col min="22" max="22" width="14.5703125" style="86" customWidth="1"/>
    <col min="23" max="16384" width="9.140625" style="86"/>
  </cols>
  <sheetData>
    <row r="1" spans="1:17" ht="45" customHeight="1" x14ac:dyDescent="0.2">
      <c r="O1" s="338" t="s">
        <v>3963</v>
      </c>
      <c r="P1" s="338"/>
      <c r="Q1" s="338"/>
    </row>
    <row r="2" spans="1:17" ht="12.75" customHeight="1" x14ac:dyDescent="0.2">
      <c r="A2" s="229"/>
      <c r="B2" s="230"/>
      <c r="C2" s="230"/>
      <c r="D2" s="230"/>
      <c r="E2" s="230"/>
      <c r="F2" s="230"/>
      <c r="G2" s="229"/>
      <c r="H2" s="229"/>
      <c r="I2" s="359" t="s">
        <v>1188</v>
      </c>
      <c r="J2" s="359"/>
      <c r="K2" s="359"/>
      <c r="L2" s="359"/>
      <c r="M2" s="229"/>
      <c r="N2" s="229"/>
      <c r="O2" s="230"/>
    </row>
    <row r="3" spans="1:17" ht="49.5" customHeight="1" x14ac:dyDescent="0.2">
      <c r="A3" s="360" t="s">
        <v>3808</v>
      </c>
      <c r="B3" s="360"/>
      <c r="C3" s="360"/>
      <c r="D3" s="360"/>
      <c r="E3" s="360"/>
      <c r="F3" s="360"/>
      <c r="G3" s="360"/>
      <c r="H3" s="124" t="s">
        <v>3123</v>
      </c>
      <c r="I3" s="231" t="s">
        <v>1189</v>
      </c>
      <c r="J3" s="231" t="s">
        <v>1190</v>
      </c>
      <c r="K3" s="231" t="s">
        <v>1191</v>
      </c>
      <c r="L3" s="231" t="s">
        <v>1192</v>
      </c>
      <c r="M3" s="281"/>
      <c r="N3" s="282">
        <f>ROUND(N4,0)</f>
        <v>825</v>
      </c>
      <c r="O3" s="232"/>
      <c r="P3" s="233">
        <f>ROUND(P4,0)</f>
        <v>10</v>
      </c>
      <c r="Q3" s="233">
        <f t="shared" ref="Q3" si="0">ROUNDUP(Q4,0)</f>
        <v>815</v>
      </c>
    </row>
    <row r="4" spans="1:17" ht="57" customHeight="1" x14ac:dyDescent="0.2">
      <c r="A4" s="229"/>
      <c r="B4" s="234"/>
      <c r="C4" s="235" t="s">
        <v>2509</v>
      </c>
      <c r="D4" s="236">
        <v>74</v>
      </c>
      <c r="E4" s="229"/>
      <c r="F4" s="160"/>
      <c r="G4" s="229"/>
      <c r="H4" s="237" t="s">
        <v>3957</v>
      </c>
      <c r="I4" s="238">
        <v>0.03</v>
      </c>
      <c r="J4" s="238">
        <v>0.03</v>
      </c>
      <c r="K4" s="238">
        <v>0.03</v>
      </c>
      <c r="L4" s="238">
        <v>0.03</v>
      </c>
      <c r="M4" s="239">
        <f>SUM(M6:M122)</f>
        <v>824.75999999999988</v>
      </c>
      <c r="N4" s="238">
        <f>SUM(N6:N122)</f>
        <v>824.75999999999988</v>
      </c>
      <c r="O4" s="230"/>
      <c r="P4" s="240">
        <f t="shared" ref="P4:Q4" si="1">SUM(P6:P122)</f>
        <v>10.44</v>
      </c>
      <c r="Q4" s="240">
        <f t="shared" si="1"/>
        <v>814.31999999999982</v>
      </c>
    </row>
    <row r="5" spans="1:17" ht="39" customHeight="1" x14ac:dyDescent="0.2">
      <c r="A5" s="241" t="s">
        <v>10</v>
      </c>
      <c r="B5" s="124" t="s">
        <v>2383</v>
      </c>
      <c r="C5" s="231" t="s">
        <v>2384</v>
      </c>
      <c r="D5" s="231" t="s">
        <v>1196</v>
      </c>
      <c r="E5" s="231" t="s">
        <v>1197</v>
      </c>
      <c r="F5" s="231" t="s">
        <v>3124</v>
      </c>
      <c r="G5" s="231" t="s">
        <v>3125</v>
      </c>
      <c r="H5" s="231"/>
      <c r="I5" s="242"/>
      <c r="J5" s="242"/>
      <c r="K5" s="242"/>
      <c r="L5" s="242"/>
      <c r="M5" s="243" t="s">
        <v>3959</v>
      </c>
      <c r="N5" s="181" t="s">
        <v>3744</v>
      </c>
      <c r="O5" s="243" t="s">
        <v>2527</v>
      </c>
      <c r="P5" s="111" t="s">
        <v>3932</v>
      </c>
      <c r="Q5" s="111" t="s">
        <v>3933</v>
      </c>
    </row>
    <row r="6" spans="1:17" x14ac:dyDescent="0.2">
      <c r="A6" s="244" t="s">
        <v>1198</v>
      </c>
      <c r="B6" s="245">
        <v>27000002</v>
      </c>
      <c r="C6" s="246" t="s">
        <v>2688</v>
      </c>
      <c r="D6" s="247">
        <v>153</v>
      </c>
      <c r="E6" s="248">
        <f>F6+G6</f>
        <v>2</v>
      </c>
      <c r="F6" s="248">
        <v>0</v>
      </c>
      <c r="G6" s="249">
        <v>2</v>
      </c>
      <c r="H6" s="250"/>
      <c r="I6" s="248">
        <v>0</v>
      </c>
      <c r="J6" s="248">
        <f t="shared" ref="J6:J69" si="2">D6*$J$4</f>
        <v>4.59</v>
      </c>
      <c r="K6" s="248">
        <f t="shared" ref="K6:K69" si="3">D6*$K$4</f>
        <v>4.59</v>
      </c>
      <c r="L6" s="251">
        <f t="shared" ref="L6:L69" si="4">D6*$L$4</f>
        <v>4.59</v>
      </c>
      <c r="M6" s="252">
        <f>ROUND((I6+J6+K6+L6),2)</f>
        <v>13.77</v>
      </c>
      <c r="N6" s="253">
        <f>ROUND((M6),2)</f>
        <v>13.77</v>
      </c>
      <c r="O6" s="254"/>
      <c r="P6" s="255"/>
      <c r="Q6" s="256">
        <f>M6</f>
        <v>13.77</v>
      </c>
    </row>
    <row r="7" spans="1:17" x14ac:dyDescent="0.2">
      <c r="A7" s="257" t="s">
        <v>1198</v>
      </c>
      <c r="B7" s="258">
        <v>905100008</v>
      </c>
      <c r="C7" s="259" t="s">
        <v>2385</v>
      </c>
      <c r="D7" s="114">
        <v>30</v>
      </c>
      <c r="E7" s="260">
        <f t="shared" ref="E7:E80" si="5">F7+G7</f>
        <v>1</v>
      </c>
      <c r="F7" s="260">
        <v>0</v>
      </c>
      <c r="G7" s="261">
        <v>1</v>
      </c>
      <c r="H7" s="262"/>
      <c r="I7" s="248">
        <v>0</v>
      </c>
      <c r="J7" s="260">
        <f t="shared" si="2"/>
        <v>0.89999999999999991</v>
      </c>
      <c r="K7" s="260">
        <f t="shared" si="3"/>
        <v>0.89999999999999991</v>
      </c>
      <c r="L7" s="263">
        <f t="shared" si="4"/>
        <v>0.89999999999999991</v>
      </c>
      <c r="M7" s="252">
        <f t="shared" ref="M7:M70" si="6">ROUND((I7+J7+K7+L7),2)</f>
        <v>2.7</v>
      </c>
      <c r="N7" s="253">
        <f t="shared" ref="N7:N70" si="7">ROUND((M7),2)</f>
        <v>2.7</v>
      </c>
      <c r="O7" s="264"/>
      <c r="P7" s="117"/>
      <c r="Q7" s="116">
        <f t="shared" ref="Q7:Q70" si="8">M7</f>
        <v>2.7</v>
      </c>
    </row>
    <row r="8" spans="1:17" x14ac:dyDescent="0.2">
      <c r="A8" s="257" t="s">
        <v>1198</v>
      </c>
      <c r="B8" s="258">
        <v>880200008</v>
      </c>
      <c r="C8" s="259" t="s">
        <v>2386</v>
      </c>
      <c r="D8" s="114">
        <v>97</v>
      </c>
      <c r="E8" s="260">
        <f t="shared" si="5"/>
        <v>1</v>
      </c>
      <c r="F8" s="260">
        <v>0</v>
      </c>
      <c r="G8" s="261">
        <v>1</v>
      </c>
      <c r="H8" s="262"/>
      <c r="I8" s="248">
        <v>0</v>
      </c>
      <c r="J8" s="260">
        <f t="shared" si="2"/>
        <v>2.9099999999999997</v>
      </c>
      <c r="K8" s="260">
        <f t="shared" si="3"/>
        <v>2.9099999999999997</v>
      </c>
      <c r="L8" s="263">
        <f t="shared" si="4"/>
        <v>2.9099999999999997</v>
      </c>
      <c r="M8" s="252">
        <f t="shared" si="6"/>
        <v>8.73</v>
      </c>
      <c r="N8" s="253">
        <f t="shared" si="7"/>
        <v>8.73</v>
      </c>
      <c r="O8" s="264"/>
      <c r="P8" s="117"/>
      <c r="Q8" s="116">
        <f t="shared" si="8"/>
        <v>8.73</v>
      </c>
    </row>
    <row r="9" spans="1:17" x14ac:dyDescent="0.2">
      <c r="A9" s="257" t="s">
        <v>1198</v>
      </c>
      <c r="B9" s="245">
        <v>27000002</v>
      </c>
      <c r="C9" s="259" t="s">
        <v>3404</v>
      </c>
      <c r="D9" s="114">
        <v>191</v>
      </c>
      <c r="E9" s="260">
        <f t="shared" si="5"/>
        <v>1</v>
      </c>
      <c r="F9" s="260">
        <v>0</v>
      </c>
      <c r="G9" s="261">
        <v>1</v>
      </c>
      <c r="H9" s="262"/>
      <c r="I9" s="248">
        <v>0</v>
      </c>
      <c r="J9" s="260">
        <f t="shared" si="2"/>
        <v>5.7299999999999995</v>
      </c>
      <c r="K9" s="260">
        <f t="shared" si="3"/>
        <v>5.7299999999999995</v>
      </c>
      <c r="L9" s="263">
        <f t="shared" si="4"/>
        <v>5.7299999999999995</v>
      </c>
      <c r="M9" s="252">
        <f t="shared" si="6"/>
        <v>17.190000000000001</v>
      </c>
      <c r="N9" s="253">
        <f t="shared" si="7"/>
        <v>17.190000000000001</v>
      </c>
      <c r="O9" s="264"/>
      <c r="P9" s="117"/>
      <c r="Q9" s="116">
        <f t="shared" si="8"/>
        <v>17.190000000000001</v>
      </c>
    </row>
    <row r="10" spans="1:17" x14ac:dyDescent="0.2">
      <c r="A10" s="257" t="s">
        <v>1198</v>
      </c>
      <c r="B10" s="245">
        <v>27000002</v>
      </c>
      <c r="C10" s="259" t="s">
        <v>2689</v>
      </c>
      <c r="D10" s="114">
        <v>47</v>
      </c>
      <c r="E10" s="260">
        <f t="shared" si="5"/>
        <v>1</v>
      </c>
      <c r="F10" s="260">
        <v>0</v>
      </c>
      <c r="G10" s="261">
        <v>1</v>
      </c>
      <c r="H10" s="262"/>
      <c r="I10" s="248">
        <v>0</v>
      </c>
      <c r="J10" s="260">
        <f t="shared" si="2"/>
        <v>1.41</v>
      </c>
      <c r="K10" s="260">
        <f t="shared" si="3"/>
        <v>1.41</v>
      </c>
      <c r="L10" s="263">
        <f t="shared" si="4"/>
        <v>1.41</v>
      </c>
      <c r="M10" s="252">
        <f t="shared" si="6"/>
        <v>4.2300000000000004</v>
      </c>
      <c r="N10" s="253">
        <f t="shared" si="7"/>
        <v>4.2300000000000004</v>
      </c>
      <c r="O10" s="264"/>
      <c r="P10" s="117"/>
      <c r="Q10" s="116">
        <f t="shared" si="8"/>
        <v>4.2300000000000004</v>
      </c>
    </row>
    <row r="11" spans="1:17" x14ac:dyDescent="0.2">
      <c r="A11" s="257" t="s">
        <v>1198</v>
      </c>
      <c r="B11" s="258">
        <v>840600016</v>
      </c>
      <c r="C11" s="259" t="s">
        <v>3149</v>
      </c>
      <c r="D11" s="114">
        <v>29</v>
      </c>
      <c r="E11" s="260">
        <f t="shared" si="5"/>
        <v>1</v>
      </c>
      <c r="F11" s="260">
        <v>0</v>
      </c>
      <c r="G11" s="261">
        <v>1</v>
      </c>
      <c r="H11" s="262"/>
      <c r="I11" s="248">
        <v>0</v>
      </c>
      <c r="J11" s="260">
        <f t="shared" si="2"/>
        <v>0.87</v>
      </c>
      <c r="K11" s="260">
        <f t="shared" si="3"/>
        <v>0.87</v>
      </c>
      <c r="L11" s="266">
        <f t="shared" si="4"/>
        <v>0.87</v>
      </c>
      <c r="M11" s="252">
        <f t="shared" si="6"/>
        <v>2.61</v>
      </c>
      <c r="N11" s="253">
        <f t="shared" si="7"/>
        <v>2.61</v>
      </c>
      <c r="O11" s="264"/>
      <c r="P11" s="117"/>
      <c r="Q11" s="116">
        <f t="shared" si="8"/>
        <v>2.61</v>
      </c>
    </row>
    <row r="12" spans="1:17" x14ac:dyDescent="0.2">
      <c r="A12" s="257" t="s">
        <v>1198</v>
      </c>
      <c r="B12" s="245">
        <v>27000002</v>
      </c>
      <c r="C12" s="259" t="s">
        <v>2690</v>
      </c>
      <c r="D12" s="114">
        <v>54</v>
      </c>
      <c r="E12" s="260">
        <f t="shared" si="5"/>
        <v>1</v>
      </c>
      <c r="F12" s="260">
        <v>0</v>
      </c>
      <c r="G12" s="261">
        <v>1</v>
      </c>
      <c r="H12" s="262"/>
      <c r="I12" s="248">
        <v>0</v>
      </c>
      <c r="J12" s="260">
        <f t="shared" si="2"/>
        <v>1.6199999999999999</v>
      </c>
      <c r="K12" s="260">
        <f t="shared" si="3"/>
        <v>1.6199999999999999</v>
      </c>
      <c r="L12" s="266">
        <f t="shared" si="4"/>
        <v>1.6199999999999999</v>
      </c>
      <c r="M12" s="252">
        <f t="shared" si="6"/>
        <v>4.8600000000000003</v>
      </c>
      <c r="N12" s="253">
        <f t="shared" si="7"/>
        <v>4.8600000000000003</v>
      </c>
      <c r="O12" s="264"/>
      <c r="P12" s="117"/>
      <c r="Q12" s="116">
        <f t="shared" si="8"/>
        <v>4.8600000000000003</v>
      </c>
    </row>
    <row r="13" spans="1:17" x14ac:dyDescent="0.2">
      <c r="A13" s="257" t="s">
        <v>1198</v>
      </c>
      <c r="B13" s="245">
        <v>27000002</v>
      </c>
      <c r="C13" s="259" t="s">
        <v>2691</v>
      </c>
      <c r="D13" s="114">
        <v>153</v>
      </c>
      <c r="E13" s="260">
        <f t="shared" si="5"/>
        <v>2</v>
      </c>
      <c r="F13" s="260">
        <v>0</v>
      </c>
      <c r="G13" s="261">
        <v>2</v>
      </c>
      <c r="H13" s="262"/>
      <c r="I13" s="248">
        <v>0</v>
      </c>
      <c r="J13" s="260">
        <f t="shared" si="2"/>
        <v>4.59</v>
      </c>
      <c r="K13" s="260">
        <f t="shared" si="3"/>
        <v>4.59</v>
      </c>
      <c r="L13" s="263">
        <f t="shared" si="4"/>
        <v>4.59</v>
      </c>
      <c r="M13" s="252">
        <f t="shared" si="6"/>
        <v>13.77</v>
      </c>
      <c r="N13" s="253">
        <f t="shared" si="7"/>
        <v>13.77</v>
      </c>
      <c r="O13" s="264"/>
      <c r="P13" s="117"/>
      <c r="Q13" s="116">
        <f t="shared" si="8"/>
        <v>13.77</v>
      </c>
    </row>
    <row r="14" spans="1:17" x14ac:dyDescent="0.2">
      <c r="A14" s="257" t="s">
        <v>1198</v>
      </c>
      <c r="B14" s="258">
        <v>900200076</v>
      </c>
      <c r="C14" s="259" t="s">
        <v>2387</v>
      </c>
      <c r="D14" s="114">
        <v>18</v>
      </c>
      <c r="E14" s="260">
        <f t="shared" si="5"/>
        <v>1</v>
      </c>
      <c r="F14" s="260">
        <v>0</v>
      </c>
      <c r="G14" s="261">
        <v>1</v>
      </c>
      <c r="H14" s="262"/>
      <c r="I14" s="248">
        <v>0</v>
      </c>
      <c r="J14" s="260">
        <f t="shared" si="2"/>
        <v>0.54</v>
      </c>
      <c r="K14" s="260">
        <f t="shared" si="3"/>
        <v>0.54</v>
      </c>
      <c r="L14" s="263">
        <f t="shared" si="4"/>
        <v>0.54</v>
      </c>
      <c r="M14" s="252">
        <f t="shared" si="6"/>
        <v>1.62</v>
      </c>
      <c r="N14" s="253">
        <f t="shared" si="7"/>
        <v>1.62</v>
      </c>
      <c r="O14" s="264"/>
      <c r="P14" s="117"/>
      <c r="Q14" s="116">
        <f t="shared" si="8"/>
        <v>1.62</v>
      </c>
    </row>
    <row r="15" spans="1:17" x14ac:dyDescent="0.2">
      <c r="A15" s="257" t="s">
        <v>1198</v>
      </c>
      <c r="B15" s="245">
        <v>27000002</v>
      </c>
      <c r="C15" s="259" t="s">
        <v>2692</v>
      </c>
      <c r="D15" s="114">
        <v>91</v>
      </c>
      <c r="E15" s="260">
        <f t="shared" si="5"/>
        <v>1</v>
      </c>
      <c r="F15" s="260">
        <v>0</v>
      </c>
      <c r="G15" s="261">
        <v>1</v>
      </c>
      <c r="H15" s="262"/>
      <c r="I15" s="248">
        <v>0</v>
      </c>
      <c r="J15" s="260">
        <f t="shared" si="2"/>
        <v>2.73</v>
      </c>
      <c r="K15" s="260">
        <f t="shared" si="3"/>
        <v>2.73</v>
      </c>
      <c r="L15" s="263">
        <f t="shared" si="4"/>
        <v>2.73</v>
      </c>
      <c r="M15" s="252">
        <f t="shared" si="6"/>
        <v>8.19</v>
      </c>
      <c r="N15" s="253">
        <f t="shared" si="7"/>
        <v>8.19</v>
      </c>
      <c r="O15" s="264"/>
      <c r="P15" s="117"/>
      <c r="Q15" s="116">
        <f t="shared" si="8"/>
        <v>8.19</v>
      </c>
    </row>
    <row r="16" spans="1:17" x14ac:dyDescent="0.2">
      <c r="A16" s="257" t="s">
        <v>1198</v>
      </c>
      <c r="B16" s="245">
        <v>27000002</v>
      </c>
      <c r="C16" s="259" t="s">
        <v>2693</v>
      </c>
      <c r="D16" s="114">
        <v>29</v>
      </c>
      <c r="E16" s="260">
        <f t="shared" si="5"/>
        <v>1</v>
      </c>
      <c r="F16" s="260">
        <v>0</v>
      </c>
      <c r="G16" s="261">
        <v>1</v>
      </c>
      <c r="H16" s="262"/>
      <c r="I16" s="248">
        <v>0</v>
      </c>
      <c r="J16" s="260">
        <f t="shared" si="2"/>
        <v>0.87</v>
      </c>
      <c r="K16" s="260">
        <f t="shared" si="3"/>
        <v>0.87</v>
      </c>
      <c r="L16" s="263">
        <f t="shared" si="4"/>
        <v>0.87</v>
      </c>
      <c r="M16" s="252">
        <f t="shared" si="6"/>
        <v>2.61</v>
      </c>
      <c r="N16" s="253">
        <f t="shared" si="7"/>
        <v>2.61</v>
      </c>
      <c r="O16" s="264"/>
      <c r="P16" s="117"/>
      <c r="Q16" s="116">
        <f t="shared" si="8"/>
        <v>2.61</v>
      </c>
    </row>
    <row r="17" spans="1:17" x14ac:dyDescent="0.2">
      <c r="A17" s="257" t="s">
        <v>1198</v>
      </c>
      <c r="B17" s="258">
        <v>901200020</v>
      </c>
      <c r="C17" s="259" t="s">
        <v>3438</v>
      </c>
      <c r="D17" s="114">
        <v>63</v>
      </c>
      <c r="E17" s="260">
        <f t="shared" si="5"/>
        <v>2</v>
      </c>
      <c r="F17" s="260">
        <v>0</v>
      </c>
      <c r="G17" s="261">
        <v>2</v>
      </c>
      <c r="H17" s="262"/>
      <c r="I17" s="248">
        <v>0</v>
      </c>
      <c r="J17" s="260">
        <f t="shared" si="2"/>
        <v>1.89</v>
      </c>
      <c r="K17" s="260">
        <f t="shared" si="3"/>
        <v>1.89</v>
      </c>
      <c r="L17" s="263">
        <f t="shared" si="4"/>
        <v>1.89</v>
      </c>
      <c r="M17" s="252">
        <f t="shared" si="6"/>
        <v>5.67</v>
      </c>
      <c r="N17" s="253">
        <f t="shared" si="7"/>
        <v>5.67</v>
      </c>
      <c r="O17" s="264"/>
      <c r="P17" s="117"/>
      <c r="Q17" s="116">
        <f t="shared" si="8"/>
        <v>5.67</v>
      </c>
    </row>
    <row r="18" spans="1:17" x14ac:dyDescent="0.2">
      <c r="A18" s="257" t="s">
        <v>1198</v>
      </c>
      <c r="B18" s="258">
        <v>840200073</v>
      </c>
      <c r="C18" s="259" t="s">
        <v>1144</v>
      </c>
      <c r="D18" s="114">
        <v>157</v>
      </c>
      <c r="E18" s="260">
        <f t="shared" si="5"/>
        <v>1</v>
      </c>
      <c r="F18" s="260">
        <v>0</v>
      </c>
      <c r="G18" s="261">
        <v>1</v>
      </c>
      <c r="H18" s="262"/>
      <c r="I18" s="248">
        <v>0</v>
      </c>
      <c r="J18" s="260">
        <f t="shared" si="2"/>
        <v>4.71</v>
      </c>
      <c r="K18" s="260">
        <f t="shared" si="3"/>
        <v>4.71</v>
      </c>
      <c r="L18" s="263">
        <f t="shared" si="4"/>
        <v>4.71</v>
      </c>
      <c r="M18" s="252">
        <f t="shared" si="6"/>
        <v>14.13</v>
      </c>
      <c r="N18" s="253">
        <f t="shared" si="7"/>
        <v>14.13</v>
      </c>
      <c r="O18" s="264"/>
      <c r="P18" s="117"/>
      <c r="Q18" s="116">
        <f t="shared" si="8"/>
        <v>14.13</v>
      </c>
    </row>
    <row r="19" spans="1:17" x14ac:dyDescent="0.2">
      <c r="A19" s="257" t="s">
        <v>1198</v>
      </c>
      <c r="B19" s="258">
        <v>901200001</v>
      </c>
      <c r="C19" s="259" t="s">
        <v>2388</v>
      </c>
      <c r="D19" s="114">
        <v>116</v>
      </c>
      <c r="E19" s="260">
        <f t="shared" si="5"/>
        <v>1</v>
      </c>
      <c r="F19" s="260">
        <v>0</v>
      </c>
      <c r="G19" s="261">
        <v>1</v>
      </c>
      <c r="H19" s="262"/>
      <c r="I19" s="248">
        <v>0</v>
      </c>
      <c r="J19" s="260">
        <f t="shared" si="2"/>
        <v>3.48</v>
      </c>
      <c r="K19" s="260">
        <f t="shared" si="3"/>
        <v>3.48</v>
      </c>
      <c r="L19" s="263">
        <f t="shared" si="4"/>
        <v>3.48</v>
      </c>
      <c r="M19" s="252">
        <f t="shared" si="6"/>
        <v>10.44</v>
      </c>
      <c r="N19" s="253">
        <f t="shared" si="7"/>
        <v>10.44</v>
      </c>
      <c r="O19" s="264"/>
      <c r="P19" s="116">
        <f>M19</f>
        <v>10.44</v>
      </c>
      <c r="Q19" s="117"/>
    </row>
    <row r="20" spans="1:17" x14ac:dyDescent="0.2">
      <c r="A20" s="257" t="s">
        <v>1198</v>
      </c>
      <c r="B20" s="258">
        <v>900200077</v>
      </c>
      <c r="C20" s="259" t="s">
        <v>2389</v>
      </c>
      <c r="D20" s="114">
        <v>129</v>
      </c>
      <c r="E20" s="260">
        <f t="shared" si="5"/>
        <v>1</v>
      </c>
      <c r="F20" s="260">
        <v>0</v>
      </c>
      <c r="G20" s="261">
        <v>1</v>
      </c>
      <c r="H20" s="262"/>
      <c r="I20" s="248">
        <v>0</v>
      </c>
      <c r="J20" s="260">
        <f t="shared" si="2"/>
        <v>3.8699999999999997</v>
      </c>
      <c r="K20" s="260">
        <f t="shared" si="3"/>
        <v>3.8699999999999997</v>
      </c>
      <c r="L20" s="263">
        <f t="shared" si="4"/>
        <v>3.8699999999999997</v>
      </c>
      <c r="M20" s="252">
        <f t="shared" si="6"/>
        <v>11.61</v>
      </c>
      <c r="N20" s="253">
        <f t="shared" si="7"/>
        <v>11.61</v>
      </c>
      <c r="O20" s="264"/>
      <c r="P20" s="117"/>
      <c r="Q20" s="116">
        <f t="shared" si="8"/>
        <v>11.61</v>
      </c>
    </row>
    <row r="21" spans="1:17" x14ac:dyDescent="0.2">
      <c r="A21" s="257" t="s">
        <v>1198</v>
      </c>
      <c r="B21" s="245">
        <v>27000002</v>
      </c>
      <c r="C21" s="259" t="s">
        <v>2694</v>
      </c>
      <c r="D21" s="114">
        <v>170</v>
      </c>
      <c r="E21" s="260">
        <f t="shared" si="5"/>
        <v>1</v>
      </c>
      <c r="F21" s="260">
        <v>0</v>
      </c>
      <c r="G21" s="261">
        <v>1</v>
      </c>
      <c r="H21" s="262"/>
      <c r="I21" s="248">
        <v>0</v>
      </c>
      <c r="J21" s="260">
        <f t="shared" si="2"/>
        <v>5.0999999999999996</v>
      </c>
      <c r="K21" s="260">
        <f t="shared" si="3"/>
        <v>5.0999999999999996</v>
      </c>
      <c r="L21" s="263">
        <f t="shared" si="4"/>
        <v>5.0999999999999996</v>
      </c>
      <c r="M21" s="252">
        <f t="shared" si="6"/>
        <v>15.3</v>
      </c>
      <c r="N21" s="253">
        <f t="shared" si="7"/>
        <v>15.3</v>
      </c>
      <c r="O21" s="264"/>
      <c r="P21" s="117"/>
      <c r="Q21" s="116">
        <f t="shared" si="8"/>
        <v>15.3</v>
      </c>
    </row>
    <row r="22" spans="1:17" x14ac:dyDescent="0.2">
      <c r="A22" s="257" t="s">
        <v>1198</v>
      </c>
      <c r="B22" s="245">
        <v>27000002</v>
      </c>
      <c r="C22" s="259" t="s">
        <v>2695</v>
      </c>
      <c r="D22" s="114">
        <v>37</v>
      </c>
      <c r="E22" s="260">
        <f t="shared" si="5"/>
        <v>1</v>
      </c>
      <c r="F22" s="260">
        <v>0</v>
      </c>
      <c r="G22" s="261">
        <v>1</v>
      </c>
      <c r="H22" s="262"/>
      <c r="I22" s="248">
        <v>0</v>
      </c>
      <c r="J22" s="260">
        <f t="shared" si="2"/>
        <v>1.1099999999999999</v>
      </c>
      <c r="K22" s="260">
        <f t="shared" si="3"/>
        <v>1.1099999999999999</v>
      </c>
      <c r="L22" s="263">
        <f t="shared" si="4"/>
        <v>1.1099999999999999</v>
      </c>
      <c r="M22" s="252">
        <f t="shared" si="6"/>
        <v>3.33</v>
      </c>
      <c r="N22" s="253">
        <f t="shared" si="7"/>
        <v>3.33</v>
      </c>
      <c r="O22" s="264"/>
      <c r="P22" s="117"/>
      <c r="Q22" s="116">
        <f t="shared" si="8"/>
        <v>3.33</v>
      </c>
    </row>
    <row r="23" spans="1:17" x14ac:dyDescent="0.2">
      <c r="A23" s="257" t="s">
        <v>1198</v>
      </c>
      <c r="B23" s="258">
        <v>620200048</v>
      </c>
      <c r="C23" s="259" t="s">
        <v>2390</v>
      </c>
      <c r="D23" s="114">
        <v>61</v>
      </c>
      <c r="E23" s="260">
        <f t="shared" si="5"/>
        <v>1</v>
      </c>
      <c r="F23" s="260">
        <v>0</v>
      </c>
      <c r="G23" s="261">
        <v>1</v>
      </c>
      <c r="H23" s="262"/>
      <c r="I23" s="248">
        <v>0</v>
      </c>
      <c r="J23" s="260">
        <f t="shared" si="2"/>
        <v>1.8299999999999998</v>
      </c>
      <c r="K23" s="260">
        <f t="shared" si="3"/>
        <v>1.8299999999999998</v>
      </c>
      <c r="L23" s="263">
        <f t="shared" si="4"/>
        <v>1.8299999999999998</v>
      </c>
      <c r="M23" s="252">
        <f t="shared" si="6"/>
        <v>5.49</v>
      </c>
      <c r="N23" s="253">
        <f t="shared" si="7"/>
        <v>5.49</v>
      </c>
      <c r="O23" s="264"/>
      <c r="P23" s="117"/>
      <c r="Q23" s="116">
        <f t="shared" si="8"/>
        <v>5.49</v>
      </c>
    </row>
    <row r="24" spans="1:17" x14ac:dyDescent="0.2">
      <c r="A24" s="257" t="s">
        <v>1198</v>
      </c>
      <c r="B24" s="245">
        <v>33000008</v>
      </c>
      <c r="C24" s="259" t="s">
        <v>3150</v>
      </c>
      <c r="D24" s="114">
        <v>94</v>
      </c>
      <c r="E24" s="260">
        <f t="shared" si="5"/>
        <v>1</v>
      </c>
      <c r="F24" s="260">
        <v>0</v>
      </c>
      <c r="G24" s="261">
        <v>1</v>
      </c>
      <c r="H24" s="262"/>
      <c r="I24" s="248">
        <v>0</v>
      </c>
      <c r="J24" s="260">
        <f t="shared" si="2"/>
        <v>2.82</v>
      </c>
      <c r="K24" s="260">
        <f t="shared" si="3"/>
        <v>2.82</v>
      </c>
      <c r="L24" s="263">
        <f t="shared" si="4"/>
        <v>2.82</v>
      </c>
      <c r="M24" s="252">
        <f t="shared" si="6"/>
        <v>8.4600000000000009</v>
      </c>
      <c r="N24" s="253">
        <f t="shared" si="7"/>
        <v>8.4600000000000009</v>
      </c>
      <c r="O24" s="264"/>
      <c r="P24" s="117"/>
      <c r="Q24" s="116">
        <f t="shared" si="8"/>
        <v>8.4600000000000009</v>
      </c>
    </row>
    <row r="25" spans="1:17" x14ac:dyDescent="0.2">
      <c r="A25" s="257" t="s">
        <v>1198</v>
      </c>
      <c r="B25" s="245">
        <v>27000002</v>
      </c>
      <c r="C25" s="259" t="s">
        <v>3151</v>
      </c>
      <c r="D25" s="114">
        <v>43</v>
      </c>
      <c r="E25" s="260">
        <f t="shared" si="5"/>
        <v>1</v>
      </c>
      <c r="F25" s="260">
        <v>0</v>
      </c>
      <c r="G25" s="261">
        <v>1</v>
      </c>
      <c r="H25" s="262"/>
      <c r="I25" s="248">
        <v>0</v>
      </c>
      <c r="J25" s="260">
        <f t="shared" si="2"/>
        <v>1.29</v>
      </c>
      <c r="K25" s="260">
        <f t="shared" si="3"/>
        <v>1.29</v>
      </c>
      <c r="L25" s="263">
        <f t="shared" si="4"/>
        <v>1.29</v>
      </c>
      <c r="M25" s="252">
        <f t="shared" si="6"/>
        <v>3.87</v>
      </c>
      <c r="N25" s="253">
        <f t="shared" si="7"/>
        <v>3.87</v>
      </c>
      <c r="O25" s="264"/>
      <c r="P25" s="117"/>
      <c r="Q25" s="116">
        <f t="shared" si="8"/>
        <v>3.87</v>
      </c>
    </row>
    <row r="26" spans="1:17" x14ac:dyDescent="0.2">
      <c r="A26" s="257" t="s">
        <v>1198</v>
      </c>
      <c r="B26" s="258">
        <v>840200081</v>
      </c>
      <c r="C26" s="259" t="s">
        <v>2505</v>
      </c>
      <c r="D26" s="114">
        <v>19</v>
      </c>
      <c r="E26" s="260">
        <f t="shared" si="5"/>
        <v>1</v>
      </c>
      <c r="F26" s="260">
        <v>0</v>
      </c>
      <c r="G26" s="261">
        <v>1</v>
      </c>
      <c r="H26" s="262"/>
      <c r="I26" s="248">
        <v>0</v>
      </c>
      <c r="J26" s="260">
        <f t="shared" si="2"/>
        <v>0.56999999999999995</v>
      </c>
      <c r="K26" s="260">
        <f t="shared" si="3"/>
        <v>0.56999999999999995</v>
      </c>
      <c r="L26" s="263">
        <f t="shared" si="4"/>
        <v>0.56999999999999995</v>
      </c>
      <c r="M26" s="252">
        <f t="shared" si="6"/>
        <v>1.71</v>
      </c>
      <c r="N26" s="253">
        <f t="shared" si="7"/>
        <v>1.71</v>
      </c>
      <c r="O26" s="264"/>
      <c r="P26" s="117"/>
      <c r="Q26" s="116">
        <f t="shared" si="8"/>
        <v>1.71</v>
      </c>
    </row>
    <row r="27" spans="1:17" x14ac:dyDescent="0.2">
      <c r="A27" s="257" t="s">
        <v>1374</v>
      </c>
      <c r="B27" s="258">
        <v>601000012</v>
      </c>
      <c r="C27" s="259" t="s">
        <v>2391</v>
      </c>
      <c r="D27" s="114">
        <v>134</v>
      </c>
      <c r="E27" s="260">
        <f t="shared" si="5"/>
        <v>1</v>
      </c>
      <c r="F27" s="260">
        <v>0</v>
      </c>
      <c r="G27" s="261">
        <v>1</v>
      </c>
      <c r="H27" s="262"/>
      <c r="I27" s="248">
        <v>0</v>
      </c>
      <c r="J27" s="260">
        <f t="shared" si="2"/>
        <v>4.0199999999999996</v>
      </c>
      <c r="K27" s="260">
        <f t="shared" si="3"/>
        <v>4.0199999999999996</v>
      </c>
      <c r="L27" s="263">
        <f t="shared" si="4"/>
        <v>4.0199999999999996</v>
      </c>
      <c r="M27" s="252">
        <f t="shared" si="6"/>
        <v>12.06</v>
      </c>
      <c r="N27" s="253">
        <f t="shared" si="7"/>
        <v>12.06</v>
      </c>
      <c r="O27" s="264"/>
      <c r="P27" s="117"/>
      <c r="Q27" s="116">
        <f t="shared" si="8"/>
        <v>12.06</v>
      </c>
    </row>
    <row r="28" spans="1:17" x14ac:dyDescent="0.2">
      <c r="A28" s="257" t="s">
        <v>1374</v>
      </c>
      <c r="B28" s="258">
        <v>601000014</v>
      </c>
      <c r="C28" s="259" t="s">
        <v>2392</v>
      </c>
      <c r="D28" s="114">
        <v>94</v>
      </c>
      <c r="E28" s="260">
        <f t="shared" si="5"/>
        <v>1</v>
      </c>
      <c r="F28" s="260">
        <v>0</v>
      </c>
      <c r="G28" s="261">
        <v>1</v>
      </c>
      <c r="H28" s="262"/>
      <c r="I28" s="248">
        <v>0</v>
      </c>
      <c r="J28" s="260">
        <f t="shared" si="2"/>
        <v>2.82</v>
      </c>
      <c r="K28" s="260">
        <f t="shared" si="3"/>
        <v>2.82</v>
      </c>
      <c r="L28" s="263">
        <f t="shared" si="4"/>
        <v>2.82</v>
      </c>
      <c r="M28" s="252">
        <f t="shared" si="6"/>
        <v>8.4600000000000009</v>
      </c>
      <c r="N28" s="253">
        <f t="shared" si="7"/>
        <v>8.4600000000000009</v>
      </c>
      <c r="O28" s="264"/>
      <c r="P28" s="117"/>
      <c r="Q28" s="116">
        <f t="shared" si="8"/>
        <v>8.4600000000000009</v>
      </c>
    </row>
    <row r="29" spans="1:17" x14ac:dyDescent="0.2">
      <c r="A29" s="257" t="s">
        <v>1374</v>
      </c>
      <c r="B29" s="258">
        <v>600200022</v>
      </c>
      <c r="C29" s="259" t="s">
        <v>2393</v>
      </c>
      <c r="D29" s="114">
        <v>192</v>
      </c>
      <c r="E29" s="260">
        <f t="shared" si="5"/>
        <v>1</v>
      </c>
      <c r="F29" s="260">
        <v>0</v>
      </c>
      <c r="G29" s="261">
        <v>1</v>
      </c>
      <c r="H29" s="262"/>
      <c r="I29" s="248">
        <v>0</v>
      </c>
      <c r="J29" s="260">
        <f t="shared" si="2"/>
        <v>5.76</v>
      </c>
      <c r="K29" s="260">
        <f t="shared" si="3"/>
        <v>5.76</v>
      </c>
      <c r="L29" s="263">
        <f t="shared" si="4"/>
        <v>5.76</v>
      </c>
      <c r="M29" s="252">
        <f t="shared" si="6"/>
        <v>17.28</v>
      </c>
      <c r="N29" s="253">
        <f t="shared" si="7"/>
        <v>17.28</v>
      </c>
      <c r="O29" s="264"/>
      <c r="P29" s="117"/>
      <c r="Q29" s="116">
        <f t="shared" si="8"/>
        <v>17.28</v>
      </c>
    </row>
    <row r="30" spans="1:17" x14ac:dyDescent="0.2">
      <c r="A30" s="257" t="s">
        <v>1374</v>
      </c>
      <c r="B30" s="258">
        <v>680200016</v>
      </c>
      <c r="C30" s="259" t="s">
        <v>2394</v>
      </c>
      <c r="D30" s="114">
        <v>54</v>
      </c>
      <c r="E30" s="260">
        <f t="shared" si="5"/>
        <v>1</v>
      </c>
      <c r="F30" s="260">
        <v>0</v>
      </c>
      <c r="G30" s="261">
        <v>1</v>
      </c>
      <c r="H30" s="262"/>
      <c r="I30" s="248">
        <v>0</v>
      </c>
      <c r="J30" s="260">
        <f t="shared" si="2"/>
        <v>1.6199999999999999</v>
      </c>
      <c r="K30" s="260">
        <f t="shared" si="3"/>
        <v>1.6199999999999999</v>
      </c>
      <c r="L30" s="263">
        <f t="shared" si="4"/>
        <v>1.6199999999999999</v>
      </c>
      <c r="M30" s="252">
        <f t="shared" si="6"/>
        <v>4.8600000000000003</v>
      </c>
      <c r="N30" s="253">
        <f t="shared" si="7"/>
        <v>4.8600000000000003</v>
      </c>
      <c r="O30" s="264"/>
      <c r="P30" s="117"/>
      <c r="Q30" s="116">
        <f t="shared" si="8"/>
        <v>4.8600000000000003</v>
      </c>
    </row>
    <row r="31" spans="1:17" x14ac:dyDescent="0.2">
      <c r="A31" s="257" t="s">
        <v>1374</v>
      </c>
      <c r="B31" s="258">
        <v>604300001</v>
      </c>
      <c r="C31" s="259" t="s">
        <v>2395</v>
      </c>
      <c r="D31" s="114">
        <v>211</v>
      </c>
      <c r="E31" s="260">
        <f t="shared" si="5"/>
        <v>1</v>
      </c>
      <c r="F31" s="260">
        <v>0</v>
      </c>
      <c r="G31" s="261">
        <v>1</v>
      </c>
      <c r="H31" s="262"/>
      <c r="I31" s="248">
        <v>0</v>
      </c>
      <c r="J31" s="260">
        <f t="shared" si="2"/>
        <v>6.33</v>
      </c>
      <c r="K31" s="260">
        <f t="shared" si="3"/>
        <v>6.33</v>
      </c>
      <c r="L31" s="263">
        <f t="shared" si="4"/>
        <v>6.33</v>
      </c>
      <c r="M31" s="252">
        <f t="shared" si="6"/>
        <v>18.989999999999998</v>
      </c>
      <c r="N31" s="253">
        <f t="shared" si="7"/>
        <v>18.989999999999998</v>
      </c>
      <c r="O31" s="264"/>
      <c r="P31" s="117"/>
      <c r="Q31" s="116">
        <f t="shared" si="8"/>
        <v>18.989999999999998</v>
      </c>
    </row>
    <row r="32" spans="1:17" x14ac:dyDescent="0.2">
      <c r="A32" s="257" t="s">
        <v>1374</v>
      </c>
      <c r="B32" s="258">
        <v>780200022</v>
      </c>
      <c r="C32" s="259" t="s">
        <v>2396</v>
      </c>
      <c r="D32" s="114">
        <v>157</v>
      </c>
      <c r="E32" s="260">
        <f t="shared" si="5"/>
        <v>1</v>
      </c>
      <c r="F32" s="260">
        <v>0</v>
      </c>
      <c r="G32" s="261">
        <v>1</v>
      </c>
      <c r="H32" s="262"/>
      <c r="I32" s="248">
        <v>0</v>
      </c>
      <c r="J32" s="260">
        <f t="shared" si="2"/>
        <v>4.71</v>
      </c>
      <c r="K32" s="260">
        <f t="shared" si="3"/>
        <v>4.71</v>
      </c>
      <c r="L32" s="263">
        <f t="shared" si="4"/>
        <v>4.71</v>
      </c>
      <c r="M32" s="252">
        <f t="shared" si="6"/>
        <v>14.13</v>
      </c>
      <c r="N32" s="253">
        <f t="shared" si="7"/>
        <v>14.13</v>
      </c>
      <c r="O32" s="264"/>
      <c r="P32" s="117"/>
      <c r="Q32" s="116">
        <f t="shared" si="8"/>
        <v>14.13</v>
      </c>
    </row>
    <row r="33" spans="1:17" x14ac:dyDescent="0.2">
      <c r="A33" s="257" t="s">
        <v>1374</v>
      </c>
      <c r="B33" s="258">
        <v>680200017</v>
      </c>
      <c r="C33" s="259" t="s">
        <v>2397</v>
      </c>
      <c r="D33" s="114">
        <v>19</v>
      </c>
      <c r="E33" s="260">
        <f t="shared" si="5"/>
        <v>1</v>
      </c>
      <c r="F33" s="260">
        <v>0</v>
      </c>
      <c r="G33" s="261">
        <v>1</v>
      </c>
      <c r="H33" s="262"/>
      <c r="I33" s="248">
        <v>0</v>
      </c>
      <c r="J33" s="260">
        <f t="shared" si="2"/>
        <v>0.56999999999999995</v>
      </c>
      <c r="K33" s="260">
        <f t="shared" si="3"/>
        <v>0.56999999999999995</v>
      </c>
      <c r="L33" s="263">
        <f t="shared" si="4"/>
        <v>0.56999999999999995</v>
      </c>
      <c r="M33" s="252">
        <f t="shared" si="6"/>
        <v>1.71</v>
      </c>
      <c r="N33" s="253">
        <f t="shared" si="7"/>
        <v>1.71</v>
      </c>
      <c r="O33" s="264"/>
      <c r="P33" s="117"/>
      <c r="Q33" s="116">
        <f t="shared" si="8"/>
        <v>1.71</v>
      </c>
    </row>
    <row r="34" spans="1:17" x14ac:dyDescent="0.2">
      <c r="A34" s="257" t="s">
        <v>1374</v>
      </c>
      <c r="B34" s="258">
        <v>600200024</v>
      </c>
      <c r="C34" s="259" t="s">
        <v>3755</v>
      </c>
      <c r="D34" s="114">
        <v>65</v>
      </c>
      <c r="E34" s="260">
        <f t="shared" si="5"/>
        <v>1</v>
      </c>
      <c r="F34" s="260">
        <v>0</v>
      </c>
      <c r="G34" s="261">
        <v>1</v>
      </c>
      <c r="H34" s="262"/>
      <c r="I34" s="248">
        <v>0</v>
      </c>
      <c r="J34" s="260">
        <f t="shared" si="2"/>
        <v>1.95</v>
      </c>
      <c r="K34" s="260">
        <f t="shared" si="3"/>
        <v>1.95</v>
      </c>
      <c r="L34" s="263">
        <f t="shared" si="4"/>
        <v>1.95</v>
      </c>
      <c r="M34" s="252">
        <f t="shared" si="6"/>
        <v>5.85</v>
      </c>
      <c r="N34" s="253">
        <f t="shared" si="7"/>
        <v>5.85</v>
      </c>
      <c r="O34" s="264"/>
      <c r="P34" s="117"/>
      <c r="Q34" s="116">
        <f t="shared" si="8"/>
        <v>5.85</v>
      </c>
    </row>
    <row r="35" spans="1:17" x14ac:dyDescent="0.2">
      <c r="A35" s="257" t="s">
        <v>1374</v>
      </c>
      <c r="B35" s="258">
        <v>780200025</v>
      </c>
      <c r="C35" s="259" t="s">
        <v>2398</v>
      </c>
      <c r="D35" s="114">
        <v>69</v>
      </c>
      <c r="E35" s="260">
        <f t="shared" si="5"/>
        <v>1</v>
      </c>
      <c r="F35" s="260">
        <v>0</v>
      </c>
      <c r="G35" s="261">
        <v>1</v>
      </c>
      <c r="H35" s="262"/>
      <c r="I35" s="248">
        <v>0</v>
      </c>
      <c r="J35" s="260">
        <f t="shared" si="2"/>
        <v>2.0699999999999998</v>
      </c>
      <c r="K35" s="260">
        <f t="shared" si="3"/>
        <v>2.0699999999999998</v>
      </c>
      <c r="L35" s="263">
        <f t="shared" si="4"/>
        <v>2.0699999999999998</v>
      </c>
      <c r="M35" s="252">
        <f t="shared" si="6"/>
        <v>6.21</v>
      </c>
      <c r="N35" s="253">
        <f t="shared" si="7"/>
        <v>6.21</v>
      </c>
      <c r="O35" s="264"/>
      <c r="P35" s="117"/>
      <c r="Q35" s="116">
        <f t="shared" si="8"/>
        <v>6.21</v>
      </c>
    </row>
    <row r="36" spans="1:17" x14ac:dyDescent="0.2">
      <c r="A36" s="257" t="s">
        <v>1374</v>
      </c>
      <c r="B36" s="258">
        <v>600200025</v>
      </c>
      <c r="C36" s="259" t="s">
        <v>2399</v>
      </c>
      <c r="D36" s="114">
        <v>78</v>
      </c>
      <c r="E36" s="260">
        <f t="shared" si="5"/>
        <v>1</v>
      </c>
      <c r="F36" s="260">
        <v>0</v>
      </c>
      <c r="G36" s="261">
        <v>1</v>
      </c>
      <c r="H36" s="262"/>
      <c r="I36" s="248">
        <v>0</v>
      </c>
      <c r="J36" s="260">
        <f t="shared" si="2"/>
        <v>2.34</v>
      </c>
      <c r="K36" s="260">
        <f t="shared" si="3"/>
        <v>2.34</v>
      </c>
      <c r="L36" s="263">
        <f t="shared" si="4"/>
        <v>2.34</v>
      </c>
      <c r="M36" s="252">
        <f t="shared" si="6"/>
        <v>7.02</v>
      </c>
      <c r="N36" s="253">
        <f t="shared" si="7"/>
        <v>7.02</v>
      </c>
      <c r="O36" s="112"/>
      <c r="P36" s="117"/>
      <c r="Q36" s="116">
        <f t="shared" si="8"/>
        <v>7.02</v>
      </c>
    </row>
    <row r="37" spans="1:17" x14ac:dyDescent="0.2">
      <c r="A37" s="257" t="s">
        <v>1374</v>
      </c>
      <c r="B37" s="258">
        <v>600200030</v>
      </c>
      <c r="C37" s="259" t="s">
        <v>2400</v>
      </c>
      <c r="D37" s="114">
        <v>124</v>
      </c>
      <c r="E37" s="260">
        <f t="shared" si="5"/>
        <v>1</v>
      </c>
      <c r="F37" s="260">
        <v>0</v>
      </c>
      <c r="G37" s="261">
        <v>1</v>
      </c>
      <c r="H37" s="262"/>
      <c r="I37" s="248">
        <v>0</v>
      </c>
      <c r="J37" s="260">
        <f t="shared" si="2"/>
        <v>3.7199999999999998</v>
      </c>
      <c r="K37" s="260">
        <f t="shared" si="3"/>
        <v>3.7199999999999998</v>
      </c>
      <c r="L37" s="263">
        <f t="shared" si="4"/>
        <v>3.7199999999999998</v>
      </c>
      <c r="M37" s="252">
        <f t="shared" si="6"/>
        <v>11.16</v>
      </c>
      <c r="N37" s="253">
        <f t="shared" si="7"/>
        <v>11.16</v>
      </c>
      <c r="O37" s="264"/>
      <c r="P37" s="117"/>
      <c r="Q37" s="116">
        <f t="shared" si="8"/>
        <v>11.16</v>
      </c>
    </row>
    <row r="38" spans="1:17" x14ac:dyDescent="0.2">
      <c r="A38" s="257" t="s">
        <v>1374</v>
      </c>
      <c r="B38" s="258">
        <v>601000016</v>
      </c>
      <c r="C38" s="259" t="s">
        <v>2401</v>
      </c>
      <c r="D38" s="114">
        <v>95</v>
      </c>
      <c r="E38" s="260">
        <f t="shared" si="5"/>
        <v>1</v>
      </c>
      <c r="F38" s="260">
        <v>0</v>
      </c>
      <c r="G38" s="261">
        <v>1</v>
      </c>
      <c r="H38" s="262"/>
      <c r="I38" s="248">
        <v>0</v>
      </c>
      <c r="J38" s="260">
        <f t="shared" si="2"/>
        <v>2.85</v>
      </c>
      <c r="K38" s="260">
        <f t="shared" si="3"/>
        <v>2.85</v>
      </c>
      <c r="L38" s="263">
        <f t="shared" si="4"/>
        <v>2.85</v>
      </c>
      <c r="M38" s="252">
        <f t="shared" si="6"/>
        <v>8.5500000000000007</v>
      </c>
      <c r="N38" s="253">
        <f t="shared" si="7"/>
        <v>8.5500000000000007</v>
      </c>
      <c r="O38" s="264"/>
      <c r="P38" s="117"/>
      <c r="Q38" s="116">
        <f t="shared" si="8"/>
        <v>8.5500000000000007</v>
      </c>
    </row>
    <row r="39" spans="1:17" x14ac:dyDescent="0.2">
      <c r="A39" s="257" t="s">
        <v>1374</v>
      </c>
      <c r="B39" s="258">
        <v>780200027</v>
      </c>
      <c r="C39" s="259" t="s">
        <v>2402</v>
      </c>
      <c r="D39" s="114">
        <v>230</v>
      </c>
      <c r="E39" s="260">
        <f t="shared" si="5"/>
        <v>1</v>
      </c>
      <c r="F39" s="260">
        <v>0</v>
      </c>
      <c r="G39" s="261">
        <v>1</v>
      </c>
      <c r="H39" s="262"/>
      <c r="I39" s="248">
        <v>0</v>
      </c>
      <c r="J39" s="260">
        <f t="shared" si="2"/>
        <v>6.8999999999999995</v>
      </c>
      <c r="K39" s="260">
        <f t="shared" si="3"/>
        <v>6.8999999999999995</v>
      </c>
      <c r="L39" s="263">
        <f t="shared" si="4"/>
        <v>6.8999999999999995</v>
      </c>
      <c r="M39" s="252">
        <f t="shared" si="6"/>
        <v>20.7</v>
      </c>
      <c r="N39" s="253">
        <f t="shared" si="7"/>
        <v>20.7</v>
      </c>
      <c r="O39" s="264"/>
      <c r="P39" s="117"/>
      <c r="Q39" s="116">
        <f t="shared" si="8"/>
        <v>20.7</v>
      </c>
    </row>
    <row r="40" spans="1:17" x14ac:dyDescent="0.2">
      <c r="A40" s="257" t="s">
        <v>1374</v>
      </c>
      <c r="B40" s="258">
        <v>681000009</v>
      </c>
      <c r="C40" s="259" t="s">
        <v>3756</v>
      </c>
      <c r="D40" s="114">
        <v>67</v>
      </c>
      <c r="E40" s="260">
        <f t="shared" si="5"/>
        <v>1</v>
      </c>
      <c r="F40" s="260">
        <v>0</v>
      </c>
      <c r="G40" s="261">
        <v>1</v>
      </c>
      <c r="H40" s="262"/>
      <c r="I40" s="248">
        <v>0</v>
      </c>
      <c r="J40" s="260">
        <f t="shared" si="2"/>
        <v>2.0099999999999998</v>
      </c>
      <c r="K40" s="260">
        <f t="shared" si="3"/>
        <v>2.0099999999999998</v>
      </c>
      <c r="L40" s="263">
        <f t="shared" si="4"/>
        <v>2.0099999999999998</v>
      </c>
      <c r="M40" s="252">
        <f t="shared" si="6"/>
        <v>6.03</v>
      </c>
      <c r="N40" s="253">
        <f t="shared" si="7"/>
        <v>6.03</v>
      </c>
      <c r="O40" s="264"/>
      <c r="P40" s="117"/>
      <c r="Q40" s="116">
        <f t="shared" si="8"/>
        <v>6.03</v>
      </c>
    </row>
    <row r="41" spans="1:17" x14ac:dyDescent="0.2">
      <c r="A41" s="257" t="s">
        <v>1374</v>
      </c>
      <c r="B41" s="258">
        <v>780200029</v>
      </c>
      <c r="C41" s="259" t="s">
        <v>2403</v>
      </c>
      <c r="D41" s="114">
        <v>57</v>
      </c>
      <c r="E41" s="260">
        <f t="shared" si="5"/>
        <v>1</v>
      </c>
      <c r="F41" s="260">
        <v>0</v>
      </c>
      <c r="G41" s="261">
        <v>1</v>
      </c>
      <c r="H41" s="262"/>
      <c r="I41" s="248">
        <v>0</v>
      </c>
      <c r="J41" s="260">
        <f t="shared" si="2"/>
        <v>1.71</v>
      </c>
      <c r="K41" s="260">
        <f t="shared" si="3"/>
        <v>1.71</v>
      </c>
      <c r="L41" s="263">
        <f t="shared" si="4"/>
        <v>1.71</v>
      </c>
      <c r="M41" s="252">
        <f t="shared" si="6"/>
        <v>5.13</v>
      </c>
      <c r="N41" s="253">
        <f t="shared" si="7"/>
        <v>5.13</v>
      </c>
      <c r="O41" s="264"/>
      <c r="P41" s="117"/>
      <c r="Q41" s="116">
        <f t="shared" si="8"/>
        <v>5.13</v>
      </c>
    </row>
    <row r="42" spans="1:17" x14ac:dyDescent="0.2">
      <c r="A42" s="257" t="s">
        <v>1374</v>
      </c>
      <c r="B42" s="258">
        <v>680200038</v>
      </c>
      <c r="C42" s="259" t="s">
        <v>3169</v>
      </c>
      <c r="D42" s="114">
        <v>53</v>
      </c>
      <c r="E42" s="260">
        <f t="shared" si="5"/>
        <v>1</v>
      </c>
      <c r="F42" s="260">
        <v>0</v>
      </c>
      <c r="G42" s="261">
        <v>1</v>
      </c>
      <c r="H42" s="262"/>
      <c r="I42" s="248">
        <v>0</v>
      </c>
      <c r="J42" s="260">
        <f t="shared" si="2"/>
        <v>1.5899999999999999</v>
      </c>
      <c r="K42" s="260">
        <f t="shared" si="3"/>
        <v>1.5899999999999999</v>
      </c>
      <c r="L42" s="263">
        <f t="shared" si="4"/>
        <v>1.5899999999999999</v>
      </c>
      <c r="M42" s="252">
        <f t="shared" si="6"/>
        <v>4.7699999999999996</v>
      </c>
      <c r="N42" s="253">
        <f t="shared" si="7"/>
        <v>4.7699999999999996</v>
      </c>
      <c r="O42" s="264"/>
      <c r="P42" s="117"/>
      <c r="Q42" s="116">
        <f t="shared" si="8"/>
        <v>4.7699999999999996</v>
      </c>
    </row>
    <row r="43" spans="1:17" x14ac:dyDescent="0.2">
      <c r="A43" s="257" t="s">
        <v>1374</v>
      </c>
      <c r="B43" s="258">
        <v>440200027</v>
      </c>
      <c r="C43" s="259" t="s">
        <v>2404</v>
      </c>
      <c r="D43" s="114">
        <v>32</v>
      </c>
      <c r="E43" s="260">
        <f t="shared" si="5"/>
        <v>1</v>
      </c>
      <c r="F43" s="260">
        <v>0</v>
      </c>
      <c r="G43" s="261">
        <v>1</v>
      </c>
      <c r="H43" s="262"/>
      <c r="I43" s="248">
        <v>0</v>
      </c>
      <c r="J43" s="260">
        <f t="shared" si="2"/>
        <v>0.96</v>
      </c>
      <c r="K43" s="260">
        <f t="shared" si="3"/>
        <v>0.96</v>
      </c>
      <c r="L43" s="263">
        <f t="shared" si="4"/>
        <v>0.96</v>
      </c>
      <c r="M43" s="252">
        <f t="shared" si="6"/>
        <v>2.88</v>
      </c>
      <c r="N43" s="253">
        <f t="shared" si="7"/>
        <v>2.88</v>
      </c>
      <c r="O43" s="264"/>
      <c r="P43" s="117"/>
      <c r="Q43" s="116">
        <f t="shared" si="8"/>
        <v>2.88</v>
      </c>
    </row>
    <row r="44" spans="1:17" x14ac:dyDescent="0.2">
      <c r="A44" s="257" t="s">
        <v>1374</v>
      </c>
      <c r="B44" s="258">
        <v>680200018</v>
      </c>
      <c r="C44" s="259" t="s">
        <v>2405</v>
      </c>
      <c r="D44" s="114">
        <v>49</v>
      </c>
      <c r="E44" s="260">
        <f t="shared" si="5"/>
        <v>1</v>
      </c>
      <c r="F44" s="260">
        <v>0</v>
      </c>
      <c r="G44" s="261">
        <v>1</v>
      </c>
      <c r="H44" s="262"/>
      <c r="I44" s="248">
        <v>0</v>
      </c>
      <c r="J44" s="260">
        <f t="shared" si="2"/>
        <v>1.47</v>
      </c>
      <c r="K44" s="260">
        <f t="shared" si="3"/>
        <v>1.47</v>
      </c>
      <c r="L44" s="263">
        <f t="shared" si="4"/>
        <v>1.47</v>
      </c>
      <c r="M44" s="252">
        <f t="shared" si="6"/>
        <v>4.41</v>
      </c>
      <c r="N44" s="253">
        <f t="shared" si="7"/>
        <v>4.41</v>
      </c>
      <c r="O44" s="264"/>
      <c r="P44" s="117"/>
      <c r="Q44" s="116">
        <f t="shared" si="8"/>
        <v>4.41</v>
      </c>
    </row>
    <row r="45" spans="1:17" x14ac:dyDescent="0.2">
      <c r="A45" s="257" t="s">
        <v>1374</v>
      </c>
      <c r="B45" s="258">
        <v>681800008</v>
      </c>
      <c r="C45" s="259" t="s">
        <v>2406</v>
      </c>
      <c r="D45" s="114">
        <v>82</v>
      </c>
      <c r="E45" s="260">
        <f t="shared" si="5"/>
        <v>1</v>
      </c>
      <c r="F45" s="260">
        <v>0</v>
      </c>
      <c r="G45" s="261">
        <v>1</v>
      </c>
      <c r="H45" s="262"/>
      <c r="I45" s="248">
        <v>0</v>
      </c>
      <c r="J45" s="260">
        <f t="shared" si="2"/>
        <v>2.46</v>
      </c>
      <c r="K45" s="260">
        <f t="shared" si="3"/>
        <v>2.46</v>
      </c>
      <c r="L45" s="263">
        <f t="shared" si="4"/>
        <v>2.46</v>
      </c>
      <c r="M45" s="252">
        <f t="shared" si="6"/>
        <v>7.38</v>
      </c>
      <c r="N45" s="253">
        <f t="shared" si="7"/>
        <v>7.38</v>
      </c>
      <c r="O45" s="264"/>
      <c r="P45" s="117"/>
      <c r="Q45" s="116">
        <f t="shared" si="8"/>
        <v>7.38</v>
      </c>
    </row>
    <row r="46" spans="1:17" x14ac:dyDescent="0.2">
      <c r="A46" s="257" t="s">
        <v>1374</v>
      </c>
      <c r="B46" s="258">
        <v>600200027</v>
      </c>
      <c r="C46" s="259" t="s">
        <v>2407</v>
      </c>
      <c r="D46" s="114">
        <v>28</v>
      </c>
      <c r="E46" s="260">
        <f t="shared" si="5"/>
        <v>1</v>
      </c>
      <c r="F46" s="260">
        <v>0</v>
      </c>
      <c r="G46" s="261">
        <v>1</v>
      </c>
      <c r="H46" s="262"/>
      <c r="I46" s="248">
        <v>0</v>
      </c>
      <c r="J46" s="260">
        <f t="shared" si="2"/>
        <v>0.84</v>
      </c>
      <c r="K46" s="260">
        <f t="shared" si="3"/>
        <v>0.84</v>
      </c>
      <c r="L46" s="263">
        <f t="shared" si="4"/>
        <v>0.84</v>
      </c>
      <c r="M46" s="252">
        <f t="shared" si="6"/>
        <v>2.52</v>
      </c>
      <c r="N46" s="253">
        <f t="shared" si="7"/>
        <v>2.52</v>
      </c>
      <c r="O46" s="264"/>
      <c r="P46" s="117"/>
      <c r="Q46" s="116">
        <f t="shared" si="8"/>
        <v>2.52</v>
      </c>
    </row>
    <row r="47" spans="1:17" x14ac:dyDescent="0.2">
      <c r="A47" s="257" t="s">
        <v>1374</v>
      </c>
      <c r="B47" s="258">
        <v>604300002</v>
      </c>
      <c r="C47" s="259" t="s">
        <v>3757</v>
      </c>
      <c r="D47" s="114">
        <v>26</v>
      </c>
      <c r="E47" s="260">
        <f t="shared" si="5"/>
        <v>1</v>
      </c>
      <c r="F47" s="260">
        <v>0</v>
      </c>
      <c r="G47" s="261">
        <v>1</v>
      </c>
      <c r="H47" s="262"/>
      <c r="I47" s="248">
        <v>0</v>
      </c>
      <c r="J47" s="260">
        <f t="shared" si="2"/>
        <v>0.78</v>
      </c>
      <c r="K47" s="260">
        <f t="shared" si="3"/>
        <v>0.78</v>
      </c>
      <c r="L47" s="263">
        <f t="shared" si="4"/>
        <v>0.78</v>
      </c>
      <c r="M47" s="252">
        <f t="shared" si="6"/>
        <v>2.34</v>
      </c>
      <c r="N47" s="253">
        <f t="shared" si="7"/>
        <v>2.34</v>
      </c>
      <c r="O47" s="264"/>
      <c r="P47" s="117"/>
      <c r="Q47" s="116">
        <f t="shared" si="8"/>
        <v>2.34</v>
      </c>
    </row>
    <row r="48" spans="1:17" x14ac:dyDescent="0.2">
      <c r="A48" s="257" t="s">
        <v>1374</v>
      </c>
      <c r="B48" s="258">
        <v>760200032</v>
      </c>
      <c r="C48" s="259" t="s">
        <v>3758</v>
      </c>
      <c r="D48" s="114">
        <v>1</v>
      </c>
      <c r="E48" s="260">
        <f t="shared" si="5"/>
        <v>1</v>
      </c>
      <c r="F48" s="260">
        <v>0</v>
      </c>
      <c r="G48" s="261">
        <v>1</v>
      </c>
      <c r="H48" s="262"/>
      <c r="I48" s="248">
        <v>0</v>
      </c>
      <c r="J48" s="260">
        <f t="shared" si="2"/>
        <v>0.03</v>
      </c>
      <c r="K48" s="260">
        <f t="shared" si="3"/>
        <v>0.03</v>
      </c>
      <c r="L48" s="263">
        <f t="shared" si="4"/>
        <v>0.03</v>
      </c>
      <c r="M48" s="252">
        <f t="shared" si="6"/>
        <v>0.09</v>
      </c>
      <c r="N48" s="253">
        <f t="shared" si="7"/>
        <v>0.09</v>
      </c>
      <c r="O48" s="264"/>
      <c r="P48" s="117"/>
      <c r="Q48" s="116">
        <f t="shared" si="8"/>
        <v>0.09</v>
      </c>
    </row>
    <row r="49" spans="1:17" x14ac:dyDescent="0.2">
      <c r="A49" s="257" t="s">
        <v>1374</v>
      </c>
      <c r="B49" s="258">
        <v>680200022</v>
      </c>
      <c r="C49" s="259" t="s">
        <v>2408</v>
      </c>
      <c r="D49" s="114">
        <v>22</v>
      </c>
      <c r="E49" s="260">
        <f t="shared" si="5"/>
        <v>2</v>
      </c>
      <c r="F49" s="260">
        <v>0</v>
      </c>
      <c r="G49" s="261">
        <v>2</v>
      </c>
      <c r="H49" s="262"/>
      <c r="I49" s="248">
        <v>0</v>
      </c>
      <c r="J49" s="260">
        <f t="shared" si="2"/>
        <v>0.65999999999999992</v>
      </c>
      <c r="K49" s="260">
        <f t="shared" si="3"/>
        <v>0.65999999999999992</v>
      </c>
      <c r="L49" s="263">
        <f t="shared" si="4"/>
        <v>0.65999999999999992</v>
      </c>
      <c r="M49" s="252">
        <f t="shared" si="6"/>
        <v>1.98</v>
      </c>
      <c r="N49" s="253">
        <f t="shared" si="7"/>
        <v>1.98</v>
      </c>
      <c r="O49" s="264"/>
      <c r="P49" s="117"/>
      <c r="Q49" s="116">
        <f t="shared" si="8"/>
        <v>1.98</v>
      </c>
    </row>
    <row r="50" spans="1:17" x14ac:dyDescent="0.2">
      <c r="A50" s="257" t="s">
        <v>1374</v>
      </c>
      <c r="B50" s="258">
        <v>780200032</v>
      </c>
      <c r="C50" s="259" t="s">
        <v>2516</v>
      </c>
      <c r="D50" s="114">
        <v>107</v>
      </c>
      <c r="E50" s="260">
        <f t="shared" si="5"/>
        <v>1</v>
      </c>
      <c r="F50" s="260">
        <v>0</v>
      </c>
      <c r="G50" s="261">
        <v>1</v>
      </c>
      <c r="H50" s="262"/>
      <c r="I50" s="248">
        <v>0</v>
      </c>
      <c r="J50" s="260">
        <f t="shared" si="2"/>
        <v>3.21</v>
      </c>
      <c r="K50" s="260">
        <f t="shared" si="3"/>
        <v>3.21</v>
      </c>
      <c r="L50" s="263">
        <f t="shared" si="4"/>
        <v>3.21</v>
      </c>
      <c r="M50" s="252">
        <f t="shared" si="6"/>
        <v>9.6300000000000008</v>
      </c>
      <c r="N50" s="253">
        <f t="shared" si="7"/>
        <v>9.6300000000000008</v>
      </c>
      <c r="O50" s="264"/>
      <c r="P50" s="117"/>
      <c r="Q50" s="116">
        <f t="shared" si="8"/>
        <v>9.6300000000000008</v>
      </c>
    </row>
    <row r="51" spans="1:17" x14ac:dyDescent="0.2">
      <c r="A51" s="257" t="s">
        <v>1374</v>
      </c>
      <c r="B51" s="258">
        <v>600200028</v>
      </c>
      <c r="C51" s="259" t="s">
        <v>2409</v>
      </c>
      <c r="D51" s="114">
        <v>106</v>
      </c>
      <c r="E51" s="260">
        <f t="shared" si="5"/>
        <v>1</v>
      </c>
      <c r="F51" s="260">
        <v>0</v>
      </c>
      <c r="G51" s="261">
        <v>1</v>
      </c>
      <c r="H51" s="262"/>
      <c r="I51" s="248">
        <v>0</v>
      </c>
      <c r="J51" s="260">
        <f t="shared" si="2"/>
        <v>3.1799999999999997</v>
      </c>
      <c r="K51" s="260">
        <f t="shared" si="3"/>
        <v>3.1799999999999997</v>
      </c>
      <c r="L51" s="263">
        <f t="shared" si="4"/>
        <v>3.1799999999999997</v>
      </c>
      <c r="M51" s="252">
        <f t="shared" si="6"/>
        <v>9.5399999999999991</v>
      </c>
      <c r="N51" s="253">
        <f t="shared" si="7"/>
        <v>9.5399999999999991</v>
      </c>
      <c r="O51" s="264"/>
      <c r="P51" s="117"/>
      <c r="Q51" s="116">
        <f t="shared" si="8"/>
        <v>9.5399999999999991</v>
      </c>
    </row>
    <row r="52" spans="1:17" x14ac:dyDescent="0.2">
      <c r="A52" s="257" t="s">
        <v>1374</v>
      </c>
      <c r="B52" s="258">
        <v>780200037</v>
      </c>
      <c r="C52" s="259" t="s">
        <v>3170</v>
      </c>
      <c r="D52" s="114">
        <v>18</v>
      </c>
      <c r="E52" s="260">
        <f t="shared" si="5"/>
        <v>1</v>
      </c>
      <c r="F52" s="260">
        <v>0</v>
      </c>
      <c r="G52" s="261">
        <v>1</v>
      </c>
      <c r="H52" s="262"/>
      <c r="I52" s="248">
        <v>0</v>
      </c>
      <c r="J52" s="260">
        <f t="shared" si="2"/>
        <v>0.54</v>
      </c>
      <c r="K52" s="260">
        <f t="shared" si="3"/>
        <v>0.54</v>
      </c>
      <c r="L52" s="263">
        <f t="shared" si="4"/>
        <v>0.54</v>
      </c>
      <c r="M52" s="252">
        <f t="shared" si="6"/>
        <v>1.62</v>
      </c>
      <c r="N52" s="253">
        <f t="shared" si="7"/>
        <v>1.62</v>
      </c>
      <c r="O52" s="264"/>
      <c r="P52" s="117"/>
      <c r="Q52" s="116">
        <f t="shared" si="8"/>
        <v>1.62</v>
      </c>
    </row>
    <row r="53" spans="1:17" x14ac:dyDescent="0.2">
      <c r="A53" s="257" t="s">
        <v>1374</v>
      </c>
      <c r="B53" s="258">
        <v>600200031</v>
      </c>
      <c r="C53" s="259" t="s">
        <v>3759</v>
      </c>
      <c r="D53" s="114">
        <v>119</v>
      </c>
      <c r="E53" s="260">
        <f t="shared" si="5"/>
        <v>1</v>
      </c>
      <c r="F53" s="260">
        <v>0</v>
      </c>
      <c r="G53" s="261">
        <v>1</v>
      </c>
      <c r="H53" s="262"/>
      <c r="I53" s="248">
        <v>0</v>
      </c>
      <c r="J53" s="260">
        <f t="shared" si="2"/>
        <v>3.57</v>
      </c>
      <c r="K53" s="260">
        <f t="shared" si="3"/>
        <v>3.57</v>
      </c>
      <c r="L53" s="263">
        <f t="shared" si="4"/>
        <v>3.57</v>
      </c>
      <c r="M53" s="252">
        <f t="shared" si="6"/>
        <v>10.71</v>
      </c>
      <c r="N53" s="253">
        <f t="shared" si="7"/>
        <v>10.71</v>
      </c>
      <c r="O53" s="264"/>
      <c r="P53" s="117"/>
      <c r="Q53" s="116">
        <f t="shared" si="8"/>
        <v>10.71</v>
      </c>
    </row>
    <row r="54" spans="1:17" x14ac:dyDescent="0.2">
      <c r="A54" s="257" t="s">
        <v>1374</v>
      </c>
      <c r="B54" s="258">
        <v>780200015</v>
      </c>
      <c r="C54" s="259" t="s">
        <v>2410</v>
      </c>
      <c r="D54" s="114">
        <v>126</v>
      </c>
      <c r="E54" s="260">
        <f t="shared" si="5"/>
        <v>1</v>
      </c>
      <c r="F54" s="260">
        <v>0</v>
      </c>
      <c r="G54" s="261">
        <v>1</v>
      </c>
      <c r="H54" s="262"/>
      <c r="I54" s="248">
        <v>0</v>
      </c>
      <c r="J54" s="260">
        <f t="shared" si="2"/>
        <v>3.78</v>
      </c>
      <c r="K54" s="260">
        <f t="shared" si="3"/>
        <v>3.78</v>
      </c>
      <c r="L54" s="263">
        <f t="shared" si="4"/>
        <v>3.78</v>
      </c>
      <c r="M54" s="252">
        <f t="shared" si="6"/>
        <v>11.34</v>
      </c>
      <c r="N54" s="253">
        <f t="shared" si="7"/>
        <v>11.34</v>
      </c>
      <c r="O54" s="264"/>
      <c r="P54" s="117"/>
      <c r="Q54" s="116">
        <f t="shared" si="8"/>
        <v>11.34</v>
      </c>
    </row>
    <row r="55" spans="1:17" x14ac:dyDescent="0.2">
      <c r="A55" s="257" t="s">
        <v>1374</v>
      </c>
      <c r="B55" s="258">
        <v>440200014</v>
      </c>
      <c r="C55" s="259" t="s">
        <v>2411</v>
      </c>
      <c r="D55" s="114">
        <v>349</v>
      </c>
      <c r="E55" s="260">
        <v>1</v>
      </c>
      <c r="F55" s="260">
        <v>0</v>
      </c>
      <c r="G55" s="261">
        <v>1</v>
      </c>
      <c r="H55" s="262"/>
      <c r="I55" s="248">
        <v>0</v>
      </c>
      <c r="J55" s="260">
        <f t="shared" si="2"/>
        <v>10.469999999999999</v>
      </c>
      <c r="K55" s="260">
        <f t="shared" si="3"/>
        <v>10.469999999999999</v>
      </c>
      <c r="L55" s="263">
        <f t="shared" si="4"/>
        <v>10.469999999999999</v>
      </c>
      <c r="M55" s="252">
        <f t="shared" si="6"/>
        <v>31.41</v>
      </c>
      <c r="N55" s="253">
        <f t="shared" si="7"/>
        <v>31.41</v>
      </c>
      <c r="O55" s="264"/>
      <c r="P55" s="117"/>
      <c r="Q55" s="116">
        <f t="shared" si="8"/>
        <v>31.41</v>
      </c>
    </row>
    <row r="56" spans="1:17" x14ac:dyDescent="0.2">
      <c r="A56" s="257" t="s">
        <v>1374</v>
      </c>
      <c r="B56" s="258">
        <v>601000018</v>
      </c>
      <c r="C56" s="259" t="s">
        <v>2412</v>
      </c>
      <c r="D56" s="114">
        <v>201</v>
      </c>
      <c r="E56" s="260">
        <f t="shared" si="5"/>
        <v>1</v>
      </c>
      <c r="F56" s="260">
        <v>0</v>
      </c>
      <c r="G56" s="261">
        <v>1</v>
      </c>
      <c r="H56" s="262"/>
      <c r="I56" s="248">
        <v>0</v>
      </c>
      <c r="J56" s="260">
        <f t="shared" si="2"/>
        <v>6.0299999999999994</v>
      </c>
      <c r="K56" s="260">
        <f t="shared" si="3"/>
        <v>6.0299999999999994</v>
      </c>
      <c r="L56" s="263">
        <f t="shared" si="4"/>
        <v>6.0299999999999994</v>
      </c>
      <c r="M56" s="252">
        <f t="shared" si="6"/>
        <v>18.09</v>
      </c>
      <c r="N56" s="253">
        <f t="shared" si="7"/>
        <v>18.09</v>
      </c>
      <c r="O56" s="264"/>
      <c r="P56" s="117"/>
      <c r="Q56" s="116">
        <f t="shared" si="8"/>
        <v>18.09</v>
      </c>
    </row>
    <row r="57" spans="1:17" x14ac:dyDescent="0.2">
      <c r="A57" s="257" t="s">
        <v>1374</v>
      </c>
      <c r="B57" s="258">
        <v>780200038</v>
      </c>
      <c r="C57" s="259" t="s">
        <v>2413</v>
      </c>
      <c r="D57" s="114">
        <v>37</v>
      </c>
      <c r="E57" s="260">
        <f t="shared" si="5"/>
        <v>1</v>
      </c>
      <c r="F57" s="260">
        <v>0</v>
      </c>
      <c r="G57" s="261">
        <v>1</v>
      </c>
      <c r="H57" s="262"/>
      <c r="I57" s="248">
        <v>0</v>
      </c>
      <c r="J57" s="260">
        <f t="shared" si="2"/>
        <v>1.1099999999999999</v>
      </c>
      <c r="K57" s="260">
        <f t="shared" si="3"/>
        <v>1.1099999999999999</v>
      </c>
      <c r="L57" s="263">
        <f t="shared" si="4"/>
        <v>1.1099999999999999</v>
      </c>
      <c r="M57" s="252">
        <f t="shared" si="6"/>
        <v>3.33</v>
      </c>
      <c r="N57" s="253">
        <f t="shared" si="7"/>
        <v>3.33</v>
      </c>
      <c r="O57" s="264"/>
      <c r="P57" s="117"/>
      <c r="Q57" s="116">
        <f t="shared" si="8"/>
        <v>3.33</v>
      </c>
    </row>
    <row r="58" spans="1:17" x14ac:dyDescent="0.2">
      <c r="A58" s="257" t="s">
        <v>1374</v>
      </c>
      <c r="B58" s="258">
        <v>440200023</v>
      </c>
      <c r="C58" s="259" t="s">
        <v>2414</v>
      </c>
      <c r="D58" s="114">
        <v>117</v>
      </c>
      <c r="E58" s="260">
        <f t="shared" si="5"/>
        <v>1</v>
      </c>
      <c r="F58" s="260">
        <v>0</v>
      </c>
      <c r="G58" s="261">
        <v>1</v>
      </c>
      <c r="H58" s="262"/>
      <c r="I58" s="248">
        <v>0</v>
      </c>
      <c r="J58" s="260">
        <f t="shared" si="2"/>
        <v>3.51</v>
      </c>
      <c r="K58" s="260">
        <f t="shared" si="3"/>
        <v>3.51</v>
      </c>
      <c r="L58" s="263">
        <f t="shared" si="4"/>
        <v>3.51</v>
      </c>
      <c r="M58" s="252">
        <f t="shared" si="6"/>
        <v>10.53</v>
      </c>
      <c r="N58" s="253">
        <f t="shared" si="7"/>
        <v>10.53</v>
      </c>
      <c r="O58" s="264"/>
      <c r="P58" s="117"/>
      <c r="Q58" s="116">
        <f t="shared" si="8"/>
        <v>10.53</v>
      </c>
    </row>
    <row r="59" spans="1:17" x14ac:dyDescent="0.2">
      <c r="A59" s="257" t="s">
        <v>1374</v>
      </c>
      <c r="B59" s="258">
        <v>760200028</v>
      </c>
      <c r="C59" s="259" t="s">
        <v>3760</v>
      </c>
      <c r="D59" s="114">
        <v>21</v>
      </c>
      <c r="E59" s="260">
        <f t="shared" si="5"/>
        <v>1</v>
      </c>
      <c r="F59" s="260">
        <v>0</v>
      </c>
      <c r="G59" s="261">
        <v>1</v>
      </c>
      <c r="H59" s="262"/>
      <c r="I59" s="248">
        <v>0</v>
      </c>
      <c r="J59" s="260">
        <f t="shared" si="2"/>
        <v>0.63</v>
      </c>
      <c r="K59" s="260">
        <f t="shared" si="3"/>
        <v>0.63</v>
      </c>
      <c r="L59" s="263">
        <f t="shared" si="4"/>
        <v>0.63</v>
      </c>
      <c r="M59" s="252">
        <f t="shared" si="6"/>
        <v>1.89</v>
      </c>
      <c r="N59" s="253">
        <f t="shared" si="7"/>
        <v>1.89</v>
      </c>
      <c r="O59" s="264"/>
      <c r="P59" s="117"/>
      <c r="Q59" s="116">
        <f t="shared" si="8"/>
        <v>1.89</v>
      </c>
    </row>
    <row r="60" spans="1:17" x14ac:dyDescent="0.2">
      <c r="A60" s="257" t="s">
        <v>1374</v>
      </c>
      <c r="B60" s="258">
        <v>781800013</v>
      </c>
      <c r="C60" s="259" t="s">
        <v>2415</v>
      </c>
      <c r="D60" s="114">
        <v>27</v>
      </c>
      <c r="E60" s="260">
        <f t="shared" si="5"/>
        <v>1</v>
      </c>
      <c r="F60" s="260">
        <v>0</v>
      </c>
      <c r="G60" s="261">
        <v>1</v>
      </c>
      <c r="H60" s="262"/>
      <c r="I60" s="248">
        <v>0</v>
      </c>
      <c r="J60" s="260">
        <f t="shared" si="2"/>
        <v>0.80999999999999994</v>
      </c>
      <c r="K60" s="260">
        <f t="shared" si="3"/>
        <v>0.80999999999999994</v>
      </c>
      <c r="L60" s="263">
        <f t="shared" si="4"/>
        <v>0.80999999999999994</v>
      </c>
      <c r="M60" s="252">
        <f t="shared" si="6"/>
        <v>2.4300000000000002</v>
      </c>
      <c r="N60" s="253">
        <f t="shared" si="7"/>
        <v>2.4300000000000002</v>
      </c>
      <c r="O60" s="264"/>
      <c r="P60" s="117"/>
      <c r="Q60" s="116">
        <f t="shared" si="8"/>
        <v>2.4300000000000002</v>
      </c>
    </row>
    <row r="61" spans="1:17" x14ac:dyDescent="0.2">
      <c r="A61" s="257" t="s">
        <v>1374</v>
      </c>
      <c r="B61" s="258">
        <v>440200013</v>
      </c>
      <c r="C61" s="259" t="s">
        <v>2416</v>
      </c>
      <c r="D61" s="114">
        <v>46</v>
      </c>
      <c r="E61" s="260">
        <f t="shared" si="5"/>
        <v>1</v>
      </c>
      <c r="F61" s="260">
        <v>0</v>
      </c>
      <c r="G61" s="261">
        <v>1</v>
      </c>
      <c r="H61" s="262"/>
      <c r="I61" s="248">
        <v>0</v>
      </c>
      <c r="J61" s="260">
        <f t="shared" si="2"/>
        <v>1.38</v>
      </c>
      <c r="K61" s="260">
        <f t="shared" si="3"/>
        <v>1.38</v>
      </c>
      <c r="L61" s="263">
        <f t="shared" si="4"/>
        <v>1.38</v>
      </c>
      <c r="M61" s="252">
        <f t="shared" si="6"/>
        <v>4.1399999999999997</v>
      </c>
      <c r="N61" s="253">
        <f t="shared" si="7"/>
        <v>4.1399999999999997</v>
      </c>
      <c r="O61" s="264"/>
      <c r="P61" s="117"/>
      <c r="Q61" s="116">
        <f t="shared" si="8"/>
        <v>4.1399999999999997</v>
      </c>
    </row>
    <row r="62" spans="1:17" x14ac:dyDescent="0.2">
      <c r="A62" s="257" t="s">
        <v>1374</v>
      </c>
      <c r="B62" s="258">
        <v>780200021</v>
      </c>
      <c r="C62" s="259" t="s">
        <v>2417</v>
      </c>
      <c r="D62" s="114">
        <v>219</v>
      </c>
      <c r="E62" s="260">
        <f t="shared" si="5"/>
        <v>1</v>
      </c>
      <c r="F62" s="267">
        <v>0</v>
      </c>
      <c r="G62" s="268">
        <v>1</v>
      </c>
      <c r="H62" s="262"/>
      <c r="I62" s="248">
        <v>0</v>
      </c>
      <c r="J62" s="260">
        <f t="shared" si="2"/>
        <v>6.5699999999999994</v>
      </c>
      <c r="K62" s="260">
        <f t="shared" si="3"/>
        <v>6.5699999999999994</v>
      </c>
      <c r="L62" s="263">
        <f t="shared" si="4"/>
        <v>6.5699999999999994</v>
      </c>
      <c r="M62" s="252">
        <f t="shared" si="6"/>
        <v>19.71</v>
      </c>
      <c r="N62" s="253">
        <f t="shared" si="7"/>
        <v>19.71</v>
      </c>
      <c r="O62" s="264"/>
      <c r="P62" s="117"/>
      <c r="Q62" s="116">
        <f t="shared" si="8"/>
        <v>19.71</v>
      </c>
    </row>
    <row r="63" spans="1:17" x14ac:dyDescent="0.2">
      <c r="A63" s="257" t="s">
        <v>1374</v>
      </c>
      <c r="B63" s="258">
        <v>781800012</v>
      </c>
      <c r="C63" s="259" t="s">
        <v>2722</v>
      </c>
      <c r="D63" s="114">
        <v>37</v>
      </c>
      <c r="E63" s="260">
        <f t="shared" si="5"/>
        <v>2</v>
      </c>
      <c r="F63" s="267">
        <v>0</v>
      </c>
      <c r="G63" s="268">
        <v>2</v>
      </c>
      <c r="H63" s="262"/>
      <c r="I63" s="248">
        <v>0</v>
      </c>
      <c r="J63" s="260">
        <f t="shared" si="2"/>
        <v>1.1099999999999999</v>
      </c>
      <c r="K63" s="260">
        <f t="shared" si="3"/>
        <v>1.1099999999999999</v>
      </c>
      <c r="L63" s="263">
        <f t="shared" si="4"/>
        <v>1.1099999999999999</v>
      </c>
      <c r="M63" s="252">
        <f t="shared" si="6"/>
        <v>3.33</v>
      </c>
      <c r="N63" s="253">
        <f t="shared" si="7"/>
        <v>3.33</v>
      </c>
      <c r="O63" s="264"/>
      <c r="P63" s="117"/>
      <c r="Q63" s="116">
        <f t="shared" si="8"/>
        <v>3.33</v>
      </c>
    </row>
    <row r="64" spans="1:17" x14ac:dyDescent="0.2">
      <c r="A64" s="257" t="s">
        <v>1374</v>
      </c>
      <c r="B64" s="258">
        <v>600200033</v>
      </c>
      <c r="C64" s="259" t="s">
        <v>2723</v>
      </c>
      <c r="D64" s="114">
        <v>116</v>
      </c>
      <c r="E64" s="260">
        <f t="shared" si="5"/>
        <v>1</v>
      </c>
      <c r="F64" s="267">
        <v>0</v>
      </c>
      <c r="G64" s="268">
        <v>1</v>
      </c>
      <c r="H64" s="262"/>
      <c r="I64" s="248">
        <v>0</v>
      </c>
      <c r="J64" s="260">
        <f t="shared" si="2"/>
        <v>3.48</v>
      </c>
      <c r="K64" s="260">
        <f t="shared" si="3"/>
        <v>3.48</v>
      </c>
      <c r="L64" s="263">
        <f t="shared" si="4"/>
        <v>3.48</v>
      </c>
      <c r="M64" s="252">
        <f t="shared" si="6"/>
        <v>10.44</v>
      </c>
      <c r="N64" s="253">
        <f t="shared" si="7"/>
        <v>10.44</v>
      </c>
      <c r="O64" s="264"/>
      <c r="P64" s="117"/>
      <c r="Q64" s="116">
        <f t="shared" si="8"/>
        <v>10.44</v>
      </c>
    </row>
    <row r="65" spans="1:17" x14ac:dyDescent="0.2">
      <c r="A65" s="257" t="s">
        <v>1374</v>
      </c>
      <c r="B65" s="258">
        <v>600200032</v>
      </c>
      <c r="C65" s="259" t="s">
        <v>2769</v>
      </c>
      <c r="D65" s="114">
        <v>121</v>
      </c>
      <c r="E65" s="260">
        <f t="shared" si="5"/>
        <v>1</v>
      </c>
      <c r="F65" s="267">
        <v>0</v>
      </c>
      <c r="G65" s="268">
        <v>1</v>
      </c>
      <c r="H65" s="262"/>
      <c r="I65" s="248">
        <v>0</v>
      </c>
      <c r="J65" s="260">
        <f t="shared" si="2"/>
        <v>3.63</v>
      </c>
      <c r="K65" s="260">
        <f t="shared" si="3"/>
        <v>3.63</v>
      </c>
      <c r="L65" s="263">
        <f t="shared" si="4"/>
        <v>3.63</v>
      </c>
      <c r="M65" s="252">
        <f t="shared" si="6"/>
        <v>10.89</v>
      </c>
      <c r="N65" s="253">
        <f t="shared" si="7"/>
        <v>10.89</v>
      </c>
      <c r="O65" s="264"/>
      <c r="P65" s="117"/>
      <c r="Q65" s="116">
        <f t="shared" si="8"/>
        <v>10.89</v>
      </c>
    </row>
    <row r="66" spans="1:17" x14ac:dyDescent="0.2">
      <c r="A66" s="257" t="s">
        <v>1374</v>
      </c>
      <c r="B66" s="258">
        <v>681000010</v>
      </c>
      <c r="C66" s="259" t="s">
        <v>2998</v>
      </c>
      <c r="D66" s="114">
        <v>65</v>
      </c>
      <c r="E66" s="260">
        <f t="shared" si="5"/>
        <v>1</v>
      </c>
      <c r="F66" s="267">
        <v>0</v>
      </c>
      <c r="G66" s="268">
        <v>1</v>
      </c>
      <c r="H66" s="262"/>
      <c r="I66" s="248">
        <v>0</v>
      </c>
      <c r="J66" s="260">
        <f t="shared" si="2"/>
        <v>1.95</v>
      </c>
      <c r="K66" s="260">
        <f t="shared" si="3"/>
        <v>1.95</v>
      </c>
      <c r="L66" s="263">
        <f t="shared" si="4"/>
        <v>1.95</v>
      </c>
      <c r="M66" s="252">
        <f t="shared" si="6"/>
        <v>5.85</v>
      </c>
      <c r="N66" s="253">
        <f t="shared" si="7"/>
        <v>5.85</v>
      </c>
      <c r="O66" s="264"/>
      <c r="P66" s="117"/>
      <c r="Q66" s="116">
        <f t="shared" si="8"/>
        <v>5.85</v>
      </c>
    </row>
    <row r="67" spans="1:17" x14ac:dyDescent="0.2">
      <c r="A67" s="257" t="s">
        <v>1374</v>
      </c>
      <c r="B67" s="258">
        <v>681000008</v>
      </c>
      <c r="C67" s="259" t="s">
        <v>2999</v>
      </c>
      <c r="D67" s="114">
        <v>92</v>
      </c>
      <c r="E67" s="260">
        <f t="shared" si="5"/>
        <v>1</v>
      </c>
      <c r="F67" s="267">
        <v>0</v>
      </c>
      <c r="G67" s="268">
        <v>1</v>
      </c>
      <c r="H67" s="262"/>
      <c r="I67" s="248">
        <v>0</v>
      </c>
      <c r="J67" s="260">
        <f t="shared" si="2"/>
        <v>2.76</v>
      </c>
      <c r="K67" s="260">
        <f t="shared" si="3"/>
        <v>2.76</v>
      </c>
      <c r="L67" s="263">
        <f t="shared" si="4"/>
        <v>2.76</v>
      </c>
      <c r="M67" s="252">
        <f t="shared" si="6"/>
        <v>8.2799999999999994</v>
      </c>
      <c r="N67" s="253">
        <f t="shared" si="7"/>
        <v>8.2799999999999994</v>
      </c>
      <c r="O67" s="264"/>
      <c r="P67" s="117"/>
      <c r="Q67" s="116">
        <f t="shared" si="8"/>
        <v>8.2799999999999994</v>
      </c>
    </row>
    <row r="68" spans="1:17" x14ac:dyDescent="0.2">
      <c r="A68" s="257" t="s">
        <v>1374</v>
      </c>
      <c r="B68" s="258">
        <v>684900004</v>
      </c>
      <c r="C68" s="259" t="s">
        <v>3000</v>
      </c>
      <c r="D68" s="114">
        <v>10</v>
      </c>
      <c r="E68" s="260">
        <f t="shared" si="5"/>
        <v>1</v>
      </c>
      <c r="F68" s="267">
        <v>0</v>
      </c>
      <c r="G68" s="268">
        <v>1</v>
      </c>
      <c r="H68" s="262"/>
      <c r="I68" s="248">
        <v>0</v>
      </c>
      <c r="J68" s="260">
        <f t="shared" si="2"/>
        <v>0.3</v>
      </c>
      <c r="K68" s="260">
        <f t="shared" si="3"/>
        <v>0.3</v>
      </c>
      <c r="L68" s="263">
        <f t="shared" si="4"/>
        <v>0.3</v>
      </c>
      <c r="M68" s="252">
        <f t="shared" si="6"/>
        <v>0.9</v>
      </c>
      <c r="N68" s="253">
        <f t="shared" si="7"/>
        <v>0.9</v>
      </c>
      <c r="O68" s="264"/>
      <c r="P68" s="117"/>
      <c r="Q68" s="116">
        <f t="shared" si="8"/>
        <v>0.9</v>
      </c>
    </row>
    <row r="69" spans="1:17" x14ac:dyDescent="0.2">
      <c r="A69" s="257" t="s">
        <v>1374</v>
      </c>
      <c r="B69" s="258">
        <v>681000012</v>
      </c>
      <c r="C69" s="259" t="s">
        <v>3001</v>
      </c>
      <c r="D69" s="114">
        <v>45</v>
      </c>
      <c r="E69" s="260">
        <f t="shared" si="5"/>
        <v>1</v>
      </c>
      <c r="F69" s="267">
        <v>0</v>
      </c>
      <c r="G69" s="268">
        <v>1</v>
      </c>
      <c r="H69" s="262"/>
      <c r="I69" s="248">
        <v>0</v>
      </c>
      <c r="J69" s="260">
        <f t="shared" si="2"/>
        <v>1.3499999999999999</v>
      </c>
      <c r="K69" s="260">
        <f t="shared" si="3"/>
        <v>1.3499999999999999</v>
      </c>
      <c r="L69" s="263">
        <f t="shared" si="4"/>
        <v>1.3499999999999999</v>
      </c>
      <c r="M69" s="252">
        <f t="shared" si="6"/>
        <v>4.05</v>
      </c>
      <c r="N69" s="253">
        <f t="shared" si="7"/>
        <v>4.05</v>
      </c>
      <c r="O69" s="264"/>
      <c r="P69" s="117"/>
      <c r="Q69" s="116">
        <f t="shared" si="8"/>
        <v>4.05</v>
      </c>
    </row>
    <row r="70" spans="1:17" x14ac:dyDescent="0.2">
      <c r="A70" s="257" t="s">
        <v>1374</v>
      </c>
      <c r="B70" s="258">
        <v>684900006</v>
      </c>
      <c r="C70" s="259" t="s">
        <v>3002</v>
      </c>
      <c r="D70" s="114">
        <v>75</v>
      </c>
      <c r="E70" s="260">
        <f t="shared" si="5"/>
        <v>1</v>
      </c>
      <c r="F70" s="267">
        <v>0</v>
      </c>
      <c r="G70" s="268">
        <v>1</v>
      </c>
      <c r="H70" s="262"/>
      <c r="I70" s="248">
        <v>0</v>
      </c>
      <c r="J70" s="260">
        <f t="shared" ref="J70:J122" si="9">D70*$J$4</f>
        <v>2.25</v>
      </c>
      <c r="K70" s="260">
        <f t="shared" ref="K70:K122" si="10">D70*$K$4</f>
        <v>2.25</v>
      </c>
      <c r="L70" s="263">
        <f t="shared" ref="L70:L122" si="11">D70*$L$4</f>
        <v>2.25</v>
      </c>
      <c r="M70" s="252">
        <f t="shared" si="6"/>
        <v>6.75</v>
      </c>
      <c r="N70" s="253">
        <f t="shared" si="7"/>
        <v>6.75</v>
      </c>
      <c r="O70" s="264"/>
      <c r="P70" s="117"/>
      <c r="Q70" s="116">
        <f t="shared" si="8"/>
        <v>6.75</v>
      </c>
    </row>
    <row r="71" spans="1:17" x14ac:dyDescent="0.2">
      <c r="A71" s="257" t="s">
        <v>1374</v>
      </c>
      <c r="B71" s="258">
        <v>681000011</v>
      </c>
      <c r="C71" s="259" t="s">
        <v>3003</v>
      </c>
      <c r="D71" s="114">
        <v>58</v>
      </c>
      <c r="E71" s="260">
        <f t="shared" si="5"/>
        <v>1</v>
      </c>
      <c r="F71" s="267">
        <v>0</v>
      </c>
      <c r="G71" s="268">
        <v>1</v>
      </c>
      <c r="H71" s="262"/>
      <c r="I71" s="248">
        <v>0</v>
      </c>
      <c r="J71" s="260">
        <f t="shared" si="9"/>
        <v>1.74</v>
      </c>
      <c r="K71" s="260">
        <f t="shared" si="10"/>
        <v>1.74</v>
      </c>
      <c r="L71" s="263">
        <f t="shared" si="11"/>
        <v>1.74</v>
      </c>
      <c r="M71" s="252">
        <f t="shared" ref="M71:M122" si="12">ROUND((I71+J71+K71+L71),2)</f>
        <v>5.22</v>
      </c>
      <c r="N71" s="253">
        <f t="shared" ref="N71:N122" si="13">ROUND((M71),2)</f>
        <v>5.22</v>
      </c>
      <c r="O71" s="264"/>
      <c r="P71" s="117"/>
      <c r="Q71" s="116">
        <f t="shared" ref="Q71:Q122" si="14">M71</f>
        <v>5.22</v>
      </c>
    </row>
    <row r="72" spans="1:17" x14ac:dyDescent="0.2">
      <c r="A72" s="257" t="s">
        <v>1374</v>
      </c>
      <c r="B72" s="258">
        <v>684900001</v>
      </c>
      <c r="C72" s="259" t="s">
        <v>3004</v>
      </c>
      <c r="D72" s="114">
        <v>50</v>
      </c>
      <c r="E72" s="260">
        <f t="shared" si="5"/>
        <v>1</v>
      </c>
      <c r="F72" s="267">
        <v>0</v>
      </c>
      <c r="G72" s="268">
        <v>1</v>
      </c>
      <c r="H72" s="262"/>
      <c r="I72" s="248">
        <v>0</v>
      </c>
      <c r="J72" s="260">
        <f t="shared" si="9"/>
        <v>1.5</v>
      </c>
      <c r="K72" s="260">
        <f t="shared" si="10"/>
        <v>1.5</v>
      </c>
      <c r="L72" s="263">
        <f t="shared" si="11"/>
        <v>1.5</v>
      </c>
      <c r="M72" s="252">
        <f t="shared" si="12"/>
        <v>4.5</v>
      </c>
      <c r="N72" s="253">
        <f t="shared" si="13"/>
        <v>4.5</v>
      </c>
      <c r="O72" s="264"/>
      <c r="P72" s="117"/>
      <c r="Q72" s="116">
        <f t="shared" si="14"/>
        <v>4.5</v>
      </c>
    </row>
    <row r="73" spans="1:17" x14ac:dyDescent="0.2">
      <c r="A73" s="257" t="s">
        <v>1374</v>
      </c>
      <c r="B73" s="258">
        <v>42000001</v>
      </c>
      <c r="C73" s="259" t="s">
        <v>3761</v>
      </c>
      <c r="D73" s="114">
        <v>20</v>
      </c>
      <c r="E73" s="260">
        <f>F73+G73</f>
        <v>1</v>
      </c>
      <c r="F73" s="267">
        <v>0</v>
      </c>
      <c r="G73" s="268">
        <v>1</v>
      </c>
      <c r="H73" s="262"/>
      <c r="I73" s="248">
        <v>0</v>
      </c>
      <c r="J73" s="260">
        <f>D73*$J$4</f>
        <v>0.6</v>
      </c>
      <c r="K73" s="260">
        <f>D73*$K$4</f>
        <v>0.6</v>
      </c>
      <c r="L73" s="263">
        <f>D73*$L$4</f>
        <v>0.6</v>
      </c>
      <c r="M73" s="252">
        <f t="shared" si="12"/>
        <v>1.8</v>
      </c>
      <c r="N73" s="253">
        <f t="shared" si="13"/>
        <v>1.8</v>
      </c>
      <c r="O73" s="264"/>
      <c r="P73" s="117"/>
      <c r="Q73" s="116">
        <f t="shared" si="14"/>
        <v>1.8</v>
      </c>
    </row>
    <row r="74" spans="1:17" x14ac:dyDescent="0.2">
      <c r="A74" s="257" t="s">
        <v>1374</v>
      </c>
      <c r="B74" s="258">
        <v>780200036</v>
      </c>
      <c r="C74" s="259" t="s">
        <v>3762</v>
      </c>
      <c r="D74" s="114">
        <v>74</v>
      </c>
      <c r="E74" s="260">
        <f t="shared" si="5"/>
        <v>1</v>
      </c>
      <c r="F74" s="267">
        <v>0</v>
      </c>
      <c r="G74" s="268">
        <v>1</v>
      </c>
      <c r="H74" s="262"/>
      <c r="I74" s="248">
        <v>0</v>
      </c>
      <c r="J74" s="260">
        <f t="shared" si="9"/>
        <v>2.2199999999999998</v>
      </c>
      <c r="K74" s="260">
        <f t="shared" si="10"/>
        <v>2.2199999999999998</v>
      </c>
      <c r="L74" s="263">
        <f t="shared" si="11"/>
        <v>2.2199999999999998</v>
      </c>
      <c r="M74" s="252">
        <f t="shared" si="12"/>
        <v>6.66</v>
      </c>
      <c r="N74" s="253">
        <f t="shared" si="13"/>
        <v>6.66</v>
      </c>
      <c r="O74" s="264"/>
      <c r="P74" s="117"/>
      <c r="Q74" s="116">
        <f t="shared" si="14"/>
        <v>6.66</v>
      </c>
    </row>
    <row r="75" spans="1:17" x14ac:dyDescent="0.2">
      <c r="A75" s="257" t="s">
        <v>1374</v>
      </c>
      <c r="B75" s="258">
        <v>780200018</v>
      </c>
      <c r="C75" s="259" t="s">
        <v>3599</v>
      </c>
      <c r="D75" s="114">
        <v>74</v>
      </c>
      <c r="E75" s="260">
        <f t="shared" si="5"/>
        <v>1</v>
      </c>
      <c r="F75" s="267">
        <v>0</v>
      </c>
      <c r="G75" s="268">
        <v>1</v>
      </c>
      <c r="H75" s="262"/>
      <c r="I75" s="248">
        <v>0</v>
      </c>
      <c r="J75" s="260">
        <f t="shared" si="9"/>
        <v>2.2199999999999998</v>
      </c>
      <c r="K75" s="260">
        <f t="shared" si="10"/>
        <v>2.2199999999999998</v>
      </c>
      <c r="L75" s="263">
        <f t="shared" si="11"/>
        <v>2.2199999999999998</v>
      </c>
      <c r="M75" s="252">
        <f t="shared" si="12"/>
        <v>6.66</v>
      </c>
      <c r="N75" s="253">
        <f t="shared" si="13"/>
        <v>6.66</v>
      </c>
      <c r="O75" s="264"/>
      <c r="P75" s="117"/>
      <c r="Q75" s="116">
        <f t="shared" si="14"/>
        <v>6.66</v>
      </c>
    </row>
    <row r="76" spans="1:17" x14ac:dyDescent="0.2">
      <c r="A76" s="257" t="s">
        <v>2056</v>
      </c>
      <c r="B76" s="258">
        <v>360200049</v>
      </c>
      <c r="C76" s="259" t="s">
        <v>1146</v>
      </c>
      <c r="D76" s="114">
        <v>36</v>
      </c>
      <c r="E76" s="260">
        <f t="shared" si="5"/>
        <v>1</v>
      </c>
      <c r="F76" s="260">
        <v>0</v>
      </c>
      <c r="G76" s="261">
        <v>1</v>
      </c>
      <c r="H76" s="262"/>
      <c r="I76" s="248">
        <v>0</v>
      </c>
      <c r="J76" s="260">
        <f t="shared" si="9"/>
        <v>1.08</v>
      </c>
      <c r="K76" s="260">
        <f t="shared" si="10"/>
        <v>1.08</v>
      </c>
      <c r="L76" s="263">
        <f t="shared" si="11"/>
        <v>1.08</v>
      </c>
      <c r="M76" s="252">
        <f t="shared" si="12"/>
        <v>3.24</v>
      </c>
      <c r="N76" s="253">
        <f t="shared" si="13"/>
        <v>3.24</v>
      </c>
      <c r="O76" s="264"/>
      <c r="P76" s="117"/>
      <c r="Q76" s="116">
        <f t="shared" si="14"/>
        <v>3.24</v>
      </c>
    </row>
    <row r="77" spans="1:17" x14ac:dyDescent="0.2">
      <c r="A77" s="257" t="s">
        <v>2056</v>
      </c>
      <c r="B77" s="258">
        <v>360200050</v>
      </c>
      <c r="C77" s="259" t="s">
        <v>2418</v>
      </c>
      <c r="D77" s="114">
        <v>8</v>
      </c>
      <c r="E77" s="260">
        <f t="shared" si="5"/>
        <v>1</v>
      </c>
      <c r="F77" s="260">
        <v>0</v>
      </c>
      <c r="G77" s="261">
        <v>1</v>
      </c>
      <c r="H77" s="262"/>
      <c r="I77" s="248">
        <v>0</v>
      </c>
      <c r="J77" s="260">
        <f t="shared" si="9"/>
        <v>0.24</v>
      </c>
      <c r="K77" s="260">
        <f t="shared" si="10"/>
        <v>0.24</v>
      </c>
      <c r="L77" s="263">
        <f t="shared" si="11"/>
        <v>0.24</v>
      </c>
      <c r="M77" s="252">
        <f t="shared" si="12"/>
        <v>0.72</v>
      </c>
      <c r="N77" s="253">
        <f t="shared" si="13"/>
        <v>0.72</v>
      </c>
      <c r="O77" s="264"/>
      <c r="P77" s="117"/>
      <c r="Q77" s="116">
        <f t="shared" si="14"/>
        <v>0.72</v>
      </c>
    </row>
    <row r="78" spans="1:17" x14ac:dyDescent="0.2">
      <c r="A78" s="257" t="s">
        <v>2056</v>
      </c>
      <c r="B78" s="258">
        <v>424700010</v>
      </c>
      <c r="C78" s="259" t="s">
        <v>2419</v>
      </c>
      <c r="D78" s="114">
        <v>124</v>
      </c>
      <c r="E78" s="260">
        <f t="shared" si="5"/>
        <v>1</v>
      </c>
      <c r="F78" s="260">
        <v>0</v>
      </c>
      <c r="G78" s="261">
        <v>1</v>
      </c>
      <c r="H78" s="262"/>
      <c r="I78" s="248">
        <v>0</v>
      </c>
      <c r="J78" s="260">
        <f t="shared" si="9"/>
        <v>3.7199999999999998</v>
      </c>
      <c r="K78" s="260">
        <f t="shared" si="10"/>
        <v>3.7199999999999998</v>
      </c>
      <c r="L78" s="263">
        <f t="shared" si="11"/>
        <v>3.7199999999999998</v>
      </c>
      <c r="M78" s="252">
        <f t="shared" si="12"/>
        <v>11.16</v>
      </c>
      <c r="N78" s="253">
        <f t="shared" si="13"/>
        <v>11.16</v>
      </c>
      <c r="O78" s="264"/>
      <c r="P78" s="117"/>
      <c r="Q78" s="116">
        <f t="shared" si="14"/>
        <v>11.16</v>
      </c>
    </row>
    <row r="79" spans="1:17" x14ac:dyDescent="0.2">
      <c r="A79" s="257" t="s">
        <v>2056</v>
      </c>
      <c r="B79" s="258">
        <v>360200053</v>
      </c>
      <c r="C79" s="259" t="s">
        <v>2420</v>
      </c>
      <c r="D79" s="114">
        <v>96</v>
      </c>
      <c r="E79" s="260">
        <f t="shared" si="5"/>
        <v>1</v>
      </c>
      <c r="F79" s="260">
        <v>0</v>
      </c>
      <c r="G79" s="261">
        <v>1</v>
      </c>
      <c r="H79" s="262"/>
      <c r="I79" s="248">
        <v>0</v>
      </c>
      <c r="J79" s="260">
        <f t="shared" si="9"/>
        <v>2.88</v>
      </c>
      <c r="K79" s="260">
        <f t="shared" si="10"/>
        <v>2.88</v>
      </c>
      <c r="L79" s="263">
        <f t="shared" si="11"/>
        <v>2.88</v>
      </c>
      <c r="M79" s="252">
        <f t="shared" si="12"/>
        <v>8.64</v>
      </c>
      <c r="N79" s="253">
        <f t="shared" si="13"/>
        <v>8.64</v>
      </c>
      <c r="O79" s="264"/>
      <c r="P79" s="117"/>
      <c r="Q79" s="116">
        <f t="shared" si="14"/>
        <v>8.64</v>
      </c>
    </row>
    <row r="80" spans="1:17" x14ac:dyDescent="0.2">
      <c r="A80" s="257" t="s">
        <v>2056</v>
      </c>
      <c r="B80" s="258">
        <v>700200069</v>
      </c>
      <c r="C80" s="259" t="s">
        <v>2421</v>
      </c>
      <c r="D80" s="114">
        <v>10</v>
      </c>
      <c r="E80" s="260">
        <f t="shared" si="5"/>
        <v>1</v>
      </c>
      <c r="F80" s="260">
        <v>0</v>
      </c>
      <c r="G80" s="261">
        <v>1</v>
      </c>
      <c r="H80" s="262"/>
      <c r="I80" s="248">
        <v>0</v>
      </c>
      <c r="J80" s="260">
        <f t="shared" si="9"/>
        <v>0.3</v>
      </c>
      <c r="K80" s="260">
        <f t="shared" si="10"/>
        <v>0.3</v>
      </c>
      <c r="L80" s="263">
        <f t="shared" si="11"/>
        <v>0.3</v>
      </c>
      <c r="M80" s="252">
        <f t="shared" si="12"/>
        <v>0.9</v>
      </c>
      <c r="N80" s="253">
        <f t="shared" si="13"/>
        <v>0.9</v>
      </c>
      <c r="O80" s="264"/>
      <c r="P80" s="117"/>
      <c r="Q80" s="116">
        <f t="shared" si="14"/>
        <v>0.9</v>
      </c>
    </row>
    <row r="81" spans="1:17" x14ac:dyDescent="0.2">
      <c r="A81" s="257" t="s">
        <v>2056</v>
      </c>
      <c r="B81" s="258">
        <v>941600005</v>
      </c>
      <c r="C81" s="259" t="s">
        <v>2422</v>
      </c>
      <c r="D81" s="114">
        <v>109</v>
      </c>
      <c r="E81" s="260">
        <f t="shared" ref="E81:E122" si="15">F81+G81</f>
        <v>1</v>
      </c>
      <c r="F81" s="260">
        <v>0</v>
      </c>
      <c r="G81" s="261">
        <v>1</v>
      </c>
      <c r="H81" s="262"/>
      <c r="I81" s="248">
        <v>0</v>
      </c>
      <c r="J81" s="260">
        <f t="shared" si="9"/>
        <v>3.27</v>
      </c>
      <c r="K81" s="260">
        <f t="shared" si="10"/>
        <v>3.27</v>
      </c>
      <c r="L81" s="263">
        <f t="shared" si="11"/>
        <v>3.27</v>
      </c>
      <c r="M81" s="252">
        <f t="shared" si="12"/>
        <v>9.81</v>
      </c>
      <c r="N81" s="253">
        <f t="shared" si="13"/>
        <v>9.81</v>
      </c>
      <c r="O81" s="264"/>
      <c r="P81" s="117"/>
      <c r="Q81" s="116">
        <f t="shared" si="14"/>
        <v>9.81</v>
      </c>
    </row>
    <row r="82" spans="1:17" x14ac:dyDescent="0.2">
      <c r="A82" s="257" t="s">
        <v>2056</v>
      </c>
      <c r="B82" s="258">
        <v>380200029</v>
      </c>
      <c r="C82" s="259" t="s">
        <v>2423</v>
      </c>
      <c r="D82" s="114">
        <v>109</v>
      </c>
      <c r="E82" s="260">
        <f t="shared" si="15"/>
        <v>1</v>
      </c>
      <c r="F82" s="260">
        <v>0</v>
      </c>
      <c r="G82" s="261">
        <v>1</v>
      </c>
      <c r="H82" s="262"/>
      <c r="I82" s="248">
        <v>0</v>
      </c>
      <c r="J82" s="260">
        <f t="shared" si="9"/>
        <v>3.27</v>
      </c>
      <c r="K82" s="260">
        <f t="shared" si="10"/>
        <v>3.27</v>
      </c>
      <c r="L82" s="263">
        <f t="shared" si="11"/>
        <v>3.27</v>
      </c>
      <c r="M82" s="252">
        <f t="shared" si="12"/>
        <v>9.81</v>
      </c>
      <c r="N82" s="253">
        <f t="shared" si="13"/>
        <v>9.81</v>
      </c>
      <c r="O82" s="264"/>
      <c r="P82" s="117"/>
      <c r="Q82" s="116">
        <f t="shared" si="14"/>
        <v>9.81</v>
      </c>
    </row>
    <row r="83" spans="1:17" x14ac:dyDescent="0.2">
      <c r="A83" s="257" t="s">
        <v>2056</v>
      </c>
      <c r="B83" s="258">
        <v>500200003</v>
      </c>
      <c r="C83" s="259" t="s">
        <v>2424</v>
      </c>
      <c r="D83" s="114">
        <v>49</v>
      </c>
      <c r="E83" s="260">
        <f t="shared" si="15"/>
        <v>1</v>
      </c>
      <c r="F83" s="260">
        <v>0</v>
      </c>
      <c r="G83" s="261">
        <v>1</v>
      </c>
      <c r="H83" s="262"/>
      <c r="I83" s="248">
        <v>0</v>
      </c>
      <c r="J83" s="260">
        <f t="shared" si="9"/>
        <v>1.47</v>
      </c>
      <c r="K83" s="260">
        <f t="shared" si="10"/>
        <v>1.47</v>
      </c>
      <c r="L83" s="263">
        <f t="shared" si="11"/>
        <v>1.47</v>
      </c>
      <c r="M83" s="252">
        <f t="shared" si="12"/>
        <v>4.41</v>
      </c>
      <c r="N83" s="253">
        <f t="shared" si="13"/>
        <v>4.41</v>
      </c>
      <c r="O83" s="264"/>
      <c r="P83" s="117"/>
      <c r="Q83" s="116">
        <f t="shared" si="14"/>
        <v>4.41</v>
      </c>
    </row>
    <row r="84" spans="1:17" x14ac:dyDescent="0.2">
      <c r="A84" s="257" t="s">
        <v>2056</v>
      </c>
      <c r="B84" s="258">
        <v>700200053</v>
      </c>
      <c r="C84" s="259" t="s">
        <v>2425</v>
      </c>
      <c r="D84" s="114">
        <v>80</v>
      </c>
      <c r="E84" s="260">
        <f t="shared" si="15"/>
        <v>1</v>
      </c>
      <c r="F84" s="260">
        <v>0</v>
      </c>
      <c r="G84" s="261">
        <v>1</v>
      </c>
      <c r="H84" s="262"/>
      <c r="I84" s="248">
        <v>0</v>
      </c>
      <c r="J84" s="260">
        <f t="shared" si="9"/>
        <v>2.4</v>
      </c>
      <c r="K84" s="260">
        <f t="shared" si="10"/>
        <v>2.4</v>
      </c>
      <c r="L84" s="263">
        <f t="shared" si="11"/>
        <v>2.4</v>
      </c>
      <c r="M84" s="252">
        <f t="shared" si="12"/>
        <v>7.2</v>
      </c>
      <c r="N84" s="253">
        <f t="shared" si="13"/>
        <v>7.2</v>
      </c>
      <c r="O84" s="264"/>
      <c r="P84" s="117"/>
      <c r="Q84" s="116">
        <f t="shared" si="14"/>
        <v>7.2</v>
      </c>
    </row>
    <row r="85" spans="1:17" x14ac:dyDescent="0.2">
      <c r="A85" s="257" t="s">
        <v>2056</v>
      </c>
      <c r="B85" s="258">
        <v>500200043</v>
      </c>
      <c r="C85" s="259" t="s">
        <v>2426</v>
      </c>
      <c r="D85" s="114">
        <v>55</v>
      </c>
      <c r="E85" s="260">
        <f t="shared" si="15"/>
        <v>1</v>
      </c>
      <c r="F85" s="260">
        <v>0</v>
      </c>
      <c r="G85" s="261">
        <v>1</v>
      </c>
      <c r="H85" s="262"/>
      <c r="I85" s="248">
        <v>0</v>
      </c>
      <c r="J85" s="260">
        <f t="shared" si="9"/>
        <v>1.65</v>
      </c>
      <c r="K85" s="260">
        <f t="shared" si="10"/>
        <v>1.65</v>
      </c>
      <c r="L85" s="263">
        <f t="shared" si="11"/>
        <v>1.65</v>
      </c>
      <c r="M85" s="252">
        <f t="shared" si="12"/>
        <v>4.95</v>
      </c>
      <c r="N85" s="253">
        <f t="shared" si="13"/>
        <v>4.95</v>
      </c>
      <c r="O85" s="264"/>
      <c r="P85" s="117"/>
      <c r="Q85" s="116">
        <f t="shared" si="14"/>
        <v>4.95</v>
      </c>
    </row>
    <row r="86" spans="1:17" x14ac:dyDescent="0.2">
      <c r="A86" s="257" t="s">
        <v>2056</v>
      </c>
      <c r="B86" s="258">
        <v>380200032</v>
      </c>
      <c r="C86" s="259" t="s">
        <v>3439</v>
      </c>
      <c r="D86" s="269">
        <v>8</v>
      </c>
      <c r="E86" s="260">
        <f t="shared" si="15"/>
        <v>1</v>
      </c>
      <c r="F86" s="260">
        <v>0</v>
      </c>
      <c r="G86" s="261">
        <v>1</v>
      </c>
      <c r="H86" s="262"/>
      <c r="I86" s="248">
        <v>0</v>
      </c>
      <c r="J86" s="260">
        <f t="shared" si="9"/>
        <v>0.24</v>
      </c>
      <c r="K86" s="260">
        <f t="shared" si="10"/>
        <v>0.24</v>
      </c>
      <c r="L86" s="263">
        <f t="shared" si="11"/>
        <v>0.24</v>
      </c>
      <c r="M86" s="252">
        <f t="shared" si="12"/>
        <v>0.72</v>
      </c>
      <c r="N86" s="253">
        <f t="shared" si="13"/>
        <v>0.72</v>
      </c>
      <c r="O86" s="264"/>
      <c r="P86" s="117"/>
      <c r="Q86" s="116">
        <f t="shared" si="14"/>
        <v>0.72</v>
      </c>
    </row>
    <row r="87" spans="1:17" x14ac:dyDescent="0.2">
      <c r="A87" s="257" t="s">
        <v>2056</v>
      </c>
      <c r="B87" s="258">
        <v>940200020</v>
      </c>
      <c r="C87" s="259" t="s">
        <v>2427</v>
      </c>
      <c r="D87" s="114">
        <v>68</v>
      </c>
      <c r="E87" s="260">
        <f t="shared" si="15"/>
        <v>1</v>
      </c>
      <c r="F87" s="260">
        <v>0</v>
      </c>
      <c r="G87" s="261">
        <v>1</v>
      </c>
      <c r="H87" s="262"/>
      <c r="I87" s="248">
        <v>0</v>
      </c>
      <c r="J87" s="260">
        <f t="shared" si="9"/>
        <v>2.04</v>
      </c>
      <c r="K87" s="260">
        <f t="shared" si="10"/>
        <v>2.04</v>
      </c>
      <c r="L87" s="263">
        <f t="shared" si="11"/>
        <v>2.04</v>
      </c>
      <c r="M87" s="252">
        <f t="shared" si="12"/>
        <v>6.12</v>
      </c>
      <c r="N87" s="253">
        <f t="shared" si="13"/>
        <v>6.12</v>
      </c>
      <c r="O87" s="264"/>
      <c r="P87" s="117"/>
      <c r="Q87" s="116">
        <f t="shared" si="14"/>
        <v>6.12</v>
      </c>
    </row>
    <row r="88" spans="1:17" x14ac:dyDescent="0.2">
      <c r="A88" s="257" t="s">
        <v>2056</v>
      </c>
      <c r="B88" s="258">
        <v>500200044</v>
      </c>
      <c r="C88" s="259" t="s">
        <v>2428</v>
      </c>
      <c r="D88" s="114">
        <v>58</v>
      </c>
      <c r="E88" s="260">
        <f t="shared" si="15"/>
        <v>1</v>
      </c>
      <c r="F88" s="260">
        <v>0</v>
      </c>
      <c r="G88" s="261">
        <v>1</v>
      </c>
      <c r="H88" s="262"/>
      <c r="I88" s="248">
        <v>0</v>
      </c>
      <c r="J88" s="260">
        <f t="shared" si="9"/>
        <v>1.74</v>
      </c>
      <c r="K88" s="260">
        <f t="shared" si="10"/>
        <v>1.74</v>
      </c>
      <c r="L88" s="263">
        <f t="shared" si="11"/>
        <v>1.74</v>
      </c>
      <c r="M88" s="252">
        <f t="shared" si="12"/>
        <v>5.22</v>
      </c>
      <c r="N88" s="253">
        <f t="shared" si="13"/>
        <v>5.22</v>
      </c>
      <c r="O88" s="264"/>
      <c r="P88" s="117"/>
      <c r="Q88" s="116">
        <f t="shared" si="14"/>
        <v>5.22</v>
      </c>
    </row>
    <row r="89" spans="1:17" x14ac:dyDescent="0.2">
      <c r="A89" s="257" t="s">
        <v>2056</v>
      </c>
      <c r="B89" s="258">
        <v>941600011</v>
      </c>
      <c r="C89" s="259" t="s">
        <v>2429</v>
      </c>
      <c r="D89" s="114">
        <v>98</v>
      </c>
      <c r="E89" s="260">
        <f t="shared" si="15"/>
        <v>1</v>
      </c>
      <c r="F89" s="260">
        <v>0</v>
      </c>
      <c r="G89" s="261">
        <v>1</v>
      </c>
      <c r="H89" s="262"/>
      <c r="I89" s="248">
        <v>0</v>
      </c>
      <c r="J89" s="260">
        <f t="shared" si="9"/>
        <v>2.94</v>
      </c>
      <c r="K89" s="260">
        <f t="shared" si="10"/>
        <v>2.94</v>
      </c>
      <c r="L89" s="263">
        <f t="shared" si="11"/>
        <v>2.94</v>
      </c>
      <c r="M89" s="252">
        <f t="shared" si="12"/>
        <v>8.82</v>
      </c>
      <c r="N89" s="253">
        <f t="shared" si="13"/>
        <v>8.82</v>
      </c>
      <c r="O89" s="264"/>
      <c r="P89" s="117"/>
      <c r="Q89" s="116">
        <f t="shared" si="14"/>
        <v>8.82</v>
      </c>
    </row>
    <row r="90" spans="1:17" x14ac:dyDescent="0.2">
      <c r="A90" s="257" t="s">
        <v>2056</v>
      </c>
      <c r="B90" s="258">
        <v>424700001</v>
      </c>
      <c r="C90" s="259" t="s">
        <v>2430</v>
      </c>
      <c r="D90" s="114">
        <v>11</v>
      </c>
      <c r="E90" s="260">
        <f t="shared" si="15"/>
        <v>1</v>
      </c>
      <c r="F90" s="260">
        <v>0</v>
      </c>
      <c r="G90" s="261">
        <v>1</v>
      </c>
      <c r="H90" s="262"/>
      <c r="I90" s="248">
        <v>0</v>
      </c>
      <c r="J90" s="260">
        <f t="shared" si="9"/>
        <v>0.32999999999999996</v>
      </c>
      <c r="K90" s="260">
        <f t="shared" si="10"/>
        <v>0.32999999999999996</v>
      </c>
      <c r="L90" s="266">
        <f t="shared" si="11"/>
        <v>0.32999999999999996</v>
      </c>
      <c r="M90" s="252">
        <f t="shared" si="12"/>
        <v>0.99</v>
      </c>
      <c r="N90" s="253">
        <f t="shared" si="13"/>
        <v>0.99</v>
      </c>
      <c r="O90" s="270"/>
      <c r="P90" s="117"/>
      <c r="Q90" s="116">
        <f t="shared" si="14"/>
        <v>0.99</v>
      </c>
    </row>
    <row r="91" spans="1:17" x14ac:dyDescent="0.2">
      <c r="A91" s="257" t="s">
        <v>2056</v>
      </c>
      <c r="B91" s="258">
        <v>424700002</v>
      </c>
      <c r="C91" s="259" t="s">
        <v>2431</v>
      </c>
      <c r="D91" s="114">
        <v>93</v>
      </c>
      <c r="E91" s="260">
        <f t="shared" si="15"/>
        <v>1</v>
      </c>
      <c r="F91" s="260">
        <v>0</v>
      </c>
      <c r="G91" s="261">
        <v>1</v>
      </c>
      <c r="H91" s="262"/>
      <c r="I91" s="248">
        <v>0</v>
      </c>
      <c r="J91" s="260">
        <f t="shared" si="9"/>
        <v>2.79</v>
      </c>
      <c r="K91" s="260">
        <f t="shared" si="10"/>
        <v>2.79</v>
      </c>
      <c r="L91" s="263">
        <f t="shared" si="11"/>
        <v>2.79</v>
      </c>
      <c r="M91" s="252">
        <f t="shared" si="12"/>
        <v>8.3699999999999992</v>
      </c>
      <c r="N91" s="253">
        <f t="shared" si="13"/>
        <v>8.3699999999999992</v>
      </c>
      <c r="O91" s="264"/>
      <c r="P91" s="117"/>
      <c r="Q91" s="116">
        <f t="shared" si="14"/>
        <v>8.3699999999999992</v>
      </c>
    </row>
    <row r="92" spans="1:17" x14ac:dyDescent="0.2">
      <c r="A92" s="257" t="s">
        <v>2056</v>
      </c>
      <c r="B92" s="258">
        <v>705500003</v>
      </c>
      <c r="C92" s="259" t="s">
        <v>2432</v>
      </c>
      <c r="D92" s="114">
        <v>35</v>
      </c>
      <c r="E92" s="260">
        <f t="shared" si="15"/>
        <v>1</v>
      </c>
      <c r="F92" s="260">
        <v>0</v>
      </c>
      <c r="G92" s="261">
        <v>1</v>
      </c>
      <c r="H92" s="262"/>
      <c r="I92" s="248">
        <v>0</v>
      </c>
      <c r="J92" s="260">
        <f t="shared" si="9"/>
        <v>1.05</v>
      </c>
      <c r="K92" s="260">
        <f t="shared" si="10"/>
        <v>1.05</v>
      </c>
      <c r="L92" s="263">
        <f t="shared" si="11"/>
        <v>1.05</v>
      </c>
      <c r="M92" s="252">
        <f t="shared" si="12"/>
        <v>3.15</v>
      </c>
      <c r="N92" s="253">
        <f t="shared" si="13"/>
        <v>3.15</v>
      </c>
      <c r="O92" s="264"/>
      <c r="P92" s="117"/>
      <c r="Q92" s="116">
        <f t="shared" si="14"/>
        <v>3.15</v>
      </c>
    </row>
    <row r="93" spans="1:17" x14ac:dyDescent="0.2">
      <c r="A93" s="257" t="s">
        <v>2056</v>
      </c>
      <c r="B93" s="258">
        <v>600200024</v>
      </c>
      <c r="C93" s="259" t="s">
        <v>2433</v>
      </c>
      <c r="D93" s="114">
        <v>65</v>
      </c>
      <c r="E93" s="260">
        <f t="shared" si="15"/>
        <v>1</v>
      </c>
      <c r="F93" s="260">
        <v>0</v>
      </c>
      <c r="G93" s="261">
        <v>1</v>
      </c>
      <c r="H93" s="262"/>
      <c r="I93" s="248">
        <v>0</v>
      </c>
      <c r="J93" s="260">
        <f t="shared" si="9"/>
        <v>1.95</v>
      </c>
      <c r="K93" s="260">
        <f t="shared" si="10"/>
        <v>1.95</v>
      </c>
      <c r="L93" s="263">
        <f t="shared" si="11"/>
        <v>1.95</v>
      </c>
      <c r="M93" s="252">
        <f t="shared" si="12"/>
        <v>5.85</v>
      </c>
      <c r="N93" s="253">
        <f t="shared" si="13"/>
        <v>5.85</v>
      </c>
      <c r="O93" s="264"/>
      <c r="P93" s="117"/>
      <c r="Q93" s="116">
        <f t="shared" si="14"/>
        <v>5.85</v>
      </c>
    </row>
    <row r="94" spans="1:17" x14ac:dyDescent="0.2">
      <c r="A94" s="257" t="s">
        <v>2056</v>
      </c>
      <c r="B94" s="258">
        <v>661400013</v>
      </c>
      <c r="C94" s="259" t="s">
        <v>2434</v>
      </c>
      <c r="D94" s="114">
        <v>31</v>
      </c>
      <c r="E94" s="260">
        <f t="shared" si="15"/>
        <v>1</v>
      </c>
      <c r="F94" s="260">
        <v>0</v>
      </c>
      <c r="G94" s="261">
        <v>1</v>
      </c>
      <c r="H94" s="262"/>
      <c r="I94" s="248">
        <v>0</v>
      </c>
      <c r="J94" s="260">
        <f t="shared" si="9"/>
        <v>0.92999999999999994</v>
      </c>
      <c r="K94" s="260">
        <f t="shared" si="10"/>
        <v>0.92999999999999994</v>
      </c>
      <c r="L94" s="263">
        <f t="shared" si="11"/>
        <v>0.92999999999999994</v>
      </c>
      <c r="M94" s="252">
        <f t="shared" si="12"/>
        <v>2.79</v>
      </c>
      <c r="N94" s="253">
        <f t="shared" si="13"/>
        <v>2.79</v>
      </c>
      <c r="O94" s="264"/>
      <c r="P94" s="117"/>
      <c r="Q94" s="116">
        <f t="shared" si="14"/>
        <v>2.79</v>
      </c>
    </row>
    <row r="95" spans="1:17" x14ac:dyDescent="0.2">
      <c r="A95" s="257" t="s">
        <v>2056</v>
      </c>
      <c r="B95" s="258">
        <v>380200030</v>
      </c>
      <c r="C95" s="259" t="s">
        <v>2435</v>
      </c>
      <c r="D95" s="114">
        <v>32</v>
      </c>
      <c r="E95" s="260">
        <f t="shared" si="15"/>
        <v>1</v>
      </c>
      <c r="F95" s="260">
        <v>0</v>
      </c>
      <c r="G95" s="261">
        <v>1</v>
      </c>
      <c r="H95" s="262"/>
      <c r="I95" s="248">
        <v>0</v>
      </c>
      <c r="J95" s="260">
        <f t="shared" si="9"/>
        <v>0.96</v>
      </c>
      <c r="K95" s="260">
        <f t="shared" si="10"/>
        <v>0.96</v>
      </c>
      <c r="L95" s="263">
        <f t="shared" si="11"/>
        <v>0.96</v>
      </c>
      <c r="M95" s="252">
        <f t="shared" si="12"/>
        <v>2.88</v>
      </c>
      <c r="N95" s="253">
        <f t="shared" si="13"/>
        <v>2.88</v>
      </c>
      <c r="O95" s="264"/>
      <c r="P95" s="117"/>
      <c r="Q95" s="116">
        <f t="shared" si="14"/>
        <v>2.88</v>
      </c>
    </row>
    <row r="96" spans="1:17" x14ac:dyDescent="0.2">
      <c r="A96" s="257" t="s">
        <v>2056</v>
      </c>
      <c r="B96" s="258">
        <v>380200031</v>
      </c>
      <c r="C96" s="259" t="s">
        <v>2436</v>
      </c>
      <c r="D96" s="114">
        <v>38</v>
      </c>
      <c r="E96" s="260">
        <f t="shared" si="15"/>
        <v>1</v>
      </c>
      <c r="F96" s="260">
        <v>0</v>
      </c>
      <c r="G96" s="261">
        <v>1</v>
      </c>
      <c r="H96" s="262"/>
      <c r="I96" s="248">
        <v>0</v>
      </c>
      <c r="J96" s="260">
        <f t="shared" si="9"/>
        <v>1.1399999999999999</v>
      </c>
      <c r="K96" s="260">
        <f t="shared" si="10"/>
        <v>1.1399999999999999</v>
      </c>
      <c r="L96" s="263">
        <f t="shared" si="11"/>
        <v>1.1399999999999999</v>
      </c>
      <c r="M96" s="252">
        <f t="shared" si="12"/>
        <v>3.42</v>
      </c>
      <c r="N96" s="253">
        <f t="shared" si="13"/>
        <v>3.42</v>
      </c>
      <c r="O96" s="264"/>
      <c r="P96" s="117"/>
      <c r="Q96" s="116">
        <f t="shared" si="14"/>
        <v>3.42</v>
      </c>
    </row>
    <row r="97" spans="1:17" x14ac:dyDescent="0.2">
      <c r="A97" s="257" t="s">
        <v>2056</v>
      </c>
      <c r="B97" s="258">
        <v>381600012</v>
      </c>
      <c r="C97" s="259" t="s">
        <v>2437</v>
      </c>
      <c r="D97" s="114">
        <v>29</v>
      </c>
      <c r="E97" s="260">
        <f t="shared" si="15"/>
        <v>1</v>
      </c>
      <c r="F97" s="260">
        <v>0</v>
      </c>
      <c r="G97" s="261">
        <v>1</v>
      </c>
      <c r="H97" s="262"/>
      <c r="I97" s="248">
        <v>0</v>
      </c>
      <c r="J97" s="260">
        <f t="shared" si="9"/>
        <v>0.87</v>
      </c>
      <c r="K97" s="260">
        <f t="shared" si="10"/>
        <v>0.87</v>
      </c>
      <c r="L97" s="263">
        <f t="shared" si="11"/>
        <v>0.87</v>
      </c>
      <c r="M97" s="252">
        <f t="shared" si="12"/>
        <v>2.61</v>
      </c>
      <c r="N97" s="253">
        <f t="shared" si="13"/>
        <v>2.61</v>
      </c>
      <c r="O97" s="264"/>
      <c r="P97" s="117"/>
      <c r="Q97" s="116">
        <f t="shared" si="14"/>
        <v>2.61</v>
      </c>
    </row>
    <row r="98" spans="1:17" x14ac:dyDescent="0.2">
      <c r="A98" s="257" t="s">
        <v>2056</v>
      </c>
      <c r="B98" s="258">
        <v>360200056</v>
      </c>
      <c r="C98" s="259" t="s">
        <v>2438</v>
      </c>
      <c r="D98" s="114">
        <v>87</v>
      </c>
      <c r="E98" s="260">
        <f t="shared" si="15"/>
        <v>1</v>
      </c>
      <c r="F98" s="260">
        <v>0</v>
      </c>
      <c r="G98" s="261">
        <v>1</v>
      </c>
      <c r="H98" s="262"/>
      <c r="I98" s="248">
        <v>0</v>
      </c>
      <c r="J98" s="260">
        <f t="shared" si="9"/>
        <v>2.61</v>
      </c>
      <c r="K98" s="260">
        <f t="shared" si="10"/>
        <v>2.61</v>
      </c>
      <c r="L98" s="263">
        <f t="shared" si="11"/>
        <v>2.61</v>
      </c>
      <c r="M98" s="252">
        <f t="shared" si="12"/>
        <v>7.83</v>
      </c>
      <c r="N98" s="253">
        <f t="shared" si="13"/>
        <v>7.83</v>
      </c>
      <c r="O98" s="264"/>
      <c r="P98" s="117"/>
      <c r="Q98" s="116">
        <f t="shared" si="14"/>
        <v>7.83</v>
      </c>
    </row>
    <row r="99" spans="1:17" x14ac:dyDescent="0.2">
      <c r="A99" s="257" t="s">
        <v>2056</v>
      </c>
      <c r="B99" s="258">
        <v>701800006</v>
      </c>
      <c r="C99" s="259" t="s">
        <v>2510</v>
      </c>
      <c r="D99" s="114">
        <v>280</v>
      </c>
      <c r="E99" s="260">
        <f t="shared" si="15"/>
        <v>1</v>
      </c>
      <c r="F99" s="260">
        <v>0</v>
      </c>
      <c r="G99" s="261">
        <v>1</v>
      </c>
      <c r="H99" s="262"/>
      <c r="I99" s="248">
        <v>0</v>
      </c>
      <c r="J99" s="260">
        <f t="shared" si="9"/>
        <v>8.4</v>
      </c>
      <c r="K99" s="260">
        <f t="shared" si="10"/>
        <v>8.4</v>
      </c>
      <c r="L99" s="263">
        <f t="shared" si="11"/>
        <v>8.4</v>
      </c>
      <c r="M99" s="252">
        <f t="shared" si="12"/>
        <v>25.2</v>
      </c>
      <c r="N99" s="253">
        <f t="shared" si="13"/>
        <v>25.2</v>
      </c>
      <c r="O99" s="270"/>
      <c r="P99" s="117"/>
      <c r="Q99" s="116">
        <f t="shared" si="14"/>
        <v>25.2</v>
      </c>
    </row>
    <row r="100" spans="1:17" x14ac:dyDescent="0.2">
      <c r="A100" s="257" t="s">
        <v>2056</v>
      </c>
      <c r="B100" s="258">
        <v>961000001</v>
      </c>
      <c r="C100" s="259" t="s">
        <v>2439</v>
      </c>
      <c r="D100" s="114">
        <v>31</v>
      </c>
      <c r="E100" s="260">
        <f t="shared" si="15"/>
        <v>1</v>
      </c>
      <c r="F100" s="260">
        <v>0</v>
      </c>
      <c r="G100" s="261">
        <v>1</v>
      </c>
      <c r="H100" s="262"/>
      <c r="I100" s="248">
        <v>0</v>
      </c>
      <c r="J100" s="260">
        <f t="shared" si="9"/>
        <v>0.92999999999999994</v>
      </c>
      <c r="K100" s="260">
        <f t="shared" si="10"/>
        <v>0.92999999999999994</v>
      </c>
      <c r="L100" s="263">
        <f t="shared" si="11"/>
        <v>0.92999999999999994</v>
      </c>
      <c r="M100" s="252">
        <f t="shared" si="12"/>
        <v>2.79</v>
      </c>
      <c r="N100" s="253">
        <f t="shared" si="13"/>
        <v>2.79</v>
      </c>
      <c r="O100" s="264"/>
      <c r="P100" s="117"/>
      <c r="Q100" s="116">
        <f t="shared" si="14"/>
        <v>2.79</v>
      </c>
    </row>
    <row r="101" spans="1:17" x14ac:dyDescent="0.2">
      <c r="A101" s="257" t="s">
        <v>2056</v>
      </c>
      <c r="B101" s="258">
        <v>705500002</v>
      </c>
      <c r="C101" s="259" t="s">
        <v>2440</v>
      </c>
      <c r="D101" s="114">
        <v>41</v>
      </c>
      <c r="E101" s="260">
        <f t="shared" si="15"/>
        <v>1</v>
      </c>
      <c r="F101" s="260">
        <v>0</v>
      </c>
      <c r="G101" s="261">
        <v>1</v>
      </c>
      <c r="H101" s="262"/>
      <c r="I101" s="248">
        <v>0</v>
      </c>
      <c r="J101" s="260">
        <f t="shared" si="9"/>
        <v>1.23</v>
      </c>
      <c r="K101" s="260">
        <f t="shared" si="10"/>
        <v>1.23</v>
      </c>
      <c r="L101" s="263">
        <f t="shared" si="11"/>
        <v>1.23</v>
      </c>
      <c r="M101" s="252">
        <f t="shared" si="12"/>
        <v>3.69</v>
      </c>
      <c r="N101" s="253">
        <f t="shared" si="13"/>
        <v>3.69</v>
      </c>
      <c r="O101" s="264"/>
      <c r="P101" s="117"/>
      <c r="Q101" s="116">
        <f t="shared" si="14"/>
        <v>3.69</v>
      </c>
    </row>
    <row r="102" spans="1:17" x14ac:dyDescent="0.2">
      <c r="A102" s="257" t="s">
        <v>2056</v>
      </c>
      <c r="B102" s="258">
        <v>961000002</v>
      </c>
      <c r="C102" s="259" t="s">
        <v>2441</v>
      </c>
      <c r="D102" s="114">
        <v>30</v>
      </c>
      <c r="E102" s="260">
        <f t="shared" si="15"/>
        <v>1</v>
      </c>
      <c r="F102" s="260">
        <v>0</v>
      </c>
      <c r="G102" s="261">
        <v>1</v>
      </c>
      <c r="H102" s="262"/>
      <c r="I102" s="248">
        <v>0</v>
      </c>
      <c r="J102" s="260">
        <f t="shared" si="9"/>
        <v>0.89999999999999991</v>
      </c>
      <c r="K102" s="260">
        <f t="shared" si="10"/>
        <v>0.89999999999999991</v>
      </c>
      <c r="L102" s="266">
        <f t="shared" si="11"/>
        <v>0.89999999999999991</v>
      </c>
      <c r="M102" s="252">
        <f t="shared" si="12"/>
        <v>2.7</v>
      </c>
      <c r="N102" s="253">
        <f t="shared" si="13"/>
        <v>2.7</v>
      </c>
      <c r="O102" s="264"/>
      <c r="P102" s="117"/>
      <c r="Q102" s="116">
        <f t="shared" si="14"/>
        <v>2.7</v>
      </c>
    </row>
    <row r="103" spans="1:17" x14ac:dyDescent="0.2">
      <c r="A103" s="257" t="s">
        <v>2056</v>
      </c>
      <c r="B103" s="258">
        <v>387500003</v>
      </c>
      <c r="C103" s="259" t="s">
        <v>2442</v>
      </c>
      <c r="D103" s="114">
        <v>78</v>
      </c>
      <c r="E103" s="260">
        <f t="shared" si="15"/>
        <v>1</v>
      </c>
      <c r="F103" s="260">
        <v>0</v>
      </c>
      <c r="G103" s="261">
        <v>1</v>
      </c>
      <c r="H103" s="262"/>
      <c r="I103" s="248">
        <v>0</v>
      </c>
      <c r="J103" s="260">
        <f t="shared" si="9"/>
        <v>2.34</v>
      </c>
      <c r="K103" s="260">
        <f t="shared" si="10"/>
        <v>2.34</v>
      </c>
      <c r="L103" s="263">
        <f t="shared" si="11"/>
        <v>2.34</v>
      </c>
      <c r="M103" s="252">
        <f t="shared" si="12"/>
        <v>7.02</v>
      </c>
      <c r="N103" s="253">
        <f t="shared" si="13"/>
        <v>7.02</v>
      </c>
      <c r="O103" s="264"/>
      <c r="P103" s="117"/>
      <c r="Q103" s="116">
        <f t="shared" si="14"/>
        <v>7.02</v>
      </c>
    </row>
    <row r="104" spans="1:17" x14ac:dyDescent="0.2">
      <c r="A104" s="257" t="s">
        <v>2056</v>
      </c>
      <c r="B104" s="258">
        <v>500200004</v>
      </c>
      <c r="C104" s="259" t="s">
        <v>2443</v>
      </c>
      <c r="D104" s="114">
        <v>32</v>
      </c>
      <c r="E104" s="260">
        <f t="shared" si="15"/>
        <v>1</v>
      </c>
      <c r="F104" s="260">
        <v>0</v>
      </c>
      <c r="G104" s="261">
        <v>1</v>
      </c>
      <c r="H104" s="262"/>
      <c r="I104" s="248">
        <v>0</v>
      </c>
      <c r="J104" s="260">
        <f t="shared" si="9"/>
        <v>0.96</v>
      </c>
      <c r="K104" s="260">
        <f t="shared" si="10"/>
        <v>0.96</v>
      </c>
      <c r="L104" s="263">
        <f t="shared" si="11"/>
        <v>0.96</v>
      </c>
      <c r="M104" s="252">
        <f t="shared" si="12"/>
        <v>2.88</v>
      </c>
      <c r="N104" s="253">
        <f t="shared" si="13"/>
        <v>2.88</v>
      </c>
      <c r="O104" s="264"/>
      <c r="P104" s="117"/>
      <c r="Q104" s="116">
        <f t="shared" si="14"/>
        <v>2.88</v>
      </c>
    </row>
    <row r="105" spans="1:17" x14ac:dyDescent="0.2">
      <c r="A105" s="257" t="s">
        <v>2056</v>
      </c>
      <c r="B105" s="258">
        <v>701800007</v>
      </c>
      <c r="C105" s="259" t="s">
        <v>3763</v>
      </c>
      <c r="D105" s="269">
        <v>19</v>
      </c>
      <c r="E105" s="260">
        <f t="shared" si="15"/>
        <v>1</v>
      </c>
      <c r="F105" s="260">
        <v>0</v>
      </c>
      <c r="G105" s="261">
        <v>1</v>
      </c>
      <c r="H105" s="262"/>
      <c r="I105" s="248">
        <v>0</v>
      </c>
      <c r="J105" s="260">
        <f t="shared" si="9"/>
        <v>0.56999999999999995</v>
      </c>
      <c r="K105" s="260">
        <f t="shared" si="10"/>
        <v>0.56999999999999995</v>
      </c>
      <c r="L105" s="263">
        <f t="shared" si="11"/>
        <v>0.56999999999999995</v>
      </c>
      <c r="M105" s="252">
        <f t="shared" si="12"/>
        <v>1.71</v>
      </c>
      <c r="N105" s="253">
        <f t="shared" si="13"/>
        <v>1.71</v>
      </c>
      <c r="O105" s="264"/>
      <c r="P105" s="117"/>
      <c r="Q105" s="116">
        <f t="shared" si="14"/>
        <v>1.71</v>
      </c>
    </row>
    <row r="106" spans="1:17" x14ac:dyDescent="0.2">
      <c r="A106" s="257" t="s">
        <v>2056</v>
      </c>
      <c r="B106" s="258">
        <v>429300007</v>
      </c>
      <c r="C106" s="259" t="s">
        <v>2444</v>
      </c>
      <c r="D106" s="114">
        <v>284</v>
      </c>
      <c r="E106" s="260">
        <f t="shared" si="15"/>
        <v>1</v>
      </c>
      <c r="F106" s="260">
        <v>0</v>
      </c>
      <c r="G106" s="261">
        <v>1</v>
      </c>
      <c r="H106" s="262"/>
      <c r="I106" s="248">
        <v>0</v>
      </c>
      <c r="J106" s="260">
        <f t="shared" si="9"/>
        <v>8.52</v>
      </c>
      <c r="K106" s="260">
        <f t="shared" si="10"/>
        <v>8.52</v>
      </c>
      <c r="L106" s="263">
        <f t="shared" si="11"/>
        <v>8.52</v>
      </c>
      <c r="M106" s="252">
        <f t="shared" si="12"/>
        <v>25.56</v>
      </c>
      <c r="N106" s="253">
        <f t="shared" si="13"/>
        <v>25.56</v>
      </c>
      <c r="O106" s="264"/>
      <c r="P106" s="117"/>
      <c r="Q106" s="116">
        <f t="shared" si="14"/>
        <v>25.56</v>
      </c>
    </row>
    <row r="107" spans="1:17" x14ac:dyDescent="0.2">
      <c r="A107" s="271" t="s">
        <v>2056</v>
      </c>
      <c r="B107" s="272">
        <v>381600013</v>
      </c>
      <c r="C107" s="259" t="s">
        <v>3455</v>
      </c>
      <c r="D107" s="269">
        <v>21</v>
      </c>
      <c r="E107" s="260">
        <f t="shared" si="15"/>
        <v>1</v>
      </c>
      <c r="F107" s="267">
        <v>0</v>
      </c>
      <c r="G107" s="268">
        <v>1</v>
      </c>
      <c r="H107" s="262"/>
      <c r="I107" s="248">
        <v>0</v>
      </c>
      <c r="J107" s="260">
        <f t="shared" si="9"/>
        <v>0.63</v>
      </c>
      <c r="K107" s="260">
        <f t="shared" si="10"/>
        <v>0.63</v>
      </c>
      <c r="L107" s="263">
        <f t="shared" si="11"/>
        <v>0.63</v>
      </c>
      <c r="M107" s="252">
        <f t="shared" si="12"/>
        <v>1.89</v>
      </c>
      <c r="N107" s="253">
        <f t="shared" si="13"/>
        <v>1.89</v>
      </c>
      <c r="O107" s="265"/>
      <c r="P107" s="117"/>
      <c r="Q107" s="116">
        <f t="shared" si="14"/>
        <v>1.89</v>
      </c>
    </row>
    <row r="108" spans="1:17" x14ac:dyDescent="0.2">
      <c r="A108" s="257" t="s">
        <v>2056</v>
      </c>
      <c r="B108" s="258">
        <v>941600030</v>
      </c>
      <c r="C108" s="259" t="s">
        <v>2445</v>
      </c>
      <c r="D108" s="114">
        <v>135</v>
      </c>
      <c r="E108" s="260">
        <f t="shared" si="15"/>
        <v>1</v>
      </c>
      <c r="F108" s="260">
        <v>0</v>
      </c>
      <c r="G108" s="261">
        <v>1</v>
      </c>
      <c r="H108" s="262"/>
      <c r="I108" s="248">
        <v>0</v>
      </c>
      <c r="J108" s="260">
        <f t="shared" si="9"/>
        <v>4.05</v>
      </c>
      <c r="K108" s="260">
        <f t="shared" si="10"/>
        <v>4.05</v>
      </c>
      <c r="L108" s="263">
        <f t="shared" si="11"/>
        <v>4.05</v>
      </c>
      <c r="M108" s="252">
        <f t="shared" si="12"/>
        <v>12.15</v>
      </c>
      <c r="N108" s="253">
        <f t="shared" si="13"/>
        <v>12.15</v>
      </c>
      <c r="O108" s="264"/>
      <c r="P108" s="117"/>
      <c r="Q108" s="116">
        <f t="shared" si="14"/>
        <v>12.15</v>
      </c>
    </row>
    <row r="109" spans="1:17" x14ac:dyDescent="0.2">
      <c r="A109" s="257" t="s">
        <v>2056</v>
      </c>
      <c r="B109" s="258">
        <v>967100002</v>
      </c>
      <c r="C109" s="259" t="s">
        <v>2446</v>
      </c>
      <c r="D109" s="114">
        <v>36</v>
      </c>
      <c r="E109" s="260">
        <f t="shared" si="15"/>
        <v>1</v>
      </c>
      <c r="F109" s="260">
        <v>0</v>
      </c>
      <c r="G109" s="261">
        <v>1</v>
      </c>
      <c r="H109" s="262"/>
      <c r="I109" s="248">
        <v>0</v>
      </c>
      <c r="J109" s="260">
        <f t="shared" si="9"/>
        <v>1.08</v>
      </c>
      <c r="K109" s="260">
        <f t="shared" si="10"/>
        <v>1.08</v>
      </c>
      <c r="L109" s="263">
        <f t="shared" si="11"/>
        <v>1.08</v>
      </c>
      <c r="M109" s="252">
        <f t="shared" si="12"/>
        <v>3.24</v>
      </c>
      <c r="N109" s="253">
        <f t="shared" si="13"/>
        <v>3.24</v>
      </c>
      <c r="O109" s="264"/>
      <c r="P109" s="117"/>
      <c r="Q109" s="116">
        <f t="shared" si="14"/>
        <v>3.24</v>
      </c>
    </row>
    <row r="110" spans="1:17" x14ac:dyDescent="0.2">
      <c r="A110" s="257" t="s">
        <v>2056</v>
      </c>
      <c r="B110" s="258">
        <v>380200033</v>
      </c>
      <c r="C110" s="259" t="s">
        <v>2447</v>
      </c>
      <c r="D110" s="114">
        <v>19</v>
      </c>
      <c r="E110" s="260">
        <f t="shared" si="15"/>
        <v>1</v>
      </c>
      <c r="F110" s="260">
        <v>0</v>
      </c>
      <c r="G110" s="261">
        <v>1</v>
      </c>
      <c r="H110" s="262"/>
      <c r="I110" s="248">
        <v>0</v>
      </c>
      <c r="J110" s="260">
        <f t="shared" si="9"/>
        <v>0.56999999999999995</v>
      </c>
      <c r="K110" s="260">
        <f t="shared" si="10"/>
        <v>0.56999999999999995</v>
      </c>
      <c r="L110" s="263">
        <f t="shared" si="11"/>
        <v>0.56999999999999995</v>
      </c>
      <c r="M110" s="252">
        <f t="shared" si="12"/>
        <v>1.71</v>
      </c>
      <c r="N110" s="253">
        <f t="shared" si="13"/>
        <v>1.71</v>
      </c>
      <c r="O110" s="264"/>
      <c r="P110" s="117"/>
      <c r="Q110" s="116">
        <f t="shared" si="14"/>
        <v>1.71</v>
      </c>
    </row>
    <row r="111" spans="1:17" x14ac:dyDescent="0.2">
      <c r="A111" s="257" t="s">
        <v>2056</v>
      </c>
      <c r="B111" s="258">
        <v>427300015</v>
      </c>
      <c r="C111" s="259" t="s">
        <v>2448</v>
      </c>
      <c r="D111" s="114">
        <v>124</v>
      </c>
      <c r="E111" s="260">
        <f t="shared" si="15"/>
        <v>1</v>
      </c>
      <c r="F111" s="260">
        <v>0</v>
      </c>
      <c r="G111" s="261">
        <v>1</v>
      </c>
      <c r="H111" s="262"/>
      <c r="I111" s="248">
        <v>0</v>
      </c>
      <c r="J111" s="260">
        <f t="shared" si="9"/>
        <v>3.7199999999999998</v>
      </c>
      <c r="K111" s="260">
        <f t="shared" si="10"/>
        <v>3.7199999999999998</v>
      </c>
      <c r="L111" s="263">
        <f t="shared" si="11"/>
        <v>3.7199999999999998</v>
      </c>
      <c r="M111" s="252">
        <f t="shared" si="12"/>
        <v>11.16</v>
      </c>
      <c r="N111" s="253">
        <f t="shared" si="13"/>
        <v>11.16</v>
      </c>
      <c r="O111" s="264"/>
      <c r="P111" s="117"/>
      <c r="Q111" s="116">
        <f t="shared" si="14"/>
        <v>11.16</v>
      </c>
    </row>
    <row r="112" spans="1:17" x14ac:dyDescent="0.2">
      <c r="A112" s="257" t="s">
        <v>2056</v>
      </c>
      <c r="B112" s="258">
        <v>700200063</v>
      </c>
      <c r="C112" s="259" t="s">
        <v>2449</v>
      </c>
      <c r="D112" s="114">
        <v>99</v>
      </c>
      <c r="E112" s="260">
        <f t="shared" si="15"/>
        <v>1</v>
      </c>
      <c r="F112" s="260">
        <v>0</v>
      </c>
      <c r="G112" s="261">
        <v>1</v>
      </c>
      <c r="H112" s="262"/>
      <c r="I112" s="248">
        <v>0</v>
      </c>
      <c r="J112" s="260">
        <f t="shared" si="9"/>
        <v>2.9699999999999998</v>
      </c>
      <c r="K112" s="260">
        <f t="shared" si="10"/>
        <v>2.9699999999999998</v>
      </c>
      <c r="L112" s="263">
        <f t="shared" si="11"/>
        <v>2.9699999999999998</v>
      </c>
      <c r="M112" s="252">
        <f t="shared" si="12"/>
        <v>8.91</v>
      </c>
      <c r="N112" s="253">
        <f t="shared" si="13"/>
        <v>8.91</v>
      </c>
      <c r="O112" s="264"/>
      <c r="P112" s="117"/>
      <c r="Q112" s="116">
        <f t="shared" si="14"/>
        <v>8.91</v>
      </c>
    </row>
    <row r="113" spans="1:17" x14ac:dyDescent="0.2">
      <c r="A113" s="257" t="s">
        <v>2056</v>
      </c>
      <c r="B113" s="258">
        <v>940200021</v>
      </c>
      <c r="C113" s="259" t="s">
        <v>2450</v>
      </c>
      <c r="D113" s="114">
        <v>57</v>
      </c>
      <c r="E113" s="260">
        <f t="shared" si="15"/>
        <v>1</v>
      </c>
      <c r="F113" s="260">
        <v>0</v>
      </c>
      <c r="G113" s="261">
        <v>1</v>
      </c>
      <c r="H113" s="262"/>
      <c r="I113" s="248">
        <v>0</v>
      </c>
      <c r="J113" s="260">
        <f t="shared" si="9"/>
        <v>1.71</v>
      </c>
      <c r="K113" s="260">
        <f t="shared" si="10"/>
        <v>1.71</v>
      </c>
      <c r="L113" s="263">
        <f t="shared" si="11"/>
        <v>1.71</v>
      </c>
      <c r="M113" s="252">
        <f t="shared" si="12"/>
        <v>5.13</v>
      </c>
      <c r="N113" s="253">
        <f t="shared" si="13"/>
        <v>5.13</v>
      </c>
      <c r="O113" s="264"/>
      <c r="P113" s="117"/>
      <c r="Q113" s="116">
        <f t="shared" si="14"/>
        <v>5.13</v>
      </c>
    </row>
    <row r="114" spans="1:17" x14ac:dyDescent="0.2">
      <c r="A114" s="257" t="s">
        <v>2056</v>
      </c>
      <c r="B114" s="258">
        <v>380200034</v>
      </c>
      <c r="C114" s="259" t="s">
        <v>2451</v>
      </c>
      <c r="D114" s="114">
        <v>61</v>
      </c>
      <c r="E114" s="260">
        <f t="shared" si="15"/>
        <v>1</v>
      </c>
      <c r="F114" s="260">
        <v>0</v>
      </c>
      <c r="G114" s="261">
        <v>1</v>
      </c>
      <c r="H114" s="262"/>
      <c r="I114" s="248">
        <v>0</v>
      </c>
      <c r="J114" s="260">
        <f t="shared" si="9"/>
        <v>1.8299999999999998</v>
      </c>
      <c r="K114" s="260">
        <f t="shared" si="10"/>
        <v>1.8299999999999998</v>
      </c>
      <c r="L114" s="263">
        <f t="shared" si="11"/>
        <v>1.8299999999999998</v>
      </c>
      <c r="M114" s="252">
        <f t="shared" si="12"/>
        <v>5.49</v>
      </c>
      <c r="N114" s="253">
        <f t="shared" si="13"/>
        <v>5.49</v>
      </c>
      <c r="O114" s="264"/>
      <c r="P114" s="117"/>
      <c r="Q114" s="116">
        <f t="shared" si="14"/>
        <v>5.49</v>
      </c>
    </row>
    <row r="115" spans="1:17" x14ac:dyDescent="0.2">
      <c r="A115" s="257" t="s">
        <v>2056</v>
      </c>
      <c r="B115" s="258">
        <v>53000001</v>
      </c>
      <c r="C115" s="259" t="s">
        <v>2696</v>
      </c>
      <c r="D115" s="114">
        <v>40</v>
      </c>
      <c r="E115" s="260">
        <f t="shared" si="15"/>
        <v>1</v>
      </c>
      <c r="F115" s="260">
        <v>0</v>
      </c>
      <c r="G115" s="261">
        <v>1</v>
      </c>
      <c r="H115" s="262"/>
      <c r="I115" s="248">
        <v>0</v>
      </c>
      <c r="J115" s="260">
        <f t="shared" si="9"/>
        <v>1.2</v>
      </c>
      <c r="K115" s="260">
        <f t="shared" si="10"/>
        <v>1.2</v>
      </c>
      <c r="L115" s="263">
        <f t="shared" si="11"/>
        <v>1.2</v>
      </c>
      <c r="M115" s="252">
        <f t="shared" si="12"/>
        <v>3.6</v>
      </c>
      <c r="N115" s="253">
        <f t="shared" si="13"/>
        <v>3.6</v>
      </c>
      <c r="O115" s="264"/>
      <c r="P115" s="117"/>
      <c r="Q115" s="116">
        <f t="shared" si="14"/>
        <v>3.6</v>
      </c>
    </row>
    <row r="116" spans="1:17" x14ac:dyDescent="0.2">
      <c r="A116" s="257" t="s">
        <v>2056</v>
      </c>
      <c r="B116" s="258">
        <v>54000003</v>
      </c>
      <c r="C116" s="259" t="s">
        <v>3764</v>
      </c>
      <c r="D116" s="114">
        <v>4</v>
      </c>
      <c r="E116" s="260">
        <f t="shared" si="15"/>
        <v>1</v>
      </c>
      <c r="F116" s="260">
        <v>0</v>
      </c>
      <c r="G116" s="261">
        <v>1</v>
      </c>
      <c r="H116" s="262"/>
      <c r="I116" s="248">
        <v>0</v>
      </c>
      <c r="J116" s="113">
        <f t="shared" si="9"/>
        <v>0.12</v>
      </c>
      <c r="K116" s="113">
        <f t="shared" si="10"/>
        <v>0.12</v>
      </c>
      <c r="L116" s="273">
        <f t="shared" si="11"/>
        <v>0.12</v>
      </c>
      <c r="M116" s="252">
        <f t="shared" si="12"/>
        <v>0.36</v>
      </c>
      <c r="N116" s="253">
        <f t="shared" si="13"/>
        <v>0.36</v>
      </c>
      <c r="O116" s="264"/>
      <c r="P116" s="117"/>
      <c r="Q116" s="116">
        <f t="shared" si="14"/>
        <v>0.36</v>
      </c>
    </row>
    <row r="117" spans="1:17" x14ac:dyDescent="0.2">
      <c r="A117" s="257" t="s">
        <v>2056</v>
      </c>
      <c r="B117" s="258">
        <v>425700005</v>
      </c>
      <c r="C117" s="259" t="s">
        <v>2452</v>
      </c>
      <c r="D117" s="114">
        <v>89</v>
      </c>
      <c r="E117" s="260">
        <f t="shared" si="15"/>
        <v>1</v>
      </c>
      <c r="F117" s="260">
        <v>0</v>
      </c>
      <c r="G117" s="261">
        <v>1</v>
      </c>
      <c r="H117" s="262"/>
      <c r="I117" s="248">
        <v>0</v>
      </c>
      <c r="J117" s="260">
        <f t="shared" si="9"/>
        <v>2.67</v>
      </c>
      <c r="K117" s="260">
        <f t="shared" si="10"/>
        <v>2.67</v>
      </c>
      <c r="L117" s="263">
        <f t="shared" si="11"/>
        <v>2.67</v>
      </c>
      <c r="M117" s="252">
        <f t="shared" si="12"/>
        <v>8.01</v>
      </c>
      <c r="N117" s="253">
        <f t="shared" si="13"/>
        <v>8.01</v>
      </c>
      <c r="O117" s="264"/>
      <c r="P117" s="117"/>
      <c r="Q117" s="116">
        <f t="shared" si="14"/>
        <v>8.01</v>
      </c>
    </row>
    <row r="118" spans="1:17" x14ac:dyDescent="0.2">
      <c r="A118" s="258" t="s">
        <v>2206</v>
      </c>
      <c r="B118" s="258">
        <v>460800010</v>
      </c>
      <c r="C118" s="258" t="s">
        <v>3765</v>
      </c>
      <c r="D118" s="114">
        <v>63</v>
      </c>
      <c r="E118" s="260">
        <f t="shared" si="15"/>
        <v>1</v>
      </c>
      <c r="F118" s="260">
        <v>0</v>
      </c>
      <c r="G118" s="260">
        <v>1</v>
      </c>
      <c r="H118" s="260"/>
      <c r="I118" s="248">
        <v>0</v>
      </c>
      <c r="J118" s="260">
        <f t="shared" si="9"/>
        <v>1.89</v>
      </c>
      <c r="K118" s="260">
        <f t="shared" si="10"/>
        <v>1.89</v>
      </c>
      <c r="L118" s="260">
        <f t="shared" si="11"/>
        <v>1.89</v>
      </c>
      <c r="M118" s="252">
        <f t="shared" si="12"/>
        <v>5.67</v>
      </c>
      <c r="N118" s="253">
        <f t="shared" si="13"/>
        <v>5.67</v>
      </c>
      <c r="O118" s="264"/>
      <c r="P118" s="117"/>
      <c r="Q118" s="116">
        <f t="shared" si="14"/>
        <v>5.67</v>
      </c>
    </row>
    <row r="119" spans="1:17" x14ac:dyDescent="0.2">
      <c r="A119" s="258" t="s">
        <v>2206</v>
      </c>
      <c r="B119" s="258">
        <v>740200069</v>
      </c>
      <c r="C119" s="258" t="s">
        <v>2453</v>
      </c>
      <c r="D119" s="114">
        <v>156</v>
      </c>
      <c r="E119" s="260">
        <f t="shared" si="15"/>
        <v>1</v>
      </c>
      <c r="F119" s="260">
        <v>0</v>
      </c>
      <c r="G119" s="260">
        <v>1</v>
      </c>
      <c r="H119" s="260"/>
      <c r="I119" s="248">
        <v>0</v>
      </c>
      <c r="J119" s="260">
        <f t="shared" si="9"/>
        <v>4.68</v>
      </c>
      <c r="K119" s="260">
        <f t="shared" si="10"/>
        <v>4.68</v>
      </c>
      <c r="L119" s="260">
        <f t="shared" si="11"/>
        <v>4.68</v>
      </c>
      <c r="M119" s="252">
        <f t="shared" si="12"/>
        <v>14.04</v>
      </c>
      <c r="N119" s="253">
        <f t="shared" si="13"/>
        <v>14.04</v>
      </c>
      <c r="O119" s="274"/>
      <c r="P119" s="117"/>
      <c r="Q119" s="116">
        <f t="shared" si="14"/>
        <v>14.04</v>
      </c>
    </row>
    <row r="120" spans="1:17" x14ac:dyDescent="0.2">
      <c r="A120" s="258" t="s">
        <v>2206</v>
      </c>
      <c r="B120" s="258">
        <v>560200010</v>
      </c>
      <c r="C120" s="258" t="s">
        <v>2511</v>
      </c>
      <c r="D120" s="114">
        <v>19</v>
      </c>
      <c r="E120" s="260">
        <f t="shared" si="15"/>
        <v>1</v>
      </c>
      <c r="F120" s="260">
        <v>0</v>
      </c>
      <c r="G120" s="260">
        <v>1</v>
      </c>
      <c r="H120" s="260"/>
      <c r="I120" s="248">
        <v>0</v>
      </c>
      <c r="J120" s="260">
        <f t="shared" si="9"/>
        <v>0.56999999999999995</v>
      </c>
      <c r="K120" s="260">
        <f t="shared" si="10"/>
        <v>0.56999999999999995</v>
      </c>
      <c r="L120" s="267">
        <f t="shared" si="11"/>
        <v>0.56999999999999995</v>
      </c>
      <c r="M120" s="252">
        <f t="shared" si="12"/>
        <v>1.71</v>
      </c>
      <c r="N120" s="253">
        <f t="shared" si="13"/>
        <v>1.71</v>
      </c>
      <c r="O120" s="275"/>
      <c r="P120" s="117"/>
      <c r="Q120" s="116">
        <f t="shared" si="14"/>
        <v>1.71</v>
      </c>
    </row>
    <row r="121" spans="1:17" x14ac:dyDescent="0.2">
      <c r="A121" s="258" t="s">
        <v>2206</v>
      </c>
      <c r="B121" s="258">
        <v>560200011</v>
      </c>
      <c r="C121" s="258" t="s">
        <v>2512</v>
      </c>
      <c r="D121" s="114">
        <v>51</v>
      </c>
      <c r="E121" s="260">
        <f t="shared" si="15"/>
        <v>1</v>
      </c>
      <c r="F121" s="260">
        <v>0</v>
      </c>
      <c r="G121" s="260">
        <v>1</v>
      </c>
      <c r="H121" s="260"/>
      <c r="I121" s="248">
        <v>0</v>
      </c>
      <c r="J121" s="260">
        <f t="shared" si="9"/>
        <v>1.53</v>
      </c>
      <c r="K121" s="260">
        <f t="shared" si="10"/>
        <v>1.53</v>
      </c>
      <c r="L121" s="267">
        <f t="shared" si="11"/>
        <v>1.53</v>
      </c>
      <c r="M121" s="252">
        <f t="shared" si="12"/>
        <v>4.59</v>
      </c>
      <c r="N121" s="253">
        <f t="shared" si="13"/>
        <v>4.59</v>
      </c>
      <c r="O121" s="276"/>
      <c r="P121" s="117"/>
      <c r="Q121" s="116">
        <f t="shared" si="14"/>
        <v>4.59</v>
      </c>
    </row>
    <row r="122" spans="1:17" x14ac:dyDescent="0.2">
      <c r="A122" s="258" t="s">
        <v>2206</v>
      </c>
      <c r="B122" s="258">
        <v>20000001</v>
      </c>
      <c r="C122" s="258" t="s">
        <v>2638</v>
      </c>
      <c r="D122" s="260">
        <v>16</v>
      </c>
      <c r="E122" s="260">
        <f t="shared" si="15"/>
        <v>1</v>
      </c>
      <c r="F122" s="260">
        <v>0</v>
      </c>
      <c r="G122" s="260">
        <v>1</v>
      </c>
      <c r="H122" s="260"/>
      <c r="I122" s="248">
        <v>0</v>
      </c>
      <c r="J122" s="267">
        <f t="shared" si="9"/>
        <v>0.48</v>
      </c>
      <c r="K122" s="267">
        <f t="shared" si="10"/>
        <v>0.48</v>
      </c>
      <c r="L122" s="267">
        <f t="shared" si="11"/>
        <v>0.48</v>
      </c>
      <c r="M122" s="252">
        <f t="shared" si="12"/>
        <v>1.44</v>
      </c>
      <c r="N122" s="253">
        <f t="shared" si="13"/>
        <v>1.44</v>
      </c>
      <c r="O122" s="276"/>
      <c r="P122" s="117"/>
      <c r="Q122" s="116">
        <f t="shared" si="14"/>
        <v>1.44</v>
      </c>
    </row>
    <row r="123" spans="1:17" x14ac:dyDescent="0.2">
      <c r="A123" s="229"/>
      <c r="B123" s="234"/>
      <c r="C123" s="230"/>
      <c r="D123" s="229"/>
      <c r="E123" s="229"/>
      <c r="F123" s="229"/>
      <c r="G123" s="229"/>
      <c r="H123" s="229"/>
      <c r="I123" s="229"/>
      <c r="J123" s="229"/>
      <c r="K123" s="229"/>
      <c r="L123" s="229"/>
      <c r="M123" s="229"/>
      <c r="N123" s="229"/>
      <c r="O123" s="230"/>
    </row>
    <row r="124" spans="1:17" x14ac:dyDescent="0.2">
      <c r="A124" s="229"/>
      <c r="B124" s="234"/>
      <c r="C124" s="230"/>
      <c r="D124" s="229"/>
      <c r="E124" s="229"/>
      <c r="F124" s="229"/>
      <c r="G124" s="229"/>
      <c r="H124" s="229"/>
      <c r="I124" s="229"/>
      <c r="J124" s="229"/>
      <c r="K124" s="229"/>
      <c r="L124" s="229"/>
      <c r="M124" s="229"/>
      <c r="N124" s="229"/>
      <c r="O124" s="230"/>
    </row>
    <row r="125" spans="1:17" x14ac:dyDescent="0.2">
      <c r="A125" s="229"/>
      <c r="B125" s="234"/>
      <c r="C125" s="230"/>
      <c r="D125" s="229"/>
      <c r="E125" s="229"/>
      <c r="F125" s="229"/>
      <c r="G125" s="229"/>
      <c r="H125" s="229"/>
      <c r="I125" s="229"/>
      <c r="J125" s="229"/>
      <c r="K125" s="229"/>
      <c r="L125" s="229"/>
      <c r="M125" s="229"/>
      <c r="N125" s="229"/>
      <c r="O125" s="230"/>
    </row>
    <row r="126" spans="1:17" x14ac:dyDescent="0.2">
      <c r="A126" s="229"/>
      <c r="B126" s="234"/>
      <c r="C126" s="230"/>
      <c r="D126" s="229"/>
      <c r="E126" s="229"/>
      <c r="F126" s="229"/>
      <c r="G126" s="229"/>
      <c r="H126" s="229"/>
      <c r="I126" s="229"/>
      <c r="J126" s="229"/>
      <c r="K126" s="229"/>
      <c r="L126" s="229"/>
      <c r="M126" s="229"/>
      <c r="N126" s="229"/>
      <c r="O126" s="230"/>
    </row>
    <row r="127" spans="1:17" x14ac:dyDescent="0.2">
      <c r="A127" s="229"/>
      <c r="B127" s="234"/>
      <c r="C127" s="230"/>
      <c r="D127" s="229"/>
      <c r="E127" s="229"/>
      <c r="F127" s="229"/>
      <c r="G127" s="229"/>
      <c r="H127" s="229"/>
      <c r="I127" s="229"/>
      <c r="J127" s="229"/>
      <c r="K127" s="229"/>
      <c r="L127" s="229"/>
      <c r="M127" s="229"/>
      <c r="N127" s="229"/>
      <c r="O127" s="230"/>
    </row>
    <row r="128" spans="1:17" x14ac:dyDescent="0.2">
      <c r="A128" s="229"/>
      <c r="B128" s="234"/>
      <c r="C128" s="230"/>
      <c r="D128" s="229"/>
      <c r="E128" s="229"/>
      <c r="F128" s="229"/>
      <c r="G128" s="229"/>
      <c r="H128" s="229"/>
      <c r="I128" s="229"/>
      <c r="J128" s="229"/>
      <c r="K128" s="229"/>
      <c r="L128" s="229"/>
      <c r="M128" s="229"/>
      <c r="N128" s="229"/>
      <c r="O128" s="230"/>
    </row>
    <row r="129" spans="1:15" x14ac:dyDescent="0.2">
      <c r="A129" s="229"/>
      <c r="B129" s="234"/>
      <c r="C129" s="230"/>
      <c r="D129" s="229"/>
      <c r="E129" s="229"/>
      <c r="F129" s="229"/>
      <c r="G129" s="229"/>
      <c r="H129" s="229"/>
      <c r="I129" s="229"/>
      <c r="J129" s="229"/>
      <c r="K129" s="229"/>
      <c r="L129" s="229"/>
      <c r="M129" s="229"/>
      <c r="N129" s="229"/>
      <c r="O129" s="230"/>
    </row>
    <row r="130" spans="1:15" x14ac:dyDescent="0.2">
      <c r="A130" s="229"/>
      <c r="B130" s="234"/>
      <c r="C130" s="230"/>
      <c r="D130" s="229"/>
      <c r="E130" s="229"/>
      <c r="F130" s="229"/>
      <c r="G130" s="229"/>
      <c r="H130" s="229"/>
      <c r="I130" s="229"/>
      <c r="J130" s="229"/>
      <c r="K130" s="229"/>
      <c r="L130" s="229"/>
      <c r="M130" s="229"/>
      <c r="N130" s="229"/>
      <c r="O130" s="230"/>
    </row>
    <row r="131" spans="1:15" x14ac:dyDescent="0.2">
      <c r="A131" s="229"/>
      <c r="B131" s="234"/>
      <c r="C131" s="230"/>
      <c r="D131" s="229"/>
      <c r="E131" s="229"/>
      <c r="F131" s="229"/>
      <c r="G131" s="229"/>
      <c r="H131" s="229"/>
      <c r="I131" s="229"/>
      <c r="J131" s="229"/>
      <c r="K131" s="229"/>
      <c r="L131" s="229"/>
      <c r="M131" s="229"/>
      <c r="N131" s="229"/>
      <c r="O131" s="230"/>
    </row>
    <row r="132" spans="1:15" x14ac:dyDescent="0.2">
      <c r="A132" s="229"/>
      <c r="B132" s="234"/>
      <c r="C132" s="230"/>
      <c r="D132" s="229"/>
      <c r="E132" s="229"/>
      <c r="F132" s="229"/>
      <c r="G132" s="229"/>
      <c r="H132" s="229"/>
      <c r="I132" s="229"/>
      <c r="J132" s="229"/>
      <c r="K132" s="229"/>
      <c r="L132" s="229"/>
      <c r="M132" s="229"/>
      <c r="N132" s="229"/>
      <c r="O132" s="230"/>
    </row>
    <row r="133" spans="1:15" x14ac:dyDescent="0.2">
      <c r="A133" s="229"/>
      <c r="B133" s="234"/>
      <c r="C133" s="230"/>
      <c r="D133" s="229"/>
      <c r="E133" s="229"/>
      <c r="F133" s="229"/>
      <c r="G133" s="229"/>
      <c r="H133" s="229"/>
      <c r="I133" s="229"/>
      <c r="J133" s="229"/>
      <c r="K133" s="229"/>
      <c r="L133" s="229"/>
      <c r="M133" s="229"/>
      <c r="N133" s="229"/>
      <c r="O133" s="230"/>
    </row>
    <row r="134" spans="1:15" x14ac:dyDescent="0.2">
      <c r="A134" s="229"/>
      <c r="B134" s="234"/>
      <c r="C134" s="230"/>
      <c r="D134" s="229"/>
      <c r="E134" s="229"/>
      <c r="F134" s="229"/>
      <c r="G134" s="229"/>
      <c r="H134" s="229"/>
      <c r="I134" s="229"/>
      <c r="J134" s="229"/>
      <c r="K134" s="229"/>
      <c r="L134" s="229"/>
      <c r="M134" s="229"/>
      <c r="N134" s="229"/>
      <c r="O134" s="230"/>
    </row>
    <row r="135" spans="1:15" x14ac:dyDescent="0.2">
      <c r="A135" s="229"/>
      <c r="B135" s="234"/>
      <c r="C135" s="230"/>
      <c r="D135" s="229"/>
      <c r="E135" s="229"/>
      <c r="F135" s="229"/>
      <c r="G135" s="229"/>
      <c r="H135" s="229"/>
      <c r="I135" s="229"/>
      <c r="J135" s="229"/>
      <c r="K135" s="229"/>
      <c r="L135" s="229"/>
      <c r="M135" s="229"/>
      <c r="N135" s="229"/>
      <c r="O135" s="230"/>
    </row>
    <row r="136" spans="1:15" x14ac:dyDescent="0.2">
      <c r="A136" s="229"/>
      <c r="B136" s="234"/>
      <c r="C136" s="230"/>
      <c r="D136" s="229"/>
      <c r="E136" s="229"/>
      <c r="F136" s="229"/>
      <c r="G136" s="229"/>
      <c r="H136" s="229"/>
      <c r="I136" s="229"/>
      <c r="J136" s="229"/>
      <c r="K136" s="229"/>
      <c r="L136" s="229"/>
      <c r="M136" s="229"/>
      <c r="N136" s="229"/>
      <c r="O136" s="230"/>
    </row>
    <row r="137" spans="1:15" x14ac:dyDescent="0.2">
      <c r="A137" s="229"/>
      <c r="B137" s="234"/>
      <c r="C137" s="230"/>
      <c r="D137" s="229"/>
      <c r="E137" s="229"/>
      <c r="F137" s="229"/>
      <c r="G137" s="229"/>
      <c r="H137" s="229"/>
      <c r="I137" s="229"/>
      <c r="J137" s="229"/>
      <c r="K137" s="229"/>
      <c r="L137" s="229"/>
      <c r="M137" s="229"/>
      <c r="N137" s="229"/>
      <c r="O137" s="230"/>
    </row>
    <row r="138" spans="1:15" x14ac:dyDescent="0.2">
      <c r="A138" s="229"/>
      <c r="B138" s="234"/>
      <c r="C138" s="230"/>
      <c r="D138" s="229"/>
      <c r="E138" s="229"/>
      <c r="F138" s="229"/>
      <c r="G138" s="229"/>
      <c r="H138" s="229"/>
      <c r="I138" s="229"/>
      <c r="J138" s="229"/>
      <c r="K138" s="229"/>
      <c r="L138" s="229"/>
      <c r="M138" s="229"/>
      <c r="N138" s="229"/>
      <c r="O138" s="230"/>
    </row>
    <row r="139" spans="1:15" x14ac:dyDescent="0.2">
      <c r="A139" s="229"/>
      <c r="B139" s="234"/>
      <c r="C139" s="230"/>
      <c r="D139" s="229"/>
      <c r="E139" s="229"/>
      <c r="F139" s="229"/>
      <c r="G139" s="229"/>
      <c r="H139" s="229"/>
      <c r="I139" s="229"/>
      <c r="J139" s="229"/>
      <c r="K139" s="229"/>
      <c r="L139" s="229"/>
      <c r="M139" s="229"/>
      <c r="N139" s="229"/>
      <c r="O139" s="230"/>
    </row>
    <row r="140" spans="1:15" x14ac:dyDescent="0.2">
      <c r="A140" s="229"/>
      <c r="B140" s="234"/>
      <c r="C140" s="230"/>
      <c r="D140" s="229"/>
      <c r="E140" s="229"/>
      <c r="F140" s="229"/>
      <c r="G140" s="229"/>
      <c r="H140" s="229"/>
      <c r="I140" s="229"/>
      <c r="J140" s="229"/>
      <c r="K140" s="229"/>
      <c r="L140" s="229"/>
      <c r="M140" s="229"/>
      <c r="N140" s="229"/>
      <c r="O140" s="230"/>
    </row>
    <row r="141" spans="1:15" x14ac:dyDescent="0.2">
      <c r="A141" s="229"/>
      <c r="B141" s="234"/>
      <c r="C141" s="230"/>
      <c r="D141" s="229"/>
      <c r="E141" s="229"/>
      <c r="F141" s="229"/>
      <c r="G141" s="229"/>
      <c r="H141" s="229"/>
      <c r="I141" s="229"/>
      <c r="J141" s="229"/>
      <c r="K141" s="229"/>
      <c r="L141" s="229"/>
      <c r="M141" s="229"/>
      <c r="N141" s="229"/>
      <c r="O141" s="230"/>
    </row>
    <row r="142" spans="1:15" x14ac:dyDescent="0.2">
      <c r="A142" s="229"/>
      <c r="B142" s="234"/>
      <c r="C142" s="230"/>
      <c r="D142" s="229"/>
      <c r="E142" s="229"/>
      <c r="F142" s="229"/>
      <c r="G142" s="229"/>
      <c r="H142" s="229"/>
      <c r="I142" s="229"/>
      <c r="J142" s="229"/>
      <c r="K142" s="229"/>
      <c r="L142" s="229"/>
      <c r="M142" s="229"/>
      <c r="N142" s="229"/>
      <c r="O142" s="230"/>
    </row>
    <row r="143" spans="1:15" x14ac:dyDescent="0.2">
      <c r="A143" s="229"/>
      <c r="B143" s="234"/>
      <c r="C143" s="230"/>
      <c r="D143" s="229"/>
      <c r="E143" s="229"/>
      <c r="F143" s="229"/>
      <c r="G143" s="229"/>
      <c r="H143" s="229"/>
      <c r="I143" s="229"/>
      <c r="J143" s="229"/>
      <c r="K143" s="229"/>
      <c r="L143" s="229"/>
      <c r="M143" s="229"/>
      <c r="N143" s="229"/>
      <c r="O143" s="230"/>
    </row>
    <row r="144" spans="1:15" x14ac:dyDescent="0.2">
      <c r="A144" s="229"/>
      <c r="B144" s="234"/>
      <c r="C144" s="230"/>
      <c r="D144" s="229"/>
      <c r="E144" s="229"/>
      <c r="F144" s="229"/>
      <c r="G144" s="229"/>
      <c r="H144" s="229"/>
      <c r="I144" s="229"/>
      <c r="J144" s="229"/>
      <c r="K144" s="229"/>
      <c r="L144" s="229"/>
      <c r="M144" s="229"/>
      <c r="N144" s="229"/>
      <c r="O144" s="230"/>
    </row>
    <row r="145" spans="3:3" x14ac:dyDescent="0.2">
      <c r="C145" s="86"/>
    </row>
    <row r="146" spans="3:3" x14ac:dyDescent="0.2">
      <c r="C146" s="86"/>
    </row>
    <row r="147" spans="3:3" x14ac:dyDescent="0.2">
      <c r="C147" s="86"/>
    </row>
    <row r="148" spans="3:3" x14ac:dyDescent="0.2">
      <c r="C148" s="86"/>
    </row>
    <row r="149" spans="3:3" x14ac:dyDescent="0.2">
      <c r="C149" s="86"/>
    </row>
    <row r="150" spans="3:3" x14ac:dyDescent="0.2">
      <c r="C150" s="86"/>
    </row>
    <row r="151" spans="3:3" x14ac:dyDescent="0.2">
      <c r="C151" s="86"/>
    </row>
    <row r="152" spans="3:3" x14ac:dyDescent="0.2">
      <c r="C152" s="86"/>
    </row>
    <row r="153" spans="3:3" x14ac:dyDescent="0.2">
      <c r="C153" s="86"/>
    </row>
    <row r="154" spans="3:3" x14ac:dyDescent="0.2">
      <c r="C154" s="86"/>
    </row>
    <row r="155" spans="3:3" x14ac:dyDescent="0.2">
      <c r="C155" s="86"/>
    </row>
    <row r="156" spans="3:3" x14ac:dyDescent="0.2">
      <c r="C156" s="86"/>
    </row>
    <row r="157" spans="3:3" x14ac:dyDescent="0.2">
      <c r="C157" s="86"/>
    </row>
    <row r="158" spans="3:3" x14ac:dyDescent="0.2">
      <c r="C158" s="86"/>
    </row>
    <row r="159" spans="3:3" x14ac:dyDescent="0.2">
      <c r="C159" s="86"/>
    </row>
    <row r="160" spans="3:3" x14ac:dyDescent="0.2">
      <c r="C160" s="86"/>
    </row>
    <row r="161" spans="3:3" x14ac:dyDescent="0.2">
      <c r="C161" s="86"/>
    </row>
    <row r="162" spans="3:3" x14ac:dyDescent="0.2">
      <c r="C162" s="86"/>
    </row>
    <row r="163" spans="3:3" x14ac:dyDescent="0.2">
      <c r="C163" s="86"/>
    </row>
    <row r="164" spans="3:3" x14ac:dyDescent="0.2">
      <c r="C164" s="86"/>
    </row>
    <row r="165" spans="3:3" x14ac:dyDescent="0.2">
      <c r="C165" s="86"/>
    </row>
    <row r="166" spans="3:3" x14ac:dyDescent="0.2">
      <c r="C166" s="86"/>
    </row>
    <row r="167" spans="3:3" x14ac:dyDescent="0.2">
      <c r="C167" s="86"/>
    </row>
    <row r="168" spans="3:3" x14ac:dyDescent="0.2">
      <c r="C168" s="86"/>
    </row>
    <row r="169" spans="3:3" x14ac:dyDescent="0.2">
      <c r="C169" s="86"/>
    </row>
    <row r="170" spans="3:3" x14ac:dyDescent="0.2">
      <c r="C170" s="86"/>
    </row>
    <row r="171" spans="3:3" x14ac:dyDescent="0.2">
      <c r="C171" s="86"/>
    </row>
    <row r="172" spans="3:3" x14ac:dyDescent="0.2">
      <c r="C172" s="86"/>
    </row>
    <row r="173" spans="3:3" x14ac:dyDescent="0.2">
      <c r="C173" s="86"/>
    </row>
    <row r="174" spans="3:3" x14ac:dyDescent="0.2">
      <c r="C174" s="86"/>
    </row>
    <row r="175" spans="3:3" x14ac:dyDescent="0.2">
      <c r="C175" s="86"/>
    </row>
    <row r="176" spans="3:3" x14ac:dyDescent="0.2">
      <c r="C176" s="86"/>
    </row>
    <row r="177" spans="3:3" x14ac:dyDescent="0.2">
      <c r="C177" s="86"/>
    </row>
    <row r="178" spans="3:3" x14ac:dyDescent="0.2">
      <c r="C178" s="86"/>
    </row>
    <row r="179" spans="3:3" x14ac:dyDescent="0.2">
      <c r="C179" s="86"/>
    </row>
    <row r="180" spans="3:3" x14ac:dyDescent="0.2">
      <c r="C180" s="86"/>
    </row>
    <row r="181" spans="3:3" x14ac:dyDescent="0.2">
      <c r="C181" s="86"/>
    </row>
    <row r="182" spans="3:3" x14ac:dyDescent="0.2">
      <c r="C182" s="86"/>
    </row>
    <row r="183" spans="3:3" x14ac:dyDescent="0.2">
      <c r="C183" s="86"/>
    </row>
    <row r="184" spans="3:3" x14ac:dyDescent="0.2">
      <c r="C184" s="86"/>
    </row>
    <row r="185" spans="3:3" x14ac:dyDescent="0.2">
      <c r="C185" s="86"/>
    </row>
    <row r="186" spans="3:3" x14ac:dyDescent="0.2">
      <c r="C186" s="86"/>
    </row>
    <row r="187" spans="3:3" x14ac:dyDescent="0.2">
      <c r="C187" s="86"/>
    </row>
    <row r="188" spans="3:3" x14ac:dyDescent="0.2">
      <c r="C188" s="86"/>
    </row>
    <row r="189" spans="3:3" x14ac:dyDescent="0.2">
      <c r="C189" s="86"/>
    </row>
    <row r="190" spans="3:3" x14ac:dyDescent="0.2">
      <c r="C190" s="86"/>
    </row>
    <row r="191" spans="3:3" x14ac:dyDescent="0.2">
      <c r="C191" s="86"/>
    </row>
    <row r="192" spans="3:3" x14ac:dyDescent="0.2">
      <c r="C192" s="86"/>
    </row>
    <row r="193" spans="3:3" x14ac:dyDescent="0.2">
      <c r="C193" s="86"/>
    </row>
    <row r="194" spans="3:3" x14ac:dyDescent="0.2">
      <c r="C194" s="86"/>
    </row>
    <row r="195" spans="3:3" x14ac:dyDescent="0.2">
      <c r="C195" s="86"/>
    </row>
    <row r="196" spans="3:3" x14ac:dyDescent="0.2">
      <c r="C196" s="86"/>
    </row>
    <row r="197" spans="3:3" x14ac:dyDescent="0.2">
      <c r="C197" s="86"/>
    </row>
    <row r="198" spans="3:3" x14ac:dyDescent="0.2">
      <c r="C198" s="86"/>
    </row>
    <row r="199" spans="3:3" x14ac:dyDescent="0.2">
      <c r="C199" s="86"/>
    </row>
    <row r="200" spans="3:3" x14ac:dyDescent="0.2">
      <c r="C200" s="86"/>
    </row>
    <row r="201" spans="3:3" x14ac:dyDescent="0.2">
      <c r="C201" s="86"/>
    </row>
    <row r="202" spans="3:3" x14ac:dyDescent="0.2">
      <c r="C202" s="86"/>
    </row>
    <row r="203" spans="3:3" x14ac:dyDescent="0.2">
      <c r="C203" s="86"/>
    </row>
    <row r="204" spans="3:3" x14ac:dyDescent="0.2">
      <c r="C204" s="86"/>
    </row>
    <row r="205" spans="3:3" x14ac:dyDescent="0.2">
      <c r="C205" s="86"/>
    </row>
    <row r="206" spans="3:3" x14ac:dyDescent="0.2">
      <c r="C206" s="86"/>
    </row>
    <row r="207" spans="3:3" x14ac:dyDescent="0.2">
      <c r="C207" s="86"/>
    </row>
    <row r="208" spans="3:3" x14ac:dyDescent="0.2">
      <c r="C208" s="86"/>
    </row>
    <row r="209" spans="3:3" x14ac:dyDescent="0.2">
      <c r="C209" s="86"/>
    </row>
    <row r="210" spans="3:3" x14ac:dyDescent="0.2">
      <c r="C210" s="86"/>
    </row>
    <row r="211" spans="3:3" x14ac:dyDescent="0.2">
      <c r="C211" s="86"/>
    </row>
    <row r="212" spans="3:3" x14ac:dyDescent="0.2">
      <c r="C212" s="86"/>
    </row>
    <row r="213" spans="3:3" x14ac:dyDescent="0.2">
      <c r="C213" s="86"/>
    </row>
    <row r="214" spans="3:3" x14ac:dyDescent="0.2">
      <c r="C214" s="86"/>
    </row>
    <row r="215" spans="3:3" x14ac:dyDescent="0.2">
      <c r="C215" s="86"/>
    </row>
    <row r="216" spans="3:3" x14ac:dyDescent="0.2">
      <c r="C216" s="86"/>
    </row>
    <row r="217" spans="3:3" x14ac:dyDescent="0.2">
      <c r="C217" s="86"/>
    </row>
    <row r="218" spans="3:3" x14ac:dyDescent="0.2">
      <c r="C218" s="86"/>
    </row>
    <row r="219" spans="3:3" x14ac:dyDescent="0.2">
      <c r="C219" s="86"/>
    </row>
    <row r="220" spans="3:3" x14ac:dyDescent="0.2">
      <c r="C220" s="86"/>
    </row>
    <row r="221" spans="3:3" x14ac:dyDescent="0.2">
      <c r="C221" s="86"/>
    </row>
    <row r="222" spans="3:3" x14ac:dyDescent="0.2">
      <c r="C222" s="86"/>
    </row>
    <row r="223" spans="3:3" x14ac:dyDescent="0.2">
      <c r="C223" s="86"/>
    </row>
    <row r="224" spans="3:3" x14ac:dyDescent="0.2">
      <c r="C224" s="86"/>
    </row>
    <row r="225" spans="3:3" x14ac:dyDescent="0.2">
      <c r="C225" s="86"/>
    </row>
    <row r="226" spans="3:3" x14ac:dyDescent="0.2">
      <c r="C226" s="86"/>
    </row>
    <row r="227" spans="3:3" x14ac:dyDescent="0.2">
      <c r="C227" s="86"/>
    </row>
    <row r="228" spans="3:3" x14ac:dyDescent="0.2">
      <c r="C228" s="86"/>
    </row>
    <row r="229" spans="3:3" x14ac:dyDescent="0.2">
      <c r="C229" s="86"/>
    </row>
    <row r="230" spans="3:3" x14ac:dyDescent="0.2">
      <c r="C230" s="86"/>
    </row>
    <row r="231" spans="3:3" x14ac:dyDescent="0.2">
      <c r="C231" s="86"/>
    </row>
    <row r="232" spans="3:3" x14ac:dyDescent="0.2">
      <c r="C232" s="86"/>
    </row>
    <row r="233" spans="3:3" x14ac:dyDescent="0.2">
      <c r="C233" s="86"/>
    </row>
    <row r="234" spans="3:3" x14ac:dyDescent="0.2">
      <c r="C234" s="86"/>
    </row>
    <row r="235" spans="3:3" x14ac:dyDescent="0.2">
      <c r="C235" s="86"/>
    </row>
    <row r="236" spans="3:3" x14ac:dyDescent="0.2">
      <c r="C236" s="86"/>
    </row>
    <row r="237" spans="3:3" x14ac:dyDescent="0.2">
      <c r="C237" s="86"/>
    </row>
    <row r="238" spans="3:3" x14ac:dyDescent="0.2">
      <c r="C238" s="86"/>
    </row>
    <row r="239" spans="3:3" x14ac:dyDescent="0.2">
      <c r="C239" s="86"/>
    </row>
    <row r="240" spans="3:3" x14ac:dyDescent="0.2">
      <c r="C240" s="86"/>
    </row>
    <row r="241" spans="3:3" x14ac:dyDescent="0.2">
      <c r="C241" s="86"/>
    </row>
    <row r="242" spans="3:3" x14ac:dyDescent="0.2">
      <c r="C242" s="86"/>
    </row>
    <row r="243" spans="3:3" x14ac:dyDescent="0.2">
      <c r="C243" s="86"/>
    </row>
    <row r="244" spans="3:3" x14ac:dyDescent="0.2">
      <c r="C244" s="86"/>
    </row>
    <row r="245" spans="3:3" x14ac:dyDescent="0.2">
      <c r="C245" s="86"/>
    </row>
    <row r="246" spans="3:3" x14ac:dyDescent="0.2">
      <c r="C246" s="86"/>
    </row>
    <row r="247" spans="3:3" x14ac:dyDescent="0.2">
      <c r="C247" s="86"/>
    </row>
    <row r="248" spans="3:3" x14ac:dyDescent="0.2">
      <c r="C248" s="86"/>
    </row>
    <row r="249" spans="3:3" x14ac:dyDescent="0.2">
      <c r="C249" s="86"/>
    </row>
    <row r="250" spans="3:3" x14ac:dyDescent="0.2">
      <c r="C250" s="86"/>
    </row>
    <row r="251" spans="3:3" x14ac:dyDescent="0.2">
      <c r="C251" s="86"/>
    </row>
    <row r="252" spans="3:3" x14ac:dyDescent="0.2">
      <c r="C252" s="86"/>
    </row>
    <row r="253" spans="3:3" x14ac:dyDescent="0.2">
      <c r="C253" s="86"/>
    </row>
    <row r="254" spans="3:3" x14ac:dyDescent="0.2">
      <c r="C254" s="86"/>
    </row>
    <row r="255" spans="3:3" x14ac:dyDescent="0.2">
      <c r="C255" s="86"/>
    </row>
    <row r="256" spans="3:3" x14ac:dyDescent="0.2">
      <c r="C256" s="86"/>
    </row>
    <row r="257" spans="3:3" x14ac:dyDescent="0.2">
      <c r="C257" s="86"/>
    </row>
    <row r="258" spans="3:3" x14ac:dyDescent="0.2">
      <c r="C258" s="86"/>
    </row>
    <row r="259" spans="3:3" x14ac:dyDescent="0.2">
      <c r="C259" s="86"/>
    </row>
    <row r="260" spans="3:3" x14ac:dyDescent="0.2">
      <c r="C260" s="86"/>
    </row>
    <row r="261" spans="3:3" x14ac:dyDescent="0.2">
      <c r="C261" s="86"/>
    </row>
    <row r="262" spans="3:3" x14ac:dyDescent="0.2">
      <c r="C262" s="86"/>
    </row>
    <row r="263" spans="3:3" x14ac:dyDescent="0.2">
      <c r="C263" s="86"/>
    </row>
    <row r="264" spans="3:3" x14ac:dyDescent="0.2">
      <c r="C264" s="86"/>
    </row>
    <row r="265" spans="3:3" x14ac:dyDescent="0.2">
      <c r="C265" s="86"/>
    </row>
    <row r="266" spans="3:3" x14ac:dyDescent="0.2">
      <c r="C266" s="86"/>
    </row>
    <row r="267" spans="3:3" x14ac:dyDescent="0.2">
      <c r="C267" s="86"/>
    </row>
    <row r="268" spans="3:3" x14ac:dyDescent="0.2">
      <c r="C268" s="86"/>
    </row>
    <row r="269" spans="3:3" x14ac:dyDescent="0.2">
      <c r="C269" s="86"/>
    </row>
    <row r="270" spans="3:3" x14ac:dyDescent="0.2">
      <c r="C270" s="86"/>
    </row>
    <row r="271" spans="3:3" x14ac:dyDescent="0.2">
      <c r="C271" s="86"/>
    </row>
    <row r="272" spans="3:3" x14ac:dyDescent="0.2">
      <c r="C272" s="86"/>
    </row>
    <row r="273" spans="3:3" x14ac:dyDescent="0.2">
      <c r="C273" s="86"/>
    </row>
    <row r="274" spans="3:3" x14ac:dyDescent="0.2">
      <c r="C274" s="86"/>
    </row>
    <row r="275" spans="3:3" x14ac:dyDescent="0.2">
      <c r="C275" s="86"/>
    </row>
    <row r="276" spans="3:3" x14ac:dyDescent="0.2">
      <c r="C276" s="86"/>
    </row>
    <row r="277" spans="3:3" x14ac:dyDescent="0.2">
      <c r="C277" s="86"/>
    </row>
    <row r="278" spans="3:3" x14ac:dyDescent="0.2">
      <c r="C278" s="86"/>
    </row>
    <row r="279" spans="3:3" x14ac:dyDescent="0.2">
      <c r="C279" s="86"/>
    </row>
    <row r="280" spans="3:3" x14ac:dyDescent="0.2">
      <c r="C280" s="86"/>
    </row>
    <row r="281" spans="3:3" x14ac:dyDescent="0.2">
      <c r="C281" s="86"/>
    </row>
    <row r="282" spans="3:3" x14ac:dyDescent="0.2">
      <c r="C282" s="86"/>
    </row>
    <row r="283" spans="3:3" x14ac:dyDescent="0.2">
      <c r="C283" s="86"/>
    </row>
    <row r="284" spans="3:3" x14ac:dyDescent="0.2">
      <c r="C284" s="86"/>
    </row>
    <row r="285" spans="3:3" x14ac:dyDescent="0.2">
      <c r="C285" s="86"/>
    </row>
    <row r="286" spans="3:3" x14ac:dyDescent="0.2">
      <c r="C286" s="86"/>
    </row>
    <row r="287" spans="3:3" x14ac:dyDescent="0.2">
      <c r="C287" s="86"/>
    </row>
    <row r="288" spans="3:3" x14ac:dyDescent="0.2">
      <c r="C288" s="86"/>
    </row>
    <row r="289" spans="1:17" x14ac:dyDescent="0.2">
      <c r="C289" s="86"/>
    </row>
    <row r="290" spans="1:17" x14ac:dyDescent="0.2">
      <c r="C290" s="86"/>
    </row>
    <row r="291" spans="1:17" x14ac:dyDescent="0.2">
      <c r="C291" s="86"/>
    </row>
    <row r="292" spans="1:17" x14ac:dyDescent="0.2">
      <c r="A292" s="83"/>
      <c r="B292" s="277"/>
      <c r="C292" s="278"/>
      <c r="D292" s="83"/>
      <c r="E292" s="83"/>
      <c r="F292" s="83"/>
      <c r="G292" s="83"/>
      <c r="H292" s="83"/>
      <c r="I292" s="83"/>
      <c r="J292" s="83"/>
      <c r="K292" s="83"/>
      <c r="L292" s="83"/>
      <c r="M292" s="83"/>
      <c r="N292" s="83"/>
      <c r="O292" s="83"/>
      <c r="P292" s="279"/>
      <c r="Q292" s="280"/>
    </row>
  </sheetData>
  <mergeCells count="3">
    <mergeCell ref="I2:L2"/>
    <mergeCell ref="A3:G3"/>
    <mergeCell ref="O1:Q1"/>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1FF4BF-B6ED-42A4-821A-5FBA1268B951}">
  <sheetPr>
    <tabColor theme="5" tint="0.79998168889431442"/>
  </sheetPr>
  <dimension ref="A1:G71"/>
  <sheetViews>
    <sheetView zoomScale="78" zoomScaleNormal="78" workbookViewId="0">
      <selection activeCell="I23" sqref="I23"/>
    </sheetView>
  </sheetViews>
  <sheetFormatPr defaultRowHeight="12.75" x14ac:dyDescent="0.2"/>
  <cols>
    <col min="1" max="1" width="40.7109375" style="86" customWidth="1"/>
    <col min="2" max="2" width="14.42578125" style="86" customWidth="1"/>
    <col min="3" max="3" width="50.140625" style="86" customWidth="1"/>
    <col min="4" max="4" width="9.85546875" style="86" customWidth="1"/>
    <col min="5" max="5" width="12" style="86" customWidth="1"/>
    <col min="6" max="6" width="13.5703125" style="86" customWidth="1"/>
    <col min="7" max="7" width="12.85546875" style="86" bestFit="1" customWidth="1"/>
    <col min="8" max="8" width="14.140625" style="86" customWidth="1"/>
    <col min="9" max="9" width="12.42578125" style="86" customWidth="1"/>
    <col min="10" max="10" width="12.7109375" style="86" bestFit="1" customWidth="1"/>
    <col min="11" max="11" width="13.5703125" style="86" customWidth="1"/>
    <col min="12" max="16384" width="9.140625" style="86"/>
  </cols>
  <sheetData>
    <row r="1" spans="1:7" ht="75" customHeight="1" x14ac:dyDescent="0.2">
      <c r="D1" s="338" t="s">
        <v>3964</v>
      </c>
      <c r="E1" s="338"/>
      <c r="F1" s="338"/>
      <c r="G1" s="338"/>
    </row>
    <row r="2" spans="1:7" x14ac:dyDescent="0.2">
      <c r="A2" s="284" t="s">
        <v>3849</v>
      </c>
    </row>
    <row r="3" spans="1:7" ht="42" customHeight="1" x14ac:dyDescent="0.2">
      <c r="A3" s="285" t="s">
        <v>12</v>
      </c>
      <c r="B3" s="285" t="s">
        <v>13</v>
      </c>
      <c r="C3" s="285" t="s">
        <v>2535</v>
      </c>
      <c r="D3" s="285" t="s">
        <v>3939</v>
      </c>
      <c r="E3" s="285" t="s">
        <v>3443</v>
      </c>
      <c r="F3" s="243" t="s">
        <v>3962</v>
      </c>
    </row>
    <row r="4" spans="1:7" x14ac:dyDescent="0.2">
      <c r="A4" s="105" t="s">
        <v>3445</v>
      </c>
      <c r="B4" s="105" t="s">
        <v>2716</v>
      </c>
      <c r="C4" s="105" t="s">
        <v>2783</v>
      </c>
      <c r="D4" s="105">
        <v>0.91</v>
      </c>
      <c r="E4" s="286">
        <v>1045</v>
      </c>
      <c r="F4" s="287">
        <f t="shared" ref="F4:F29" si="0">SUM(E4*D4)</f>
        <v>950.95</v>
      </c>
    </row>
    <row r="5" spans="1:7" x14ac:dyDescent="0.2">
      <c r="A5" s="105" t="s">
        <v>2483</v>
      </c>
      <c r="B5" s="105" t="s">
        <v>2717</v>
      </c>
      <c r="C5" s="105" t="s">
        <v>2718</v>
      </c>
      <c r="D5" s="105">
        <v>3.54</v>
      </c>
      <c r="E5" s="286">
        <v>8</v>
      </c>
      <c r="F5" s="287">
        <f t="shared" si="0"/>
        <v>28.32</v>
      </c>
    </row>
    <row r="6" spans="1:7" x14ac:dyDescent="0.2">
      <c r="A6" s="105" t="s">
        <v>2483</v>
      </c>
      <c r="B6" s="105" t="s">
        <v>2716</v>
      </c>
      <c r="C6" s="105" t="s">
        <v>2783</v>
      </c>
      <c r="D6" s="105">
        <v>0.91</v>
      </c>
      <c r="E6" s="286">
        <v>856</v>
      </c>
      <c r="F6" s="287">
        <f t="shared" si="0"/>
        <v>778.96</v>
      </c>
    </row>
    <row r="7" spans="1:7" x14ac:dyDescent="0.2">
      <c r="A7" s="105" t="s">
        <v>2479</v>
      </c>
      <c r="B7" s="105" t="s">
        <v>2716</v>
      </c>
      <c r="C7" s="105" t="s">
        <v>2783</v>
      </c>
      <c r="D7" s="105">
        <v>0.91</v>
      </c>
      <c r="E7" s="286">
        <v>954</v>
      </c>
      <c r="F7" s="287">
        <f t="shared" si="0"/>
        <v>868.14</v>
      </c>
    </row>
    <row r="8" spans="1:7" x14ac:dyDescent="0.2">
      <c r="A8" s="105" t="s">
        <v>2472</v>
      </c>
      <c r="B8" s="105" t="s">
        <v>2716</v>
      </c>
      <c r="C8" s="105" t="s">
        <v>2783</v>
      </c>
      <c r="D8" s="105">
        <v>0.91</v>
      </c>
      <c r="E8" s="286">
        <v>1555</v>
      </c>
      <c r="F8" s="287">
        <f t="shared" si="0"/>
        <v>1415.05</v>
      </c>
    </row>
    <row r="9" spans="1:7" x14ac:dyDescent="0.2">
      <c r="A9" s="105" t="s">
        <v>2484</v>
      </c>
      <c r="B9" s="105" t="s">
        <v>2716</v>
      </c>
      <c r="C9" s="105" t="s">
        <v>2783</v>
      </c>
      <c r="D9" s="105">
        <v>0.91</v>
      </c>
      <c r="E9" s="286">
        <v>571</v>
      </c>
      <c r="F9" s="287">
        <f t="shared" si="0"/>
        <v>519.61</v>
      </c>
    </row>
    <row r="10" spans="1:7" x14ac:dyDescent="0.2">
      <c r="A10" s="105" t="s">
        <v>2463</v>
      </c>
      <c r="B10" s="105" t="s">
        <v>2717</v>
      </c>
      <c r="C10" s="105" t="s">
        <v>2718</v>
      </c>
      <c r="D10" s="105">
        <v>3.54</v>
      </c>
      <c r="E10" s="286">
        <v>15</v>
      </c>
      <c r="F10" s="287">
        <f t="shared" si="0"/>
        <v>53.1</v>
      </c>
    </row>
    <row r="11" spans="1:7" x14ac:dyDescent="0.2">
      <c r="A11" s="105" t="s">
        <v>2463</v>
      </c>
      <c r="B11" s="105" t="s">
        <v>2716</v>
      </c>
      <c r="C11" s="105" t="s">
        <v>2783</v>
      </c>
      <c r="D11" s="105">
        <v>0.91</v>
      </c>
      <c r="E11" s="286">
        <v>6050</v>
      </c>
      <c r="F11" s="287">
        <f t="shared" si="0"/>
        <v>5505.5</v>
      </c>
    </row>
    <row r="12" spans="1:7" x14ac:dyDescent="0.2">
      <c r="A12" s="105" t="s">
        <v>2473</v>
      </c>
      <c r="B12" s="105" t="s">
        <v>2717</v>
      </c>
      <c r="C12" s="105" t="s">
        <v>2718</v>
      </c>
      <c r="D12" s="105">
        <v>3.54</v>
      </c>
      <c r="E12" s="286">
        <v>12</v>
      </c>
      <c r="F12" s="287">
        <f t="shared" si="0"/>
        <v>42.480000000000004</v>
      </c>
    </row>
    <row r="13" spans="1:7" x14ac:dyDescent="0.2">
      <c r="A13" s="105" t="s">
        <v>2473</v>
      </c>
      <c r="B13" s="105" t="s">
        <v>2716</v>
      </c>
      <c r="C13" s="105" t="s">
        <v>2783</v>
      </c>
      <c r="D13" s="105">
        <v>0.91</v>
      </c>
      <c r="E13" s="286">
        <v>1280</v>
      </c>
      <c r="F13" s="287">
        <f t="shared" si="0"/>
        <v>1164.8</v>
      </c>
    </row>
    <row r="14" spans="1:7" x14ac:dyDescent="0.2">
      <c r="A14" s="105" t="s">
        <v>2492</v>
      </c>
      <c r="B14" s="105" t="s">
        <v>2717</v>
      </c>
      <c r="C14" s="105" t="s">
        <v>2718</v>
      </c>
      <c r="D14" s="105">
        <v>3.54</v>
      </c>
      <c r="E14" s="286">
        <v>22</v>
      </c>
      <c r="F14" s="287">
        <f t="shared" si="0"/>
        <v>77.88</v>
      </c>
    </row>
    <row r="15" spans="1:7" x14ac:dyDescent="0.2">
      <c r="A15" s="105" t="s">
        <v>2492</v>
      </c>
      <c r="B15" s="105" t="s">
        <v>2716</v>
      </c>
      <c r="C15" s="105" t="s">
        <v>2783</v>
      </c>
      <c r="D15" s="105">
        <v>0.91</v>
      </c>
      <c r="E15" s="286">
        <v>17487</v>
      </c>
      <c r="F15" s="287">
        <f t="shared" si="0"/>
        <v>15913.17</v>
      </c>
    </row>
    <row r="16" spans="1:7" x14ac:dyDescent="0.2">
      <c r="A16" s="105" t="s">
        <v>2466</v>
      </c>
      <c r="B16" s="105" t="s">
        <v>2717</v>
      </c>
      <c r="C16" s="105" t="s">
        <v>2718</v>
      </c>
      <c r="D16" s="105">
        <v>3.54</v>
      </c>
      <c r="E16" s="286">
        <v>201</v>
      </c>
      <c r="F16" s="287">
        <f t="shared" si="0"/>
        <v>711.54</v>
      </c>
    </row>
    <row r="17" spans="1:6" x14ac:dyDescent="0.2">
      <c r="A17" s="105" t="s">
        <v>2466</v>
      </c>
      <c r="B17" s="105" t="s">
        <v>2716</v>
      </c>
      <c r="C17" s="105" t="s">
        <v>2783</v>
      </c>
      <c r="D17" s="105">
        <v>0.91</v>
      </c>
      <c r="E17" s="286">
        <v>6249</v>
      </c>
      <c r="F17" s="287">
        <f t="shared" si="0"/>
        <v>5686.59</v>
      </c>
    </row>
    <row r="18" spans="1:6" x14ac:dyDescent="0.2">
      <c r="A18" s="105" t="s">
        <v>2474</v>
      </c>
      <c r="B18" s="105" t="s">
        <v>2717</v>
      </c>
      <c r="C18" s="105" t="s">
        <v>2718</v>
      </c>
      <c r="D18" s="105">
        <v>3.54</v>
      </c>
      <c r="E18" s="286">
        <v>5</v>
      </c>
      <c r="F18" s="287">
        <f t="shared" si="0"/>
        <v>17.7</v>
      </c>
    </row>
    <row r="19" spans="1:6" x14ac:dyDescent="0.2">
      <c r="A19" s="105" t="s">
        <v>2474</v>
      </c>
      <c r="B19" s="105" t="s">
        <v>2716</v>
      </c>
      <c r="C19" s="105" t="s">
        <v>2783</v>
      </c>
      <c r="D19" s="105">
        <v>0.91</v>
      </c>
      <c r="E19" s="286">
        <v>1408</v>
      </c>
      <c r="F19" s="287">
        <f t="shared" si="0"/>
        <v>1281.28</v>
      </c>
    </row>
    <row r="20" spans="1:6" x14ac:dyDescent="0.2">
      <c r="A20" s="105" t="s">
        <v>2462</v>
      </c>
      <c r="B20" s="105" t="s">
        <v>2717</v>
      </c>
      <c r="C20" s="105" t="s">
        <v>2718</v>
      </c>
      <c r="D20" s="105">
        <v>3.54</v>
      </c>
      <c r="E20" s="286">
        <v>112</v>
      </c>
      <c r="F20" s="287">
        <f t="shared" si="0"/>
        <v>396.48</v>
      </c>
    </row>
    <row r="21" spans="1:6" x14ac:dyDescent="0.2">
      <c r="A21" s="105" t="s">
        <v>2462</v>
      </c>
      <c r="B21" s="105" t="s">
        <v>2716</v>
      </c>
      <c r="C21" s="105" t="s">
        <v>2783</v>
      </c>
      <c r="D21" s="105">
        <v>0.91</v>
      </c>
      <c r="E21" s="286">
        <v>4788</v>
      </c>
      <c r="F21" s="287">
        <f t="shared" si="0"/>
        <v>4357.08</v>
      </c>
    </row>
    <row r="22" spans="1:6" x14ac:dyDescent="0.2">
      <c r="A22" s="105" t="s">
        <v>2467</v>
      </c>
      <c r="B22" s="105" t="s">
        <v>2717</v>
      </c>
      <c r="C22" s="105" t="s">
        <v>2718</v>
      </c>
      <c r="D22" s="105">
        <v>3.54</v>
      </c>
      <c r="E22" s="286">
        <v>54</v>
      </c>
      <c r="F22" s="287">
        <f t="shared" si="0"/>
        <v>191.16</v>
      </c>
    </row>
    <row r="23" spans="1:6" x14ac:dyDescent="0.2">
      <c r="A23" s="105" t="s">
        <v>2467</v>
      </c>
      <c r="B23" s="105" t="s">
        <v>2716</v>
      </c>
      <c r="C23" s="105" t="s">
        <v>2783</v>
      </c>
      <c r="D23" s="105">
        <v>0.91</v>
      </c>
      <c r="E23" s="286">
        <v>4382</v>
      </c>
      <c r="F23" s="287">
        <f t="shared" si="0"/>
        <v>3987.6200000000003</v>
      </c>
    </row>
    <row r="24" spans="1:6" x14ac:dyDescent="0.2">
      <c r="A24" s="105" t="s">
        <v>2475</v>
      </c>
      <c r="B24" s="105" t="s">
        <v>2717</v>
      </c>
      <c r="C24" s="105" t="s">
        <v>2718</v>
      </c>
      <c r="D24" s="105">
        <v>3.54</v>
      </c>
      <c r="E24" s="286">
        <v>34</v>
      </c>
      <c r="F24" s="287">
        <f t="shared" si="0"/>
        <v>120.36</v>
      </c>
    </row>
    <row r="25" spans="1:6" x14ac:dyDescent="0.2">
      <c r="A25" s="105" t="s">
        <v>2475</v>
      </c>
      <c r="B25" s="105" t="s">
        <v>2716</v>
      </c>
      <c r="C25" s="105" t="s">
        <v>2783</v>
      </c>
      <c r="D25" s="105">
        <v>0.91</v>
      </c>
      <c r="E25" s="286">
        <v>2086</v>
      </c>
      <c r="F25" s="287">
        <f t="shared" si="0"/>
        <v>1898.26</v>
      </c>
    </row>
    <row r="26" spans="1:6" x14ac:dyDescent="0.2">
      <c r="A26" s="105" t="s">
        <v>2480</v>
      </c>
      <c r="B26" s="105" t="s">
        <v>2716</v>
      </c>
      <c r="C26" s="105" t="s">
        <v>2783</v>
      </c>
      <c r="D26" s="105">
        <v>0.91</v>
      </c>
      <c r="E26" s="286">
        <v>1163</v>
      </c>
      <c r="F26" s="287">
        <f t="shared" si="0"/>
        <v>1058.33</v>
      </c>
    </row>
    <row r="27" spans="1:6" x14ac:dyDescent="0.2">
      <c r="A27" s="105" t="s">
        <v>2476</v>
      </c>
      <c r="B27" s="105" t="s">
        <v>2716</v>
      </c>
      <c r="C27" s="105" t="s">
        <v>2783</v>
      </c>
      <c r="D27" s="105">
        <v>0.91</v>
      </c>
      <c r="E27" s="286">
        <v>78</v>
      </c>
      <c r="F27" s="287">
        <f t="shared" si="0"/>
        <v>70.98</v>
      </c>
    </row>
    <row r="28" spans="1:6" x14ac:dyDescent="0.2">
      <c r="A28" s="105" t="s">
        <v>2719</v>
      </c>
      <c r="B28" s="105" t="s">
        <v>2716</v>
      </c>
      <c r="C28" s="105" t="s">
        <v>2783</v>
      </c>
      <c r="D28" s="105">
        <v>0.91</v>
      </c>
      <c r="E28" s="286">
        <v>418</v>
      </c>
      <c r="F28" s="287">
        <f t="shared" si="0"/>
        <v>380.38</v>
      </c>
    </row>
    <row r="29" spans="1:6" x14ac:dyDescent="0.2">
      <c r="A29" s="105" t="s">
        <v>2468</v>
      </c>
      <c r="B29" s="105" t="s">
        <v>2717</v>
      </c>
      <c r="C29" s="105" t="s">
        <v>2718</v>
      </c>
      <c r="D29" s="105">
        <v>3.54</v>
      </c>
      <c r="E29" s="286">
        <v>90</v>
      </c>
      <c r="F29" s="287">
        <f t="shared" si="0"/>
        <v>318.60000000000002</v>
      </c>
    </row>
    <row r="30" spans="1:6" x14ac:dyDescent="0.2">
      <c r="A30" s="105" t="s">
        <v>2468</v>
      </c>
      <c r="B30" s="105" t="s">
        <v>2716</v>
      </c>
      <c r="C30" s="105" t="s">
        <v>2783</v>
      </c>
      <c r="D30" s="105">
        <v>0.91</v>
      </c>
      <c r="E30" s="286">
        <v>8133</v>
      </c>
      <c r="F30" s="287">
        <f t="shared" ref="F30:F56" si="1">SUM(E30*D30)</f>
        <v>7401.0300000000007</v>
      </c>
    </row>
    <row r="31" spans="1:6" x14ac:dyDescent="0.2">
      <c r="A31" s="105" t="s">
        <v>2485</v>
      </c>
      <c r="B31" s="105" t="s">
        <v>2717</v>
      </c>
      <c r="C31" s="105" t="s">
        <v>2718</v>
      </c>
      <c r="D31" s="105">
        <v>3.54</v>
      </c>
      <c r="E31" s="286">
        <v>34</v>
      </c>
      <c r="F31" s="287">
        <f t="shared" si="1"/>
        <v>120.36</v>
      </c>
    </row>
    <row r="32" spans="1:6" x14ac:dyDescent="0.2">
      <c r="A32" s="105" t="s">
        <v>2485</v>
      </c>
      <c r="B32" s="105" t="s">
        <v>2716</v>
      </c>
      <c r="C32" s="105" t="s">
        <v>2783</v>
      </c>
      <c r="D32" s="105">
        <v>0.91</v>
      </c>
      <c r="E32" s="286">
        <v>419</v>
      </c>
      <c r="F32" s="287">
        <f t="shared" si="1"/>
        <v>381.29</v>
      </c>
    </row>
    <row r="33" spans="1:6" x14ac:dyDescent="0.2">
      <c r="A33" s="105" t="s">
        <v>2494</v>
      </c>
      <c r="B33" s="105" t="s">
        <v>2716</v>
      </c>
      <c r="C33" s="105" t="s">
        <v>2783</v>
      </c>
      <c r="D33" s="105">
        <v>0.91</v>
      </c>
      <c r="E33" s="286">
        <v>800</v>
      </c>
      <c r="F33" s="287">
        <f t="shared" si="1"/>
        <v>728</v>
      </c>
    </row>
    <row r="34" spans="1:6" x14ac:dyDescent="0.2">
      <c r="A34" s="105" t="s">
        <v>2477</v>
      </c>
      <c r="B34" s="105" t="s">
        <v>2716</v>
      </c>
      <c r="C34" s="105" t="s">
        <v>2783</v>
      </c>
      <c r="D34" s="105">
        <v>0.91</v>
      </c>
      <c r="E34" s="286">
        <v>1957</v>
      </c>
      <c r="F34" s="287">
        <f t="shared" si="1"/>
        <v>1780.8700000000001</v>
      </c>
    </row>
    <row r="35" spans="1:6" x14ac:dyDescent="0.2">
      <c r="A35" s="105" t="s">
        <v>2478</v>
      </c>
      <c r="B35" s="105" t="s">
        <v>2717</v>
      </c>
      <c r="C35" s="105" t="s">
        <v>2718</v>
      </c>
      <c r="D35" s="105">
        <v>3.54</v>
      </c>
      <c r="E35" s="286">
        <v>12</v>
      </c>
      <c r="F35" s="287">
        <f t="shared" si="1"/>
        <v>42.480000000000004</v>
      </c>
    </row>
    <row r="36" spans="1:6" x14ac:dyDescent="0.2">
      <c r="A36" s="105" t="s">
        <v>2478</v>
      </c>
      <c r="B36" s="105" t="s">
        <v>2716</v>
      </c>
      <c r="C36" s="105" t="s">
        <v>2783</v>
      </c>
      <c r="D36" s="105">
        <v>0.91</v>
      </c>
      <c r="E36" s="286">
        <v>2222</v>
      </c>
      <c r="F36" s="287">
        <f t="shared" si="1"/>
        <v>2022.02</v>
      </c>
    </row>
    <row r="37" spans="1:6" x14ac:dyDescent="0.2">
      <c r="A37" s="105" t="s">
        <v>2464</v>
      </c>
      <c r="B37" s="105" t="s">
        <v>2717</v>
      </c>
      <c r="C37" s="105" t="s">
        <v>2718</v>
      </c>
      <c r="D37" s="105">
        <v>3.54</v>
      </c>
      <c r="E37" s="286">
        <v>148</v>
      </c>
      <c r="F37" s="287">
        <f t="shared" si="1"/>
        <v>523.91999999999996</v>
      </c>
    </row>
    <row r="38" spans="1:6" x14ac:dyDescent="0.2">
      <c r="A38" s="105" t="s">
        <v>2464</v>
      </c>
      <c r="B38" s="105" t="s">
        <v>2716</v>
      </c>
      <c r="C38" s="105" t="s">
        <v>2783</v>
      </c>
      <c r="D38" s="105">
        <v>0.91</v>
      </c>
      <c r="E38" s="286">
        <v>19871</v>
      </c>
      <c r="F38" s="287">
        <f t="shared" si="1"/>
        <v>18082.61</v>
      </c>
    </row>
    <row r="39" spans="1:6" x14ac:dyDescent="0.2">
      <c r="A39" s="105" t="s">
        <v>2487</v>
      </c>
      <c r="B39" s="105" t="s">
        <v>2716</v>
      </c>
      <c r="C39" s="105" t="s">
        <v>2783</v>
      </c>
      <c r="D39" s="105">
        <v>0.91</v>
      </c>
      <c r="E39" s="286">
        <v>2598</v>
      </c>
      <c r="F39" s="287">
        <f t="shared" si="1"/>
        <v>2364.1800000000003</v>
      </c>
    </row>
    <row r="40" spans="1:6" x14ac:dyDescent="0.2">
      <c r="A40" s="105" t="s">
        <v>2481</v>
      </c>
      <c r="B40" s="105" t="s">
        <v>2716</v>
      </c>
      <c r="C40" s="105" t="s">
        <v>2783</v>
      </c>
      <c r="D40" s="105">
        <v>0.91</v>
      </c>
      <c r="E40" s="286">
        <v>675</v>
      </c>
      <c r="F40" s="287">
        <f t="shared" si="1"/>
        <v>614.25</v>
      </c>
    </row>
    <row r="41" spans="1:6" x14ac:dyDescent="0.2">
      <c r="A41" s="105" t="s">
        <v>2720</v>
      </c>
      <c r="B41" s="105" t="s">
        <v>2716</v>
      </c>
      <c r="C41" s="105" t="s">
        <v>2783</v>
      </c>
      <c r="D41" s="105">
        <v>0.91</v>
      </c>
      <c r="E41" s="286">
        <v>34</v>
      </c>
      <c r="F41" s="287">
        <f t="shared" si="1"/>
        <v>30.94</v>
      </c>
    </row>
    <row r="42" spans="1:6" x14ac:dyDescent="0.2">
      <c r="A42" s="105" t="s">
        <v>2469</v>
      </c>
      <c r="B42" s="105" t="s">
        <v>2717</v>
      </c>
      <c r="C42" s="105" t="s">
        <v>2718</v>
      </c>
      <c r="D42" s="105">
        <v>3.54</v>
      </c>
      <c r="E42" s="286">
        <v>152</v>
      </c>
      <c r="F42" s="287">
        <f t="shared" si="1"/>
        <v>538.08000000000004</v>
      </c>
    </row>
    <row r="43" spans="1:6" x14ac:dyDescent="0.2">
      <c r="A43" s="105" t="s">
        <v>2469</v>
      </c>
      <c r="B43" s="105" t="s">
        <v>2716</v>
      </c>
      <c r="C43" s="105" t="s">
        <v>2783</v>
      </c>
      <c r="D43" s="105">
        <v>0.91</v>
      </c>
      <c r="E43" s="286">
        <v>6414</v>
      </c>
      <c r="F43" s="287">
        <f t="shared" si="1"/>
        <v>5836.74</v>
      </c>
    </row>
    <row r="44" spans="1:6" x14ac:dyDescent="0.2">
      <c r="A44" s="105" t="s">
        <v>2495</v>
      </c>
      <c r="B44" s="105" t="s">
        <v>2716</v>
      </c>
      <c r="C44" s="105" t="s">
        <v>2783</v>
      </c>
      <c r="D44" s="105">
        <v>0.91</v>
      </c>
      <c r="E44" s="286">
        <v>2891</v>
      </c>
      <c r="F44" s="287">
        <f t="shared" si="1"/>
        <v>2630.81</v>
      </c>
    </row>
    <row r="45" spans="1:6" x14ac:dyDescent="0.2">
      <c r="A45" s="105" t="s">
        <v>2465</v>
      </c>
      <c r="B45" s="105" t="s">
        <v>2717</v>
      </c>
      <c r="C45" s="105" t="s">
        <v>2718</v>
      </c>
      <c r="D45" s="105">
        <v>3.54</v>
      </c>
      <c r="E45" s="286">
        <v>1288</v>
      </c>
      <c r="F45" s="287">
        <f t="shared" si="1"/>
        <v>4559.5200000000004</v>
      </c>
    </row>
    <row r="46" spans="1:6" x14ac:dyDescent="0.2">
      <c r="A46" s="105" t="s">
        <v>2465</v>
      </c>
      <c r="B46" s="105" t="s">
        <v>2716</v>
      </c>
      <c r="C46" s="105" t="s">
        <v>2783</v>
      </c>
      <c r="D46" s="105">
        <v>0.91</v>
      </c>
      <c r="E46" s="286">
        <v>41336</v>
      </c>
      <c r="F46" s="287">
        <f t="shared" si="1"/>
        <v>37615.760000000002</v>
      </c>
    </row>
    <row r="47" spans="1:6" x14ac:dyDescent="0.2">
      <c r="A47" s="105" t="s">
        <v>2488</v>
      </c>
      <c r="B47" s="105" t="s">
        <v>2717</v>
      </c>
      <c r="C47" s="105" t="s">
        <v>2718</v>
      </c>
      <c r="D47" s="105">
        <v>3.54</v>
      </c>
      <c r="E47" s="286">
        <v>21</v>
      </c>
      <c r="F47" s="287">
        <f t="shared" si="1"/>
        <v>74.34</v>
      </c>
    </row>
    <row r="48" spans="1:6" x14ac:dyDescent="0.2">
      <c r="A48" s="105" t="s">
        <v>2488</v>
      </c>
      <c r="B48" s="105" t="s">
        <v>2716</v>
      </c>
      <c r="C48" s="105" t="s">
        <v>2783</v>
      </c>
      <c r="D48" s="105">
        <v>0.91</v>
      </c>
      <c r="E48" s="286">
        <v>15298</v>
      </c>
      <c r="F48" s="287">
        <f t="shared" si="1"/>
        <v>13921.18</v>
      </c>
    </row>
    <row r="49" spans="1:6" x14ac:dyDescent="0.2">
      <c r="A49" s="105" t="s">
        <v>2721</v>
      </c>
      <c r="B49" s="105" t="s">
        <v>2716</v>
      </c>
      <c r="C49" s="105" t="s">
        <v>2783</v>
      </c>
      <c r="D49" s="105">
        <v>0.91</v>
      </c>
      <c r="E49" s="286">
        <v>323</v>
      </c>
      <c r="F49" s="287">
        <f t="shared" si="1"/>
        <v>293.93</v>
      </c>
    </row>
    <row r="50" spans="1:6" x14ac:dyDescent="0.2">
      <c r="A50" s="105" t="s">
        <v>2732</v>
      </c>
      <c r="B50" s="105" t="s">
        <v>2716</v>
      </c>
      <c r="C50" s="105" t="s">
        <v>2783</v>
      </c>
      <c r="D50" s="105">
        <v>0.91</v>
      </c>
      <c r="E50" s="286">
        <v>823</v>
      </c>
      <c r="F50" s="287">
        <f t="shared" si="1"/>
        <v>748.93000000000006</v>
      </c>
    </row>
    <row r="51" spans="1:6" x14ac:dyDescent="0.2">
      <c r="A51" s="105" t="s">
        <v>2489</v>
      </c>
      <c r="B51" s="105" t="s">
        <v>2716</v>
      </c>
      <c r="C51" s="105" t="s">
        <v>2783</v>
      </c>
      <c r="D51" s="105">
        <v>0.91</v>
      </c>
      <c r="E51" s="286">
        <v>527</v>
      </c>
      <c r="F51" s="287">
        <f t="shared" si="1"/>
        <v>479.57</v>
      </c>
    </row>
    <row r="52" spans="1:6" x14ac:dyDescent="0.2">
      <c r="A52" s="105" t="s">
        <v>2490</v>
      </c>
      <c r="B52" s="105" t="s">
        <v>2717</v>
      </c>
      <c r="C52" s="105" t="s">
        <v>2718</v>
      </c>
      <c r="D52" s="105">
        <v>3.54</v>
      </c>
      <c r="E52" s="286">
        <v>15</v>
      </c>
      <c r="F52" s="287">
        <f t="shared" si="1"/>
        <v>53.1</v>
      </c>
    </row>
    <row r="53" spans="1:6" x14ac:dyDescent="0.2">
      <c r="A53" s="105" t="s">
        <v>2490</v>
      </c>
      <c r="B53" s="105" t="s">
        <v>2716</v>
      </c>
      <c r="C53" s="105" t="s">
        <v>2783</v>
      </c>
      <c r="D53" s="105">
        <v>0.91</v>
      </c>
      <c r="E53" s="286">
        <v>5845</v>
      </c>
      <c r="F53" s="287">
        <f t="shared" si="1"/>
        <v>5318.95</v>
      </c>
    </row>
    <row r="54" spans="1:6" x14ac:dyDescent="0.2">
      <c r="A54" s="105" t="s">
        <v>2493</v>
      </c>
      <c r="B54" s="105" t="s">
        <v>2717</v>
      </c>
      <c r="C54" s="105" t="s">
        <v>2718</v>
      </c>
      <c r="D54" s="105">
        <v>3.54</v>
      </c>
      <c r="E54" s="286">
        <v>19</v>
      </c>
      <c r="F54" s="287">
        <f t="shared" si="1"/>
        <v>67.260000000000005</v>
      </c>
    </row>
    <row r="55" spans="1:6" x14ac:dyDescent="0.2">
      <c r="A55" s="105" t="s">
        <v>2493</v>
      </c>
      <c r="B55" s="105" t="s">
        <v>2716</v>
      </c>
      <c r="C55" s="105" t="s">
        <v>2783</v>
      </c>
      <c r="D55" s="105">
        <v>0.91</v>
      </c>
      <c r="E55" s="286">
        <v>6611</v>
      </c>
      <c r="F55" s="287">
        <f t="shared" si="1"/>
        <v>6016.01</v>
      </c>
    </row>
    <row r="56" spans="1:6" x14ac:dyDescent="0.2">
      <c r="A56" s="105" t="s">
        <v>2486</v>
      </c>
      <c r="B56" s="105" t="s">
        <v>2716</v>
      </c>
      <c r="C56" s="105" t="s">
        <v>2783</v>
      </c>
      <c r="D56" s="105">
        <v>0.91</v>
      </c>
      <c r="E56" s="286">
        <v>3517</v>
      </c>
      <c r="F56" s="287">
        <f t="shared" si="1"/>
        <v>3200.4700000000003</v>
      </c>
    </row>
    <row r="57" spans="1:6" x14ac:dyDescent="0.2">
      <c r="A57" s="105" t="s">
        <v>2482</v>
      </c>
      <c r="B57" s="105" t="s">
        <v>2717</v>
      </c>
      <c r="C57" s="105" t="s">
        <v>2718</v>
      </c>
      <c r="D57" s="105">
        <v>3.54</v>
      </c>
      <c r="E57" s="286">
        <v>17</v>
      </c>
      <c r="F57" s="287">
        <f t="shared" ref="F57:F63" si="2">SUM(E57*D57)</f>
        <v>60.18</v>
      </c>
    </row>
    <row r="58" spans="1:6" x14ac:dyDescent="0.2">
      <c r="A58" s="105" t="s">
        <v>2482</v>
      </c>
      <c r="B58" s="105" t="s">
        <v>2716</v>
      </c>
      <c r="C58" s="105" t="s">
        <v>2783</v>
      </c>
      <c r="D58" s="105">
        <v>0.91</v>
      </c>
      <c r="E58" s="286">
        <v>1014</v>
      </c>
      <c r="F58" s="287">
        <f t="shared" si="2"/>
        <v>922.74</v>
      </c>
    </row>
    <row r="59" spans="1:6" x14ac:dyDescent="0.2">
      <c r="A59" s="105" t="s">
        <v>2525</v>
      </c>
      <c r="B59" s="105" t="s">
        <v>2716</v>
      </c>
      <c r="C59" s="105" t="s">
        <v>2783</v>
      </c>
      <c r="D59" s="105">
        <v>0.91</v>
      </c>
      <c r="E59" s="286">
        <v>4951</v>
      </c>
      <c r="F59" s="287">
        <f t="shared" si="2"/>
        <v>4505.41</v>
      </c>
    </row>
    <row r="60" spans="1:6" x14ac:dyDescent="0.2">
      <c r="A60" s="105" t="s">
        <v>2470</v>
      </c>
      <c r="B60" s="105" t="s">
        <v>2717</v>
      </c>
      <c r="C60" s="105" t="s">
        <v>2718</v>
      </c>
      <c r="D60" s="105">
        <v>3.54</v>
      </c>
      <c r="E60" s="286">
        <v>115</v>
      </c>
      <c r="F60" s="287">
        <f t="shared" si="2"/>
        <v>407.1</v>
      </c>
    </row>
    <row r="61" spans="1:6" x14ac:dyDescent="0.2">
      <c r="A61" s="105" t="s">
        <v>2470</v>
      </c>
      <c r="B61" s="105" t="s">
        <v>2716</v>
      </c>
      <c r="C61" s="105" t="s">
        <v>2783</v>
      </c>
      <c r="D61" s="105">
        <v>0.91</v>
      </c>
      <c r="E61" s="286">
        <v>5831</v>
      </c>
      <c r="F61" s="287">
        <f t="shared" si="2"/>
        <v>5306.21</v>
      </c>
    </row>
    <row r="62" spans="1:6" x14ac:dyDescent="0.2">
      <c r="A62" s="105" t="s">
        <v>2471</v>
      </c>
      <c r="B62" s="105" t="s">
        <v>2717</v>
      </c>
      <c r="C62" s="105" t="s">
        <v>2718</v>
      </c>
      <c r="D62" s="105">
        <v>3.54</v>
      </c>
      <c r="E62" s="286">
        <v>117</v>
      </c>
      <c r="F62" s="287">
        <f t="shared" si="2"/>
        <v>414.18</v>
      </c>
    </row>
    <row r="63" spans="1:6" x14ac:dyDescent="0.2">
      <c r="A63" s="105" t="s">
        <v>2471</v>
      </c>
      <c r="B63" s="105" t="s">
        <v>2716</v>
      </c>
      <c r="C63" s="105" t="s">
        <v>2783</v>
      </c>
      <c r="D63" s="105">
        <v>0.91</v>
      </c>
      <c r="E63" s="286">
        <v>3684</v>
      </c>
      <c r="F63" s="287">
        <f t="shared" si="2"/>
        <v>3352.44</v>
      </c>
    </row>
    <row r="64" spans="1:6" x14ac:dyDescent="0.2">
      <c r="A64" s="288" t="s">
        <v>3</v>
      </c>
      <c r="B64" s="288"/>
      <c r="C64" s="288"/>
      <c r="D64" s="288"/>
      <c r="E64" s="289">
        <f>SUM(E4:E63)</f>
        <v>188635</v>
      </c>
      <c r="F64" s="290">
        <f>SUM(F4:F63)</f>
        <v>178209.18000000002</v>
      </c>
    </row>
    <row r="65" spans="6:6" x14ac:dyDescent="0.2">
      <c r="F65" s="291">
        <f>ROUNDUP(F64,0)</f>
        <v>178210</v>
      </c>
    </row>
    <row r="71" spans="6:6" ht="17.25" customHeight="1" x14ac:dyDescent="0.2"/>
  </sheetData>
  <mergeCells count="1">
    <mergeCell ref="D1:G1"/>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189DAA-AAE9-4754-B9A2-4DB73DF42400}">
  <sheetPr>
    <tabColor theme="5" tint="0.79998168889431442"/>
  </sheetPr>
  <dimension ref="A1:K460"/>
  <sheetViews>
    <sheetView topLeftCell="A58" zoomScale="71" zoomScaleNormal="71" workbookViewId="0">
      <selection activeCell="F1" sqref="F1:I1"/>
    </sheetView>
  </sheetViews>
  <sheetFormatPr defaultRowHeight="12.75" x14ac:dyDescent="0.2"/>
  <cols>
    <col min="1" max="1" width="23.5703125" style="227" customWidth="1"/>
    <col min="2" max="2" width="51.85546875" style="227" customWidth="1"/>
    <col min="3" max="3" width="15.7109375" style="227" customWidth="1"/>
    <col min="4" max="4" width="8.140625" style="227" customWidth="1"/>
    <col min="5" max="5" width="9.140625" style="227" customWidth="1"/>
    <col min="6" max="6" width="12.85546875" style="227" customWidth="1"/>
    <col min="7" max="7" width="14.28515625" style="227" customWidth="1"/>
    <col min="8" max="8" width="13.140625" style="227" customWidth="1"/>
    <col min="9" max="9" width="12.140625" style="227" customWidth="1"/>
    <col min="10" max="16384" width="9.140625" style="227"/>
  </cols>
  <sheetData>
    <row r="1" spans="1:11" ht="51.75" customHeight="1" x14ac:dyDescent="0.2">
      <c r="F1" s="338" t="s">
        <v>3970</v>
      </c>
      <c r="G1" s="338"/>
      <c r="H1" s="338"/>
      <c r="I1" s="338"/>
    </row>
    <row r="2" spans="1:11" x14ac:dyDescent="0.2">
      <c r="A2" s="305" t="s">
        <v>3969</v>
      </c>
    </row>
    <row r="3" spans="1:11" ht="38.25" x14ac:dyDescent="0.2">
      <c r="A3" s="292" t="s">
        <v>12</v>
      </c>
      <c r="B3" s="292" t="s">
        <v>2528</v>
      </c>
      <c r="C3" s="292" t="s">
        <v>2531</v>
      </c>
      <c r="D3" s="292" t="s">
        <v>2461</v>
      </c>
      <c r="E3" s="292" t="s">
        <v>2533</v>
      </c>
      <c r="F3" s="292" t="s">
        <v>2532</v>
      </c>
      <c r="G3" s="292" t="s">
        <v>2534</v>
      </c>
      <c r="H3" s="293" t="s">
        <v>3968</v>
      </c>
      <c r="I3" s="215" t="s">
        <v>3962</v>
      </c>
      <c r="J3" s="283"/>
      <c r="K3" s="283"/>
    </row>
    <row r="4" spans="1:11" x14ac:dyDescent="0.2">
      <c r="A4" s="8" t="s">
        <v>2732</v>
      </c>
      <c r="B4" s="8" t="s">
        <v>2529</v>
      </c>
      <c r="C4" s="8" t="s">
        <v>3912</v>
      </c>
      <c r="D4" s="8" t="s">
        <v>3793</v>
      </c>
      <c r="E4" s="8">
        <v>106.23</v>
      </c>
      <c r="F4" s="8">
        <v>10</v>
      </c>
      <c r="G4" s="8">
        <f>E4*F4</f>
        <v>1062.3</v>
      </c>
      <c r="H4" s="8">
        <v>62.38</v>
      </c>
      <c r="I4" s="8">
        <f>G4+H4</f>
        <v>1124.68</v>
      </c>
      <c r="J4" s="283"/>
      <c r="K4" s="283"/>
    </row>
    <row r="5" spans="1:11" x14ac:dyDescent="0.2">
      <c r="A5" s="8" t="s">
        <v>2732</v>
      </c>
      <c r="B5" s="8" t="s">
        <v>2529</v>
      </c>
      <c r="C5" s="8" t="s">
        <v>3916</v>
      </c>
      <c r="D5" s="8" t="s">
        <v>3793</v>
      </c>
      <c r="E5" s="8">
        <v>106.23</v>
      </c>
      <c r="F5" s="8">
        <v>10</v>
      </c>
      <c r="G5" s="8">
        <f t="shared" ref="G5:G68" si="0">E5*F5</f>
        <v>1062.3</v>
      </c>
      <c r="H5" s="8">
        <v>62.38</v>
      </c>
      <c r="I5" s="8">
        <f t="shared" ref="I5:I68" si="1">G5+H5</f>
        <v>1124.68</v>
      </c>
      <c r="J5" s="283"/>
      <c r="K5" s="283"/>
    </row>
    <row r="6" spans="1:11" x14ac:dyDescent="0.2">
      <c r="A6" s="8" t="s">
        <v>2732</v>
      </c>
      <c r="B6" s="8" t="s">
        <v>2529</v>
      </c>
      <c r="C6" s="8" t="s">
        <v>3922</v>
      </c>
      <c r="D6" s="8" t="s">
        <v>3793</v>
      </c>
      <c r="E6" s="8">
        <v>106.23</v>
      </c>
      <c r="F6" s="8">
        <v>9</v>
      </c>
      <c r="G6" s="8">
        <f t="shared" si="0"/>
        <v>956.07</v>
      </c>
      <c r="H6" s="8">
        <v>62.38</v>
      </c>
      <c r="I6" s="8">
        <f t="shared" si="1"/>
        <v>1018.45</v>
      </c>
      <c r="J6" s="283"/>
      <c r="K6" s="283"/>
    </row>
    <row r="7" spans="1:11" x14ac:dyDescent="0.2">
      <c r="A7" s="8" t="s">
        <v>2732</v>
      </c>
      <c r="B7" s="8" t="s">
        <v>2529</v>
      </c>
      <c r="C7" s="8" t="s">
        <v>3929</v>
      </c>
      <c r="D7" s="8" t="s">
        <v>3793</v>
      </c>
      <c r="E7" s="8">
        <v>106.23</v>
      </c>
      <c r="F7" s="8">
        <v>10</v>
      </c>
      <c r="G7" s="8">
        <f t="shared" si="0"/>
        <v>1062.3</v>
      </c>
      <c r="H7" s="8">
        <v>62.38</v>
      </c>
      <c r="I7" s="8">
        <f t="shared" si="1"/>
        <v>1124.68</v>
      </c>
      <c r="J7" s="283"/>
      <c r="K7" s="283"/>
    </row>
    <row r="8" spans="1:11" x14ac:dyDescent="0.2">
      <c r="A8" s="8" t="s">
        <v>2732</v>
      </c>
      <c r="B8" s="8" t="s">
        <v>2530</v>
      </c>
      <c r="C8" s="8" t="s">
        <v>3869</v>
      </c>
      <c r="D8" s="8" t="s">
        <v>3793</v>
      </c>
      <c r="E8" s="8">
        <v>55.2</v>
      </c>
      <c r="F8" s="8">
        <v>10</v>
      </c>
      <c r="G8" s="8">
        <f t="shared" si="0"/>
        <v>552</v>
      </c>
      <c r="H8" s="8">
        <v>62.38</v>
      </c>
      <c r="I8" s="8">
        <f t="shared" si="1"/>
        <v>614.38</v>
      </c>
      <c r="J8" s="283"/>
      <c r="K8" s="283"/>
    </row>
    <row r="9" spans="1:11" x14ac:dyDescent="0.2">
      <c r="A9" s="8" t="s">
        <v>2732</v>
      </c>
      <c r="B9" s="8" t="s">
        <v>2530</v>
      </c>
      <c r="C9" s="8" t="s">
        <v>3870</v>
      </c>
      <c r="D9" s="8" t="s">
        <v>3793</v>
      </c>
      <c r="E9" s="8">
        <v>55.2</v>
      </c>
      <c r="F9" s="8">
        <v>10</v>
      </c>
      <c r="G9" s="8">
        <f t="shared" si="0"/>
        <v>552</v>
      </c>
      <c r="H9" s="8">
        <v>62.38</v>
      </c>
      <c r="I9" s="8">
        <f t="shared" si="1"/>
        <v>614.38</v>
      </c>
      <c r="J9" s="283"/>
      <c r="K9" s="283"/>
    </row>
    <row r="10" spans="1:11" x14ac:dyDescent="0.2">
      <c r="A10" s="8" t="s">
        <v>2732</v>
      </c>
      <c r="B10" s="8" t="s">
        <v>2530</v>
      </c>
      <c r="C10" s="8" t="s">
        <v>3871</v>
      </c>
      <c r="D10" s="8" t="s">
        <v>3793</v>
      </c>
      <c r="E10" s="8">
        <v>55.2</v>
      </c>
      <c r="F10" s="8">
        <v>10</v>
      </c>
      <c r="G10" s="8">
        <f t="shared" si="0"/>
        <v>552</v>
      </c>
      <c r="H10" s="8">
        <v>62.38</v>
      </c>
      <c r="I10" s="8">
        <f t="shared" si="1"/>
        <v>614.38</v>
      </c>
      <c r="J10" s="283"/>
      <c r="K10" s="283"/>
    </row>
    <row r="11" spans="1:11" x14ac:dyDescent="0.2">
      <c r="A11" s="8" t="s">
        <v>2732</v>
      </c>
      <c r="B11" s="8" t="s">
        <v>2530</v>
      </c>
      <c r="C11" s="8" t="s">
        <v>3872</v>
      </c>
      <c r="D11" s="8" t="s">
        <v>3793</v>
      </c>
      <c r="E11" s="8">
        <v>55.2</v>
      </c>
      <c r="F11" s="8">
        <v>10</v>
      </c>
      <c r="G11" s="8">
        <f t="shared" si="0"/>
        <v>552</v>
      </c>
      <c r="H11" s="8">
        <v>62.38</v>
      </c>
      <c r="I11" s="8">
        <f t="shared" si="1"/>
        <v>614.38</v>
      </c>
      <c r="J11" s="283"/>
      <c r="K11" s="283"/>
    </row>
    <row r="12" spans="1:11" x14ac:dyDescent="0.2">
      <c r="A12" s="8" t="s">
        <v>2732</v>
      </c>
      <c r="B12" s="8" t="s">
        <v>2530</v>
      </c>
      <c r="C12" s="8" t="s">
        <v>3873</v>
      </c>
      <c r="D12" s="8" t="s">
        <v>3793</v>
      </c>
      <c r="E12" s="8">
        <v>55.2</v>
      </c>
      <c r="F12" s="8">
        <v>10</v>
      </c>
      <c r="G12" s="8">
        <f t="shared" si="0"/>
        <v>552</v>
      </c>
      <c r="H12" s="8">
        <v>62.38</v>
      </c>
      <c r="I12" s="8">
        <f t="shared" si="1"/>
        <v>614.38</v>
      </c>
      <c r="J12" s="283"/>
      <c r="K12" s="283"/>
    </row>
    <row r="13" spans="1:11" x14ac:dyDescent="0.2">
      <c r="A13" s="8" t="s">
        <v>2732</v>
      </c>
      <c r="B13" s="8" t="s">
        <v>2530</v>
      </c>
      <c r="C13" s="8" t="s">
        <v>3874</v>
      </c>
      <c r="D13" s="8" t="s">
        <v>3793</v>
      </c>
      <c r="E13" s="8">
        <v>55.2</v>
      </c>
      <c r="F13" s="8">
        <v>10</v>
      </c>
      <c r="G13" s="8">
        <f t="shared" si="0"/>
        <v>552</v>
      </c>
      <c r="H13" s="8">
        <v>62.38</v>
      </c>
      <c r="I13" s="8">
        <f t="shared" si="1"/>
        <v>614.38</v>
      </c>
      <c r="J13" s="283"/>
      <c r="K13" s="283"/>
    </row>
    <row r="14" spans="1:11" x14ac:dyDescent="0.2">
      <c r="A14" s="8" t="s">
        <v>2732</v>
      </c>
      <c r="B14" s="8" t="s">
        <v>2530</v>
      </c>
      <c r="C14" s="8" t="s">
        <v>3875</v>
      </c>
      <c r="D14" s="8" t="s">
        <v>3793</v>
      </c>
      <c r="E14" s="8">
        <v>55.2</v>
      </c>
      <c r="F14" s="8">
        <v>10</v>
      </c>
      <c r="G14" s="8">
        <f t="shared" si="0"/>
        <v>552</v>
      </c>
      <c r="H14" s="8">
        <v>62.38</v>
      </c>
      <c r="I14" s="8">
        <f t="shared" si="1"/>
        <v>614.38</v>
      </c>
      <c r="J14" s="283"/>
      <c r="K14" s="283"/>
    </row>
    <row r="15" spans="1:11" x14ac:dyDescent="0.2">
      <c r="A15" s="8" t="s">
        <v>2732</v>
      </c>
      <c r="B15" s="8" t="s">
        <v>2530</v>
      </c>
      <c r="C15" s="8" t="s">
        <v>3876</v>
      </c>
      <c r="D15" s="8" t="s">
        <v>3793</v>
      </c>
      <c r="E15" s="8">
        <v>55.2</v>
      </c>
      <c r="F15" s="8">
        <v>10</v>
      </c>
      <c r="G15" s="8">
        <f t="shared" si="0"/>
        <v>552</v>
      </c>
      <c r="H15" s="8">
        <v>62.38</v>
      </c>
      <c r="I15" s="8">
        <f t="shared" si="1"/>
        <v>614.38</v>
      </c>
      <c r="J15" s="283"/>
      <c r="K15" s="283"/>
    </row>
    <row r="16" spans="1:11" x14ac:dyDescent="0.2">
      <c r="A16" s="8" t="s">
        <v>2732</v>
      </c>
      <c r="B16" s="8" t="s">
        <v>2530</v>
      </c>
      <c r="C16" s="8" t="s">
        <v>3877</v>
      </c>
      <c r="D16" s="8" t="s">
        <v>3793</v>
      </c>
      <c r="E16" s="8">
        <v>55.2</v>
      </c>
      <c r="F16" s="8">
        <v>10</v>
      </c>
      <c r="G16" s="8">
        <f t="shared" si="0"/>
        <v>552</v>
      </c>
      <c r="H16" s="8">
        <v>62.38</v>
      </c>
      <c r="I16" s="8">
        <f t="shared" si="1"/>
        <v>614.38</v>
      </c>
      <c r="J16" s="283"/>
      <c r="K16" s="283"/>
    </row>
    <row r="17" spans="1:11" x14ac:dyDescent="0.2">
      <c r="A17" s="8" t="s">
        <v>2732</v>
      </c>
      <c r="B17" s="8" t="s">
        <v>2530</v>
      </c>
      <c r="C17" s="8" t="s">
        <v>3878</v>
      </c>
      <c r="D17" s="8" t="s">
        <v>3793</v>
      </c>
      <c r="E17" s="8">
        <v>55.2</v>
      </c>
      <c r="F17" s="8">
        <v>10</v>
      </c>
      <c r="G17" s="8">
        <f t="shared" si="0"/>
        <v>552</v>
      </c>
      <c r="H17" s="8">
        <v>62.38</v>
      </c>
      <c r="I17" s="8">
        <f t="shared" si="1"/>
        <v>614.38</v>
      </c>
      <c r="J17" s="283"/>
      <c r="K17" s="283"/>
    </row>
    <row r="18" spans="1:11" x14ac:dyDescent="0.2">
      <c r="A18" s="8" t="s">
        <v>2732</v>
      </c>
      <c r="B18" s="8" t="s">
        <v>2530</v>
      </c>
      <c r="C18" s="8" t="s">
        <v>3879</v>
      </c>
      <c r="D18" s="8" t="s">
        <v>3793</v>
      </c>
      <c r="E18" s="8">
        <v>55.2</v>
      </c>
      <c r="F18" s="8">
        <v>10</v>
      </c>
      <c r="G18" s="8">
        <f t="shared" si="0"/>
        <v>552</v>
      </c>
      <c r="H18" s="8">
        <v>62.38</v>
      </c>
      <c r="I18" s="8">
        <f t="shared" si="1"/>
        <v>614.38</v>
      </c>
      <c r="J18" s="283"/>
      <c r="K18" s="283"/>
    </row>
    <row r="19" spans="1:11" x14ac:dyDescent="0.2">
      <c r="A19" s="8" t="s">
        <v>2732</v>
      </c>
      <c r="B19" s="8" t="s">
        <v>2530</v>
      </c>
      <c r="C19" s="8" t="s">
        <v>3880</v>
      </c>
      <c r="D19" s="8" t="s">
        <v>3793</v>
      </c>
      <c r="E19" s="8">
        <v>55.2</v>
      </c>
      <c r="F19" s="8">
        <v>10</v>
      </c>
      <c r="G19" s="8">
        <f t="shared" si="0"/>
        <v>552</v>
      </c>
      <c r="H19" s="8">
        <v>62.38</v>
      </c>
      <c r="I19" s="8">
        <f t="shared" si="1"/>
        <v>614.38</v>
      </c>
      <c r="J19" s="283"/>
      <c r="K19" s="283"/>
    </row>
    <row r="20" spans="1:11" x14ac:dyDescent="0.2">
      <c r="A20" s="8" t="s">
        <v>2732</v>
      </c>
      <c r="B20" s="8" t="s">
        <v>2530</v>
      </c>
      <c r="C20" s="8" t="s">
        <v>3881</v>
      </c>
      <c r="D20" s="8" t="s">
        <v>3793</v>
      </c>
      <c r="E20" s="8">
        <v>55.2</v>
      </c>
      <c r="F20" s="8">
        <v>10</v>
      </c>
      <c r="G20" s="8">
        <f t="shared" si="0"/>
        <v>552</v>
      </c>
      <c r="H20" s="8">
        <v>62.38</v>
      </c>
      <c r="I20" s="8">
        <f t="shared" si="1"/>
        <v>614.38</v>
      </c>
      <c r="J20" s="283"/>
      <c r="K20" s="283"/>
    </row>
    <row r="21" spans="1:11" x14ac:dyDescent="0.2">
      <c r="A21" s="8" t="s">
        <v>2732</v>
      </c>
      <c r="B21" s="8" t="s">
        <v>2530</v>
      </c>
      <c r="C21" s="8" t="s">
        <v>3882</v>
      </c>
      <c r="D21" s="8" t="s">
        <v>3793</v>
      </c>
      <c r="E21" s="8">
        <v>55.2</v>
      </c>
      <c r="F21" s="8">
        <v>10</v>
      </c>
      <c r="G21" s="8">
        <f t="shared" si="0"/>
        <v>552</v>
      </c>
      <c r="H21" s="8">
        <v>62.38</v>
      </c>
      <c r="I21" s="8">
        <f t="shared" si="1"/>
        <v>614.38</v>
      </c>
      <c r="J21" s="283"/>
      <c r="K21" s="283"/>
    </row>
    <row r="22" spans="1:11" x14ac:dyDescent="0.2">
      <c r="A22" s="8" t="s">
        <v>2732</v>
      </c>
      <c r="B22" s="8" t="s">
        <v>2530</v>
      </c>
      <c r="C22" s="8" t="s">
        <v>3883</v>
      </c>
      <c r="D22" s="8" t="s">
        <v>3793</v>
      </c>
      <c r="E22" s="8">
        <v>55.2</v>
      </c>
      <c r="F22" s="8">
        <v>10</v>
      </c>
      <c r="G22" s="8">
        <f t="shared" si="0"/>
        <v>552</v>
      </c>
      <c r="H22" s="8">
        <v>62.38</v>
      </c>
      <c r="I22" s="8">
        <f t="shared" si="1"/>
        <v>614.38</v>
      </c>
      <c r="J22" s="283"/>
      <c r="K22" s="283"/>
    </row>
    <row r="23" spans="1:11" x14ac:dyDescent="0.2">
      <c r="A23" s="8" t="s">
        <v>2732</v>
      </c>
      <c r="B23" s="8" t="s">
        <v>2530</v>
      </c>
      <c r="C23" s="8" t="s">
        <v>3884</v>
      </c>
      <c r="D23" s="8" t="s">
        <v>3793</v>
      </c>
      <c r="E23" s="8">
        <v>55.2</v>
      </c>
      <c r="F23" s="8">
        <v>10</v>
      </c>
      <c r="G23" s="8">
        <f t="shared" si="0"/>
        <v>552</v>
      </c>
      <c r="H23" s="8">
        <v>62.38</v>
      </c>
      <c r="I23" s="8">
        <f t="shared" si="1"/>
        <v>614.38</v>
      </c>
      <c r="J23" s="283"/>
      <c r="K23" s="283"/>
    </row>
    <row r="24" spans="1:11" x14ac:dyDescent="0.2">
      <c r="A24" s="8" t="s">
        <v>2732</v>
      </c>
      <c r="B24" s="8" t="s">
        <v>2530</v>
      </c>
      <c r="C24" s="8" t="s">
        <v>3885</v>
      </c>
      <c r="D24" s="8" t="s">
        <v>3793</v>
      </c>
      <c r="E24" s="8">
        <v>55.2</v>
      </c>
      <c r="F24" s="8">
        <v>10</v>
      </c>
      <c r="G24" s="8">
        <f t="shared" si="0"/>
        <v>552</v>
      </c>
      <c r="H24" s="8">
        <v>62.38</v>
      </c>
      <c r="I24" s="8">
        <f t="shared" si="1"/>
        <v>614.38</v>
      </c>
      <c r="J24" s="283"/>
      <c r="K24" s="283"/>
    </row>
    <row r="25" spans="1:11" x14ac:dyDescent="0.2">
      <c r="A25" s="8" t="s">
        <v>2732</v>
      </c>
      <c r="B25" s="8" t="s">
        <v>2530</v>
      </c>
      <c r="C25" s="8" t="s">
        <v>3886</v>
      </c>
      <c r="D25" s="8" t="s">
        <v>3793</v>
      </c>
      <c r="E25" s="8">
        <v>55.2</v>
      </c>
      <c r="F25" s="8">
        <v>10</v>
      </c>
      <c r="G25" s="8">
        <f t="shared" si="0"/>
        <v>552</v>
      </c>
      <c r="H25" s="8">
        <v>62.38</v>
      </c>
      <c r="I25" s="8">
        <f t="shared" si="1"/>
        <v>614.38</v>
      </c>
      <c r="J25" s="283"/>
      <c r="K25" s="283"/>
    </row>
    <row r="26" spans="1:11" x14ac:dyDescent="0.2">
      <c r="A26" s="8" t="s">
        <v>2732</v>
      </c>
      <c r="B26" s="8" t="s">
        <v>2530</v>
      </c>
      <c r="C26" s="8" t="s">
        <v>3887</v>
      </c>
      <c r="D26" s="8" t="s">
        <v>3793</v>
      </c>
      <c r="E26" s="8">
        <v>55.2</v>
      </c>
      <c r="F26" s="8">
        <v>10</v>
      </c>
      <c r="G26" s="8">
        <f t="shared" si="0"/>
        <v>552</v>
      </c>
      <c r="H26" s="8">
        <v>62.38</v>
      </c>
      <c r="I26" s="8">
        <f t="shared" si="1"/>
        <v>614.38</v>
      </c>
      <c r="J26" s="283"/>
      <c r="K26" s="283"/>
    </row>
    <row r="27" spans="1:11" x14ac:dyDescent="0.2">
      <c r="A27" s="8" t="s">
        <v>2732</v>
      </c>
      <c r="B27" s="8" t="s">
        <v>2530</v>
      </c>
      <c r="C27" s="8" t="s">
        <v>3888</v>
      </c>
      <c r="D27" s="8" t="s">
        <v>3793</v>
      </c>
      <c r="E27" s="8">
        <v>55.2</v>
      </c>
      <c r="F27" s="8">
        <v>10</v>
      </c>
      <c r="G27" s="8">
        <f t="shared" si="0"/>
        <v>552</v>
      </c>
      <c r="H27" s="8">
        <v>62.38</v>
      </c>
      <c r="I27" s="8">
        <f t="shared" si="1"/>
        <v>614.38</v>
      </c>
      <c r="J27" s="283"/>
      <c r="K27" s="283"/>
    </row>
    <row r="28" spans="1:11" x14ac:dyDescent="0.2">
      <c r="A28" s="8" t="s">
        <v>2732</v>
      </c>
      <c r="B28" s="8" t="s">
        <v>2530</v>
      </c>
      <c r="C28" s="8" t="s">
        <v>3889</v>
      </c>
      <c r="D28" s="8" t="s">
        <v>3793</v>
      </c>
      <c r="E28" s="8">
        <v>55.2</v>
      </c>
      <c r="F28" s="8">
        <v>10</v>
      </c>
      <c r="G28" s="8">
        <f t="shared" si="0"/>
        <v>552</v>
      </c>
      <c r="H28" s="8">
        <v>62.38</v>
      </c>
      <c r="I28" s="8">
        <f t="shared" si="1"/>
        <v>614.38</v>
      </c>
      <c r="J28" s="283"/>
      <c r="K28" s="283"/>
    </row>
    <row r="29" spans="1:11" x14ac:dyDescent="0.2">
      <c r="A29" s="8" t="s">
        <v>2732</v>
      </c>
      <c r="B29" s="8" t="s">
        <v>2530</v>
      </c>
      <c r="C29" s="8" t="s">
        <v>3890</v>
      </c>
      <c r="D29" s="8" t="s">
        <v>3793</v>
      </c>
      <c r="E29" s="8">
        <v>55.2</v>
      </c>
      <c r="F29" s="8">
        <v>10</v>
      </c>
      <c r="G29" s="8">
        <f t="shared" si="0"/>
        <v>552</v>
      </c>
      <c r="H29" s="8">
        <v>62.38</v>
      </c>
      <c r="I29" s="8">
        <f t="shared" si="1"/>
        <v>614.38</v>
      </c>
      <c r="J29" s="283"/>
      <c r="K29" s="283"/>
    </row>
    <row r="30" spans="1:11" x14ac:dyDescent="0.2">
      <c r="A30" s="8" t="s">
        <v>2732</v>
      </c>
      <c r="B30" s="8" t="s">
        <v>2530</v>
      </c>
      <c r="C30" s="8" t="s">
        <v>3891</v>
      </c>
      <c r="D30" s="8" t="s">
        <v>3793</v>
      </c>
      <c r="E30" s="8">
        <v>55.2</v>
      </c>
      <c r="F30" s="8">
        <v>10</v>
      </c>
      <c r="G30" s="8">
        <f t="shared" si="0"/>
        <v>552</v>
      </c>
      <c r="H30" s="8">
        <v>62.38</v>
      </c>
      <c r="I30" s="8">
        <f t="shared" si="1"/>
        <v>614.38</v>
      </c>
      <c r="J30" s="283"/>
      <c r="K30" s="283"/>
    </row>
    <row r="31" spans="1:11" x14ac:dyDescent="0.2">
      <c r="A31" s="8" t="s">
        <v>2732</v>
      </c>
      <c r="B31" s="8" t="s">
        <v>2530</v>
      </c>
      <c r="C31" s="8" t="s">
        <v>3892</v>
      </c>
      <c r="D31" s="8" t="s">
        <v>3793</v>
      </c>
      <c r="E31" s="8">
        <v>55.2</v>
      </c>
      <c r="F31" s="8">
        <v>10</v>
      </c>
      <c r="G31" s="8">
        <f t="shared" si="0"/>
        <v>552</v>
      </c>
      <c r="H31" s="8">
        <v>62.38</v>
      </c>
      <c r="I31" s="8">
        <f t="shared" si="1"/>
        <v>614.38</v>
      </c>
      <c r="J31" s="283"/>
      <c r="K31" s="283"/>
    </row>
    <row r="32" spans="1:11" x14ac:dyDescent="0.2">
      <c r="A32" s="8" t="s">
        <v>2732</v>
      </c>
      <c r="B32" s="8" t="s">
        <v>2530</v>
      </c>
      <c r="C32" s="8" t="s">
        <v>3893</v>
      </c>
      <c r="D32" s="8" t="s">
        <v>3793</v>
      </c>
      <c r="E32" s="8">
        <v>55.2</v>
      </c>
      <c r="F32" s="8">
        <v>10</v>
      </c>
      <c r="G32" s="8">
        <f t="shared" si="0"/>
        <v>552</v>
      </c>
      <c r="H32" s="8">
        <v>62.38</v>
      </c>
      <c r="I32" s="8">
        <f t="shared" si="1"/>
        <v>614.38</v>
      </c>
      <c r="J32" s="283"/>
      <c r="K32" s="283"/>
    </row>
    <row r="33" spans="1:11" x14ac:dyDescent="0.2">
      <c r="A33" s="8" t="s">
        <v>2732</v>
      </c>
      <c r="B33" s="8" t="s">
        <v>2530</v>
      </c>
      <c r="C33" s="8" t="s">
        <v>3894</v>
      </c>
      <c r="D33" s="8" t="s">
        <v>3793</v>
      </c>
      <c r="E33" s="8">
        <v>55.2</v>
      </c>
      <c r="F33" s="8">
        <v>4</v>
      </c>
      <c r="G33" s="8">
        <f t="shared" si="0"/>
        <v>220.8</v>
      </c>
      <c r="H33" s="8">
        <v>62.38</v>
      </c>
      <c r="I33" s="8">
        <f t="shared" si="1"/>
        <v>283.18</v>
      </c>
      <c r="J33" s="283"/>
      <c r="K33" s="283"/>
    </row>
    <row r="34" spans="1:11" x14ac:dyDescent="0.2">
      <c r="A34" s="8" t="s">
        <v>2732</v>
      </c>
      <c r="B34" s="8" t="s">
        <v>2530</v>
      </c>
      <c r="C34" s="8" t="s">
        <v>3895</v>
      </c>
      <c r="D34" s="8" t="s">
        <v>3793</v>
      </c>
      <c r="E34" s="8">
        <v>55.2</v>
      </c>
      <c r="F34" s="8">
        <v>10</v>
      </c>
      <c r="G34" s="8">
        <f t="shared" si="0"/>
        <v>552</v>
      </c>
      <c r="H34" s="8">
        <v>62.38</v>
      </c>
      <c r="I34" s="8">
        <f t="shared" si="1"/>
        <v>614.38</v>
      </c>
      <c r="J34" s="283"/>
      <c r="K34" s="283"/>
    </row>
    <row r="35" spans="1:11" x14ac:dyDescent="0.2">
      <c r="A35" s="8" t="s">
        <v>2732</v>
      </c>
      <c r="B35" s="8" t="s">
        <v>2530</v>
      </c>
      <c r="C35" s="8" t="s">
        <v>3896</v>
      </c>
      <c r="D35" s="8" t="s">
        <v>3793</v>
      </c>
      <c r="E35" s="8">
        <v>55.2</v>
      </c>
      <c r="F35" s="8">
        <v>10</v>
      </c>
      <c r="G35" s="8">
        <f t="shared" si="0"/>
        <v>552</v>
      </c>
      <c r="H35" s="8">
        <v>62.38</v>
      </c>
      <c r="I35" s="8">
        <f t="shared" si="1"/>
        <v>614.38</v>
      </c>
      <c r="J35" s="283"/>
      <c r="K35" s="283"/>
    </row>
    <row r="36" spans="1:11" x14ac:dyDescent="0.2">
      <c r="A36" s="8" t="s">
        <v>2732</v>
      </c>
      <c r="B36" s="8" t="s">
        <v>2530</v>
      </c>
      <c r="C36" s="8" t="s">
        <v>3897</v>
      </c>
      <c r="D36" s="8" t="s">
        <v>3793</v>
      </c>
      <c r="E36" s="8">
        <v>55.2</v>
      </c>
      <c r="F36" s="8">
        <v>9</v>
      </c>
      <c r="G36" s="8">
        <f t="shared" si="0"/>
        <v>496.8</v>
      </c>
      <c r="H36" s="8">
        <v>62.38</v>
      </c>
      <c r="I36" s="8">
        <f t="shared" si="1"/>
        <v>559.18000000000006</v>
      </c>
      <c r="J36" s="283"/>
      <c r="K36" s="283"/>
    </row>
    <row r="37" spans="1:11" x14ac:dyDescent="0.2">
      <c r="A37" s="8" t="s">
        <v>2732</v>
      </c>
      <c r="B37" s="8" t="s">
        <v>2530</v>
      </c>
      <c r="C37" s="8" t="s">
        <v>3898</v>
      </c>
      <c r="D37" s="8" t="s">
        <v>3793</v>
      </c>
      <c r="E37" s="8">
        <v>55.2</v>
      </c>
      <c r="F37" s="8">
        <v>10</v>
      </c>
      <c r="G37" s="8">
        <f t="shared" si="0"/>
        <v>552</v>
      </c>
      <c r="H37" s="8">
        <v>62.38</v>
      </c>
      <c r="I37" s="8">
        <f t="shared" si="1"/>
        <v>614.38</v>
      </c>
      <c r="J37" s="283"/>
      <c r="K37" s="283"/>
    </row>
    <row r="38" spans="1:11" x14ac:dyDescent="0.2">
      <c r="A38" s="8" t="s">
        <v>2732</v>
      </c>
      <c r="B38" s="8" t="s">
        <v>2530</v>
      </c>
      <c r="C38" s="8" t="s">
        <v>3899</v>
      </c>
      <c r="D38" s="8" t="s">
        <v>3793</v>
      </c>
      <c r="E38" s="8">
        <v>55.2</v>
      </c>
      <c r="F38" s="8">
        <v>10</v>
      </c>
      <c r="G38" s="8">
        <f t="shared" si="0"/>
        <v>552</v>
      </c>
      <c r="H38" s="8">
        <v>62.38</v>
      </c>
      <c r="I38" s="8">
        <f t="shared" si="1"/>
        <v>614.38</v>
      </c>
      <c r="J38" s="283"/>
      <c r="K38" s="283"/>
    </row>
    <row r="39" spans="1:11" x14ac:dyDescent="0.2">
      <c r="A39" s="8" t="s">
        <v>2732</v>
      </c>
      <c r="B39" s="8" t="s">
        <v>2530</v>
      </c>
      <c r="C39" s="8" t="s">
        <v>3900</v>
      </c>
      <c r="D39" s="8" t="s">
        <v>3793</v>
      </c>
      <c r="E39" s="8">
        <v>55.2</v>
      </c>
      <c r="F39" s="8">
        <v>10</v>
      </c>
      <c r="G39" s="8">
        <f t="shared" si="0"/>
        <v>552</v>
      </c>
      <c r="H39" s="8">
        <v>62.38</v>
      </c>
      <c r="I39" s="8">
        <f t="shared" si="1"/>
        <v>614.38</v>
      </c>
      <c r="J39" s="283"/>
      <c r="K39" s="283"/>
    </row>
    <row r="40" spans="1:11" x14ac:dyDescent="0.2">
      <c r="A40" s="8" t="s">
        <v>2732</v>
      </c>
      <c r="B40" s="8" t="s">
        <v>2530</v>
      </c>
      <c r="C40" s="8" t="s">
        <v>3901</v>
      </c>
      <c r="D40" s="8" t="s">
        <v>3793</v>
      </c>
      <c r="E40" s="8">
        <v>55.2</v>
      </c>
      <c r="F40" s="8">
        <v>10</v>
      </c>
      <c r="G40" s="8">
        <f t="shared" si="0"/>
        <v>552</v>
      </c>
      <c r="H40" s="8">
        <v>62.38</v>
      </c>
      <c r="I40" s="8">
        <f t="shared" si="1"/>
        <v>614.38</v>
      </c>
      <c r="J40" s="283"/>
      <c r="K40" s="283"/>
    </row>
    <row r="41" spans="1:11" x14ac:dyDescent="0.2">
      <c r="A41" s="8" t="s">
        <v>2732</v>
      </c>
      <c r="B41" s="8" t="s">
        <v>2530</v>
      </c>
      <c r="C41" s="8" t="s">
        <v>3902</v>
      </c>
      <c r="D41" s="8" t="s">
        <v>3793</v>
      </c>
      <c r="E41" s="8">
        <v>55.2</v>
      </c>
      <c r="F41" s="8">
        <v>10</v>
      </c>
      <c r="G41" s="8">
        <f t="shared" si="0"/>
        <v>552</v>
      </c>
      <c r="H41" s="8">
        <v>62.38</v>
      </c>
      <c r="I41" s="8">
        <f t="shared" si="1"/>
        <v>614.38</v>
      </c>
      <c r="J41" s="283"/>
      <c r="K41" s="283"/>
    </row>
    <row r="42" spans="1:11" x14ac:dyDescent="0.2">
      <c r="A42" s="8" t="s">
        <v>2732</v>
      </c>
      <c r="B42" s="8" t="s">
        <v>2530</v>
      </c>
      <c r="C42" s="8" t="s">
        <v>3903</v>
      </c>
      <c r="D42" s="8" t="s">
        <v>3793</v>
      </c>
      <c r="E42" s="8">
        <v>55.2</v>
      </c>
      <c r="F42" s="8">
        <v>10</v>
      </c>
      <c r="G42" s="8">
        <f t="shared" si="0"/>
        <v>552</v>
      </c>
      <c r="H42" s="8">
        <v>62.38</v>
      </c>
      <c r="I42" s="8">
        <f t="shared" si="1"/>
        <v>614.38</v>
      </c>
      <c r="J42" s="283"/>
      <c r="K42" s="283"/>
    </row>
    <row r="43" spans="1:11" x14ac:dyDescent="0.2">
      <c r="A43" s="8" t="s">
        <v>2732</v>
      </c>
      <c r="B43" s="8" t="s">
        <v>2530</v>
      </c>
      <c r="C43" s="8" t="s">
        <v>3904</v>
      </c>
      <c r="D43" s="8" t="s">
        <v>3793</v>
      </c>
      <c r="E43" s="8">
        <v>55.2</v>
      </c>
      <c r="F43" s="8">
        <v>10</v>
      </c>
      <c r="G43" s="8">
        <f t="shared" si="0"/>
        <v>552</v>
      </c>
      <c r="H43" s="8">
        <v>62.38</v>
      </c>
      <c r="I43" s="8">
        <f t="shared" si="1"/>
        <v>614.38</v>
      </c>
      <c r="J43" s="283"/>
      <c r="K43" s="283"/>
    </row>
    <row r="44" spans="1:11" x14ac:dyDescent="0.2">
      <c r="A44" s="8" t="s">
        <v>2732</v>
      </c>
      <c r="B44" s="8" t="s">
        <v>2530</v>
      </c>
      <c r="C44" s="8" t="s">
        <v>3905</v>
      </c>
      <c r="D44" s="8" t="s">
        <v>3793</v>
      </c>
      <c r="E44" s="8">
        <v>55.2</v>
      </c>
      <c r="F44" s="8">
        <v>10</v>
      </c>
      <c r="G44" s="8">
        <f t="shared" si="0"/>
        <v>552</v>
      </c>
      <c r="H44" s="8">
        <v>62.38</v>
      </c>
      <c r="I44" s="8">
        <f t="shared" si="1"/>
        <v>614.38</v>
      </c>
      <c r="J44" s="283"/>
      <c r="K44" s="283"/>
    </row>
    <row r="45" spans="1:11" x14ac:dyDescent="0.2">
      <c r="A45" s="8" t="s">
        <v>2732</v>
      </c>
      <c r="B45" s="8" t="s">
        <v>2530</v>
      </c>
      <c r="C45" s="8" t="s">
        <v>3906</v>
      </c>
      <c r="D45" s="8" t="s">
        <v>3793</v>
      </c>
      <c r="E45" s="8">
        <v>55.2</v>
      </c>
      <c r="F45" s="8">
        <v>10</v>
      </c>
      <c r="G45" s="8">
        <f t="shared" si="0"/>
        <v>552</v>
      </c>
      <c r="H45" s="8">
        <v>62.38</v>
      </c>
      <c r="I45" s="8">
        <f t="shared" si="1"/>
        <v>614.38</v>
      </c>
      <c r="J45" s="283"/>
      <c r="K45" s="283"/>
    </row>
    <row r="46" spans="1:11" x14ac:dyDescent="0.2">
      <c r="A46" s="8" t="s">
        <v>2732</v>
      </c>
      <c r="B46" s="8" t="s">
        <v>2530</v>
      </c>
      <c r="C46" s="8" t="s">
        <v>3907</v>
      </c>
      <c r="D46" s="8" t="s">
        <v>3793</v>
      </c>
      <c r="E46" s="8">
        <v>55.2</v>
      </c>
      <c r="F46" s="8">
        <v>10</v>
      </c>
      <c r="G46" s="8">
        <f t="shared" si="0"/>
        <v>552</v>
      </c>
      <c r="H46" s="8">
        <v>62.38</v>
      </c>
      <c r="I46" s="8">
        <f t="shared" si="1"/>
        <v>614.38</v>
      </c>
      <c r="J46" s="283"/>
      <c r="K46" s="283"/>
    </row>
    <row r="47" spans="1:11" x14ac:dyDescent="0.2">
      <c r="A47" s="8" t="s">
        <v>2732</v>
      </c>
      <c r="B47" s="8" t="s">
        <v>2530</v>
      </c>
      <c r="C47" s="8" t="s">
        <v>3908</v>
      </c>
      <c r="D47" s="8" t="s">
        <v>3793</v>
      </c>
      <c r="E47" s="8">
        <v>55.2</v>
      </c>
      <c r="F47" s="8">
        <v>10</v>
      </c>
      <c r="G47" s="8">
        <f t="shared" si="0"/>
        <v>552</v>
      </c>
      <c r="H47" s="8">
        <v>62.38</v>
      </c>
      <c r="I47" s="8">
        <f t="shared" si="1"/>
        <v>614.38</v>
      </c>
      <c r="J47" s="283"/>
      <c r="K47" s="283"/>
    </row>
    <row r="48" spans="1:11" x14ac:dyDescent="0.2">
      <c r="A48" s="8" t="s">
        <v>2732</v>
      </c>
      <c r="B48" s="8" t="s">
        <v>2530</v>
      </c>
      <c r="C48" s="8" t="s">
        <v>3909</v>
      </c>
      <c r="D48" s="8" t="s">
        <v>3793</v>
      </c>
      <c r="E48" s="8">
        <v>55.2</v>
      </c>
      <c r="F48" s="8">
        <v>10</v>
      </c>
      <c r="G48" s="8">
        <f t="shared" si="0"/>
        <v>552</v>
      </c>
      <c r="H48" s="8">
        <v>62.38</v>
      </c>
      <c r="I48" s="8">
        <f t="shared" si="1"/>
        <v>614.38</v>
      </c>
      <c r="J48" s="283"/>
      <c r="K48" s="283"/>
    </row>
    <row r="49" spans="1:11" x14ac:dyDescent="0.2">
      <c r="A49" s="8" t="s">
        <v>2732</v>
      </c>
      <c r="B49" s="8" t="s">
        <v>2530</v>
      </c>
      <c r="C49" s="8" t="s">
        <v>3910</v>
      </c>
      <c r="D49" s="8" t="s">
        <v>3793</v>
      </c>
      <c r="E49" s="8">
        <v>55.2</v>
      </c>
      <c r="F49" s="8">
        <v>10</v>
      </c>
      <c r="G49" s="8">
        <f t="shared" si="0"/>
        <v>552</v>
      </c>
      <c r="H49" s="8">
        <v>62.38</v>
      </c>
      <c r="I49" s="8">
        <f t="shared" si="1"/>
        <v>614.38</v>
      </c>
      <c r="J49" s="283"/>
      <c r="K49" s="283"/>
    </row>
    <row r="50" spans="1:11" x14ac:dyDescent="0.2">
      <c r="A50" s="8" t="s">
        <v>2732</v>
      </c>
      <c r="B50" s="8" t="s">
        <v>2530</v>
      </c>
      <c r="C50" s="8" t="s">
        <v>3911</v>
      </c>
      <c r="D50" s="8" t="s">
        <v>3793</v>
      </c>
      <c r="E50" s="8">
        <v>55.2</v>
      </c>
      <c r="F50" s="8">
        <v>10</v>
      </c>
      <c r="G50" s="8">
        <f t="shared" si="0"/>
        <v>552</v>
      </c>
      <c r="H50" s="8">
        <v>62.38</v>
      </c>
      <c r="I50" s="8">
        <f t="shared" si="1"/>
        <v>614.38</v>
      </c>
      <c r="J50" s="283"/>
      <c r="K50" s="283"/>
    </row>
    <row r="51" spans="1:11" x14ac:dyDescent="0.2">
      <c r="A51" s="8" t="s">
        <v>2732</v>
      </c>
      <c r="B51" s="8" t="s">
        <v>2530</v>
      </c>
      <c r="C51" s="8" t="s">
        <v>3913</v>
      </c>
      <c r="D51" s="8" t="s">
        <v>3793</v>
      </c>
      <c r="E51" s="8">
        <v>55.2</v>
      </c>
      <c r="F51" s="8">
        <v>10</v>
      </c>
      <c r="G51" s="8">
        <f t="shared" si="0"/>
        <v>552</v>
      </c>
      <c r="H51" s="8">
        <v>62.38</v>
      </c>
      <c r="I51" s="8">
        <f t="shared" si="1"/>
        <v>614.38</v>
      </c>
      <c r="J51" s="283"/>
      <c r="K51" s="283"/>
    </row>
    <row r="52" spans="1:11" x14ac:dyDescent="0.2">
      <c r="A52" s="8" t="s">
        <v>2732</v>
      </c>
      <c r="B52" s="8" t="s">
        <v>2530</v>
      </c>
      <c r="C52" s="8" t="s">
        <v>3914</v>
      </c>
      <c r="D52" s="8" t="s">
        <v>3793</v>
      </c>
      <c r="E52" s="8">
        <v>55.2</v>
      </c>
      <c r="F52" s="8">
        <v>10</v>
      </c>
      <c r="G52" s="8">
        <f t="shared" si="0"/>
        <v>552</v>
      </c>
      <c r="H52" s="8">
        <v>62.38</v>
      </c>
      <c r="I52" s="8">
        <f t="shared" si="1"/>
        <v>614.38</v>
      </c>
      <c r="J52" s="283"/>
      <c r="K52" s="283"/>
    </row>
    <row r="53" spans="1:11" x14ac:dyDescent="0.2">
      <c r="A53" s="8" t="s">
        <v>2732</v>
      </c>
      <c r="B53" s="8" t="s">
        <v>2530</v>
      </c>
      <c r="C53" s="8" t="s">
        <v>3915</v>
      </c>
      <c r="D53" s="8" t="s">
        <v>3793</v>
      </c>
      <c r="E53" s="8">
        <v>55.2</v>
      </c>
      <c r="F53" s="8">
        <v>10</v>
      </c>
      <c r="G53" s="8">
        <f t="shared" si="0"/>
        <v>552</v>
      </c>
      <c r="H53" s="8">
        <v>62.38</v>
      </c>
      <c r="I53" s="8">
        <f t="shared" si="1"/>
        <v>614.38</v>
      </c>
      <c r="J53" s="283"/>
      <c r="K53" s="283"/>
    </row>
    <row r="54" spans="1:11" x14ac:dyDescent="0.2">
      <c r="A54" s="8" t="s">
        <v>2732</v>
      </c>
      <c r="B54" s="8" t="s">
        <v>2530</v>
      </c>
      <c r="C54" s="8" t="s">
        <v>3917</v>
      </c>
      <c r="D54" s="8" t="s">
        <v>3793</v>
      </c>
      <c r="E54" s="8">
        <v>55.2</v>
      </c>
      <c r="F54" s="8">
        <v>10</v>
      </c>
      <c r="G54" s="8">
        <f t="shared" si="0"/>
        <v>552</v>
      </c>
      <c r="H54" s="8">
        <v>62.38</v>
      </c>
      <c r="I54" s="8">
        <f t="shared" si="1"/>
        <v>614.38</v>
      </c>
      <c r="J54" s="283"/>
      <c r="K54" s="283"/>
    </row>
    <row r="55" spans="1:11" x14ac:dyDescent="0.2">
      <c r="A55" s="8" t="s">
        <v>2732</v>
      </c>
      <c r="B55" s="8" t="s">
        <v>2530</v>
      </c>
      <c r="C55" s="8" t="s">
        <v>3918</v>
      </c>
      <c r="D55" s="8" t="s">
        <v>3793</v>
      </c>
      <c r="E55" s="8">
        <v>55.2</v>
      </c>
      <c r="F55" s="8">
        <v>10</v>
      </c>
      <c r="G55" s="8">
        <f t="shared" si="0"/>
        <v>552</v>
      </c>
      <c r="H55" s="8">
        <v>62.38</v>
      </c>
      <c r="I55" s="8">
        <f t="shared" si="1"/>
        <v>614.38</v>
      </c>
      <c r="J55" s="283"/>
      <c r="K55" s="283"/>
    </row>
    <row r="56" spans="1:11" x14ac:dyDescent="0.2">
      <c r="A56" s="8" t="s">
        <v>2732</v>
      </c>
      <c r="B56" s="8" t="s">
        <v>2530</v>
      </c>
      <c r="C56" s="8" t="s">
        <v>3919</v>
      </c>
      <c r="D56" s="8" t="s">
        <v>3793</v>
      </c>
      <c r="E56" s="8">
        <v>55.2</v>
      </c>
      <c r="F56" s="8">
        <v>10</v>
      </c>
      <c r="G56" s="8">
        <f t="shared" si="0"/>
        <v>552</v>
      </c>
      <c r="H56" s="8">
        <v>62.38</v>
      </c>
      <c r="I56" s="8">
        <f t="shared" si="1"/>
        <v>614.38</v>
      </c>
      <c r="J56" s="283"/>
      <c r="K56" s="283"/>
    </row>
    <row r="57" spans="1:11" x14ac:dyDescent="0.2">
      <c r="A57" s="8" t="s">
        <v>2732</v>
      </c>
      <c r="B57" s="8" t="s">
        <v>2530</v>
      </c>
      <c r="C57" s="8" t="s">
        <v>3920</v>
      </c>
      <c r="D57" s="8" t="s">
        <v>3793</v>
      </c>
      <c r="E57" s="8">
        <v>55.2</v>
      </c>
      <c r="F57" s="8">
        <v>10</v>
      </c>
      <c r="G57" s="8">
        <f t="shared" si="0"/>
        <v>552</v>
      </c>
      <c r="H57" s="8">
        <v>62.38</v>
      </c>
      <c r="I57" s="8">
        <f t="shared" si="1"/>
        <v>614.38</v>
      </c>
      <c r="J57" s="283"/>
      <c r="K57" s="283"/>
    </row>
    <row r="58" spans="1:11" x14ac:dyDescent="0.2">
      <c r="A58" s="8" t="s">
        <v>2732</v>
      </c>
      <c r="B58" s="8" t="s">
        <v>2530</v>
      </c>
      <c r="C58" s="8" t="s">
        <v>3921</v>
      </c>
      <c r="D58" s="8" t="s">
        <v>3793</v>
      </c>
      <c r="E58" s="8">
        <v>55.2</v>
      </c>
      <c r="F58" s="8">
        <v>10</v>
      </c>
      <c r="G58" s="8">
        <f t="shared" si="0"/>
        <v>552</v>
      </c>
      <c r="H58" s="8">
        <v>62.38</v>
      </c>
      <c r="I58" s="8">
        <f t="shared" si="1"/>
        <v>614.38</v>
      </c>
      <c r="J58" s="283"/>
      <c r="K58" s="283"/>
    </row>
    <row r="59" spans="1:11" x14ac:dyDescent="0.2">
      <c r="A59" s="8" t="s">
        <v>2732</v>
      </c>
      <c r="B59" s="8" t="s">
        <v>2530</v>
      </c>
      <c r="C59" s="8" t="s">
        <v>3923</v>
      </c>
      <c r="D59" s="8" t="s">
        <v>3793</v>
      </c>
      <c r="E59" s="8">
        <v>55.2</v>
      </c>
      <c r="F59" s="8">
        <v>10</v>
      </c>
      <c r="G59" s="8">
        <f t="shared" si="0"/>
        <v>552</v>
      </c>
      <c r="H59" s="8">
        <v>62.38</v>
      </c>
      <c r="I59" s="8">
        <f t="shared" si="1"/>
        <v>614.38</v>
      </c>
      <c r="J59" s="283"/>
      <c r="K59" s="283"/>
    </row>
    <row r="60" spans="1:11" x14ac:dyDescent="0.2">
      <c r="A60" s="8" t="s">
        <v>2732</v>
      </c>
      <c r="B60" s="8" t="s">
        <v>2530</v>
      </c>
      <c r="C60" s="8" t="s">
        <v>3924</v>
      </c>
      <c r="D60" s="8" t="s">
        <v>3793</v>
      </c>
      <c r="E60" s="8">
        <v>55.2</v>
      </c>
      <c r="F60" s="8">
        <v>10</v>
      </c>
      <c r="G60" s="8">
        <f t="shared" si="0"/>
        <v>552</v>
      </c>
      <c r="H60" s="8">
        <v>62.38</v>
      </c>
      <c r="I60" s="8">
        <f t="shared" si="1"/>
        <v>614.38</v>
      </c>
      <c r="J60" s="283"/>
      <c r="K60" s="283"/>
    </row>
    <row r="61" spans="1:11" x14ac:dyDescent="0.2">
      <c r="A61" s="8" t="s">
        <v>2732</v>
      </c>
      <c r="B61" s="8" t="s">
        <v>2530</v>
      </c>
      <c r="C61" s="8" t="s">
        <v>3925</v>
      </c>
      <c r="D61" s="8" t="s">
        <v>3793</v>
      </c>
      <c r="E61" s="8">
        <v>55.2</v>
      </c>
      <c r="F61" s="8">
        <v>10</v>
      </c>
      <c r="G61" s="8">
        <f t="shared" si="0"/>
        <v>552</v>
      </c>
      <c r="H61" s="8">
        <v>62.38</v>
      </c>
      <c r="I61" s="8">
        <f t="shared" si="1"/>
        <v>614.38</v>
      </c>
      <c r="J61" s="283"/>
      <c r="K61" s="283"/>
    </row>
    <row r="62" spans="1:11" x14ac:dyDescent="0.2">
      <c r="A62" s="8" t="s">
        <v>2732</v>
      </c>
      <c r="B62" s="8" t="s">
        <v>2530</v>
      </c>
      <c r="C62" s="8" t="s">
        <v>3926</v>
      </c>
      <c r="D62" s="8" t="s">
        <v>3793</v>
      </c>
      <c r="E62" s="8">
        <v>55.2</v>
      </c>
      <c r="F62" s="8">
        <v>10</v>
      </c>
      <c r="G62" s="8">
        <f t="shared" si="0"/>
        <v>552</v>
      </c>
      <c r="H62" s="8">
        <v>62.38</v>
      </c>
      <c r="I62" s="8">
        <f t="shared" si="1"/>
        <v>614.38</v>
      </c>
      <c r="J62" s="283"/>
      <c r="K62" s="283"/>
    </row>
    <row r="63" spans="1:11" x14ac:dyDescent="0.2">
      <c r="A63" s="8" t="s">
        <v>2732</v>
      </c>
      <c r="B63" s="8" t="s">
        <v>2530</v>
      </c>
      <c r="C63" s="8" t="s">
        <v>3927</v>
      </c>
      <c r="D63" s="8" t="s">
        <v>3793</v>
      </c>
      <c r="E63" s="8">
        <v>55.2</v>
      </c>
      <c r="F63" s="8">
        <v>10</v>
      </c>
      <c r="G63" s="8">
        <f t="shared" si="0"/>
        <v>552</v>
      </c>
      <c r="H63" s="8">
        <v>62.38</v>
      </c>
      <c r="I63" s="8">
        <f t="shared" si="1"/>
        <v>614.38</v>
      </c>
      <c r="J63" s="283"/>
      <c r="K63" s="283"/>
    </row>
    <row r="64" spans="1:11" x14ac:dyDescent="0.2">
      <c r="A64" s="8" t="s">
        <v>2732</v>
      </c>
      <c r="B64" s="8" t="s">
        <v>2530</v>
      </c>
      <c r="C64" s="8" t="s">
        <v>3928</v>
      </c>
      <c r="D64" s="8" t="s">
        <v>3793</v>
      </c>
      <c r="E64" s="8">
        <v>55.2</v>
      </c>
      <c r="F64" s="8">
        <v>10</v>
      </c>
      <c r="G64" s="8">
        <f t="shared" si="0"/>
        <v>552</v>
      </c>
      <c r="H64" s="8">
        <v>62.38</v>
      </c>
      <c r="I64" s="8">
        <f t="shared" si="1"/>
        <v>614.38</v>
      </c>
      <c r="J64" s="283"/>
      <c r="K64" s="283"/>
    </row>
    <row r="65" spans="1:11" x14ac:dyDescent="0.2">
      <c r="A65" s="8" t="s">
        <v>2489</v>
      </c>
      <c r="B65" s="8" t="s">
        <v>2530</v>
      </c>
      <c r="C65" s="8" t="s">
        <v>3850</v>
      </c>
      <c r="D65" s="8" t="s">
        <v>3793</v>
      </c>
      <c r="E65" s="8">
        <v>55.2</v>
      </c>
      <c r="F65" s="8">
        <v>17</v>
      </c>
      <c r="G65" s="8">
        <f t="shared" si="0"/>
        <v>938.40000000000009</v>
      </c>
      <c r="H65" s="8">
        <v>1331.84</v>
      </c>
      <c r="I65" s="8">
        <f t="shared" si="1"/>
        <v>2270.2399999999998</v>
      </c>
      <c r="J65" s="283"/>
      <c r="K65" s="283"/>
    </row>
    <row r="66" spans="1:11" x14ac:dyDescent="0.2">
      <c r="A66" s="8" t="s">
        <v>2489</v>
      </c>
      <c r="B66" s="8" t="s">
        <v>2530</v>
      </c>
      <c r="C66" s="8" t="s">
        <v>3851</v>
      </c>
      <c r="D66" s="8" t="s">
        <v>3793</v>
      </c>
      <c r="E66" s="8">
        <v>55.2</v>
      </c>
      <c r="F66" s="8">
        <v>20</v>
      </c>
      <c r="G66" s="8">
        <f t="shared" si="0"/>
        <v>1104</v>
      </c>
      <c r="H66" s="8">
        <v>1498.32</v>
      </c>
      <c r="I66" s="8">
        <f t="shared" si="1"/>
        <v>2602.3199999999997</v>
      </c>
      <c r="J66" s="283"/>
      <c r="K66" s="283"/>
    </row>
    <row r="67" spans="1:11" x14ac:dyDescent="0.2">
      <c r="A67" s="8" t="s">
        <v>2489</v>
      </c>
      <c r="B67" s="8" t="s">
        <v>2530</v>
      </c>
      <c r="C67" s="8" t="s">
        <v>3852</v>
      </c>
      <c r="D67" s="8" t="s">
        <v>3793</v>
      </c>
      <c r="E67" s="8">
        <v>55.2</v>
      </c>
      <c r="F67" s="8">
        <v>17</v>
      </c>
      <c r="G67" s="8">
        <f t="shared" si="0"/>
        <v>938.40000000000009</v>
      </c>
      <c r="H67" s="8">
        <v>1331.84</v>
      </c>
      <c r="I67" s="8">
        <f t="shared" si="1"/>
        <v>2270.2399999999998</v>
      </c>
      <c r="J67" s="283"/>
      <c r="K67" s="283"/>
    </row>
    <row r="68" spans="1:11" x14ac:dyDescent="0.2">
      <c r="A68" s="8" t="s">
        <v>2489</v>
      </c>
      <c r="B68" s="8" t="s">
        <v>2530</v>
      </c>
      <c r="C68" s="8" t="s">
        <v>3853</v>
      </c>
      <c r="D68" s="8" t="s">
        <v>3793</v>
      </c>
      <c r="E68" s="8">
        <v>55.2</v>
      </c>
      <c r="F68" s="8">
        <v>19</v>
      </c>
      <c r="G68" s="8">
        <f t="shared" si="0"/>
        <v>1048.8</v>
      </c>
      <c r="H68" s="8">
        <v>1498.32</v>
      </c>
      <c r="I68" s="8">
        <f t="shared" si="1"/>
        <v>2547.12</v>
      </c>
      <c r="J68" s="283"/>
      <c r="K68" s="283"/>
    </row>
    <row r="69" spans="1:11" x14ac:dyDescent="0.2">
      <c r="A69" s="8" t="s">
        <v>2489</v>
      </c>
      <c r="B69" s="8" t="s">
        <v>2530</v>
      </c>
      <c r="C69" s="8" t="s">
        <v>3794</v>
      </c>
      <c r="D69" s="8" t="s">
        <v>3793</v>
      </c>
      <c r="E69" s="8">
        <v>55.2</v>
      </c>
      <c r="F69" s="8">
        <v>20</v>
      </c>
      <c r="G69" s="8">
        <f t="shared" ref="G69:G79" si="2">E69*F69</f>
        <v>1104</v>
      </c>
      <c r="H69" s="8">
        <v>1498.32</v>
      </c>
      <c r="I69" s="8">
        <f t="shared" ref="I69:I79" si="3">G69+H69</f>
        <v>2602.3199999999997</v>
      </c>
      <c r="J69" s="283"/>
      <c r="K69" s="283"/>
    </row>
    <row r="70" spans="1:11" x14ac:dyDescent="0.2">
      <c r="A70" s="8" t="s">
        <v>2525</v>
      </c>
      <c r="B70" s="8" t="s">
        <v>2529</v>
      </c>
      <c r="C70" s="8" t="s">
        <v>3854</v>
      </c>
      <c r="D70" s="8" t="s">
        <v>3793</v>
      </c>
      <c r="E70" s="8">
        <v>106.23</v>
      </c>
      <c r="F70" s="8">
        <v>26</v>
      </c>
      <c r="G70" s="8">
        <f t="shared" si="2"/>
        <v>2761.98</v>
      </c>
      <c r="H70" s="8">
        <v>1019.54</v>
      </c>
      <c r="I70" s="8">
        <f t="shared" si="3"/>
        <v>3781.52</v>
      </c>
      <c r="J70" s="283"/>
      <c r="K70" s="283"/>
    </row>
    <row r="71" spans="1:11" x14ac:dyDescent="0.2">
      <c r="A71" s="8" t="s">
        <v>2525</v>
      </c>
      <c r="B71" s="8" t="s">
        <v>2529</v>
      </c>
      <c r="C71" s="8" t="s">
        <v>3795</v>
      </c>
      <c r="D71" s="8" t="s">
        <v>3793</v>
      </c>
      <c r="E71" s="8">
        <v>106.23</v>
      </c>
      <c r="F71" s="8">
        <v>26</v>
      </c>
      <c r="G71" s="8">
        <f t="shared" si="2"/>
        <v>2761.98</v>
      </c>
      <c r="H71" s="8">
        <v>1019.54</v>
      </c>
      <c r="I71" s="8">
        <f t="shared" si="3"/>
        <v>3781.52</v>
      </c>
      <c r="J71" s="283"/>
      <c r="K71" s="283"/>
    </row>
    <row r="72" spans="1:11" x14ac:dyDescent="0.2">
      <c r="A72" s="8" t="s">
        <v>2525</v>
      </c>
      <c r="B72" s="8" t="s">
        <v>2529</v>
      </c>
      <c r="C72" s="8" t="s">
        <v>3855</v>
      </c>
      <c r="D72" s="8" t="s">
        <v>3793</v>
      </c>
      <c r="E72" s="8">
        <v>106.23</v>
      </c>
      <c r="F72" s="8">
        <v>26</v>
      </c>
      <c r="G72" s="8">
        <f t="shared" si="2"/>
        <v>2761.98</v>
      </c>
      <c r="H72" s="8">
        <v>1019.54</v>
      </c>
      <c r="I72" s="8">
        <f t="shared" si="3"/>
        <v>3781.52</v>
      </c>
      <c r="J72" s="283"/>
      <c r="K72" s="283"/>
    </row>
    <row r="73" spans="1:11" x14ac:dyDescent="0.2">
      <c r="A73" s="8" t="s">
        <v>2525</v>
      </c>
      <c r="B73" s="8" t="s">
        <v>2529</v>
      </c>
      <c r="C73" s="8" t="s">
        <v>3856</v>
      </c>
      <c r="D73" s="8" t="s">
        <v>3793</v>
      </c>
      <c r="E73" s="8">
        <v>106.23</v>
      </c>
      <c r="F73" s="8">
        <v>63</v>
      </c>
      <c r="G73" s="8">
        <f t="shared" si="2"/>
        <v>6692.4900000000007</v>
      </c>
      <c r="H73" s="8">
        <v>1796.6399999999999</v>
      </c>
      <c r="I73" s="8">
        <f t="shared" si="3"/>
        <v>8489.130000000001</v>
      </c>
      <c r="J73" s="283"/>
      <c r="K73" s="283"/>
    </row>
    <row r="74" spans="1:11" x14ac:dyDescent="0.2">
      <c r="A74" s="8" t="s">
        <v>2525</v>
      </c>
      <c r="B74" s="8" t="s">
        <v>2529</v>
      </c>
      <c r="C74" s="8" t="s">
        <v>3859</v>
      </c>
      <c r="D74" s="8" t="s">
        <v>3793</v>
      </c>
      <c r="E74" s="8">
        <v>106.23</v>
      </c>
      <c r="F74" s="8">
        <v>24</v>
      </c>
      <c r="G74" s="8">
        <f t="shared" si="2"/>
        <v>2549.52</v>
      </c>
      <c r="H74" s="8">
        <v>957.16</v>
      </c>
      <c r="I74" s="8">
        <f t="shared" si="3"/>
        <v>3506.68</v>
      </c>
      <c r="J74" s="283"/>
      <c r="K74" s="283"/>
    </row>
    <row r="75" spans="1:11" x14ac:dyDescent="0.2">
      <c r="A75" s="8" t="s">
        <v>2525</v>
      </c>
      <c r="B75" s="8" t="s">
        <v>2529</v>
      </c>
      <c r="C75" s="8" t="s">
        <v>3860</v>
      </c>
      <c r="D75" s="8" t="s">
        <v>3793</v>
      </c>
      <c r="E75" s="8">
        <v>106.23</v>
      </c>
      <c r="F75" s="8">
        <v>22</v>
      </c>
      <c r="G75" s="8">
        <f t="shared" si="2"/>
        <v>2337.06</v>
      </c>
      <c r="H75" s="8">
        <v>873.92</v>
      </c>
      <c r="I75" s="8">
        <f t="shared" si="3"/>
        <v>3210.98</v>
      </c>
      <c r="J75" s="283"/>
      <c r="K75" s="283"/>
    </row>
    <row r="76" spans="1:11" x14ac:dyDescent="0.2">
      <c r="A76" s="8" t="s">
        <v>2525</v>
      </c>
      <c r="B76" s="8" t="s">
        <v>2529</v>
      </c>
      <c r="C76" s="8" t="s">
        <v>3861</v>
      </c>
      <c r="D76" s="8" t="s">
        <v>3793</v>
      </c>
      <c r="E76" s="8">
        <v>106.23</v>
      </c>
      <c r="F76" s="8">
        <v>20</v>
      </c>
      <c r="G76" s="8">
        <f t="shared" si="2"/>
        <v>2124.6</v>
      </c>
      <c r="H76" s="8">
        <v>790.68</v>
      </c>
      <c r="I76" s="8">
        <f t="shared" si="3"/>
        <v>2915.2799999999997</v>
      </c>
      <c r="J76" s="283"/>
      <c r="K76" s="283"/>
    </row>
    <row r="77" spans="1:11" x14ac:dyDescent="0.2">
      <c r="A77" s="8" t="s">
        <v>2525</v>
      </c>
      <c r="B77" s="8" t="s">
        <v>2529</v>
      </c>
      <c r="C77" s="8" t="s">
        <v>3862</v>
      </c>
      <c r="D77" s="8" t="s">
        <v>3793</v>
      </c>
      <c r="E77" s="8">
        <v>106.23</v>
      </c>
      <c r="F77" s="8">
        <v>4</v>
      </c>
      <c r="G77" s="8">
        <f t="shared" si="2"/>
        <v>424.92</v>
      </c>
      <c r="H77" s="8">
        <v>332.96</v>
      </c>
      <c r="I77" s="8">
        <f t="shared" si="3"/>
        <v>757.88</v>
      </c>
      <c r="J77" s="283"/>
      <c r="K77" s="283"/>
    </row>
    <row r="78" spans="1:11" x14ac:dyDescent="0.2">
      <c r="A78" s="8" t="s">
        <v>2470</v>
      </c>
      <c r="B78" s="8" t="s">
        <v>2529</v>
      </c>
      <c r="C78" s="8" t="s">
        <v>3863</v>
      </c>
      <c r="D78" s="8" t="s">
        <v>3793</v>
      </c>
      <c r="E78" s="8">
        <v>106.23</v>
      </c>
      <c r="F78" s="8">
        <v>265</v>
      </c>
      <c r="G78" s="8">
        <f t="shared" si="2"/>
        <v>28150.95</v>
      </c>
      <c r="H78" s="8">
        <v>3426.27</v>
      </c>
      <c r="I78" s="8">
        <f t="shared" si="3"/>
        <v>31577.22</v>
      </c>
      <c r="J78" s="283"/>
      <c r="K78" s="283"/>
    </row>
    <row r="79" spans="1:11" x14ac:dyDescent="0.2">
      <c r="A79" s="8" t="s">
        <v>2470</v>
      </c>
      <c r="B79" s="8" t="s">
        <v>2530</v>
      </c>
      <c r="C79" s="8" t="s">
        <v>3868</v>
      </c>
      <c r="D79" s="8" t="s">
        <v>3793</v>
      </c>
      <c r="E79" s="8">
        <v>55.2</v>
      </c>
      <c r="F79" s="8">
        <v>20</v>
      </c>
      <c r="G79" s="8">
        <f t="shared" si="2"/>
        <v>1104</v>
      </c>
      <c r="H79" s="8">
        <v>423.2</v>
      </c>
      <c r="I79" s="8">
        <f t="shared" si="3"/>
        <v>1527.2</v>
      </c>
      <c r="J79" s="283"/>
      <c r="K79" s="283"/>
    </row>
    <row r="80" spans="1:11" x14ac:dyDescent="0.2">
      <c r="A80" s="297" t="s">
        <v>151</v>
      </c>
      <c r="B80" s="300"/>
      <c r="C80" s="300"/>
      <c r="D80" s="300"/>
      <c r="E80" s="301"/>
      <c r="F80" s="302">
        <f>AVERAGE(F4:F79)</f>
        <v>15.671052631578947</v>
      </c>
      <c r="G80" s="302">
        <f t="shared" ref="G80:I80" si="4">SUM(G4:G79)</f>
        <v>92023.650000000009</v>
      </c>
      <c r="H80" s="302">
        <f t="shared" si="4"/>
        <v>22623.270000000004</v>
      </c>
      <c r="I80" s="303">
        <f t="shared" si="4"/>
        <v>114646.91999999997</v>
      </c>
      <c r="J80" s="283"/>
      <c r="K80" s="283"/>
    </row>
    <row r="81" spans="1:11" x14ac:dyDescent="0.2">
      <c r="A81" s="283"/>
      <c r="B81" s="283"/>
      <c r="C81" s="283"/>
      <c r="D81" s="283"/>
      <c r="E81" s="283"/>
      <c r="F81" s="283"/>
      <c r="G81" s="283"/>
      <c r="H81" s="283"/>
      <c r="I81" s="304">
        <f>ROUNDUP(I80,0)</f>
        <v>114647</v>
      </c>
      <c r="J81" s="283"/>
      <c r="K81" s="283"/>
    </row>
    <row r="82" spans="1:11" x14ac:dyDescent="0.2">
      <c r="A82" s="283"/>
      <c r="B82" s="283"/>
      <c r="C82" s="283"/>
      <c r="D82" s="283"/>
      <c r="E82" s="283"/>
      <c r="F82" s="283"/>
      <c r="G82" s="283"/>
      <c r="H82" s="283"/>
      <c r="I82" s="283"/>
      <c r="J82" s="283"/>
      <c r="K82" s="283"/>
    </row>
    <row r="83" spans="1:11" x14ac:dyDescent="0.2">
      <c r="A83" s="283"/>
      <c r="B83" s="283"/>
      <c r="C83" s="283"/>
      <c r="D83" s="283"/>
      <c r="E83" s="283"/>
      <c r="F83" s="283"/>
      <c r="G83" s="283"/>
      <c r="H83" s="283"/>
      <c r="I83" s="283"/>
      <c r="J83" s="283"/>
      <c r="K83" s="283"/>
    </row>
    <row r="84" spans="1:11" x14ac:dyDescent="0.2">
      <c r="A84" s="283"/>
      <c r="B84" s="283"/>
      <c r="C84" s="283"/>
      <c r="D84" s="283"/>
      <c r="E84" s="283"/>
      <c r="F84" s="283"/>
      <c r="G84" s="283"/>
      <c r="H84" s="283"/>
      <c r="I84" s="283"/>
      <c r="J84" s="283"/>
      <c r="K84" s="283"/>
    </row>
    <row r="85" spans="1:11" x14ac:dyDescent="0.2">
      <c r="A85" s="283"/>
      <c r="B85" s="283"/>
      <c r="C85" s="283"/>
      <c r="D85" s="283"/>
      <c r="E85" s="283"/>
      <c r="F85" s="283"/>
      <c r="G85" s="283"/>
      <c r="H85" s="283"/>
      <c r="I85" s="283"/>
      <c r="J85" s="283"/>
      <c r="K85" s="283"/>
    </row>
    <row r="86" spans="1:11" x14ac:dyDescent="0.2">
      <c r="A86" s="283"/>
      <c r="B86" s="283"/>
      <c r="C86" s="283"/>
      <c r="D86" s="283"/>
      <c r="E86" s="283"/>
      <c r="F86" s="283"/>
      <c r="G86" s="283"/>
      <c r="H86" s="283"/>
      <c r="I86" s="283"/>
      <c r="J86" s="283"/>
      <c r="K86" s="283"/>
    </row>
    <row r="87" spans="1:11" x14ac:dyDescent="0.2">
      <c r="A87" s="283"/>
      <c r="B87" s="283"/>
      <c r="C87" s="283"/>
      <c r="D87" s="283"/>
      <c r="E87" s="283"/>
      <c r="F87" s="283"/>
      <c r="G87" s="283"/>
      <c r="H87" s="283"/>
      <c r="I87" s="283"/>
      <c r="J87" s="283"/>
      <c r="K87" s="283"/>
    </row>
    <row r="88" spans="1:11" x14ac:dyDescent="0.2">
      <c r="A88" s="283"/>
      <c r="B88" s="283"/>
      <c r="C88" s="283"/>
      <c r="D88" s="283"/>
      <c r="E88" s="283"/>
      <c r="F88" s="283"/>
      <c r="G88" s="283"/>
      <c r="H88" s="283"/>
      <c r="I88" s="283"/>
      <c r="J88" s="283"/>
      <c r="K88" s="283"/>
    </row>
    <row r="89" spans="1:11" x14ac:dyDescent="0.2">
      <c r="A89" s="283"/>
      <c r="B89" s="283"/>
      <c r="C89" s="283"/>
      <c r="D89" s="283"/>
      <c r="E89" s="283"/>
      <c r="F89" s="283"/>
      <c r="G89" s="283"/>
      <c r="H89" s="283"/>
      <c r="I89" s="283"/>
      <c r="J89" s="283"/>
      <c r="K89" s="283"/>
    </row>
    <row r="90" spans="1:11" x14ac:dyDescent="0.2">
      <c r="A90" s="283"/>
      <c r="B90" s="283"/>
      <c r="C90" s="283"/>
      <c r="D90" s="283"/>
      <c r="E90" s="283"/>
      <c r="F90" s="283"/>
      <c r="G90" s="283"/>
      <c r="H90" s="283"/>
      <c r="I90" s="283"/>
      <c r="J90" s="283"/>
      <c r="K90" s="283"/>
    </row>
    <row r="91" spans="1:11" x14ac:dyDescent="0.2">
      <c r="A91" s="283"/>
      <c r="B91" s="283"/>
      <c r="C91" s="283"/>
      <c r="D91" s="283"/>
      <c r="E91" s="283"/>
      <c r="F91" s="283"/>
      <c r="G91" s="283"/>
      <c r="H91" s="283"/>
      <c r="I91" s="283"/>
      <c r="J91" s="283"/>
      <c r="K91" s="283"/>
    </row>
    <row r="92" spans="1:11" x14ac:dyDescent="0.2">
      <c r="A92" s="283"/>
      <c r="B92" s="283"/>
      <c r="C92" s="283"/>
      <c r="D92" s="283"/>
      <c r="E92" s="283"/>
      <c r="F92" s="283"/>
      <c r="G92" s="283"/>
      <c r="H92" s="283"/>
      <c r="I92" s="283"/>
      <c r="J92" s="283"/>
      <c r="K92" s="283"/>
    </row>
    <row r="93" spans="1:11" x14ac:dyDescent="0.2">
      <c r="A93" s="283"/>
      <c r="B93" s="283"/>
      <c r="C93" s="283"/>
      <c r="D93" s="283"/>
      <c r="E93" s="283"/>
      <c r="F93" s="283"/>
      <c r="G93" s="283"/>
      <c r="H93" s="283"/>
      <c r="I93" s="283"/>
      <c r="J93" s="283"/>
      <c r="K93" s="283"/>
    </row>
    <row r="94" spans="1:11" x14ac:dyDescent="0.2">
      <c r="A94" s="283"/>
      <c r="B94" s="283"/>
      <c r="C94" s="283"/>
      <c r="D94" s="283"/>
      <c r="E94" s="283"/>
      <c r="F94" s="283"/>
      <c r="G94" s="283"/>
      <c r="H94" s="283"/>
      <c r="I94" s="283"/>
      <c r="J94" s="283"/>
      <c r="K94" s="283"/>
    </row>
    <row r="95" spans="1:11" x14ac:dyDescent="0.2">
      <c r="A95" s="283"/>
      <c r="B95" s="283"/>
      <c r="C95" s="283"/>
      <c r="D95" s="283"/>
      <c r="E95" s="283"/>
      <c r="F95" s="283"/>
      <c r="G95" s="283"/>
      <c r="H95" s="283"/>
      <c r="I95" s="283"/>
      <c r="J95" s="283"/>
      <c r="K95" s="283"/>
    </row>
    <row r="96" spans="1:11" x14ac:dyDescent="0.2">
      <c r="A96" s="283"/>
      <c r="B96" s="283"/>
      <c r="C96" s="283"/>
      <c r="D96" s="283"/>
      <c r="E96" s="283"/>
      <c r="F96" s="283"/>
      <c r="G96" s="283"/>
      <c r="H96" s="283"/>
      <c r="I96" s="283"/>
      <c r="J96" s="283"/>
      <c r="K96" s="283"/>
    </row>
    <row r="97" spans="1:11" x14ac:dyDescent="0.2">
      <c r="A97" s="283"/>
      <c r="B97" s="283"/>
      <c r="C97" s="283"/>
      <c r="D97" s="283"/>
      <c r="E97" s="283"/>
      <c r="F97" s="283"/>
      <c r="G97" s="283"/>
      <c r="H97" s="283"/>
      <c r="I97" s="283"/>
      <c r="J97" s="283"/>
      <c r="K97" s="283"/>
    </row>
    <row r="98" spans="1:11" x14ac:dyDescent="0.2">
      <c r="A98" s="283"/>
      <c r="B98" s="283"/>
      <c r="C98" s="283"/>
      <c r="D98" s="283"/>
      <c r="E98" s="283"/>
      <c r="F98" s="283"/>
      <c r="G98" s="283"/>
      <c r="H98" s="283"/>
      <c r="I98" s="283"/>
      <c r="J98" s="283"/>
      <c r="K98" s="283"/>
    </row>
    <row r="99" spans="1:11" x14ac:dyDescent="0.2">
      <c r="A99" s="283"/>
      <c r="B99" s="283"/>
      <c r="C99" s="283"/>
      <c r="D99" s="283"/>
      <c r="E99" s="283"/>
      <c r="F99" s="283"/>
      <c r="G99" s="283"/>
      <c r="H99" s="283"/>
      <c r="I99" s="283"/>
      <c r="J99" s="283"/>
      <c r="K99" s="283"/>
    </row>
    <row r="100" spans="1:11" x14ac:dyDescent="0.2">
      <c r="A100" s="283"/>
      <c r="B100" s="283"/>
      <c r="C100" s="283"/>
      <c r="D100" s="283"/>
      <c r="E100" s="283"/>
      <c r="F100" s="283"/>
      <c r="G100" s="283"/>
      <c r="H100" s="283"/>
      <c r="I100" s="283"/>
      <c r="J100" s="283"/>
      <c r="K100" s="283"/>
    </row>
    <row r="101" spans="1:11" x14ac:dyDescent="0.2">
      <c r="A101" s="283"/>
      <c r="B101" s="283"/>
      <c r="C101" s="283"/>
      <c r="D101" s="283"/>
      <c r="E101" s="283"/>
      <c r="F101" s="283"/>
      <c r="G101" s="283"/>
      <c r="H101" s="283"/>
      <c r="I101" s="283"/>
      <c r="J101" s="283"/>
      <c r="K101" s="283"/>
    </row>
    <row r="453" spans="6:9" x14ac:dyDescent="0.2">
      <c r="F453" s="7"/>
      <c r="G453" s="7"/>
      <c r="H453" s="7"/>
      <c r="I453" s="7"/>
    </row>
    <row r="454" spans="6:9" x14ac:dyDescent="0.2">
      <c r="F454" s="7"/>
      <c r="G454" s="7"/>
      <c r="H454" s="7"/>
      <c r="I454" s="7"/>
    </row>
    <row r="455" spans="6:9" x14ac:dyDescent="0.2">
      <c r="F455" s="7"/>
      <c r="G455" s="7"/>
      <c r="H455" s="7"/>
      <c r="I455" s="7"/>
    </row>
    <row r="456" spans="6:9" x14ac:dyDescent="0.2">
      <c r="F456" s="7"/>
      <c r="G456" s="7"/>
      <c r="H456" s="7"/>
      <c r="I456" s="7"/>
    </row>
    <row r="457" spans="6:9" x14ac:dyDescent="0.2">
      <c r="F457" s="7"/>
      <c r="G457" s="7"/>
      <c r="H457" s="7"/>
      <c r="I457" s="7"/>
    </row>
    <row r="458" spans="6:9" x14ac:dyDescent="0.2">
      <c r="F458" s="7"/>
      <c r="G458" s="7"/>
      <c r="H458" s="7"/>
      <c r="I458" s="7"/>
    </row>
    <row r="459" spans="6:9" x14ac:dyDescent="0.2">
      <c r="F459" s="7"/>
      <c r="G459" s="7"/>
      <c r="H459" s="7"/>
      <c r="I459" s="7"/>
    </row>
    <row r="460" spans="6:9" x14ac:dyDescent="0.2">
      <c r="F460" s="7"/>
      <c r="G460" s="7"/>
      <c r="H460" s="7"/>
      <c r="I460" s="7"/>
    </row>
  </sheetData>
  <mergeCells count="1">
    <mergeCell ref="F1:I1"/>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7A4807-6121-4128-9F86-3BBB8A9315D9}">
  <sheetPr>
    <tabColor theme="5" tint="0.79998168889431442"/>
  </sheetPr>
  <dimension ref="A1:K325"/>
  <sheetViews>
    <sheetView zoomScale="68" zoomScaleNormal="68" workbookViewId="0">
      <selection activeCell="F1" sqref="F1:J1"/>
    </sheetView>
  </sheetViews>
  <sheetFormatPr defaultRowHeight="15" x14ac:dyDescent="0.25"/>
  <cols>
    <col min="1" max="1" width="11.85546875" customWidth="1"/>
    <col min="3" max="3" width="34.5703125" customWidth="1"/>
    <col min="4" max="4" width="12" customWidth="1"/>
    <col min="5" max="5" width="32.28515625" customWidth="1"/>
    <col min="6" max="6" width="13.42578125" customWidth="1"/>
    <col min="7" max="7" width="12.5703125" customWidth="1"/>
    <col min="8" max="8" width="13.7109375" customWidth="1"/>
    <col min="9" max="9" width="11.7109375" customWidth="1"/>
  </cols>
  <sheetData>
    <row r="1" spans="1:11" ht="71.25" customHeight="1" x14ac:dyDescent="0.25">
      <c r="F1" s="361" t="s">
        <v>3971</v>
      </c>
      <c r="G1" s="361"/>
      <c r="H1" s="361"/>
      <c r="I1" s="361"/>
      <c r="J1" s="361"/>
    </row>
    <row r="2" spans="1:11" x14ac:dyDescent="0.25">
      <c r="A2" s="362" t="s">
        <v>3967</v>
      </c>
      <c r="B2" s="362"/>
      <c r="C2" s="362"/>
      <c r="D2" s="362"/>
      <c r="E2" s="362"/>
      <c r="F2" s="362"/>
      <c r="G2" s="362"/>
      <c r="H2" s="362"/>
    </row>
    <row r="3" spans="1:11" ht="25.5" x14ac:dyDescent="0.25">
      <c r="A3" s="292" t="s">
        <v>2531</v>
      </c>
      <c r="B3" s="292" t="s">
        <v>2461</v>
      </c>
      <c r="C3" s="292" t="s">
        <v>2528</v>
      </c>
      <c r="D3" s="292" t="s">
        <v>13</v>
      </c>
      <c r="E3" s="292" t="s">
        <v>1141</v>
      </c>
      <c r="F3" s="293" t="s">
        <v>3966</v>
      </c>
      <c r="G3" s="294" t="s">
        <v>2457</v>
      </c>
      <c r="H3" s="295" t="s">
        <v>3965</v>
      </c>
      <c r="I3" s="17"/>
      <c r="K3" s="6"/>
    </row>
    <row r="4" spans="1:11" x14ac:dyDescent="0.25">
      <c r="A4" s="8" t="s">
        <v>3850</v>
      </c>
      <c r="B4" s="8" t="s">
        <v>3793</v>
      </c>
      <c r="C4" s="8" t="s">
        <v>2530</v>
      </c>
      <c r="D4" s="8" t="s">
        <v>2653</v>
      </c>
      <c r="E4" s="8" t="s">
        <v>2654</v>
      </c>
      <c r="F4" s="60">
        <v>83.24</v>
      </c>
      <c r="G4" s="60">
        <v>16</v>
      </c>
      <c r="H4" s="296">
        <f>F4*G4</f>
        <v>1331.84</v>
      </c>
      <c r="I4" s="17"/>
    </row>
    <row r="5" spans="1:11" ht="15.75" customHeight="1" x14ac:dyDescent="0.25">
      <c r="A5" s="8" t="s">
        <v>3851</v>
      </c>
      <c r="B5" s="8" t="s">
        <v>3793</v>
      </c>
      <c r="C5" s="8" t="s">
        <v>2530</v>
      </c>
      <c r="D5" s="8" t="s">
        <v>2653</v>
      </c>
      <c r="E5" s="8" t="s">
        <v>2654</v>
      </c>
      <c r="F5" s="60">
        <v>83.24</v>
      </c>
      <c r="G5" s="60">
        <v>18</v>
      </c>
      <c r="H5" s="296">
        <f t="shared" ref="H5:H68" si="0">F5*G5</f>
        <v>1498.32</v>
      </c>
      <c r="I5" s="17"/>
    </row>
    <row r="6" spans="1:11" ht="18" customHeight="1" x14ac:dyDescent="0.25">
      <c r="A6" s="8" t="s">
        <v>3852</v>
      </c>
      <c r="B6" s="8" t="s">
        <v>3793</v>
      </c>
      <c r="C6" s="8" t="s">
        <v>2530</v>
      </c>
      <c r="D6" s="8" t="s">
        <v>2653</v>
      </c>
      <c r="E6" s="8" t="s">
        <v>2654</v>
      </c>
      <c r="F6" s="60">
        <v>83.24</v>
      </c>
      <c r="G6" s="60">
        <v>16</v>
      </c>
      <c r="H6" s="296">
        <f t="shared" si="0"/>
        <v>1331.84</v>
      </c>
      <c r="I6" s="17"/>
    </row>
    <row r="7" spans="1:11" x14ac:dyDescent="0.25">
      <c r="A7" s="8" t="s">
        <v>3853</v>
      </c>
      <c r="B7" s="8" t="s">
        <v>3793</v>
      </c>
      <c r="C7" s="8" t="s">
        <v>2530</v>
      </c>
      <c r="D7" s="8" t="s">
        <v>2653</v>
      </c>
      <c r="E7" s="8" t="s">
        <v>2654</v>
      </c>
      <c r="F7" s="60">
        <v>83.24</v>
      </c>
      <c r="G7" s="60">
        <v>18</v>
      </c>
      <c r="H7" s="296">
        <f t="shared" si="0"/>
        <v>1498.32</v>
      </c>
      <c r="I7" s="17"/>
    </row>
    <row r="8" spans="1:11" x14ac:dyDescent="0.25">
      <c r="A8" s="8" t="s">
        <v>3794</v>
      </c>
      <c r="B8" s="8" t="s">
        <v>3793</v>
      </c>
      <c r="C8" s="8" t="s">
        <v>2530</v>
      </c>
      <c r="D8" s="8" t="s">
        <v>2653</v>
      </c>
      <c r="E8" s="8" t="s">
        <v>2654</v>
      </c>
      <c r="F8" s="60">
        <v>83.24</v>
      </c>
      <c r="G8" s="60">
        <v>18</v>
      </c>
      <c r="H8" s="296">
        <f t="shared" si="0"/>
        <v>1498.32</v>
      </c>
      <c r="I8" s="17"/>
    </row>
    <row r="9" spans="1:11" x14ac:dyDescent="0.25">
      <c r="A9" s="8" t="s">
        <v>3854</v>
      </c>
      <c r="B9" s="8" t="s">
        <v>3793</v>
      </c>
      <c r="C9" s="8" t="s">
        <v>2529</v>
      </c>
      <c r="D9" s="8" t="s">
        <v>2655</v>
      </c>
      <c r="E9" s="8" t="s">
        <v>2656</v>
      </c>
      <c r="F9" s="60">
        <v>62.38</v>
      </c>
      <c r="G9" s="60">
        <v>3</v>
      </c>
      <c r="H9" s="296">
        <f t="shared" si="0"/>
        <v>187.14000000000001</v>
      </c>
      <c r="I9" s="17"/>
    </row>
    <row r="10" spans="1:11" x14ac:dyDescent="0.25">
      <c r="A10" s="8" t="s">
        <v>3854</v>
      </c>
      <c r="B10" s="8" t="s">
        <v>3793</v>
      </c>
      <c r="C10" s="8" t="s">
        <v>2529</v>
      </c>
      <c r="D10" s="8" t="s">
        <v>2653</v>
      </c>
      <c r="E10" s="8" t="s">
        <v>2654</v>
      </c>
      <c r="F10" s="60">
        <v>83.24</v>
      </c>
      <c r="G10" s="60">
        <v>10</v>
      </c>
      <c r="H10" s="296">
        <f t="shared" si="0"/>
        <v>832.4</v>
      </c>
      <c r="I10" s="17"/>
    </row>
    <row r="11" spans="1:11" x14ac:dyDescent="0.25">
      <c r="A11" s="8" t="s">
        <v>3795</v>
      </c>
      <c r="B11" s="8" t="s">
        <v>3793</v>
      </c>
      <c r="C11" s="8" t="s">
        <v>2529</v>
      </c>
      <c r="D11" s="8" t="s">
        <v>2655</v>
      </c>
      <c r="E11" s="8" t="s">
        <v>2656</v>
      </c>
      <c r="F11" s="60">
        <v>62.38</v>
      </c>
      <c r="G11" s="60">
        <v>3</v>
      </c>
      <c r="H11" s="296">
        <f t="shared" si="0"/>
        <v>187.14000000000001</v>
      </c>
      <c r="I11" s="17"/>
    </row>
    <row r="12" spans="1:11" x14ac:dyDescent="0.25">
      <c r="A12" s="8" t="s">
        <v>3795</v>
      </c>
      <c r="B12" s="8" t="s">
        <v>3793</v>
      </c>
      <c r="C12" s="8" t="s">
        <v>2529</v>
      </c>
      <c r="D12" s="8" t="s">
        <v>2653</v>
      </c>
      <c r="E12" s="8" t="s">
        <v>2654</v>
      </c>
      <c r="F12" s="60">
        <v>83.24</v>
      </c>
      <c r="G12" s="60">
        <v>10</v>
      </c>
      <c r="H12" s="296">
        <f t="shared" si="0"/>
        <v>832.4</v>
      </c>
      <c r="I12" s="17"/>
    </row>
    <row r="13" spans="1:11" x14ac:dyDescent="0.25">
      <c r="A13" s="8" t="s">
        <v>3855</v>
      </c>
      <c r="B13" s="8" t="s">
        <v>3793</v>
      </c>
      <c r="C13" s="8" t="s">
        <v>2529</v>
      </c>
      <c r="D13" s="8" t="s">
        <v>2655</v>
      </c>
      <c r="E13" s="8" t="s">
        <v>2656</v>
      </c>
      <c r="F13" s="60">
        <v>62.38</v>
      </c>
      <c r="G13" s="60">
        <v>3</v>
      </c>
      <c r="H13" s="296">
        <f t="shared" si="0"/>
        <v>187.14000000000001</v>
      </c>
      <c r="I13" s="17"/>
    </row>
    <row r="14" spans="1:11" x14ac:dyDescent="0.25">
      <c r="A14" s="8" t="s">
        <v>3855</v>
      </c>
      <c r="B14" s="8" t="s">
        <v>3793</v>
      </c>
      <c r="C14" s="8" t="s">
        <v>2529</v>
      </c>
      <c r="D14" s="8" t="s">
        <v>2653</v>
      </c>
      <c r="E14" s="8" t="s">
        <v>2654</v>
      </c>
      <c r="F14" s="60">
        <v>83.24</v>
      </c>
      <c r="G14" s="60">
        <v>10</v>
      </c>
      <c r="H14" s="296">
        <f t="shared" si="0"/>
        <v>832.4</v>
      </c>
      <c r="I14" s="17"/>
    </row>
    <row r="15" spans="1:11" x14ac:dyDescent="0.25">
      <c r="A15" s="8" t="s">
        <v>3856</v>
      </c>
      <c r="B15" s="8" t="s">
        <v>3793</v>
      </c>
      <c r="C15" s="8" t="s">
        <v>2529</v>
      </c>
      <c r="D15" s="8" t="s">
        <v>2655</v>
      </c>
      <c r="E15" s="8" t="s">
        <v>2656</v>
      </c>
      <c r="F15" s="60">
        <v>62.38</v>
      </c>
      <c r="G15" s="60">
        <v>6</v>
      </c>
      <c r="H15" s="296">
        <f t="shared" si="0"/>
        <v>374.28000000000003</v>
      </c>
      <c r="I15" s="17"/>
    </row>
    <row r="16" spans="1:11" x14ac:dyDescent="0.25">
      <c r="A16" s="8" t="s">
        <v>3856</v>
      </c>
      <c r="B16" s="8" t="s">
        <v>3793</v>
      </c>
      <c r="C16" s="8" t="s">
        <v>2529</v>
      </c>
      <c r="D16" s="8" t="s">
        <v>2653</v>
      </c>
      <c r="E16" s="8" t="s">
        <v>2654</v>
      </c>
      <c r="F16" s="60">
        <v>83.24</v>
      </c>
      <c r="G16" s="60">
        <v>15</v>
      </c>
      <c r="H16" s="296">
        <f t="shared" si="0"/>
        <v>1248.5999999999999</v>
      </c>
      <c r="I16" s="17"/>
    </row>
    <row r="17" spans="1:11" x14ac:dyDescent="0.25">
      <c r="A17" s="8" t="s">
        <v>3856</v>
      </c>
      <c r="B17" s="8" t="s">
        <v>3793</v>
      </c>
      <c r="C17" s="8" t="s">
        <v>2529</v>
      </c>
      <c r="D17" s="8" t="s">
        <v>3857</v>
      </c>
      <c r="E17" s="8" t="s">
        <v>3858</v>
      </c>
      <c r="F17" s="60">
        <v>14.48</v>
      </c>
      <c r="G17" s="60">
        <v>12</v>
      </c>
      <c r="H17" s="296">
        <f t="shared" si="0"/>
        <v>173.76</v>
      </c>
      <c r="I17" s="17"/>
    </row>
    <row r="18" spans="1:11" x14ac:dyDescent="0.25">
      <c r="A18" s="8" t="s">
        <v>3859</v>
      </c>
      <c r="B18" s="8" t="s">
        <v>3793</v>
      </c>
      <c r="C18" s="8" t="s">
        <v>2529</v>
      </c>
      <c r="D18" s="8" t="s">
        <v>2655</v>
      </c>
      <c r="E18" s="8" t="s">
        <v>2656</v>
      </c>
      <c r="F18" s="60">
        <v>62.38</v>
      </c>
      <c r="G18" s="60">
        <v>2</v>
      </c>
      <c r="H18" s="296">
        <f t="shared" si="0"/>
        <v>124.76</v>
      </c>
      <c r="I18" s="17"/>
      <c r="K18" s="7"/>
    </row>
    <row r="19" spans="1:11" x14ac:dyDescent="0.25">
      <c r="A19" s="8" t="s">
        <v>3859</v>
      </c>
      <c r="B19" s="8" t="s">
        <v>3793</v>
      </c>
      <c r="C19" s="8" t="s">
        <v>2529</v>
      </c>
      <c r="D19" s="8" t="s">
        <v>2653</v>
      </c>
      <c r="E19" s="8" t="s">
        <v>2654</v>
      </c>
      <c r="F19" s="60">
        <v>83.24</v>
      </c>
      <c r="G19" s="60">
        <v>10</v>
      </c>
      <c r="H19" s="296">
        <f t="shared" si="0"/>
        <v>832.4</v>
      </c>
      <c r="I19" s="17"/>
    </row>
    <row r="20" spans="1:11" x14ac:dyDescent="0.25">
      <c r="A20" s="8" t="s">
        <v>3860</v>
      </c>
      <c r="B20" s="8" t="s">
        <v>3793</v>
      </c>
      <c r="C20" s="8" t="s">
        <v>2529</v>
      </c>
      <c r="D20" s="8" t="s">
        <v>2655</v>
      </c>
      <c r="E20" s="8" t="s">
        <v>2656</v>
      </c>
      <c r="F20" s="60">
        <v>62.38</v>
      </c>
      <c r="G20" s="60">
        <v>2</v>
      </c>
      <c r="H20" s="296">
        <f t="shared" si="0"/>
        <v>124.76</v>
      </c>
      <c r="I20" s="17"/>
    </row>
    <row r="21" spans="1:11" x14ac:dyDescent="0.25">
      <c r="A21" s="8" t="s">
        <v>3860</v>
      </c>
      <c r="B21" s="8" t="s">
        <v>3793</v>
      </c>
      <c r="C21" s="8" t="s">
        <v>2529</v>
      </c>
      <c r="D21" s="8" t="s">
        <v>2653</v>
      </c>
      <c r="E21" s="8" t="s">
        <v>2654</v>
      </c>
      <c r="F21" s="60">
        <v>83.24</v>
      </c>
      <c r="G21" s="60">
        <v>9</v>
      </c>
      <c r="H21" s="296">
        <f t="shared" si="0"/>
        <v>749.16</v>
      </c>
      <c r="I21" s="17"/>
    </row>
    <row r="22" spans="1:11" x14ac:dyDescent="0.25">
      <c r="A22" s="8" t="s">
        <v>3861</v>
      </c>
      <c r="B22" s="8" t="s">
        <v>3793</v>
      </c>
      <c r="C22" s="8" t="s">
        <v>2529</v>
      </c>
      <c r="D22" s="8" t="s">
        <v>2655</v>
      </c>
      <c r="E22" s="8" t="s">
        <v>2656</v>
      </c>
      <c r="F22" s="60">
        <v>62.38</v>
      </c>
      <c r="G22" s="60">
        <v>2</v>
      </c>
      <c r="H22" s="296">
        <f t="shared" si="0"/>
        <v>124.76</v>
      </c>
      <c r="I22" s="17"/>
    </row>
    <row r="23" spans="1:11" x14ac:dyDescent="0.25">
      <c r="A23" s="8" t="s">
        <v>3861</v>
      </c>
      <c r="B23" s="8" t="s">
        <v>3793</v>
      </c>
      <c r="C23" s="8" t="s">
        <v>2529</v>
      </c>
      <c r="D23" s="8" t="s">
        <v>2653</v>
      </c>
      <c r="E23" s="8" t="s">
        <v>2654</v>
      </c>
      <c r="F23" s="60">
        <v>83.24</v>
      </c>
      <c r="G23" s="60">
        <v>8</v>
      </c>
      <c r="H23" s="296">
        <f t="shared" si="0"/>
        <v>665.92</v>
      </c>
      <c r="I23" s="17"/>
    </row>
    <row r="24" spans="1:11" x14ac:dyDescent="0.25">
      <c r="A24" s="8" t="s">
        <v>3862</v>
      </c>
      <c r="B24" s="8" t="s">
        <v>3793</v>
      </c>
      <c r="C24" s="8" t="s">
        <v>2529</v>
      </c>
      <c r="D24" s="8" t="s">
        <v>2653</v>
      </c>
      <c r="E24" s="8" t="s">
        <v>2654</v>
      </c>
      <c r="F24" s="60">
        <v>83.24</v>
      </c>
      <c r="G24" s="60">
        <v>4</v>
      </c>
      <c r="H24" s="296">
        <f t="shared" si="0"/>
        <v>332.96</v>
      </c>
      <c r="I24" s="17"/>
    </row>
    <row r="25" spans="1:11" x14ac:dyDescent="0.25">
      <c r="A25" s="8" t="s">
        <v>3863</v>
      </c>
      <c r="B25" s="8" t="s">
        <v>3793</v>
      </c>
      <c r="C25" s="8" t="s">
        <v>2529</v>
      </c>
      <c r="D25" s="8" t="s">
        <v>3864</v>
      </c>
      <c r="E25" s="8" t="s">
        <v>3865</v>
      </c>
      <c r="F25" s="60">
        <v>27.98</v>
      </c>
      <c r="G25" s="60">
        <v>1</v>
      </c>
      <c r="H25" s="296">
        <f t="shared" si="0"/>
        <v>27.98</v>
      </c>
      <c r="I25" s="17"/>
    </row>
    <row r="26" spans="1:11" x14ac:dyDescent="0.25">
      <c r="A26" s="8" t="s">
        <v>3863</v>
      </c>
      <c r="B26" s="8" t="s">
        <v>3793</v>
      </c>
      <c r="C26" s="8" t="s">
        <v>2529</v>
      </c>
      <c r="D26" s="8" t="s">
        <v>3866</v>
      </c>
      <c r="E26" s="8" t="s">
        <v>3867</v>
      </c>
      <c r="F26" s="60">
        <v>27.69</v>
      </c>
      <c r="G26" s="60">
        <v>1</v>
      </c>
      <c r="H26" s="296">
        <f t="shared" si="0"/>
        <v>27.69</v>
      </c>
      <c r="I26" s="17"/>
    </row>
    <row r="27" spans="1:11" x14ac:dyDescent="0.25">
      <c r="A27" s="8" t="s">
        <v>3863</v>
      </c>
      <c r="B27" s="8" t="s">
        <v>3793</v>
      </c>
      <c r="C27" s="8" t="s">
        <v>2529</v>
      </c>
      <c r="D27" s="8" t="s">
        <v>2500</v>
      </c>
      <c r="E27" s="8" t="s">
        <v>2652</v>
      </c>
      <c r="F27" s="60">
        <v>20.74</v>
      </c>
      <c r="G27" s="60">
        <v>1</v>
      </c>
      <c r="H27" s="296">
        <f t="shared" si="0"/>
        <v>20.74</v>
      </c>
      <c r="I27" s="17"/>
    </row>
    <row r="28" spans="1:11" x14ac:dyDescent="0.25">
      <c r="A28" s="8" t="s">
        <v>3863</v>
      </c>
      <c r="B28" s="8" t="s">
        <v>3793</v>
      </c>
      <c r="C28" s="8" t="s">
        <v>2529</v>
      </c>
      <c r="D28" s="8" t="s">
        <v>2655</v>
      </c>
      <c r="E28" s="8" t="s">
        <v>2656</v>
      </c>
      <c r="F28" s="60">
        <v>62.38</v>
      </c>
      <c r="G28" s="60">
        <v>11</v>
      </c>
      <c r="H28" s="296">
        <f t="shared" si="0"/>
        <v>686.18000000000006</v>
      </c>
      <c r="I28" s="17"/>
    </row>
    <row r="29" spans="1:11" x14ac:dyDescent="0.25">
      <c r="A29" s="8" t="s">
        <v>3863</v>
      </c>
      <c r="B29" s="8" t="s">
        <v>3793</v>
      </c>
      <c r="C29" s="8" t="s">
        <v>2529</v>
      </c>
      <c r="D29" s="8" t="s">
        <v>2653</v>
      </c>
      <c r="E29" s="8" t="s">
        <v>2654</v>
      </c>
      <c r="F29" s="60">
        <v>83.24</v>
      </c>
      <c r="G29" s="60">
        <v>32</v>
      </c>
      <c r="H29" s="296">
        <f t="shared" si="0"/>
        <v>2663.68</v>
      </c>
      <c r="I29" s="17"/>
    </row>
    <row r="30" spans="1:11" x14ac:dyDescent="0.25">
      <c r="A30" s="8" t="s">
        <v>3868</v>
      </c>
      <c r="B30" s="8" t="s">
        <v>3793</v>
      </c>
      <c r="C30" s="8" t="s">
        <v>2530</v>
      </c>
      <c r="D30" s="8" t="s">
        <v>3864</v>
      </c>
      <c r="E30" s="8" t="s">
        <v>3865</v>
      </c>
      <c r="F30" s="60">
        <v>27.98</v>
      </c>
      <c r="G30" s="60">
        <v>1</v>
      </c>
      <c r="H30" s="296">
        <f t="shared" si="0"/>
        <v>27.98</v>
      </c>
      <c r="I30" s="17"/>
    </row>
    <row r="31" spans="1:11" x14ac:dyDescent="0.25">
      <c r="A31" s="8" t="s">
        <v>3868</v>
      </c>
      <c r="B31" s="8" t="s">
        <v>3793</v>
      </c>
      <c r="C31" s="8" t="s">
        <v>2530</v>
      </c>
      <c r="D31" s="8" t="s">
        <v>2500</v>
      </c>
      <c r="E31" s="8" t="s">
        <v>2652</v>
      </c>
      <c r="F31" s="60">
        <v>20.74</v>
      </c>
      <c r="G31" s="60">
        <v>1</v>
      </c>
      <c r="H31" s="296">
        <f t="shared" si="0"/>
        <v>20.74</v>
      </c>
      <c r="I31" s="17"/>
    </row>
    <row r="32" spans="1:11" x14ac:dyDescent="0.25">
      <c r="A32" s="8" t="s">
        <v>3868</v>
      </c>
      <c r="B32" s="8" t="s">
        <v>3793</v>
      </c>
      <c r="C32" s="8" t="s">
        <v>2530</v>
      </c>
      <c r="D32" s="8" t="s">
        <v>2655</v>
      </c>
      <c r="E32" s="8" t="s">
        <v>2656</v>
      </c>
      <c r="F32" s="60">
        <v>62.38</v>
      </c>
      <c r="G32" s="60">
        <v>2</v>
      </c>
      <c r="H32" s="296">
        <f t="shared" si="0"/>
        <v>124.76</v>
      </c>
      <c r="I32" s="17"/>
    </row>
    <row r="33" spans="1:9" x14ac:dyDescent="0.25">
      <c r="A33" s="8" t="s">
        <v>3868</v>
      </c>
      <c r="B33" s="8" t="s">
        <v>3793</v>
      </c>
      <c r="C33" s="8" t="s">
        <v>2530</v>
      </c>
      <c r="D33" s="8" t="s">
        <v>2653</v>
      </c>
      <c r="E33" s="8" t="s">
        <v>2654</v>
      </c>
      <c r="F33" s="60">
        <v>83.24</v>
      </c>
      <c r="G33" s="60">
        <v>3</v>
      </c>
      <c r="H33" s="296">
        <f t="shared" si="0"/>
        <v>249.71999999999997</v>
      </c>
      <c r="I33" s="17"/>
    </row>
    <row r="34" spans="1:9" x14ac:dyDescent="0.25">
      <c r="A34" s="8" t="s">
        <v>3869</v>
      </c>
      <c r="B34" s="8" t="s">
        <v>3793</v>
      </c>
      <c r="C34" s="8" t="s">
        <v>2530</v>
      </c>
      <c r="D34" s="8" t="s">
        <v>2655</v>
      </c>
      <c r="E34" s="8" t="s">
        <v>2656</v>
      </c>
      <c r="F34" s="60">
        <v>62.38</v>
      </c>
      <c r="G34" s="60">
        <v>1</v>
      </c>
      <c r="H34" s="296">
        <f t="shared" si="0"/>
        <v>62.38</v>
      </c>
      <c r="I34" s="17"/>
    </row>
    <row r="35" spans="1:9" x14ac:dyDescent="0.25">
      <c r="A35" s="8" t="s">
        <v>3870</v>
      </c>
      <c r="B35" s="8" t="s">
        <v>3793</v>
      </c>
      <c r="C35" s="8" t="s">
        <v>2530</v>
      </c>
      <c r="D35" s="8" t="s">
        <v>2655</v>
      </c>
      <c r="E35" s="8" t="s">
        <v>2656</v>
      </c>
      <c r="F35" s="60">
        <v>62.38</v>
      </c>
      <c r="G35" s="60">
        <v>1</v>
      </c>
      <c r="H35" s="296">
        <f t="shared" si="0"/>
        <v>62.38</v>
      </c>
      <c r="I35" s="17"/>
    </row>
    <row r="36" spans="1:9" x14ac:dyDescent="0.25">
      <c r="A36" s="8" t="s">
        <v>3871</v>
      </c>
      <c r="B36" s="8" t="s">
        <v>3793</v>
      </c>
      <c r="C36" s="8" t="s">
        <v>2530</v>
      </c>
      <c r="D36" s="8" t="s">
        <v>2655</v>
      </c>
      <c r="E36" s="8" t="s">
        <v>2656</v>
      </c>
      <c r="F36" s="60">
        <v>62.38</v>
      </c>
      <c r="G36" s="60">
        <v>1</v>
      </c>
      <c r="H36" s="296">
        <f t="shared" si="0"/>
        <v>62.38</v>
      </c>
      <c r="I36" s="17"/>
    </row>
    <row r="37" spans="1:9" x14ac:dyDescent="0.25">
      <c r="A37" s="8" t="s">
        <v>3872</v>
      </c>
      <c r="B37" s="8" t="s">
        <v>3793</v>
      </c>
      <c r="C37" s="8" t="s">
        <v>2530</v>
      </c>
      <c r="D37" s="8" t="s">
        <v>2655</v>
      </c>
      <c r="E37" s="8" t="s">
        <v>2656</v>
      </c>
      <c r="F37" s="60">
        <v>62.38</v>
      </c>
      <c r="G37" s="60">
        <v>1</v>
      </c>
      <c r="H37" s="296">
        <f t="shared" si="0"/>
        <v>62.38</v>
      </c>
      <c r="I37" s="17"/>
    </row>
    <row r="38" spans="1:9" x14ac:dyDescent="0.25">
      <c r="A38" s="8" t="s">
        <v>3873</v>
      </c>
      <c r="B38" s="8" t="s">
        <v>3793</v>
      </c>
      <c r="C38" s="8" t="s">
        <v>2530</v>
      </c>
      <c r="D38" s="8" t="s">
        <v>2655</v>
      </c>
      <c r="E38" s="8" t="s">
        <v>2656</v>
      </c>
      <c r="F38" s="60">
        <v>62.38</v>
      </c>
      <c r="G38" s="60">
        <v>1</v>
      </c>
      <c r="H38" s="296">
        <f t="shared" si="0"/>
        <v>62.38</v>
      </c>
      <c r="I38" s="17"/>
    </row>
    <row r="39" spans="1:9" x14ac:dyDescent="0.25">
      <c r="A39" s="8" t="s">
        <v>3874</v>
      </c>
      <c r="B39" s="8" t="s">
        <v>3793</v>
      </c>
      <c r="C39" s="8" t="s">
        <v>2530</v>
      </c>
      <c r="D39" s="8" t="s">
        <v>2655</v>
      </c>
      <c r="E39" s="8" t="s">
        <v>2656</v>
      </c>
      <c r="F39" s="60">
        <v>62.38</v>
      </c>
      <c r="G39" s="60">
        <v>1</v>
      </c>
      <c r="H39" s="296">
        <f t="shared" si="0"/>
        <v>62.38</v>
      </c>
      <c r="I39" s="17"/>
    </row>
    <row r="40" spans="1:9" x14ac:dyDescent="0.25">
      <c r="A40" s="8" t="s">
        <v>3875</v>
      </c>
      <c r="B40" s="8" t="s">
        <v>3793</v>
      </c>
      <c r="C40" s="8" t="s">
        <v>2530</v>
      </c>
      <c r="D40" s="8" t="s">
        <v>2655</v>
      </c>
      <c r="E40" s="8" t="s">
        <v>2656</v>
      </c>
      <c r="F40" s="60">
        <v>62.38</v>
      </c>
      <c r="G40" s="60">
        <v>1</v>
      </c>
      <c r="H40" s="296">
        <f t="shared" si="0"/>
        <v>62.38</v>
      </c>
      <c r="I40" s="17"/>
    </row>
    <row r="41" spans="1:9" x14ac:dyDescent="0.25">
      <c r="A41" s="8" t="s">
        <v>3876</v>
      </c>
      <c r="B41" s="8" t="s">
        <v>3793</v>
      </c>
      <c r="C41" s="8" t="s">
        <v>2530</v>
      </c>
      <c r="D41" s="8" t="s">
        <v>2655</v>
      </c>
      <c r="E41" s="8" t="s">
        <v>2656</v>
      </c>
      <c r="F41" s="60">
        <v>62.38</v>
      </c>
      <c r="G41" s="60">
        <v>1</v>
      </c>
      <c r="H41" s="296">
        <f t="shared" si="0"/>
        <v>62.38</v>
      </c>
      <c r="I41" s="17"/>
    </row>
    <row r="42" spans="1:9" x14ac:dyDescent="0.25">
      <c r="A42" s="8" t="s">
        <v>3877</v>
      </c>
      <c r="B42" s="8" t="s">
        <v>3793</v>
      </c>
      <c r="C42" s="8" t="s">
        <v>2530</v>
      </c>
      <c r="D42" s="8" t="s">
        <v>2655</v>
      </c>
      <c r="E42" s="8" t="s">
        <v>2656</v>
      </c>
      <c r="F42" s="60">
        <v>62.38</v>
      </c>
      <c r="G42" s="60">
        <v>1</v>
      </c>
      <c r="H42" s="296">
        <f t="shared" si="0"/>
        <v>62.38</v>
      </c>
      <c r="I42" s="17"/>
    </row>
    <row r="43" spans="1:9" x14ac:dyDescent="0.25">
      <c r="A43" s="8" t="s">
        <v>3878</v>
      </c>
      <c r="B43" s="8" t="s">
        <v>3793</v>
      </c>
      <c r="C43" s="8" t="s">
        <v>2530</v>
      </c>
      <c r="D43" s="8" t="s">
        <v>2655</v>
      </c>
      <c r="E43" s="8" t="s">
        <v>2656</v>
      </c>
      <c r="F43" s="60">
        <v>62.38</v>
      </c>
      <c r="G43" s="60">
        <v>1</v>
      </c>
      <c r="H43" s="296">
        <f t="shared" si="0"/>
        <v>62.38</v>
      </c>
      <c r="I43" s="17"/>
    </row>
    <row r="44" spans="1:9" x14ac:dyDescent="0.25">
      <c r="A44" s="8" t="s">
        <v>3879</v>
      </c>
      <c r="B44" s="8" t="s">
        <v>3793</v>
      </c>
      <c r="C44" s="8" t="s">
        <v>2530</v>
      </c>
      <c r="D44" s="8" t="s">
        <v>2655</v>
      </c>
      <c r="E44" s="8" t="s">
        <v>2656</v>
      </c>
      <c r="F44" s="60">
        <v>62.38</v>
      </c>
      <c r="G44" s="60">
        <v>1</v>
      </c>
      <c r="H44" s="296">
        <f t="shared" si="0"/>
        <v>62.38</v>
      </c>
      <c r="I44" s="17"/>
    </row>
    <row r="45" spans="1:9" x14ac:dyDescent="0.25">
      <c r="A45" s="8" t="s">
        <v>3880</v>
      </c>
      <c r="B45" s="8" t="s">
        <v>3793</v>
      </c>
      <c r="C45" s="8" t="s">
        <v>2530</v>
      </c>
      <c r="D45" s="8" t="s">
        <v>2655</v>
      </c>
      <c r="E45" s="8" t="s">
        <v>2656</v>
      </c>
      <c r="F45" s="60">
        <v>62.38</v>
      </c>
      <c r="G45" s="60">
        <v>1</v>
      </c>
      <c r="H45" s="296">
        <f t="shared" si="0"/>
        <v>62.38</v>
      </c>
      <c r="I45" s="17"/>
    </row>
    <row r="46" spans="1:9" x14ac:dyDescent="0.25">
      <c r="A46" s="8" t="s">
        <v>3881</v>
      </c>
      <c r="B46" s="8" t="s">
        <v>3793</v>
      </c>
      <c r="C46" s="8" t="s">
        <v>2530</v>
      </c>
      <c r="D46" s="8" t="s">
        <v>2655</v>
      </c>
      <c r="E46" s="8" t="s">
        <v>2656</v>
      </c>
      <c r="F46" s="60">
        <v>62.38</v>
      </c>
      <c r="G46" s="60">
        <v>1</v>
      </c>
      <c r="H46" s="296">
        <f t="shared" si="0"/>
        <v>62.38</v>
      </c>
      <c r="I46" s="17"/>
    </row>
    <row r="47" spans="1:9" x14ac:dyDescent="0.25">
      <c r="A47" s="8" t="s">
        <v>3882</v>
      </c>
      <c r="B47" s="8" t="s">
        <v>3793</v>
      </c>
      <c r="C47" s="8" t="s">
        <v>2530</v>
      </c>
      <c r="D47" s="8" t="s">
        <v>2655</v>
      </c>
      <c r="E47" s="8" t="s">
        <v>2656</v>
      </c>
      <c r="F47" s="60">
        <v>62.38</v>
      </c>
      <c r="G47" s="60">
        <v>1</v>
      </c>
      <c r="H47" s="296">
        <f t="shared" si="0"/>
        <v>62.38</v>
      </c>
      <c r="I47" s="17"/>
    </row>
    <row r="48" spans="1:9" x14ac:dyDescent="0.25">
      <c r="A48" s="8" t="s">
        <v>3883</v>
      </c>
      <c r="B48" s="8" t="s">
        <v>3793</v>
      </c>
      <c r="C48" s="8" t="s">
        <v>2530</v>
      </c>
      <c r="D48" s="8" t="s">
        <v>2655</v>
      </c>
      <c r="E48" s="8" t="s">
        <v>2656</v>
      </c>
      <c r="F48" s="60">
        <v>62.38</v>
      </c>
      <c r="G48" s="60">
        <v>1</v>
      </c>
      <c r="H48" s="296">
        <f t="shared" si="0"/>
        <v>62.38</v>
      </c>
      <c r="I48" s="17"/>
    </row>
    <row r="49" spans="1:9" x14ac:dyDescent="0.25">
      <c r="A49" s="8" t="s">
        <v>3884</v>
      </c>
      <c r="B49" s="8" t="s">
        <v>3793</v>
      </c>
      <c r="C49" s="8" t="s">
        <v>2530</v>
      </c>
      <c r="D49" s="8" t="s">
        <v>2655</v>
      </c>
      <c r="E49" s="8" t="s">
        <v>2656</v>
      </c>
      <c r="F49" s="60">
        <v>62.38</v>
      </c>
      <c r="G49" s="60">
        <v>1</v>
      </c>
      <c r="H49" s="296">
        <f t="shared" si="0"/>
        <v>62.38</v>
      </c>
      <c r="I49" s="17"/>
    </row>
    <row r="50" spans="1:9" x14ac:dyDescent="0.25">
      <c r="A50" s="8" t="s">
        <v>3885</v>
      </c>
      <c r="B50" s="8" t="s">
        <v>3793</v>
      </c>
      <c r="C50" s="8" t="s">
        <v>2530</v>
      </c>
      <c r="D50" s="8" t="s">
        <v>2655</v>
      </c>
      <c r="E50" s="8" t="s">
        <v>2656</v>
      </c>
      <c r="F50" s="60">
        <v>62.38</v>
      </c>
      <c r="G50" s="60">
        <v>1</v>
      </c>
      <c r="H50" s="296">
        <f t="shared" si="0"/>
        <v>62.38</v>
      </c>
      <c r="I50" s="17"/>
    </row>
    <row r="51" spans="1:9" x14ac:dyDescent="0.25">
      <c r="A51" s="8" t="s">
        <v>3886</v>
      </c>
      <c r="B51" s="8" t="s">
        <v>3793</v>
      </c>
      <c r="C51" s="8" t="s">
        <v>2530</v>
      </c>
      <c r="D51" s="8" t="s">
        <v>2655</v>
      </c>
      <c r="E51" s="8" t="s">
        <v>2656</v>
      </c>
      <c r="F51" s="60">
        <v>62.38</v>
      </c>
      <c r="G51" s="60">
        <v>1</v>
      </c>
      <c r="H51" s="296">
        <f t="shared" si="0"/>
        <v>62.38</v>
      </c>
      <c r="I51" s="17"/>
    </row>
    <row r="52" spans="1:9" x14ac:dyDescent="0.25">
      <c r="A52" s="8" t="s">
        <v>3887</v>
      </c>
      <c r="B52" s="8" t="s">
        <v>3793</v>
      </c>
      <c r="C52" s="8" t="s">
        <v>2530</v>
      </c>
      <c r="D52" s="8" t="s">
        <v>2655</v>
      </c>
      <c r="E52" s="8" t="s">
        <v>2656</v>
      </c>
      <c r="F52" s="60">
        <v>62.38</v>
      </c>
      <c r="G52" s="60">
        <v>1</v>
      </c>
      <c r="H52" s="296">
        <f t="shared" si="0"/>
        <v>62.38</v>
      </c>
      <c r="I52" s="17"/>
    </row>
    <row r="53" spans="1:9" x14ac:dyDescent="0.25">
      <c r="A53" s="8" t="s">
        <v>3888</v>
      </c>
      <c r="B53" s="8" t="s">
        <v>3793</v>
      </c>
      <c r="C53" s="8" t="s">
        <v>2530</v>
      </c>
      <c r="D53" s="8" t="s">
        <v>2655</v>
      </c>
      <c r="E53" s="8" t="s">
        <v>2656</v>
      </c>
      <c r="F53" s="60">
        <v>62.38</v>
      </c>
      <c r="G53" s="60">
        <v>1</v>
      </c>
      <c r="H53" s="296">
        <f t="shared" si="0"/>
        <v>62.38</v>
      </c>
      <c r="I53" s="17"/>
    </row>
    <row r="54" spans="1:9" x14ac:dyDescent="0.25">
      <c r="A54" s="8" t="s">
        <v>3889</v>
      </c>
      <c r="B54" s="8" t="s">
        <v>3793</v>
      </c>
      <c r="C54" s="8" t="s">
        <v>2530</v>
      </c>
      <c r="D54" s="8" t="s">
        <v>2655</v>
      </c>
      <c r="E54" s="8" t="s">
        <v>2656</v>
      </c>
      <c r="F54" s="60">
        <v>62.38</v>
      </c>
      <c r="G54" s="60">
        <v>1</v>
      </c>
      <c r="H54" s="296">
        <f t="shared" si="0"/>
        <v>62.38</v>
      </c>
      <c r="I54" s="17"/>
    </row>
    <row r="55" spans="1:9" x14ac:dyDescent="0.25">
      <c r="A55" s="8" t="s">
        <v>3890</v>
      </c>
      <c r="B55" s="8" t="s">
        <v>3793</v>
      </c>
      <c r="C55" s="8" t="s">
        <v>2530</v>
      </c>
      <c r="D55" s="8" t="s">
        <v>2655</v>
      </c>
      <c r="E55" s="8" t="s">
        <v>2656</v>
      </c>
      <c r="F55" s="60">
        <v>62.38</v>
      </c>
      <c r="G55" s="60">
        <v>1</v>
      </c>
      <c r="H55" s="296">
        <f t="shared" si="0"/>
        <v>62.38</v>
      </c>
      <c r="I55" s="17"/>
    </row>
    <row r="56" spans="1:9" x14ac:dyDescent="0.25">
      <c r="A56" s="8" t="s">
        <v>3891</v>
      </c>
      <c r="B56" s="8" t="s">
        <v>3793</v>
      </c>
      <c r="C56" s="8" t="s">
        <v>2530</v>
      </c>
      <c r="D56" s="8" t="s">
        <v>2655</v>
      </c>
      <c r="E56" s="8" t="s">
        <v>2656</v>
      </c>
      <c r="F56" s="60">
        <v>62.38</v>
      </c>
      <c r="G56" s="60">
        <v>1</v>
      </c>
      <c r="H56" s="296">
        <f t="shared" si="0"/>
        <v>62.38</v>
      </c>
      <c r="I56" s="17"/>
    </row>
    <row r="57" spans="1:9" x14ac:dyDescent="0.25">
      <c r="A57" s="8" t="s">
        <v>3892</v>
      </c>
      <c r="B57" s="8" t="s">
        <v>3793</v>
      </c>
      <c r="C57" s="8" t="s">
        <v>2530</v>
      </c>
      <c r="D57" s="8" t="s">
        <v>2655</v>
      </c>
      <c r="E57" s="8" t="s">
        <v>2656</v>
      </c>
      <c r="F57" s="60">
        <v>62.38</v>
      </c>
      <c r="G57" s="60">
        <v>1</v>
      </c>
      <c r="H57" s="296">
        <f t="shared" si="0"/>
        <v>62.38</v>
      </c>
      <c r="I57" s="17"/>
    </row>
    <row r="58" spans="1:9" x14ac:dyDescent="0.25">
      <c r="A58" s="8" t="s">
        <v>3893</v>
      </c>
      <c r="B58" s="8" t="s">
        <v>3793</v>
      </c>
      <c r="C58" s="8" t="s">
        <v>2530</v>
      </c>
      <c r="D58" s="8" t="s">
        <v>2655</v>
      </c>
      <c r="E58" s="8" t="s">
        <v>2656</v>
      </c>
      <c r="F58" s="60">
        <v>62.38</v>
      </c>
      <c r="G58" s="60">
        <v>1</v>
      </c>
      <c r="H58" s="296">
        <f t="shared" si="0"/>
        <v>62.38</v>
      </c>
      <c r="I58" s="17"/>
    </row>
    <row r="59" spans="1:9" x14ac:dyDescent="0.25">
      <c r="A59" s="8" t="s">
        <v>3894</v>
      </c>
      <c r="B59" s="8" t="s">
        <v>3793</v>
      </c>
      <c r="C59" s="8" t="s">
        <v>2530</v>
      </c>
      <c r="D59" s="8" t="s">
        <v>2655</v>
      </c>
      <c r="E59" s="8" t="s">
        <v>2656</v>
      </c>
      <c r="F59" s="60">
        <v>62.38</v>
      </c>
      <c r="G59" s="60">
        <v>1</v>
      </c>
      <c r="H59" s="296">
        <f t="shared" si="0"/>
        <v>62.38</v>
      </c>
      <c r="I59" s="17"/>
    </row>
    <row r="60" spans="1:9" x14ac:dyDescent="0.25">
      <c r="A60" s="8" t="s">
        <v>3895</v>
      </c>
      <c r="B60" s="8" t="s">
        <v>3793</v>
      </c>
      <c r="C60" s="8" t="s">
        <v>2530</v>
      </c>
      <c r="D60" s="8" t="s">
        <v>2655</v>
      </c>
      <c r="E60" s="8" t="s">
        <v>2656</v>
      </c>
      <c r="F60" s="60">
        <v>62.38</v>
      </c>
      <c r="G60" s="60">
        <v>1</v>
      </c>
      <c r="H60" s="296">
        <f t="shared" si="0"/>
        <v>62.38</v>
      </c>
      <c r="I60" s="17"/>
    </row>
    <row r="61" spans="1:9" x14ac:dyDescent="0.25">
      <c r="A61" s="8" t="s">
        <v>3896</v>
      </c>
      <c r="B61" s="8" t="s">
        <v>3793</v>
      </c>
      <c r="C61" s="8" t="s">
        <v>2530</v>
      </c>
      <c r="D61" s="8" t="s">
        <v>2655</v>
      </c>
      <c r="E61" s="8" t="s">
        <v>2656</v>
      </c>
      <c r="F61" s="60">
        <v>62.38</v>
      </c>
      <c r="G61" s="60">
        <v>1</v>
      </c>
      <c r="H61" s="296">
        <f t="shared" si="0"/>
        <v>62.38</v>
      </c>
      <c r="I61" s="17"/>
    </row>
    <row r="62" spans="1:9" x14ac:dyDescent="0.25">
      <c r="A62" s="8" t="s">
        <v>3897</v>
      </c>
      <c r="B62" s="8" t="s">
        <v>3793</v>
      </c>
      <c r="C62" s="8" t="s">
        <v>2530</v>
      </c>
      <c r="D62" s="8" t="s">
        <v>2655</v>
      </c>
      <c r="E62" s="8" t="s">
        <v>2656</v>
      </c>
      <c r="F62" s="60">
        <v>62.38</v>
      </c>
      <c r="G62" s="60">
        <v>1</v>
      </c>
      <c r="H62" s="296">
        <f t="shared" si="0"/>
        <v>62.38</v>
      </c>
      <c r="I62" s="17"/>
    </row>
    <row r="63" spans="1:9" x14ac:dyDescent="0.25">
      <c r="A63" s="8" t="s">
        <v>3898</v>
      </c>
      <c r="B63" s="8" t="s">
        <v>3793</v>
      </c>
      <c r="C63" s="8" t="s">
        <v>2530</v>
      </c>
      <c r="D63" s="8" t="s">
        <v>2655</v>
      </c>
      <c r="E63" s="8" t="s">
        <v>2656</v>
      </c>
      <c r="F63" s="60">
        <v>62.38</v>
      </c>
      <c r="G63" s="60">
        <v>1</v>
      </c>
      <c r="H63" s="296">
        <f t="shared" si="0"/>
        <v>62.38</v>
      </c>
      <c r="I63" s="17"/>
    </row>
    <row r="64" spans="1:9" x14ac:dyDescent="0.25">
      <c r="A64" s="8" t="s">
        <v>3899</v>
      </c>
      <c r="B64" s="8" t="s">
        <v>3793</v>
      </c>
      <c r="C64" s="8" t="s">
        <v>2530</v>
      </c>
      <c r="D64" s="8" t="s">
        <v>2655</v>
      </c>
      <c r="E64" s="8" t="s">
        <v>2656</v>
      </c>
      <c r="F64" s="60">
        <v>62.38</v>
      </c>
      <c r="G64" s="60">
        <v>1</v>
      </c>
      <c r="H64" s="296">
        <f t="shared" si="0"/>
        <v>62.38</v>
      </c>
      <c r="I64" s="17"/>
    </row>
    <row r="65" spans="1:9" x14ac:dyDescent="0.25">
      <c r="A65" s="8" t="s">
        <v>3900</v>
      </c>
      <c r="B65" s="8" t="s">
        <v>3793</v>
      </c>
      <c r="C65" s="8" t="s">
        <v>2530</v>
      </c>
      <c r="D65" s="8" t="s">
        <v>2655</v>
      </c>
      <c r="E65" s="8" t="s">
        <v>2656</v>
      </c>
      <c r="F65" s="60">
        <v>62.38</v>
      </c>
      <c r="G65" s="60">
        <v>1</v>
      </c>
      <c r="H65" s="296">
        <f t="shared" si="0"/>
        <v>62.38</v>
      </c>
      <c r="I65" s="17"/>
    </row>
    <row r="66" spans="1:9" x14ac:dyDescent="0.25">
      <c r="A66" s="8" t="s">
        <v>3901</v>
      </c>
      <c r="B66" s="8" t="s">
        <v>3793</v>
      </c>
      <c r="C66" s="8" t="s">
        <v>2530</v>
      </c>
      <c r="D66" s="8" t="s">
        <v>2655</v>
      </c>
      <c r="E66" s="8" t="s">
        <v>2656</v>
      </c>
      <c r="F66" s="60">
        <v>62.38</v>
      </c>
      <c r="G66" s="60">
        <v>1</v>
      </c>
      <c r="H66" s="296">
        <f t="shared" si="0"/>
        <v>62.38</v>
      </c>
      <c r="I66" s="17"/>
    </row>
    <row r="67" spans="1:9" x14ac:dyDescent="0.25">
      <c r="A67" s="8" t="s">
        <v>3902</v>
      </c>
      <c r="B67" s="8" t="s">
        <v>3793</v>
      </c>
      <c r="C67" s="8" t="s">
        <v>2530</v>
      </c>
      <c r="D67" s="8" t="s">
        <v>2655</v>
      </c>
      <c r="E67" s="8" t="s">
        <v>2656</v>
      </c>
      <c r="F67" s="60">
        <v>62.38</v>
      </c>
      <c r="G67" s="60">
        <v>1</v>
      </c>
      <c r="H67" s="296">
        <f t="shared" si="0"/>
        <v>62.38</v>
      </c>
      <c r="I67" s="17"/>
    </row>
    <row r="68" spans="1:9" x14ac:dyDescent="0.25">
      <c r="A68" s="8" t="s">
        <v>3903</v>
      </c>
      <c r="B68" s="8" t="s">
        <v>3793</v>
      </c>
      <c r="C68" s="8" t="s">
        <v>2530</v>
      </c>
      <c r="D68" s="8" t="s">
        <v>2655</v>
      </c>
      <c r="E68" s="8" t="s">
        <v>2656</v>
      </c>
      <c r="F68" s="60">
        <v>62.38</v>
      </c>
      <c r="G68" s="60">
        <v>1</v>
      </c>
      <c r="H68" s="296">
        <f t="shared" si="0"/>
        <v>62.38</v>
      </c>
      <c r="I68" s="17"/>
    </row>
    <row r="69" spans="1:9" x14ac:dyDescent="0.25">
      <c r="A69" s="8" t="s">
        <v>3904</v>
      </c>
      <c r="B69" s="8" t="s">
        <v>3793</v>
      </c>
      <c r="C69" s="8" t="s">
        <v>2530</v>
      </c>
      <c r="D69" s="8" t="s">
        <v>2655</v>
      </c>
      <c r="E69" s="8" t="s">
        <v>2656</v>
      </c>
      <c r="F69" s="60">
        <v>62.38</v>
      </c>
      <c r="G69" s="60">
        <v>1</v>
      </c>
      <c r="H69" s="296">
        <f t="shared" ref="H69:H94" si="1">F69*G69</f>
        <v>62.38</v>
      </c>
      <c r="I69" s="17"/>
    </row>
    <row r="70" spans="1:9" x14ac:dyDescent="0.25">
      <c r="A70" s="8" t="s">
        <v>3905</v>
      </c>
      <c r="B70" s="8" t="s">
        <v>3793</v>
      </c>
      <c r="C70" s="8" t="s">
        <v>2530</v>
      </c>
      <c r="D70" s="8" t="s">
        <v>2655</v>
      </c>
      <c r="E70" s="8" t="s">
        <v>2656</v>
      </c>
      <c r="F70" s="60">
        <v>62.38</v>
      </c>
      <c r="G70" s="60">
        <v>1</v>
      </c>
      <c r="H70" s="296">
        <f t="shared" si="1"/>
        <v>62.38</v>
      </c>
      <c r="I70" s="17"/>
    </row>
    <row r="71" spans="1:9" x14ac:dyDescent="0.25">
      <c r="A71" s="8" t="s">
        <v>3906</v>
      </c>
      <c r="B71" s="8" t="s">
        <v>3793</v>
      </c>
      <c r="C71" s="8" t="s">
        <v>2530</v>
      </c>
      <c r="D71" s="8" t="s">
        <v>2655</v>
      </c>
      <c r="E71" s="8" t="s">
        <v>2656</v>
      </c>
      <c r="F71" s="60">
        <v>62.38</v>
      </c>
      <c r="G71" s="60">
        <v>1</v>
      </c>
      <c r="H71" s="296">
        <f t="shared" si="1"/>
        <v>62.38</v>
      </c>
      <c r="I71" s="17"/>
    </row>
    <row r="72" spans="1:9" x14ac:dyDescent="0.25">
      <c r="A72" s="8" t="s">
        <v>3907</v>
      </c>
      <c r="B72" s="8" t="s">
        <v>3793</v>
      </c>
      <c r="C72" s="8" t="s">
        <v>2530</v>
      </c>
      <c r="D72" s="8" t="s">
        <v>2655</v>
      </c>
      <c r="E72" s="8" t="s">
        <v>2656</v>
      </c>
      <c r="F72" s="60">
        <v>62.38</v>
      </c>
      <c r="G72" s="60">
        <v>1</v>
      </c>
      <c r="H72" s="296">
        <f t="shared" si="1"/>
        <v>62.38</v>
      </c>
      <c r="I72" s="17"/>
    </row>
    <row r="73" spans="1:9" x14ac:dyDescent="0.25">
      <c r="A73" s="8" t="s">
        <v>3908</v>
      </c>
      <c r="B73" s="8" t="s">
        <v>3793</v>
      </c>
      <c r="C73" s="8" t="s">
        <v>2530</v>
      </c>
      <c r="D73" s="8" t="s">
        <v>2655</v>
      </c>
      <c r="E73" s="8" t="s">
        <v>2656</v>
      </c>
      <c r="F73" s="60">
        <v>62.38</v>
      </c>
      <c r="G73" s="60">
        <v>1</v>
      </c>
      <c r="H73" s="296">
        <f t="shared" si="1"/>
        <v>62.38</v>
      </c>
      <c r="I73" s="17"/>
    </row>
    <row r="74" spans="1:9" x14ac:dyDescent="0.25">
      <c r="A74" s="8" t="s">
        <v>3909</v>
      </c>
      <c r="B74" s="8" t="s">
        <v>3793</v>
      </c>
      <c r="C74" s="8" t="s">
        <v>2530</v>
      </c>
      <c r="D74" s="8" t="s">
        <v>2655</v>
      </c>
      <c r="E74" s="8" t="s">
        <v>2656</v>
      </c>
      <c r="F74" s="60">
        <v>62.38</v>
      </c>
      <c r="G74" s="60">
        <v>1</v>
      </c>
      <c r="H74" s="296">
        <f t="shared" si="1"/>
        <v>62.38</v>
      </c>
      <c r="I74" s="17"/>
    </row>
    <row r="75" spans="1:9" x14ac:dyDescent="0.25">
      <c r="A75" s="8" t="s">
        <v>3910</v>
      </c>
      <c r="B75" s="8" t="s">
        <v>3793</v>
      </c>
      <c r="C75" s="8" t="s">
        <v>2530</v>
      </c>
      <c r="D75" s="8" t="s">
        <v>2655</v>
      </c>
      <c r="E75" s="8" t="s">
        <v>2656</v>
      </c>
      <c r="F75" s="60">
        <v>62.38</v>
      </c>
      <c r="G75" s="60">
        <v>1</v>
      </c>
      <c r="H75" s="296">
        <f t="shared" si="1"/>
        <v>62.38</v>
      </c>
      <c r="I75" s="17"/>
    </row>
    <row r="76" spans="1:9" x14ac:dyDescent="0.25">
      <c r="A76" s="8" t="s">
        <v>3911</v>
      </c>
      <c r="B76" s="8" t="s">
        <v>3793</v>
      </c>
      <c r="C76" s="8" t="s">
        <v>2530</v>
      </c>
      <c r="D76" s="8" t="s">
        <v>2655</v>
      </c>
      <c r="E76" s="8" t="s">
        <v>2656</v>
      </c>
      <c r="F76" s="60">
        <v>62.38</v>
      </c>
      <c r="G76" s="60">
        <v>1</v>
      </c>
      <c r="H76" s="296">
        <f t="shared" si="1"/>
        <v>62.38</v>
      </c>
      <c r="I76" s="17"/>
    </row>
    <row r="77" spans="1:9" x14ac:dyDescent="0.25">
      <c r="A77" s="8" t="s">
        <v>3912</v>
      </c>
      <c r="B77" s="8" t="s">
        <v>3793</v>
      </c>
      <c r="C77" s="8" t="s">
        <v>2529</v>
      </c>
      <c r="D77" s="8" t="s">
        <v>2655</v>
      </c>
      <c r="E77" s="8" t="s">
        <v>2656</v>
      </c>
      <c r="F77" s="60">
        <v>62.38</v>
      </c>
      <c r="G77" s="60">
        <v>1</v>
      </c>
      <c r="H77" s="296">
        <f t="shared" si="1"/>
        <v>62.38</v>
      </c>
      <c r="I77" s="17"/>
    </row>
    <row r="78" spans="1:9" x14ac:dyDescent="0.25">
      <c r="A78" s="8" t="s">
        <v>3913</v>
      </c>
      <c r="B78" s="8" t="s">
        <v>3793</v>
      </c>
      <c r="C78" s="8" t="s">
        <v>2530</v>
      </c>
      <c r="D78" s="8" t="s">
        <v>2655</v>
      </c>
      <c r="E78" s="8" t="s">
        <v>2656</v>
      </c>
      <c r="F78" s="60">
        <v>62.38</v>
      </c>
      <c r="G78" s="60">
        <v>1</v>
      </c>
      <c r="H78" s="296">
        <f t="shared" si="1"/>
        <v>62.38</v>
      </c>
      <c r="I78" s="17"/>
    </row>
    <row r="79" spans="1:9" x14ac:dyDescent="0.25">
      <c r="A79" s="8" t="s">
        <v>3914</v>
      </c>
      <c r="B79" s="8" t="s">
        <v>3793</v>
      </c>
      <c r="C79" s="8" t="s">
        <v>2530</v>
      </c>
      <c r="D79" s="8" t="s">
        <v>2655</v>
      </c>
      <c r="E79" s="8" t="s">
        <v>2656</v>
      </c>
      <c r="F79" s="60">
        <v>62.38</v>
      </c>
      <c r="G79" s="60">
        <v>1</v>
      </c>
      <c r="H79" s="296">
        <f t="shared" si="1"/>
        <v>62.38</v>
      </c>
      <c r="I79" s="17"/>
    </row>
    <row r="80" spans="1:9" x14ac:dyDescent="0.25">
      <c r="A80" s="8" t="s">
        <v>3915</v>
      </c>
      <c r="B80" s="8" t="s">
        <v>3793</v>
      </c>
      <c r="C80" s="8" t="s">
        <v>2530</v>
      </c>
      <c r="D80" s="8" t="s">
        <v>2655</v>
      </c>
      <c r="E80" s="8" t="s">
        <v>2656</v>
      </c>
      <c r="F80" s="60">
        <v>62.38</v>
      </c>
      <c r="G80" s="60">
        <v>1</v>
      </c>
      <c r="H80" s="296">
        <f t="shared" si="1"/>
        <v>62.38</v>
      </c>
      <c r="I80" s="17"/>
    </row>
    <row r="81" spans="1:9" x14ac:dyDescent="0.25">
      <c r="A81" s="8" t="s">
        <v>3916</v>
      </c>
      <c r="B81" s="8" t="s">
        <v>3793</v>
      </c>
      <c r="C81" s="8" t="s">
        <v>2529</v>
      </c>
      <c r="D81" s="8" t="s">
        <v>2655</v>
      </c>
      <c r="E81" s="8" t="s">
        <v>2656</v>
      </c>
      <c r="F81" s="60">
        <v>62.38</v>
      </c>
      <c r="G81" s="60">
        <v>1</v>
      </c>
      <c r="H81" s="296">
        <f t="shared" si="1"/>
        <v>62.38</v>
      </c>
      <c r="I81" s="17"/>
    </row>
    <row r="82" spans="1:9" x14ac:dyDescent="0.25">
      <c r="A82" s="8" t="s">
        <v>3917</v>
      </c>
      <c r="B82" s="8" t="s">
        <v>3793</v>
      </c>
      <c r="C82" s="8" t="s">
        <v>2530</v>
      </c>
      <c r="D82" s="8" t="s">
        <v>2655</v>
      </c>
      <c r="E82" s="8" t="s">
        <v>2656</v>
      </c>
      <c r="F82" s="60">
        <v>62.38</v>
      </c>
      <c r="G82" s="60">
        <v>1</v>
      </c>
      <c r="H82" s="296">
        <f t="shared" si="1"/>
        <v>62.38</v>
      </c>
      <c r="I82" s="17"/>
    </row>
    <row r="83" spans="1:9" x14ac:dyDescent="0.25">
      <c r="A83" s="8" t="s">
        <v>3918</v>
      </c>
      <c r="B83" s="8" t="s">
        <v>3793</v>
      </c>
      <c r="C83" s="8" t="s">
        <v>2530</v>
      </c>
      <c r="D83" s="8" t="s">
        <v>2655</v>
      </c>
      <c r="E83" s="8" t="s">
        <v>2656</v>
      </c>
      <c r="F83" s="60">
        <v>62.38</v>
      </c>
      <c r="G83" s="60">
        <v>1</v>
      </c>
      <c r="H83" s="296">
        <f t="shared" si="1"/>
        <v>62.38</v>
      </c>
      <c r="I83" s="17"/>
    </row>
    <row r="84" spans="1:9" x14ac:dyDescent="0.25">
      <c r="A84" s="8" t="s">
        <v>3919</v>
      </c>
      <c r="B84" s="8" t="s">
        <v>3793</v>
      </c>
      <c r="C84" s="8" t="s">
        <v>2530</v>
      </c>
      <c r="D84" s="8" t="s">
        <v>2655</v>
      </c>
      <c r="E84" s="8" t="s">
        <v>2656</v>
      </c>
      <c r="F84" s="60">
        <v>62.38</v>
      </c>
      <c r="G84" s="60">
        <v>1</v>
      </c>
      <c r="H84" s="296">
        <f t="shared" si="1"/>
        <v>62.38</v>
      </c>
      <c r="I84" s="17"/>
    </row>
    <row r="85" spans="1:9" x14ac:dyDescent="0.25">
      <c r="A85" s="8" t="s">
        <v>3920</v>
      </c>
      <c r="B85" s="8" t="s">
        <v>3793</v>
      </c>
      <c r="C85" s="8" t="s">
        <v>2530</v>
      </c>
      <c r="D85" s="8" t="s">
        <v>2655</v>
      </c>
      <c r="E85" s="8" t="s">
        <v>2656</v>
      </c>
      <c r="F85" s="60">
        <v>62.38</v>
      </c>
      <c r="G85" s="60">
        <v>1</v>
      </c>
      <c r="H85" s="296">
        <f t="shared" si="1"/>
        <v>62.38</v>
      </c>
      <c r="I85" s="17"/>
    </row>
    <row r="86" spans="1:9" x14ac:dyDescent="0.25">
      <c r="A86" s="8" t="s">
        <v>3921</v>
      </c>
      <c r="B86" s="8" t="s">
        <v>3793</v>
      </c>
      <c r="C86" s="8" t="s">
        <v>2530</v>
      </c>
      <c r="D86" s="8" t="s">
        <v>2655</v>
      </c>
      <c r="E86" s="8" t="s">
        <v>2656</v>
      </c>
      <c r="F86" s="60">
        <v>62.38</v>
      </c>
      <c r="G86" s="60">
        <v>1</v>
      </c>
      <c r="H86" s="296">
        <f t="shared" si="1"/>
        <v>62.38</v>
      </c>
      <c r="I86" s="17"/>
    </row>
    <row r="87" spans="1:9" x14ac:dyDescent="0.25">
      <c r="A87" s="8" t="s">
        <v>3922</v>
      </c>
      <c r="B87" s="8" t="s">
        <v>3793</v>
      </c>
      <c r="C87" s="8" t="s">
        <v>2529</v>
      </c>
      <c r="D87" s="8" t="s">
        <v>2655</v>
      </c>
      <c r="E87" s="8" t="s">
        <v>2656</v>
      </c>
      <c r="F87" s="60">
        <v>62.38</v>
      </c>
      <c r="G87" s="60">
        <v>1</v>
      </c>
      <c r="H87" s="296">
        <f t="shared" si="1"/>
        <v>62.38</v>
      </c>
      <c r="I87" s="17"/>
    </row>
    <row r="88" spans="1:9" x14ac:dyDescent="0.25">
      <c r="A88" s="8" t="s">
        <v>3923</v>
      </c>
      <c r="B88" s="8" t="s">
        <v>3793</v>
      </c>
      <c r="C88" s="8" t="s">
        <v>2530</v>
      </c>
      <c r="D88" s="8" t="s">
        <v>2655</v>
      </c>
      <c r="E88" s="8" t="s">
        <v>2656</v>
      </c>
      <c r="F88" s="60">
        <v>62.38</v>
      </c>
      <c r="G88" s="60">
        <v>1</v>
      </c>
      <c r="H88" s="296">
        <f t="shared" si="1"/>
        <v>62.38</v>
      </c>
      <c r="I88" s="17"/>
    </row>
    <row r="89" spans="1:9" x14ac:dyDescent="0.25">
      <c r="A89" s="8" t="s">
        <v>3924</v>
      </c>
      <c r="B89" s="8" t="s">
        <v>3793</v>
      </c>
      <c r="C89" s="8" t="s">
        <v>2530</v>
      </c>
      <c r="D89" s="8" t="s">
        <v>2655</v>
      </c>
      <c r="E89" s="8" t="s">
        <v>2656</v>
      </c>
      <c r="F89" s="60">
        <v>62.38</v>
      </c>
      <c r="G89" s="60">
        <v>1</v>
      </c>
      <c r="H89" s="296">
        <f t="shared" si="1"/>
        <v>62.38</v>
      </c>
      <c r="I89" s="17"/>
    </row>
    <row r="90" spans="1:9" x14ac:dyDescent="0.25">
      <c r="A90" s="8" t="s">
        <v>3925</v>
      </c>
      <c r="B90" s="8" t="s">
        <v>3793</v>
      </c>
      <c r="C90" s="8" t="s">
        <v>2530</v>
      </c>
      <c r="D90" s="8" t="s">
        <v>2655</v>
      </c>
      <c r="E90" s="8" t="s">
        <v>2656</v>
      </c>
      <c r="F90" s="60">
        <v>62.38</v>
      </c>
      <c r="G90" s="60">
        <v>1</v>
      </c>
      <c r="H90" s="296">
        <f t="shared" si="1"/>
        <v>62.38</v>
      </c>
      <c r="I90" s="17"/>
    </row>
    <row r="91" spans="1:9" x14ac:dyDescent="0.25">
      <c r="A91" s="8" t="s">
        <v>3926</v>
      </c>
      <c r="B91" s="8" t="s">
        <v>3793</v>
      </c>
      <c r="C91" s="8" t="s">
        <v>2530</v>
      </c>
      <c r="D91" s="8" t="s">
        <v>2655</v>
      </c>
      <c r="E91" s="8" t="s">
        <v>2656</v>
      </c>
      <c r="F91" s="60">
        <v>62.38</v>
      </c>
      <c r="G91" s="60">
        <v>1</v>
      </c>
      <c r="H91" s="296">
        <f t="shared" si="1"/>
        <v>62.38</v>
      </c>
      <c r="I91" s="17"/>
    </row>
    <row r="92" spans="1:9" x14ac:dyDescent="0.25">
      <c r="A92" s="8" t="s">
        <v>3927</v>
      </c>
      <c r="B92" s="8" t="s">
        <v>3793</v>
      </c>
      <c r="C92" s="8" t="s">
        <v>2530</v>
      </c>
      <c r="D92" s="8" t="s">
        <v>2655</v>
      </c>
      <c r="E92" s="8" t="s">
        <v>2656</v>
      </c>
      <c r="F92" s="60">
        <v>62.38</v>
      </c>
      <c r="G92" s="60">
        <v>1</v>
      </c>
      <c r="H92" s="296">
        <f t="shared" si="1"/>
        <v>62.38</v>
      </c>
      <c r="I92" s="17"/>
    </row>
    <row r="93" spans="1:9" x14ac:dyDescent="0.25">
      <c r="A93" s="8" t="s">
        <v>3928</v>
      </c>
      <c r="B93" s="8" t="s">
        <v>3793</v>
      </c>
      <c r="C93" s="8" t="s">
        <v>2530</v>
      </c>
      <c r="D93" s="8" t="s">
        <v>2655</v>
      </c>
      <c r="E93" s="8" t="s">
        <v>2656</v>
      </c>
      <c r="F93" s="60">
        <v>62.38</v>
      </c>
      <c r="G93" s="60">
        <v>1</v>
      </c>
      <c r="H93" s="296">
        <f t="shared" si="1"/>
        <v>62.38</v>
      </c>
      <c r="I93" s="17"/>
    </row>
    <row r="94" spans="1:9" x14ac:dyDescent="0.25">
      <c r="A94" s="8" t="s">
        <v>3929</v>
      </c>
      <c r="B94" s="8" t="s">
        <v>3793</v>
      </c>
      <c r="C94" s="8" t="s">
        <v>2529</v>
      </c>
      <c r="D94" s="8" t="s">
        <v>2655</v>
      </c>
      <c r="E94" s="8" t="s">
        <v>2656</v>
      </c>
      <c r="F94" s="60">
        <v>62.38</v>
      </c>
      <c r="G94" s="60">
        <v>1</v>
      </c>
      <c r="H94" s="296">
        <f t="shared" si="1"/>
        <v>62.38</v>
      </c>
      <c r="I94" s="17"/>
    </row>
    <row r="95" spans="1:9" x14ac:dyDescent="0.25">
      <c r="A95" s="297" t="s">
        <v>3</v>
      </c>
      <c r="B95" s="297"/>
      <c r="C95" s="297"/>
      <c r="D95" s="297"/>
      <c r="E95" s="297"/>
      <c r="F95" s="298"/>
      <c r="G95" s="298">
        <v>309</v>
      </c>
      <c r="H95" s="299">
        <f>SUM(H4:H94)</f>
        <v>22623.270000000062</v>
      </c>
      <c r="I95" s="17"/>
    </row>
    <row r="96" spans="1:9" x14ac:dyDescent="0.25">
      <c r="A96" s="17"/>
      <c r="B96" s="17"/>
      <c r="C96" s="17"/>
      <c r="D96" s="17"/>
      <c r="E96" s="17"/>
      <c r="F96" s="17"/>
      <c r="G96" s="17"/>
      <c r="H96" s="17"/>
      <c r="I96" s="17"/>
    </row>
    <row r="97" spans="1:9" x14ac:dyDescent="0.25">
      <c r="A97" s="17"/>
      <c r="B97" s="17"/>
      <c r="C97" s="17"/>
      <c r="D97" s="17"/>
      <c r="E97" s="17"/>
      <c r="F97" s="17"/>
      <c r="G97" s="17"/>
      <c r="H97" s="17"/>
      <c r="I97" s="17"/>
    </row>
    <row r="98" spans="1:9" x14ac:dyDescent="0.25">
      <c r="A98" s="17"/>
      <c r="B98" s="17"/>
      <c r="C98" s="17"/>
      <c r="D98" s="17"/>
      <c r="E98" s="17"/>
      <c r="F98" s="17"/>
      <c r="G98" s="17"/>
      <c r="H98" s="17"/>
      <c r="I98" s="17"/>
    </row>
    <row r="99" spans="1:9" x14ac:dyDescent="0.25">
      <c r="A99" s="17"/>
      <c r="B99" s="17"/>
      <c r="C99" s="17"/>
      <c r="D99" s="17"/>
      <c r="E99" s="17"/>
      <c r="F99" s="17"/>
      <c r="G99" s="17"/>
      <c r="H99" s="17"/>
      <c r="I99" s="17"/>
    </row>
    <row r="100" spans="1:9" x14ac:dyDescent="0.25">
      <c r="A100" s="17"/>
      <c r="B100" s="17"/>
      <c r="C100" s="17"/>
      <c r="D100" s="17"/>
      <c r="E100" s="17"/>
      <c r="F100" s="17"/>
      <c r="G100" s="17"/>
      <c r="H100" s="17"/>
      <c r="I100" s="17"/>
    </row>
    <row r="101" spans="1:9" x14ac:dyDescent="0.25">
      <c r="A101" s="17"/>
      <c r="B101" s="17"/>
      <c r="C101" s="17"/>
      <c r="D101" s="17"/>
      <c r="E101" s="17"/>
      <c r="F101" s="17"/>
      <c r="G101" s="17"/>
      <c r="H101" s="17"/>
      <c r="I101" s="17"/>
    </row>
    <row r="102" spans="1:9" x14ac:dyDescent="0.25">
      <c r="A102" s="17"/>
      <c r="B102" s="17"/>
      <c r="C102" s="17"/>
      <c r="D102" s="17"/>
      <c r="E102" s="17"/>
      <c r="F102" s="17"/>
      <c r="G102" s="17"/>
      <c r="H102" s="17"/>
      <c r="I102" s="17"/>
    </row>
    <row r="103" spans="1:9" x14ac:dyDescent="0.25">
      <c r="A103" s="17"/>
      <c r="B103" s="17"/>
      <c r="C103" s="17"/>
      <c r="D103" s="17"/>
      <c r="E103" s="17"/>
      <c r="F103" s="17"/>
      <c r="G103" s="17"/>
      <c r="H103" s="17"/>
      <c r="I103" s="17"/>
    </row>
    <row r="104" spans="1:9" x14ac:dyDescent="0.25">
      <c r="A104" s="17"/>
      <c r="B104" s="17"/>
      <c r="C104" s="17"/>
      <c r="D104" s="17"/>
      <c r="E104" s="17"/>
      <c r="F104" s="17"/>
      <c r="G104" s="17"/>
      <c r="H104" s="17"/>
      <c r="I104" s="17"/>
    </row>
    <row r="105" spans="1:9" x14ac:dyDescent="0.25">
      <c r="A105" s="17"/>
      <c r="B105" s="17"/>
      <c r="C105" s="17"/>
      <c r="D105" s="17"/>
      <c r="E105" s="17"/>
      <c r="F105" s="17"/>
      <c r="G105" s="17"/>
      <c r="H105" s="17"/>
      <c r="I105" s="17"/>
    </row>
    <row r="106" spans="1:9" x14ac:dyDescent="0.25">
      <c r="A106" s="17"/>
      <c r="B106" s="17"/>
      <c r="C106" s="17"/>
      <c r="D106" s="17"/>
      <c r="E106" s="17"/>
      <c r="F106" s="17"/>
      <c r="G106" s="17"/>
      <c r="H106" s="17"/>
      <c r="I106" s="17"/>
    </row>
    <row r="107" spans="1:9" x14ac:dyDescent="0.25">
      <c r="A107" s="17"/>
      <c r="B107" s="17"/>
      <c r="C107" s="17"/>
      <c r="D107" s="17"/>
      <c r="E107" s="17"/>
      <c r="F107" s="17"/>
      <c r="G107" s="17"/>
      <c r="H107" s="17"/>
      <c r="I107" s="17"/>
    </row>
    <row r="108" spans="1:9" x14ac:dyDescent="0.25">
      <c r="A108" s="17"/>
      <c r="B108" s="17"/>
      <c r="C108" s="17"/>
      <c r="D108" s="17"/>
      <c r="E108" s="17"/>
      <c r="F108" s="17"/>
      <c r="G108" s="17"/>
      <c r="H108" s="17"/>
      <c r="I108" s="17"/>
    </row>
    <row r="109" spans="1:9" x14ac:dyDescent="0.25">
      <c r="A109" s="17"/>
      <c r="B109" s="17"/>
      <c r="C109" s="17"/>
      <c r="D109" s="17"/>
      <c r="E109" s="17"/>
      <c r="F109" s="17"/>
      <c r="G109" s="17"/>
      <c r="H109" s="17"/>
      <c r="I109" s="17"/>
    </row>
    <row r="110" spans="1:9" x14ac:dyDescent="0.25">
      <c r="A110" s="17"/>
      <c r="B110" s="17"/>
      <c r="C110" s="17"/>
      <c r="D110" s="17"/>
      <c r="E110" s="17"/>
      <c r="F110" s="17"/>
      <c r="G110" s="17"/>
      <c r="H110" s="17"/>
      <c r="I110" s="17"/>
    </row>
    <row r="111" spans="1:9" x14ac:dyDescent="0.25">
      <c r="A111" s="17"/>
      <c r="B111" s="17"/>
      <c r="C111" s="17"/>
      <c r="D111" s="17"/>
      <c r="E111" s="17"/>
      <c r="F111" s="17"/>
      <c r="G111" s="17"/>
      <c r="H111" s="17"/>
      <c r="I111" s="17"/>
    </row>
    <row r="112" spans="1:9" x14ac:dyDescent="0.25">
      <c r="A112" s="17"/>
      <c r="B112" s="17"/>
      <c r="C112" s="17"/>
      <c r="D112" s="17"/>
      <c r="E112" s="17"/>
      <c r="F112" s="17"/>
      <c r="G112" s="17"/>
      <c r="H112" s="17"/>
      <c r="I112" s="17"/>
    </row>
    <row r="113" spans="1:9" x14ac:dyDescent="0.25">
      <c r="A113" s="17"/>
      <c r="B113" s="17"/>
      <c r="C113" s="17"/>
      <c r="D113" s="17"/>
      <c r="E113" s="17"/>
      <c r="F113" s="17"/>
      <c r="G113" s="17"/>
      <c r="H113" s="17"/>
      <c r="I113" s="17"/>
    </row>
    <row r="114" spans="1:9" x14ac:dyDescent="0.25">
      <c r="A114" s="17"/>
      <c r="B114" s="17"/>
      <c r="C114" s="17"/>
      <c r="D114" s="17"/>
      <c r="E114" s="17"/>
      <c r="F114" s="17"/>
      <c r="G114" s="17"/>
      <c r="H114" s="17"/>
      <c r="I114" s="17"/>
    </row>
    <row r="115" spans="1:9" x14ac:dyDescent="0.25">
      <c r="A115" s="17"/>
      <c r="B115" s="17"/>
      <c r="C115" s="17"/>
      <c r="D115" s="17"/>
      <c r="E115" s="17"/>
      <c r="F115" s="17"/>
      <c r="G115" s="17"/>
      <c r="H115" s="17"/>
      <c r="I115" s="17"/>
    </row>
    <row r="116" spans="1:9" x14ac:dyDescent="0.25">
      <c r="A116" s="17"/>
      <c r="B116" s="17"/>
      <c r="C116" s="17"/>
      <c r="D116" s="17"/>
      <c r="E116" s="17"/>
      <c r="F116" s="17"/>
      <c r="G116" s="17"/>
      <c r="H116" s="17"/>
      <c r="I116" s="17"/>
    </row>
    <row r="117" spans="1:9" x14ac:dyDescent="0.25">
      <c r="A117" s="17"/>
      <c r="B117" s="17"/>
      <c r="C117" s="17"/>
      <c r="D117" s="17"/>
      <c r="E117" s="17"/>
      <c r="F117" s="17"/>
      <c r="G117" s="17"/>
      <c r="H117" s="17"/>
      <c r="I117" s="17"/>
    </row>
    <row r="118" spans="1:9" x14ac:dyDescent="0.25">
      <c r="A118" s="17"/>
      <c r="B118" s="17"/>
      <c r="C118" s="17"/>
      <c r="D118" s="17"/>
      <c r="E118" s="17"/>
      <c r="F118" s="17"/>
      <c r="G118" s="17"/>
      <c r="H118" s="17"/>
      <c r="I118" s="17"/>
    </row>
    <row r="119" spans="1:9" x14ac:dyDescent="0.25">
      <c r="A119" s="17"/>
      <c r="B119" s="17"/>
      <c r="C119" s="17"/>
      <c r="D119" s="17"/>
      <c r="E119" s="17"/>
      <c r="F119" s="17"/>
      <c r="G119" s="17"/>
      <c r="H119" s="17"/>
      <c r="I119" s="17"/>
    </row>
    <row r="120" spans="1:9" x14ac:dyDescent="0.25">
      <c r="A120" s="17"/>
      <c r="B120" s="17"/>
      <c r="C120" s="17"/>
      <c r="D120" s="17"/>
      <c r="E120" s="17"/>
      <c r="F120" s="17"/>
      <c r="G120" s="17"/>
      <c r="H120" s="17"/>
      <c r="I120" s="17"/>
    </row>
    <row r="121" spans="1:9" x14ac:dyDescent="0.25">
      <c r="A121" s="17"/>
      <c r="B121" s="17"/>
      <c r="C121" s="17"/>
      <c r="D121" s="17"/>
      <c r="E121" s="17"/>
      <c r="F121" s="17"/>
      <c r="G121" s="17"/>
      <c r="H121" s="17"/>
      <c r="I121" s="17"/>
    </row>
    <row r="122" spans="1:9" x14ac:dyDescent="0.25">
      <c r="A122" s="17"/>
      <c r="B122" s="17"/>
      <c r="C122" s="17"/>
      <c r="D122" s="17"/>
      <c r="E122" s="17"/>
      <c r="F122" s="17"/>
      <c r="G122" s="17"/>
      <c r="H122" s="17"/>
      <c r="I122" s="17"/>
    </row>
    <row r="123" spans="1:9" x14ac:dyDescent="0.25">
      <c r="A123" s="17"/>
      <c r="B123" s="17"/>
      <c r="C123" s="17"/>
      <c r="D123" s="17"/>
      <c r="E123" s="17"/>
      <c r="F123" s="17"/>
      <c r="G123" s="17"/>
      <c r="H123" s="17"/>
      <c r="I123" s="17"/>
    </row>
    <row r="124" spans="1:9" x14ac:dyDescent="0.25">
      <c r="A124" s="17"/>
      <c r="B124" s="17"/>
      <c r="C124" s="17"/>
      <c r="D124" s="17"/>
      <c r="E124" s="17"/>
      <c r="F124" s="17"/>
      <c r="G124" s="17"/>
      <c r="H124" s="17"/>
      <c r="I124" s="17"/>
    </row>
    <row r="125" spans="1:9" x14ac:dyDescent="0.25">
      <c r="A125" s="17"/>
      <c r="B125" s="17"/>
      <c r="C125" s="17"/>
      <c r="D125" s="17"/>
      <c r="E125" s="17"/>
      <c r="F125" s="17"/>
      <c r="G125" s="17"/>
      <c r="H125" s="17"/>
      <c r="I125" s="17"/>
    </row>
    <row r="126" spans="1:9" x14ac:dyDescent="0.25">
      <c r="A126" s="17"/>
      <c r="B126" s="17"/>
      <c r="C126" s="17"/>
      <c r="D126" s="17"/>
      <c r="E126" s="17"/>
      <c r="F126" s="17"/>
      <c r="G126" s="17"/>
      <c r="H126" s="17"/>
      <c r="I126" s="17"/>
    </row>
    <row r="127" spans="1:9" x14ac:dyDescent="0.25">
      <c r="A127" s="17"/>
      <c r="B127" s="17"/>
      <c r="C127" s="17"/>
      <c r="D127" s="17"/>
      <c r="E127" s="17"/>
      <c r="F127" s="17"/>
      <c r="G127" s="17"/>
      <c r="H127" s="17"/>
      <c r="I127" s="17"/>
    </row>
    <row r="128" spans="1:9" x14ac:dyDescent="0.25">
      <c r="A128" s="17"/>
      <c r="B128" s="17"/>
      <c r="C128" s="17"/>
      <c r="D128" s="17"/>
      <c r="E128" s="17"/>
      <c r="F128" s="17"/>
      <c r="G128" s="17"/>
      <c r="H128" s="17"/>
      <c r="I128" s="17"/>
    </row>
    <row r="129" spans="1:9" x14ac:dyDescent="0.25">
      <c r="A129" s="17"/>
      <c r="B129" s="17"/>
      <c r="C129" s="17"/>
      <c r="D129" s="17"/>
      <c r="E129" s="17"/>
      <c r="F129" s="17"/>
      <c r="G129" s="17"/>
      <c r="H129" s="17"/>
      <c r="I129" s="17"/>
    </row>
    <row r="130" spans="1:9" x14ac:dyDescent="0.25">
      <c r="A130" s="17"/>
      <c r="B130" s="17"/>
      <c r="C130" s="17"/>
      <c r="D130" s="17"/>
      <c r="E130" s="17"/>
      <c r="F130" s="17"/>
      <c r="G130" s="17"/>
      <c r="H130" s="17"/>
      <c r="I130" s="17"/>
    </row>
    <row r="131" spans="1:9" x14ac:dyDescent="0.25">
      <c r="A131" s="17"/>
      <c r="B131" s="17"/>
      <c r="C131" s="17"/>
      <c r="D131" s="17"/>
      <c r="E131" s="17"/>
      <c r="F131" s="17"/>
      <c r="G131" s="17"/>
      <c r="H131" s="17"/>
      <c r="I131" s="17"/>
    </row>
    <row r="132" spans="1:9" x14ac:dyDescent="0.25">
      <c r="A132" s="17"/>
      <c r="B132" s="17"/>
      <c r="C132" s="17"/>
      <c r="D132" s="17"/>
      <c r="E132" s="17"/>
      <c r="F132" s="17"/>
      <c r="G132" s="17"/>
      <c r="H132" s="17"/>
      <c r="I132" s="17"/>
    </row>
    <row r="133" spans="1:9" x14ac:dyDescent="0.25">
      <c r="A133" s="17"/>
      <c r="B133" s="17"/>
      <c r="C133" s="17"/>
      <c r="D133" s="17"/>
      <c r="E133" s="17"/>
      <c r="F133" s="17"/>
      <c r="G133" s="17"/>
      <c r="H133" s="17"/>
      <c r="I133" s="17"/>
    </row>
    <row r="134" spans="1:9" x14ac:dyDescent="0.25">
      <c r="A134" s="17"/>
      <c r="B134" s="17"/>
      <c r="C134" s="17"/>
      <c r="D134" s="17"/>
      <c r="E134" s="17"/>
      <c r="F134" s="17"/>
      <c r="G134" s="17"/>
      <c r="H134" s="17"/>
      <c r="I134" s="17"/>
    </row>
    <row r="135" spans="1:9" x14ac:dyDescent="0.25">
      <c r="A135" s="17"/>
      <c r="B135" s="17"/>
      <c r="C135" s="17"/>
      <c r="D135" s="17"/>
      <c r="E135" s="17"/>
      <c r="F135" s="17"/>
      <c r="G135" s="17"/>
      <c r="H135" s="17"/>
      <c r="I135" s="17"/>
    </row>
    <row r="136" spans="1:9" x14ac:dyDescent="0.25">
      <c r="A136" s="17"/>
      <c r="B136" s="17"/>
      <c r="C136" s="17"/>
      <c r="D136" s="17"/>
      <c r="E136" s="17"/>
      <c r="F136" s="17"/>
      <c r="G136" s="17"/>
      <c r="H136" s="17"/>
      <c r="I136" s="17"/>
    </row>
    <row r="137" spans="1:9" x14ac:dyDescent="0.25">
      <c r="A137" s="17"/>
      <c r="B137" s="17"/>
      <c r="C137" s="17"/>
      <c r="D137" s="17"/>
      <c r="E137" s="17"/>
      <c r="F137" s="17"/>
      <c r="G137" s="17"/>
      <c r="H137" s="17"/>
      <c r="I137" s="17"/>
    </row>
    <row r="138" spans="1:9" x14ac:dyDescent="0.25">
      <c r="A138" s="17"/>
      <c r="B138" s="17"/>
      <c r="C138" s="17"/>
      <c r="D138" s="17"/>
      <c r="E138" s="17"/>
      <c r="F138" s="17"/>
      <c r="G138" s="17"/>
      <c r="H138" s="17"/>
      <c r="I138" s="17"/>
    </row>
    <row r="139" spans="1:9" x14ac:dyDescent="0.25">
      <c r="A139" s="17"/>
      <c r="B139" s="17"/>
      <c r="C139" s="17"/>
      <c r="D139" s="17"/>
      <c r="E139" s="17"/>
      <c r="F139" s="17"/>
      <c r="G139" s="17"/>
      <c r="H139" s="17"/>
      <c r="I139" s="17"/>
    </row>
    <row r="140" spans="1:9" x14ac:dyDescent="0.25">
      <c r="A140" s="17"/>
      <c r="B140" s="17"/>
      <c r="C140" s="17"/>
      <c r="D140" s="17"/>
      <c r="E140" s="17"/>
      <c r="F140" s="17"/>
      <c r="G140" s="17"/>
      <c r="H140" s="17"/>
      <c r="I140" s="17"/>
    </row>
    <row r="141" spans="1:9" x14ac:dyDescent="0.25">
      <c r="A141" s="17"/>
      <c r="B141" s="17"/>
      <c r="C141" s="17"/>
      <c r="D141" s="17"/>
      <c r="E141" s="17"/>
      <c r="F141" s="17"/>
      <c r="G141" s="17"/>
      <c r="H141" s="17"/>
      <c r="I141" s="17"/>
    </row>
    <row r="142" spans="1:9" x14ac:dyDescent="0.25">
      <c r="A142" s="17"/>
      <c r="B142" s="17"/>
      <c r="C142" s="17"/>
      <c r="D142" s="17"/>
      <c r="E142" s="17"/>
      <c r="F142" s="17"/>
      <c r="G142" s="17"/>
      <c r="H142" s="17"/>
      <c r="I142" s="17"/>
    </row>
    <row r="143" spans="1:9" x14ac:dyDescent="0.25">
      <c r="A143" s="17"/>
      <c r="B143" s="17"/>
      <c r="C143" s="17"/>
      <c r="D143" s="17"/>
      <c r="E143" s="17"/>
      <c r="F143" s="17"/>
      <c r="G143" s="17"/>
      <c r="H143" s="17"/>
      <c r="I143" s="17"/>
    </row>
    <row r="144" spans="1:9" x14ac:dyDescent="0.25">
      <c r="A144" s="17"/>
      <c r="B144" s="17"/>
      <c r="C144" s="17"/>
      <c r="D144" s="17"/>
      <c r="E144" s="17"/>
      <c r="F144" s="17"/>
      <c r="G144" s="17"/>
      <c r="H144" s="17"/>
      <c r="I144" s="17"/>
    </row>
    <row r="145" spans="1:9" x14ac:dyDescent="0.25">
      <c r="A145" s="17"/>
      <c r="B145" s="17"/>
      <c r="C145" s="17"/>
      <c r="D145" s="17"/>
      <c r="E145" s="17"/>
      <c r="F145" s="17"/>
      <c r="G145" s="17"/>
      <c r="H145" s="17"/>
      <c r="I145" s="17"/>
    </row>
    <row r="146" spans="1:9" x14ac:dyDescent="0.25">
      <c r="A146" s="17"/>
      <c r="B146" s="17"/>
      <c r="C146" s="17"/>
      <c r="D146" s="17"/>
      <c r="E146" s="17"/>
      <c r="F146" s="17"/>
      <c r="G146" s="17"/>
      <c r="H146" s="17"/>
      <c r="I146" s="17"/>
    </row>
    <row r="147" spans="1:9" x14ac:dyDescent="0.25">
      <c r="A147" s="17"/>
      <c r="B147" s="17"/>
      <c r="C147" s="17"/>
      <c r="D147" s="17"/>
      <c r="E147" s="17"/>
      <c r="F147" s="17"/>
      <c r="G147" s="17"/>
      <c r="H147" s="17"/>
      <c r="I147" s="17"/>
    </row>
    <row r="148" spans="1:9" x14ac:dyDescent="0.25">
      <c r="A148" s="17"/>
      <c r="B148" s="17"/>
      <c r="C148" s="17"/>
      <c r="D148" s="17"/>
      <c r="E148" s="17"/>
      <c r="F148" s="17"/>
      <c r="G148" s="17"/>
      <c r="H148" s="17"/>
      <c r="I148" s="17"/>
    </row>
    <row r="149" spans="1:9" x14ac:dyDescent="0.25">
      <c r="A149" s="17"/>
      <c r="B149" s="17"/>
      <c r="C149" s="17"/>
      <c r="D149" s="17"/>
      <c r="E149" s="17"/>
      <c r="F149" s="17"/>
      <c r="G149" s="17"/>
      <c r="H149" s="17"/>
      <c r="I149" s="17"/>
    </row>
    <row r="150" spans="1:9" x14ac:dyDescent="0.25">
      <c r="A150" s="17"/>
      <c r="B150" s="17"/>
      <c r="C150" s="17"/>
      <c r="D150" s="17"/>
      <c r="E150" s="17"/>
      <c r="F150" s="17"/>
      <c r="G150" s="17"/>
      <c r="H150" s="17"/>
      <c r="I150" s="17"/>
    </row>
    <row r="151" spans="1:9" x14ac:dyDescent="0.25">
      <c r="A151" s="17"/>
      <c r="B151" s="17"/>
      <c r="C151" s="17"/>
      <c r="D151" s="17"/>
      <c r="E151" s="17"/>
      <c r="F151" s="17"/>
      <c r="G151" s="17"/>
      <c r="H151" s="17"/>
      <c r="I151" s="17"/>
    </row>
    <row r="152" spans="1:9" x14ac:dyDescent="0.25">
      <c r="A152" s="17"/>
      <c r="B152" s="17"/>
      <c r="C152" s="17"/>
      <c r="D152" s="17"/>
      <c r="E152" s="17"/>
      <c r="F152" s="17"/>
      <c r="G152" s="17"/>
      <c r="H152" s="17"/>
      <c r="I152" s="17"/>
    </row>
    <row r="153" spans="1:9" x14ac:dyDescent="0.25">
      <c r="A153" s="17"/>
      <c r="B153" s="17"/>
      <c r="C153" s="17"/>
      <c r="D153" s="17"/>
      <c r="E153" s="17"/>
      <c r="F153" s="17"/>
      <c r="G153" s="17"/>
      <c r="H153" s="17"/>
      <c r="I153" s="17"/>
    </row>
    <row r="154" spans="1:9" x14ac:dyDescent="0.25">
      <c r="A154" s="17"/>
      <c r="B154" s="17"/>
      <c r="C154" s="17"/>
      <c r="D154" s="17"/>
      <c r="E154" s="17"/>
      <c r="F154" s="17"/>
      <c r="G154" s="17"/>
      <c r="H154" s="17"/>
      <c r="I154" s="17"/>
    </row>
    <row r="155" spans="1:9" x14ac:dyDescent="0.25">
      <c r="A155" s="17"/>
      <c r="B155" s="17"/>
      <c r="C155" s="17"/>
      <c r="D155" s="17"/>
      <c r="E155" s="17"/>
      <c r="F155" s="17"/>
      <c r="G155" s="17"/>
      <c r="H155" s="17"/>
      <c r="I155" s="17"/>
    </row>
    <row r="156" spans="1:9" x14ac:dyDescent="0.25">
      <c r="A156" s="17"/>
      <c r="B156" s="17"/>
      <c r="C156" s="17"/>
      <c r="D156" s="17"/>
      <c r="E156" s="17"/>
      <c r="F156" s="17"/>
      <c r="G156" s="17"/>
      <c r="H156" s="17"/>
      <c r="I156" s="17"/>
    </row>
    <row r="157" spans="1:9" x14ac:dyDescent="0.25">
      <c r="A157" s="17"/>
      <c r="B157" s="17"/>
      <c r="C157" s="17"/>
      <c r="D157" s="17"/>
      <c r="E157" s="17"/>
      <c r="F157" s="17"/>
      <c r="G157" s="17"/>
      <c r="H157" s="17"/>
      <c r="I157" s="17"/>
    </row>
    <row r="158" spans="1:9" x14ac:dyDescent="0.25">
      <c r="A158" s="17"/>
      <c r="B158" s="17"/>
      <c r="C158" s="17"/>
      <c r="D158" s="17"/>
      <c r="E158" s="17"/>
      <c r="F158" s="17"/>
      <c r="G158" s="17"/>
      <c r="H158" s="17"/>
      <c r="I158" s="17"/>
    </row>
    <row r="159" spans="1:9" x14ac:dyDescent="0.25">
      <c r="A159" s="17"/>
      <c r="B159" s="17"/>
      <c r="C159" s="17"/>
      <c r="D159" s="17"/>
      <c r="E159" s="17"/>
      <c r="F159" s="17"/>
      <c r="G159" s="17"/>
      <c r="H159" s="17"/>
      <c r="I159" s="17"/>
    </row>
    <row r="160" spans="1:9" x14ac:dyDescent="0.25">
      <c r="A160" s="17"/>
      <c r="B160" s="17"/>
      <c r="C160" s="17"/>
      <c r="D160" s="17"/>
      <c r="E160" s="17"/>
      <c r="F160" s="17"/>
      <c r="G160" s="17"/>
      <c r="H160" s="17"/>
      <c r="I160" s="17"/>
    </row>
    <row r="161" spans="1:9" x14ac:dyDescent="0.25">
      <c r="A161" s="17"/>
      <c r="B161" s="17"/>
      <c r="C161" s="17"/>
      <c r="D161" s="17"/>
      <c r="E161" s="17"/>
      <c r="F161" s="17"/>
      <c r="G161" s="17"/>
      <c r="H161" s="17"/>
      <c r="I161" s="17"/>
    </row>
    <row r="162" spans="1:9" x14ac:dyDescent="0.25">
      <c r="A162" s="17"/>
      <c r="B162" s="17"/>
      <c r="C162" s="17"/>
      <c r="D162" s="17"/>
      <c r="E162" s="17"/>
      <c r="F162" s="17"/>
      <c r="G162" s="17"/>
      <c r="H162" s="17"/>
      <c r="I162" s="17"/>
    </row>
    <row r="163" spans="1:9" x14ac:dyDescent="0.25">
      <c r="A163" s="17"/>
      <c r="B163" s="17"/>
      <c r="C163" s="17"/>
      <c r="D163" s="17"/>
      <c r="E163" s="17"/>
      <c r="F163" s="17"/>
      <c r="G163" s="17"/>
      <c r="H163" s="17"/>
      <c r="I163" s="17"/>
    </row>
    <row r="164" spans="1:9" x14ac:dyDescent="0.25">
      <c r="A164" s="17"/>
      <c r="B164" s="17"/>
      <c r="C164" s="17"/>
      <c r="D164" s="17"/>
      <c r="E164" s="17"/>
      <c r="F164" s="17"/>
      <c r="G164" s="17"/>
      <c r="H164" s="17"/>
      <c r="I164" s="17"/>
    </row>
    <row r="165" spans="1:9" x14ac:dyDescent="0.25">
      <c r="A165" s="17"/>
      <c r="B165" s="17"/>
      <c r="C165" s="17"/>
      <c r="D165" s="17"/>
      <c r="E165" s="17"/>
      <c r="F165" s="17"/>
      <c r="G165" s="17"/>
      <c r="H165" s="17"/>
      <c r="I165" s="17"/>
    </row>
    <row r="166" spans="1:9" x14ac:dyDescent="0.25">
      <c r="A166" s="17"/>
      <c r="B166" s="17"/>
      <c r="C166" s="17"/>
      <c r="D166" s="17"/>
      <c r="E166" s="17"/>
      <c r="F166" s="17"/>
      <c r="G166" s="17"/>
      <c r="H166" s="17"/>
      <c r="I166" s="17"/>
    </row>
    <row r="167" spans="1:9" x14ac:dyDescent="0.25">
      <c r="A167" s="17"/>
      <c r="B167" s="17"/>
      <c r="C167" s="17"/>
      <c r="D167" s="17"/>
      <c r="E167" s="17"/>
      <c r="F167" s="17"/>
      <c r="G167" s="17"/>
      <c r="H167" s="17"/>
      <c r="I167" s="17"/>
    </row>
    <row r="168" spans="1:9" x14ac:dyDescent="0.25">
      <c r="A168" s="17"/>
      <c r="B168" s="17"/>
      <c r="C168" s="17"/>
      <c r="D168" s="17"/>
      <c r="E168" s="17"/>
      <c r="F168" s="17"/>
      <c r="G168" s="17"/>
      <c r="H168" s="17"/>
      <c r="I168" s="17"/>
    </row>
    <row r="169" spans="1:9" x14ac:dyDescent="0.25">
      <c r="A169" s="17"/>
      <c r="B169" s="17"/>
      <c r="C169" s="17"/>
      <c r="D169" s="17"/>
      <c r="E169" s="17"/>
      <c r="F169" s="17"/>
      <c r="G169" s="17"/>
      <c r="H169" s="17"/>
      <c r="I169" s="17"/>
    </row>
    <row r="170" spans="1:9" x14ac:dyDescent="0.25">
      <c r="A170" s="17"/>
      <c r="B170" s="17"/>
      <c r="C170" s="17"/>
      <c r="D170" s="17"/>
      <c r="E170" s="17"/>
      <c r="F170" s="17"/>
      <c r="G170" s="17"/>
      <c r="H170" s="17"/>
      <c r="I170" s="17"/>
    </row>
    <row r="171" spans="1:9" x14ac:dyDescent="0.25">
      <c r="A171" s="17"/>
      <c r="B171" s="17"/>
      <c r="C171" s="17"/>
      <c r="D171" s="17"/>
      <c r="E171" s="17"/>
      <c r="F171" s="17"/>
      <c r="G171" s="17"/>
      <c r="H171" s="17"/>
      <c r="I171" s="17"/>
    </row>
    <row r="172" spans="1:9" x14ac:dyDescent="0.25">
      <c r="A172" s="17"/>
      <c r="B172" s="17"/>
      <c r="C172" s="17"/>
      <c r="D172" s="17"/>
      <c r="E172" s="17"/>
      <c r="F172" s="17"/>
      <c r="G172" s="17"/>
      <c r="H172" s="17"/>
      <c r="I172" s="17"/>
    </row>
    <row r="173" spans="1:9" x14ac:dyDescent="0.25">
      <c r="A173" s="17"/>
      <c r="B173" s="17"/>
      <c r="C173" s="17"/>
      <c r="D173" s="17"/>
      <c r="E173" s="17"/>
      <c r="F173" s="17"/>
      <c r="G173" s="17"/>
      <c r="H173" s="17"/>
      <c r="I173" s="17"/>
    </row>
    <row r="174" spans="1:9" x14ac:dyDescent="0.25">
      <c r="A174" s="17"/>
      <c r="B174" s="17"/>
      <c r="C174" s="17"/>
      <c r="D174" s="17"/>
      <c r="E174" s="17"/>
      <c r="F174" s="17"/>
      <c r="G174" s="17"/>
      <c r="H174" s="17"/>
      <c r="I174" s="17"/>
    </row>
    <row r="175" spans="1:9" x14ac:dyDescent="0.25">
      <c r="A175" s="17"/>
      <c r="B175" s="17"/>
      <c r="C175" s="17"/>
      <c r="D175" s="17"/>
      <c r="E175" s="17"/>
      <c r="F175" s="17"/>
      <c r="G175" s="17"/>
      <c r="H175" s="17"/>
      <c r="I175" s="17"/>
    </row>
    <row r="176" spans="1:9" x14ac:dyDescent="0.25">
      <c r="A176" s="17"/>
      <c r="B176" s="17"/>
      <c r="C176" s="17"/>
      <c r="D176" s="17"/>
      <c r="E176" s="17"/>
      <c r="F176" s="17"/>
      <c r="G176" s="17"/>
      <c r="H176" s="17"/>
      <c r="I176" s="17"/>
    </row>
    <row r="177" spans="1:9" x14ac:dyDescent="0.25">
      <c r="A177" s="17"/>
      <c r="B177" s="17"/>
      <c r="C177" s="17"/>
      <c r="D177" s="17"/>
      <c r="E177" s="17"/>
      <c r="F177" s="17"/>
      <c r="G177" s="17"/>
      <c r="H177" s="17"/>
      <c r="I177" s="17"/>
    </row>
    <row r="178" spans="1:9" x14ac:dyDescent="0.25">
      <c r="A178" s="17"/>
      <c r="B178" s="17"/>
      <c r="C178" s="17"/>
      <c r="D178" s="17"/>
      <c r="E178" s="17"/>
      <c r="F178" s="17"/>
      <c r="G178" s="17"/>
      <c r="H178" s="17"/>
      <c r="I178" s="17"/>
    </row>
    <row r="179" spans="1:9" x14ac:dyDescent="0.25">
      <c r="A179" s="17"/>
      <c r="B179" s="17"/>
      <c r="C179" s="17"/>
      <c r="D179" s="17"/>
      <c r="E179" s="17"/>
      <c r="F179" s="17"/>
      <c r="G179" s="17"/>
      <c r="H179" s="17"/>
      <c r="I179" s="17"/>
    </row>
    <row r="180" spans="1:9" x14ac:dyDescent="0.25">
      <c r="A180" s="17"/>
      <c r="B180" s="17"/>
      <c r="C180" s="17"/>
      <c r="D180" s="17"/>
      <c r="E180" s="17"/>
      <c r="F180" s="17"/>
      <c r="G180" s="17"/>
      <c r="H180" s="17"/>
      <c r="I180" s="17"/>
    </row>
    <row r="181" spans="1:9" x14ac:dyDescent="0.25">
      <c r="A181" s="17"/>
      <c r="B181" s="17"/>
      <c r="C181" s="17"/>
      <c r="D181" s="17"/>
      <c r="E181" s="17"/>
      <c r="F181" s="17"/>
      <c r="G181" s="17"/>
      <c r="H181" s="17"/>
      <c r="I181" s="17"/>
    </row>
    <row r="182" spans="1:9" x14ac:dyDescent="0.25">
      <c r="A182" s="17"/>
      <c r="B182" s="17"/>
      <c r="C182" s="17"/>
      <c r="D182" s="17"/>
      <c r="E182" s="17"/>
      <c r="F182" s="17"/>
      <c r="G182" s="17"/>
      <c r="H182" s="17"/>
      <c r="I182" s="17"/>
    </row>
    <row r="183" spans="1:9" x14ac:dyDescent="0.25">
      <c r="A183" s="17"/>
      <c r="B183" s="17"/>
      <c r="C183" s="17"/>
      <c r="D183" s="17"/>
      <c r="E183" s="17"/>
      <c r="F183" s="17"/>
      <c r="G183" s="17"/>
      <c r="H183" s="17"/>
      <c r="I183" s="17"/>
    </row>
    <row r="184" spans="1:9" x14ac:dyDescent="0.25">
      <c r="A184" s="17"/>
      <c r="B184" s="17"/>
      <c r="C184" s="17"/>
      <c r="D184" s="17"/>
      <c r="E184" s="17"/>
      <c r="F184" s="17"/>
      <c r="G184" s="17"/>
      <c r="H184" s="17"/>
      <c r="I184" s="17"/>
    </row>
    <row r="185" spans="1:9" x14ac:dyDescent="0.25">
      <c r="A185" s="17"/>
      <c r="B185" s="17"/>
      <c r="C185" s="17"/>
      <c r="D185" s="17"/>
      <c r="E185" s="17"/>
      <c r="F185" s="17"/>
      <c r="G185" s="17"/>
      <c r="H185" s="17"/>
      <c r="I185" s="17"/>
    </row>
    <row r="186" spans="1:9" x14ac:dyDescent="0.25">
      <c r="A186" s="17"/>
      <c r="B186" s="17"/>
      <c r="C186" s="17"/>
      <c r="D186" s="17"/>
      <c r="E186" s="17"/>
      <c r="F186" s="17"/>
      <c r="G186" s="17"/>
      <c r="H186" s="17"/>
      <c r="I186" s="17"/>
    </row>
    <row r="187" spans="1:9" x14ac:dyDescent="0.25">
      <c r="A187" s="17"/>
      <c r="B187" s="17"/>
      <c r="C187" s="17"/>
      <c r="D187" s="17"/>
      <c r="E187" s="17"/>
      <c r="F187" s="17"/>
      <c r="G187" s="17"/>
      <c r="H187" s="17"/>
      <c r="I187" s="17"/>
    </row>
    <row r="188" spans="1:9" x14ac:dyDescent="0.25">
      <c r="A188" s="17"/>
      <c r="B188" s="17"/>
      <c r="C188" s="17"/>
      <c r="D188" s="17"/>
      <c r="E188" s="17"/>
      <c r="F188" s="17"/>
      <c r="G188" s="17"/>
      <c r="H188" s="17"/>
      <c r="I188" s="17"/>
    </row>
    <row r="189" spans="1:9" x14ac:dyDescent="0.25">
      <c r="A189" s="17"/>
      <c r="B189" s="17"/>
      <c r="C189" s="17"/>
      <c r="D189" s="17"/>
      <c r="E189" s="17"/>
      <c r="F189" s="17"/>
      <c r="G189" s="17"/>
      <c r="H189" s="17"/>
      <c r="I189" s="17"/>
    </row>
    <row r="190" spans="1:9" x14ac:dyDescent="0.25">
      <c r="A190" s="17"/>
      <c r="B190" s="17"/>
      <c r="C190" s="17"/>
      <c r="D190" s="17"/>
      <c r="E190" s="17"/>
      <c r="F190" s="17"/>
      <c r="G190" s="17"/>
      <c r="H190" s="17"/>
      <c r="I190" s="17"/>
    </row>
    <row r="191" spans="1:9" x14ac:dyDescent="0.25">
      <c r="A191" s="17"/>
      <c r="B191" s="17"/>
      <c r="C191" s="17"/>
      <c r="D191" s="17"/>
      <c r="E191" s="17"/>
      <c r="F191" s="17"/>
      <c r="G191" s="17"/>
      <c r="H191" s="17"/>
      <c r="I191" s="17"/>
    </row>
    <row r="192" spans="1:9" x14ac:dyDescent="0.25">
      <c r="A192" s="17"/>
      <c r="B192" s="17"/>
      <c r="C192" s="17"/>
      <c r="D192" s="17"/>
      <c r="E192" s="17"/>
      <c r="F192" s="17"/>
      <c r="G192" s="17"/>
      <c r="H192" s="17"/>
      <c r="I192" s="17"/>
    </row>
    <row r="193" spans="1:9" x14ac:dyDescent="0.25">
      <c r="A193" s="17"/>
      <c r="B193" s="17"/>
      <c r="C193" s="17"/>
      <c r="D193" s="17"/>
      <c r="E193" s="17"/>
      <c r="F193" s="17"/>
      <c r="G193" s="17"/>
      <c r="H193" s="17"/>
      <c r="I193" s="17"/>
    </row>
    <row r="194" spans="1:9" x14ac:dyDescent="0.25">
      <c r="A194" s="17"/>
      <c r="B194" s="17"/>
      <c r="C194" s="17"/>
      <c r="D194" s="17"/>
      <c r="E194" s="17"/>
      <c r="F194" s="17"/>
      <c r="G194" s="17"/>
      <c r="H194" s="17"/>
      <c r="I194" s="17"/>
    </row>
    <row r="195" spans="1:9" x14ac:dyDescent="0.25">
      <c r="A195" s="17"/>
      <c r="B195" s="17"/>
      <c r="C195" s="17"/>
      <c r="D195" s="17"/>
      <c r="E195" s="17"/>
      <c r="F195" s="17"/>
      <c r="G195" s="17"/>
      <c r="H195" s="17"/>
      <c r="I195" s="17"/>
    </row>
    <row r="196" spans="1:9" x14ac:dyDescent="0.25">
      <c r="A196" s="17"/>
      <c r="B196" s="17"/>
      <c r="C196" s="17"/>
      <c r="D196" s="17"/>
      <c r="E196" s="17"/>
      <c r="F196" s="17"/>
      <c r="G196" s="17"/>
      <c r="H196" s="17"/>
      <c r="I196" s="17"/>
    </row>
    <row r="197" spans="1:9" x14ac:dyDescent="0.25">
      <c r="A197" s="17"/>
      <c r="B197" s="17"/>
      <c r="C197" s="17"/>
      <c r="D197" s="17"/>
      <c r="E197" s="17"/>
      <c r="F197" s="17"/>
      <c r="G197" s="17"/>
      <c r="H197" s="17"/>
      <c r="I197" s="17"/>
    </row>
    <row r="198" spans="1:9" x14ac:dyDescent="0.25">
      <c r="A198" s="17"/>
      <c r="B198" s="17"/>
      <c r="C198" s="17"/>
      <c r="D198" s="17"/>
      <c r="E198" s="17"/>
      <c r="F198" s="17"/>
      <c r="G198" s="17"/>
      <c r="H198" s="17"/>
      <c r="I198" s="17"/>
    </row>
    <row r="199" spans="1:9" x14ac:dyDescent="0.25">
      <c r="A199" s="17"/>
      <c r="B199" s="17"/>
      <c r="C199" s="17"/>
      <c r="D199" s="17"/>
      <c r="E199" s="17"/>
      <c r="F199" s="17"/>
      <c r="G199" s="17"/>
      <c r="H199" s="17"/>
      <c r="I199" s="17"/>
    </row>
    <row r="200" spans="1:9" x14ac:dyDescent="0.25">
      <c r="A200" s="17"/>
      <c r="B200" s="17"/>
      <c r="C200" s="17"/>
      <c r="D200" s="17"/>
      <c r="E200" s="17"/>
      <c r="F200" s="17"/>
      <c r="G200" s="17"/>
      <c r="H200" s="17"/>
      <c r="I200" s="17"/>
    </row>
    <row r="201" spans="1:9" x14ac:dyDescent="0.25">
      <c r="A201" s="17"/>
      <c r="B201" s="17"/>
      <c r="C201" s="17"/>
      <c r="D201" s="17"/>
      <c r="E201" s="17"/>
      <c r="F201" s="17"/>
      <c r="G201" s="17"/>
      <c r="H201" s="17"/>
      <c r="I201" s="17"/>
    </row>
    <row r="202" spans="1:9" x14ac:dyDescent="0.25">
      <c r="A202" s="17"/>
      <c r="B202" s="17"/>
      <c r="C202" s="17"/>
      <c r="D202" s="17"/>
      <c r="E202" s="17"/>
      <c r="F202" s="17"/>
      <c r="G202" s="17"/>
      <c r="H202" s="17"/>
      <c r="I202" s="17"/>
    </row>
    <row r="203" spans="1:9" x14ac:dyDescent="0.25">
      <c r="A203" s="17"/>
      <c r="B203" s="17"/>
      <c r="C203" s="17"/>
      <c r="D203" s="17"/>
      <c r="E203" s="17"/>
      <c r="F203" s="17"/>
      <c r="G203" s="17"/>
      <c r="H203" s="17"/>
      <c r="I203" s="17"/>
    </row>
    <row r="204" spans="1:9" x14ac:dyDescent="0.25">
      <c r="A204" s="17"/>
      <c r="B204" s="17"/>
      <c r="C204" s="17"/>
      <c r="D204" s="17"/>
      <c r="E204" s="17"/>
      <c r="F204" s="17"/>
      <c r="G204" s="17"/>
      <c r="H204" s="17"/>
      <c r="I204" s="17"/>
    </row>
    <row r="205" spans="1:9" x14ac:dyDescent="0.25">
      <c r="A205" s="17"/>
      <c r="B205" s="17"/>
      <c r="C205" s="17"/>
      <c r="D205" s="17"/>
      <c r="E205" s="17"/>
      <c r="F205" s="17"/>
      <c r="G205" s="17"/>
      <c r="H205" s="17"/>
      <c r="I205" s="17"/>
    </row>
    <row r="206" spans="1:9" x14ac:dyDescent="0.25">
      <c r="A206" s="17"/>
      <c r="B206" s="17"/>
      <c r="C206" s="17"/>
      <c r="D206" s="17"/>
      <c r="E206" s="17"/>
      <c r="F206" s="17"/>
      <c r="G206" s="17"/>
      <c r="H206" s="17"/>
      <c r="I206" s="17"/>
    </row>
    <row r="207" spans="1:9" x14ac:dyDescent="0.25">
      <c r="A207" s="17"/>
      <c r="B207" s="17"/>
      <c r="C207" s="17"/>
      <c r="D207" s="17"/>
      <c r="E207" s="17"/>
      <c r="F207" s="17"/>
      <c r="G207" s="17"/>
      <c r="H207" s="17"/>
      <c r="I207" s="17"/>
    </row>
    <row r="208" spans="1:9" x14ac:dyDescent="0.25">
      <c r="A208" s="17"/>
      <c r="B208" s="17"/>
      <c r="C208" s="17"/>
      <c r="D208" s="17"/>
      <c r="E208" s="17"/>
      <c r="F208" s="17"/>
      <c r="G208" s="17"/>
      <c r="H208" s="17"/>
      <c r="I208" s="17"/>
    </row>
    <row r="209" spans="1:9" x14ac:dyDescent="0.25">
      <c r="A209" s="17"/>
      <c r="B209" s="17"/>
      <c r="C209" s="17"/>
      <c r="D209" s="17"/>
      <c r="E209" s="17"/>
      <c r="F209" s="17"/>
      <c r="G209" s="17"/>
      <c r="H209" s="17"/>
      <c r="I209" s="17"/>
    </row>
    <row r="210" spans="1:9" x14ac:dyDescent="0.25">
      <c r="A210" s="17"/>
      <c r="B210" s="17"/>
      <c r="C210" s="17"/>
      <c r="D210" s="17"/>
      <c r="E210" s="17"/>
      <c r="F210" s="17"/>
      <c r="G210" s="17"/>
      <c r="H210" s="17"/>
      <c r="I210" s="17"/>
    </row>
    <row r="211" spans="1:9" x14ac:dyDescent="0.25">
      <c r="A211" s="17"/>
      <c r="B211" s="17"/>
      <c r="C211" s="17"/>
      <c r="D211" s="17"/>
      <c r="E211" s="17"/>
      <c r="F211" s="17"/>
      <c r="G211" s="17"/>
      <c r="H211" s="17"/>
      <c r="I211" s="17"/>
    </row>
    <row r="212" spans="1:9" x14ac:dyDescent="0.25">
      <c r="A212" s="17"/>
      <c r="B212" s="17"/>
      <c r="C212" s="17"/>
      <c r="D212" s="17"/>
      <c r="E212" s="17"/>
      <c r="F212" s="17"/>
      <c r="G212" s="17"/>
      <c r="H212" s="17"/>
      <c r="I212" s="17"/>
    </row>
    <row r="213" spans="1:9" x14ac:dyDescent="0.25">
      <c r="A213" s="17"/>
      <c r="B213" s="17"/>
      <c r="C213" s="17"/>
      <c r="D213" s="17"/>
      <c r="E213" s="17"/>
      <c r="F213" s="17"/>
      <c r="G213" s="17"/>
      <c r="H213" s="17"/>
      <c r="I213" s="17"/>
    </row>
    <row r="214" spans="1:9" x14ac:dyDescent="0.25">
      <c r="A214" s="17"/>
      <c r="B214" s="17"/>
      <c r="C214" s="17"/>
      <c r="D214" s="17"/>
      <c r="E214" s="17"/>
      <c r="F214" s="17"/>
      <c r="G214" s="17"/>
      <c r="H214" s="17"/>
      <c r="I214" s="17"/>
    </row>
    <row r="215" spans="1:9" x14ac:dyDescent="0.25">
      <c r="A215" s="17"/>
      <c r="B215" s="17"/>
      <c r="C215" s="17"/>
      <c r="D215" s="17"/>
      <c r="E215" s="17"/>
      <c r="F215" s="17"/>
      <c r="G215" s="17"/>
      <c r="H215" s="17"/>
      <c r="I215" s="17"/>
    </row>
    <row r="216" spans="1:9" x14ac:dyDescent="0.25">
      <c r="A216" s="17"/>
      <c r="B216" s="17"/>
      <c r="C216" s="17"/>
      <c r="D216" s="17"/>
      <c r="E216" s="17"/>
      <c r="F216" s="17"/>
      <c r="G216" s="17"/>
      <c r="H216" s="17"/>
      <c r="I216" s="17"/>
    </row>
    <row r="217" spans="1:9" x14ac:dyDescent="0.25">
      <c r="A217" s="17"/>
      <c r="B217" s="17"/>
      <c r="C217" s="17"/>
      <c r="D217" s="17"/>
      <c r="E217" s="17"/>
      <c r="F217" s="17"/>
      <c r="G217" s="17"/>
      <c r="H217" s="17"/>
      <c r="I217" s="17"/>
    </row>
    <row r="218" spans="1:9" x14ac:dyDescent="0.25">
      <c r="A218" s="17"/>
      <c r="B218" s="17"/>
      <c r="C218" s="17"/>
      <c r="D218" s="17"/>
      <c r="E218" s="17"/>
      <c r="F218" s="17"/>
      <c r="G218" s="17"/>
      <c r="H218" s="17"/>
      <c r="I218" s="17"/>
    </row>
    <row r="219" spans="1:9" x14ac:dyDescent="0.25">
      <c r="A219" s="17"/>
      <c r="B219" s="17"/>
      <c r="C219" s="17"/>
      <c r="D219" s="17"/>
      <c r="E219" s="17"/>
      <c r="F219" s="17"/>
      <c r="G219" s="17"/>
      <c r="H219" s="17"/>
      <c r="I219" s="17"/>
    </row>
    <row r="220" spans="1:9" x14ac:dyDescent="0.25">
      <c r="A220" s="17"/>
      <c r="B220" s="17"/>
      <c r="C220" s="17"/>
      <c r="D220" s="17"/>
      <c r="E220" s="17"/>
      <c r="F220" s="17"/>
      <c r="G220" s="17"/>
      <c r="H220" s="17"/>
      <c r="I220" s="17"/>
    </row>
    <row r="221" spans="1:9" x14ac:dyDescent="0.25">
      <c r="A221" s="17"/>
      <c r="B221" s="17"/>
      <c r="C221" s="17"/>
      <c r="D221" s="17"/>
      <c r="E221" s="17"/>
      <c r="F221" s="17"/>
      <c r="G221" s="17"/>
      <c r="H221" s="17"/>
      <c r="I221" s="17"/>
    </row>
    <row r="222" spans="1:9" x14ac:dyDescent="0.25">
      <c r="A222" s="17"/>
      <c r="B222" s="17"/>
      <c r="C222" s="17"/>
      <c r="D222" s="17"/>
      <c r="E222" s="17"/>
      <c r="F222" s="17"/>
      <c r="G222" s="17"/>
      <c r="H222" s="17"/>
      <c r="I222" s="17"/>
    </row>
    <row r="223" spans="1:9" x14ac:dyDescent="0.25">
      <c r="A223" s="17"/>
      <c r="B223" s="17"/>
      <c r="C223" s="17"/>
      <c r="D223" s="17"/>
      <c r="E223" s="17"/>
      <c r="F223" s="17"/>
      <c r="G223" s="17"/>
      <c r="H223" s="17"/>
      <c r="I223" s="17"/>
    </row>
    <row r="224" spans="1:9" x14ac:dyDescent="0.25">
      <c r="A224" s="17"/>
      <c r="B224" s="17"/>
      <c r="C224" s="17"/>
      <c r="D224" s="17"/>
      <c r="E224" s="17"/>
      <c r="F224" s="17"/>
      <c r="G224" s="17"/>
      <c r="H224" s="17"/>
      <c r="I224" s="17"/>
    </row>
    <row r="225" spans="1:9" x14ac:dyDescent="0.25">
      <c r="A225" s="17"/>
      <c r="B225" s="17"/>
      <c r="C225" s="17"/>
      <c r="D225" s="17"/>
      <c r="E225" s="17"/>
      <c r="F225" s="17"/>
      <c r="G225" s="17"/>
      <c r="H225" s="17"/>
      <c r="I225" s="17"/>
    </row>
    <row r="226" spans="1:9" x14ac:dyDescent="0.25">
      <c r="A226" s="17"/>
      <c r="B226" s="17"/>
      <c r="C226" s="17"/>
      <c r="D226" s="17"/>
      <c r="E226" s="17"/>
      <c r="F226" s="17"/>
      <c r="G226" s="17"/>
      <c r="H226" s="17"/>
      <c r="I226" s="17"/>
    </row>
    <row r="227" spans="1:9" x14ac:dyDescent="0.25">
      <c r="A227" s="17"/>
      <c r="B227" s="17"/>
      <c r="C227" s="17"/>
      <c r="D227" s="17"/>
      <c r="E227" s="17"/>
      <c r="F227" s="17"/>
      <c r="G227" s="17"/>
      <c r="H227" s="17"/>
      <c r="I227" s="17"/>
    </row>
    <row r="228" spans="1:9" x14ac:dyDescent="0.25">
      <c r="A228" s="17"/>
      <c r="B228" s="17"/>
      <c r="C228" s="17"/>
      <c r="D228" s="17"/>
      <c r="E228" s="17"/>
      <c r="F228" s="17"/>
      <c r="G228" s="17"/>
      <c r="H228" s="17"/>
      <c r="I228" s="17"/>
    </row>
    <row r="229" spans="1:9" x14ac:dyDescent="0.25">
      <c r="A229" s="17"/>
      <c r="B229" s="17"/>
      <c r="C229" s="17"/>
      <c r="D229" s="17"/>
      <c r="E229" s="17"/>
      <c r="F229" s="17"/>
      <c r="G229" s="17"/>
      <c r="H229" s="17"/>
      <c r="I229" s="17"/>
    </row>
    <row r="230" spans="1:9" x14ac:dyDescent="0.25">
      <c r="A230" s="17"/>
      <c r="B230" s="17"/>
      <c r="C230" s="17"/>
      <c r="D230" s="17"/>
      <c r="E230" s="17"/>
      <c r="F230" s="17"/>
      <c r="G230" s="17"/>
      <c r="H230" s="17"/>
      <c r="I230" s="17"/>
    </row>
    <row r="231" spans="1:9" x14ac:dyDescent="0.25">
      <c r="A231" s="17"/>
      <c r="B231" s="17"/>
      <c r="C231" s="17"/>
      <c r="D231" s="17"/>
      <c r="E231" s="17"/>
      <c r="F231" s="17"/>
      <c r="G231" s="17"/>
      <c r="H231" s="17"/>
      <c r="I231" s="17"/>
    </row>
    <row r="232" spans="1:9" x14ac:dyDescent="0.25">
      <c r="A232" s="17"/>
      <c r="B232" s="17"/>
      <c r="C232" s="17"/>
      <c r="D232" s="17"/>
      <c r="E232" s="17"/>
      <c r="F232" s="17"/>
      <c r="G232" s="17"/>
      <c r="H232" s="17"/>
      <c r="I232" s="17"/>
    </row>
    <row r="233" spans="1:9" x14ac:dyDescent="0.25">
      <c r="A233" s="17"/>
      <c r="B233" s="17"/>
      <c r="C233" s="17"/>
      <c r="D233" s="17"/>
      <c r="E233" s="17"/>
      <c r="F233" s="17"/>
      <c r="G233" s="17"/>
      <c r="H233" s="17"/>
      <c r="I233" s="17"/>
    </row>
    <row r="234" spans="1:9" x14ac:dyDescent="0.25">
      <c r="A234" s="17"/>
      <c r="B234" s="17"/>
      <c r="C234" s="17"/>
      <c r="D234" s="17"/>
      <c r="E234" s="17"/>
      <c r="F234" s="17"/>
      <c r="G234" s="17"/>
      <c r="H234" s="17"/>
      <c r="I234" s="17"/>
    </row>
    <row r="235" spans="1:9" x14ac:dyDescent="0.25">
      <c r="A235" s="17"/>
      <c r="B235" s="17"/>
      <c r="C235" s="17"/>
      <c r="D235" s="17"/>
      <c r="E235" s="17"/>
      <c r="F235" s="17"/>
      <c r="G235" s="17"/>
      <c r="H235" s="17"/>
      <c r="I235" s="17"/>
    </row>
    <row r="236" spans="1:9" x14ac:dyDescent="0.25">
      <c r="A236" s="17"/>
      <c r="B236" s="17"/>
      <c r="C236" s="17"/>
      <c r="D236" s="17"/>
      <c r="E236" s="17"/>
      <c r="F236" s="17"/>
      <c r="G236" s="17"/>
      <c r="H236" s="17"/>
      <c r="I236" s="17"/>
    </row>
    <row r="237" spans="1:9" x14ac:dyDescent="0.25">
      <c r="A237" s="17"/>
      <c r="B237" s="17"/>
      <c r="C237" s="17"/>
      <c r="D237" s="17"/>
      <c r="E237" s="17"/>
      <c r="F237" s="17"/>
      <c r="G237" s="17"/>
      <c r="H237" s="17"/>
      <c r="I237" s="17"/>
    </row>
    <row r="238" spans="1:9" x14ac:dyDescent="0.25">
      <c r="A238" s="17"/>
      <c r="B238" s="17"/>
      <c r="C238" s="17"/>
      <c r="D238" s="17"/>
      <c r="E238" s="17"/>
      <c r="F238" s="17"/>
      <c r="G238" s="17"/>
      <c r="H238" s="17"/>
      <c r="I238" s="17"/>
    </row>
    <row r="239" spans="1:9" x14ac:dyDescent="0.25">
      <c r="A239" s="17"/>
      <c r="B239" s="17"/>
      <c r="C239" s="17"/>
      <c r="D239" s="17"/>
      <c r="E239" s="17"/>
      <c r="F239" s="17"/>
      <c r="G239" s="17"/>
      <c r="H239" s="17"/>
      <c r="I239" s="17"/>
    </row>
    <row r="240" spans="1:9" x14ac:dyDescent="0.25">
      <c r="A240" s="17"/>
      <c r="B240" s="17"/>
      <c r="C240" s="17"/>
      <c r="D240" s="17"/>
      <c r="E240" s="17"/>
      <c r="F240" s="17"/>
      <c r="G240" s="17"/>
      <c r="H240" s="17"/>
      <c r="I240" s="17"/>
    </row>
    <row r="241" spans="1:9" x14ac:dyDescent="0.25">
      <c r="A241" s="17"/>
      <c r="B241" s="17"/>
      <c r="C241" s="17"/>
      <c r="D241" s="17"/>
      <c r="E241" s="17"/>
      <c r="F241" s="17"/>
      <c r="G241" s="17"/>
      <c r="H241" s="17"/>
      <c r="I241" s="17"/>
    </row>
    <row r="242" spans="1:9" x14ac:dyDescent="0.25">
      <c r="A242" s="17"/>
      <c r="B242" s="17"/>
      <c r="C242" s="17"/>
      <c r="D242" s="17"/>
      <c r="E242" s="17"/>
      <c r="F242" s="17"/>
      <c r="G242" s="17"/>
      <c r="H242" s="17"/>
      <c r="I242" s="17"/>
    </row>
    <row r="243" spans="1:9" x14ac:dyDescent="0.25">
      <c r="A243" s="17"/>
      <c r="B243" s="17"/>
      <c r="C243" s="17"/>
      <c r="D243" s="17"/>
      <c r="E243" s="17"/>
      <c r="F243" s="17"/>
      <c r="G243" s="17"/>
      <c r="H243" s="17"/>
      <c r="I243" s="17"/>
    </row>
    <row r="244" spans="1:9" x14ac:dyDescent="0.25">
      <c r="A244" s="17"/>
      <c r="B244" s="17"/>
      <c r="C244" s="17"/>
      <c r="D244" s="17"/>
      <c r="E244" s="17"/>
      <c r="F244" s="17"/>
      <c r="G244" s="17"/>
      <c r="H244" s="17"/>
      <c r="I244" s="17"/>
    </row>
    <row r="245" spans="1:9" x14ac:dyDescent="0.25">
      <c r="A245" s="17"/>
      <c r="B245" s="17"/>
      <c r="C245" s="17"/>
      <c r="D245" s="17"/>
      <c r="E245" s="17"/>
      <c r="F245" s="17"/>
      <c r="G245" s="17"/>
      <c r="H245" s="17"/>
      <c r="I245" s="17"/>
    </row>
    <row r="246" spans="1:9" x14ac:dyDescent="0.25">
      <c r="A246" s="17"/>
      <c r="B246" s="17"/>
      <c r="C246" s="17"/>
      <c r="D246" s="17"/>
      <c r="E246" s="17"/>
      <c r="F246" s="17"/>
      <c r="G246" s="17"/>
      <c r="H246" s="17"/>
      <c r="I246" s="17"/>
    </row>
    <row r="247" spans="1:9" x14ac:dyDescent="0.25">
      <c r="A247" s="17"/>
      <c r="B247" s="17"/>
      <c r="C247" s="17"/>
      <c r="D247" s="17"/>
      <c r="E247" s="17"/>
      <c r="F247" s="17"/>
      <c r="G247" s="17"/>
      <c r="H247" s="17"/>
      <c r="I247" s="17"/>
    </row>
    <row r="248" spans="1:9" x14ac:dyDescent="0.25">
      <c r="A248" s="17"/>
      <c r="B248" s="17"/>
      <c r="C248" s="17"/>
      <c r="D248" s="17"/>
      <c r="E248" s="17"/>
      <c r="F248" s="17"/>
      <c r="G248" s="17"/>
      <c r="H248" s="17"/>
      <c r="I248" s="17"/>
    </row>
    <row r="249" spans="1:9" x14ac:dyDescent="0.25">
      <c r="A249" s="17"/>
      <c r="B249" s="17"/>
      <c r="C249" s="17"/>
      <c r="D249" s="17"/>
      <c r="E249" s="17"/>
      <c r="F249" s="17"/>
      <c r="G249" s="17"/>
      <c r="H249" s="17"/>
      <c r="I249" s="17"/>
    </row>
    <row r="250" spans="1:9" x14ac:dyDescent="0.25">
      <c r="A250" s="17"/>
      <c r="B250" s="17"/>
      <c r="C250" s="17"/>
      <c r="D250" s="17"/>
      <c r="E250" s="17"/>
      <c r="F250" s="17"/>
      <c r="G250" s="17"/>
      <c r="H250" s="17"/>
      <c r="I250" s="17"/>
    </row>
    <row r="251" spans="1:9" x14ac:dyDescent="0.25">
      <c r="A251" s="17"/>
      <c r="B251" s="17"/>
      <c r="C251" s="17"/>
      <c r="D251" s="17"/>
      <c r="E251" s="17"/>
      <c r="F251" s="17"/>
      <c r="G251" s="17"/>
      <c r="H251" s="17"/>
      <c r="I251" s="17"/>
    </row>
    <row r="252" spans="1:9" x14ac:dyDescent="0.25">
      <c r="A252" s="17"/>
      <c r="B252" s="17"/>
      <c r="C252" s="17"/>
      <c r="D252" s="17"/>
      <c r="E252" s="17"/>
      <c r="F252" s="17"/>
      <c r="G252" s="17"/>
      <c r="H252" s="17"/>
      <c r="I252" s="17"/>
    </row>
    <row r="253" spans="1:9" x14ac:dyDescent="0.25">
      <c r="A253" s="17"/>
      <c r="B253" s="17"/>
      <c r="C253" s="17"/>
      <c r="D253" s="17"/>
      <c r="E253" s="17"/>
      <c r="F253" s="17"/>
      <c r="G253" s="17"/>
      <c r="H253" s="17"/>
      <c r="I253" s="17"/>
    </row>
    <row r="254" spans="1:9" x14ac:dyDescent="0.25">
      <c r="A254" s="17"/>
      <c r="B254" s="17"/>
      <c r="C254" s="17"/>
      <c r="D254" s="17"/>
      <c r="E254" s="17"/>
      <c r="F254" s="17"/>
      <c r="G254" s="17"/>
      <c r="H254" s="17"/>
      <c r="I254" s="17"/>
    </row>
    <row r="255" spans="1:9" x14ac:dyDescent="0.25">
      <c r="A255" s="17"/>
      <c r="B255" s="17"/>
      <c r="C255" s="17"/>
      <c r="D255" s="17"/>
      <c r="E255" s="17"/>
      <c r="F255" s="17"/>
      <c r="G255" s="17"/>
      <c r="H255" s="17"/>
      <c r="I255" s="17"/>
    </row>
    <row r="256" spans="1:9" x14ac:dyDescent="0.25">
      <c r="A256" s="17"/>
      <c r="B256" s="17"/>
      <c r="C256" s="17"/>
      <c r="D256" s="17"/>
      <c r="E256" s="17"/>
      <c r="F256" s="17"/>
      <c r="G256" s="17"/>
      <c r="H256" s="17"/>
      <c r="I256" s="17"/>
    </row>
    <row r="257" spans="1:9" x14ac:dyDescent="0.25">
      <c r="A257" s="17"/>
      <c r="B257" s="17"/>
      <c r="C257" s="17"/>
      <c r="D257" s="17"/>
      <c r="E257" s="17"/>
      <c r="F257" s="17"/>
      <c r="G257" s="17"/>
      <c r="H257" s="17"/>
      <c r="I257" s="17"/>
    </row>
    <row r="258" spans="1:9" x14ac:dyDescent="0.25">
      <c r="A258" s="17"/>
      <c r="B258" s="17"/>
      <c r="C258" s="17"/>
      <c r="D258" s="17"/>
      <c r="E258" s="17"/>
      <c r="F258" s="17"/>
      <c r="G258" s="17"/>
      <c r="H258" s="17"/>
      <c r="I258" s="17"/>
    </row>
    <row r="259" spans="1:9" x14ac:dyDescent="0.25">
      <c r="A259" s="17"/>
      <c r="B259" s="17"/>
      <c r="C259" s="17"/>
      <c r="D259" s="17"/>
      <c r="E259" s="17"/>
      <c r="F259" s="17"/>
      <c r="G259" s="17"/>
      <c r="H259" s="17"/>
      <c r="I259" s="17"/>
    </row>
    <row r="260" spans="1:9" ht="22.5" customHeight="1" x14ac:dyDescent="0.25">
      <c r="A260" s="17"/>
      <c r="B260" s="17"/>
      <c r="C260" s="17"/>
      <c r="D260" s="17"/>
      <c r="E260" s="17"/>
      <c r="F260" s="17"/>
      <c r="G260" s="17"/>
      <c r="H260" s="17"/>
      <c r="I260" s="17"/>
    </row>
    <row r="261" spans="1:9" x14ac:dyDescent="0.25">
      <c r="A261" s="17"/>
      <c r="B261" s="17"/>
      <c r="C261" s="17"/>
      <c r="D261" s="17"/>
      <c r="E261" s="17"/>
      <c r="F261" s="17"/>
      <c r="G261" s="17"/>
      <c r="H261" s="17"/>
      <c r="I261" s="17"/>
    </row>
    <row r="262" spans="1:9" x14ac:dyDescent="0.25">
      <c r="A262" s="17"/>
      <c r="B262" s="17"/>
      <c r="C262" s="17"/>
      <c r="D262" s="17"/>
      <c r="E262" s="17"/>
      <c r="F262" s="17"/>
      <c r="G262" s="17"/>
      <c r="H262" s="17"/>
      <c r="I262" s="17"/>
    </row>
    <row r="263" spans="1:9" x14ac:dyDescent="0.25">
      <c r="A263" s="17"/>
      <c r="B263" s="17"/>
      <c r="C263" s="17"/>
      <c r="D263" s="17"/>
      <c r="E263" s="17"/>
      <c r="F263" s="17"/>
      <c r="G263" s="17"/>
      <c r="H263" s="17"/>
      <c r="I263" s="17"/>
    </row>
    <row r="264" spans="1:9" x14ac:dyDescent="0.25">
      <c r="A264" s="17"/>
      <c r="B264" s="17"/>
      <c r="C264" s="17"/>
      <c r="D264" s="17"/>
      <c r="E264" s="17"/>
      <c r="F264" s="17"/>
      <c r="G264" s="17"/>
      <c r="H264" s="17"/>
      <c r="I264" s="17"/>
    </row>
    <row r="265" spans="1:9" x14ac:dyDescent="0.25">
      <c r="A265" s="17"/>
      <c r="B265" s="17"/>
      <c r="C265" s="17"/>
      <c r="D265" s="17"/>
      <c r="E265" s="17"/>
      <c r="F265" s="17"/>
      <c r="G265" s="17"/>
      <c r="H265" s="17"/>
      <c r="I265" s="17"/>
    </row>
    <row r="266" spans="1:9" x14ac:dyDescent="0.25">
      <c r="A266" s="17"/>
      <c r="B266" s="17"/>
      <c r="C266" s="17"/>
      <c r="D266" s="17"/>
      <c r="E266" s="17"/>
      <c r="F266" s="17"/>
      <c r="G266" s="17"/>
      <c r="H266" s="17"/>
      <c r="I266" s="17"/>
    </row>
    <row r="267" spans="1:9" x14ac:dyDescent="0.25">
      <c r="A267" s="17"/>
      <c r="B267" s="17"/>
      <c r="C267" s="17"/>
      <c r="D267" s="17"/>
      <c r="E267" s="17"/>
      <c r="F267" s="17"/>
      <c r="G267" s="17"/>
      <c r="H267" s="17"/>
      <c r="I267" s="17"/>
    </row>
    <row r="268" spans="1:9" x14ac:dyDescent="0.25">
      <c r="A268" s="17"/>
      <c r="B268" s="17"/>
      <c r="C268" s="17"/>
      <c r="D268" s="17"/>
      <c r="E268" s="17"/>
      <c r="F268" s="17"/>
      <c r="G268" s="17"/>
      <c r="H268" s="17"/>
      <c r="I268" s="17"/>
    </row>
    <row r="269" spans="1:9" x14ac:dyDescent="0.25">
      <c r="A269" s="17"/>
      <c r="B269" s="17"/>
      <c r="C269" s="17"/>
      <c r="D269" s="17"/>
      <c r="E269" s="17"/>
      <c r="F269" s="17"/>
      <c r="G269" s="17"/>
      <c r="H269" s="17"/>
      <c r="I269" s="17"/>
    </row>
    <row r="270" spans="1:9" x14ac:dyDescent="0.25">
      <c r="A270" s="17"/>
      <c r="B270" s="17"/>
      <c r="C270" s="17"/>
      <c r="D270" s="17"/>
      <c r="E270" s="17"/>
      <c r="F270" s="17"/>
      <c r="G270" s="17"/>
      <c r="H270" s="17"/>
      <c r="I270" s="17"/>
    </row>
    <row r="271" spans="1:9" x14ac:dyDescent="0.25">
      <c r="A271" s="17"/>
      <c r="B271" s="17"/>
      <c r="C271" s="17"/>
      <c r="D271" s="17"/>
      <c r="E271" s="17"/>
      <c r="F271" s="17"/>
      <c r="G271" s="17"/>
      <c r="H271" s="17"/>
      <c r="I271" s="17"/>
    </row>
    <row r="272" spans="1:9" x14ac:dyDescent="0.25">
      <c r="A272" s="17"/>
      <c r="B272" s="17"/>
      <c r="C272" s="17"/>
      <c r="D272" s="17"/>
      <c r="E272" s="17"/>
      <c r="F272" s="17"/>
      <c r="G272" s="17"/>
      <c r="H272" s="17"/>
      <c r="I272" s="17"/>
    </row>
    <row r="273" spans="1:9" x14ac:dyDescent="0.25">
      <c r="A273" s="17"/>
      <c r="B273" s="17"/>
      <c r="C273" s="17"/>
      <c r="D273" s="17"/>
      <c r="E273" s="17"/>
      <c r="F273" s="17"/>
      <c r="G273" s="17"/>
      <c r="H273" s="17"/>
      <c r="I273" s="17"/>
    </row>
    <row r="274" spans="1:9" x14ac:dyDescent="0.25">
      <c r="A274" s="17"/>
      <c r="B274" s="17"/>
      <c r="C274" s="17"/>
      <c r="D274" s="17"/>
      <c r="E274" s="17"/>
      <c r="F274" s="17"/>
      <c r="G274" s="17"/>
      <c r="H274" s="17"/>
      <c r="I274" s="17"/>
    </row>
    <row r="275" spans="1:9" x14ac:dyDescent="0.25">
      <c r="A275" s="17"/>
      <c r="B275" s="17"/>
      <c r="C275" s="17"/>
      <c r="D275" s="17"/>
      <c r="E275" s="17"/>
      <c r="F275" s="17"/>
      <c r="G275" s="17"/>
      <c r="H275" s="17"/>
      <c r="I275" s="17"/>
    </row>
    <row r="276" spans="1:9" x14ac:dyDescent="0.25">
      <c r="A276" s="17"/>
      <c r="B276" s="17"/>
      <c r="C276" s="17"/>
      <c r="D276" s="17"/>
      <c r="E276" s="17"/>
      <c r="F276" s="17"/>
      <c r="G276" s="17"/>
      <c r="H276" s="17"/>
      <c r="I276" s="17"/>
    </row>
    <row r="277" spans="1:9" x14ac:dyDescent="0.25">
      <c r="A277" s="17"/>
      <c r="B277" s="17"/>
      <c r="C277" s="17"/>
      <c r="D277" s="17"/>
      <c r="E277" s="17"/>
      <c r="F277" s="17"/>
      <c r="G277" s="17"/>
      <c r="H277" s="17"/>
      <c r="I277" s="17"/>
    </row>
    <row r="278" spans="1:9" x14ac:dyDescent="0.25">
      <c r="A278" s="17"/>
      <c r="B278" s="17"/>
      <c r="C278" s="17"/>
      <c r="D278" s="17"/>
      <c r="E278" s="17"/>
      <c r="F278" s="17"/>
      <c r="G278" s="17"/>
      <c r="H278" s="17"/>
      <c r="I278" s="17"/>
    </row>
    <row r="279" spans="1:9" x14ac:dyDescent="0.25">
      <c r="A279" s="17"/>
      <c r="B279" s="17"/>
      <c r="C279" s="17"/>
      <c r="D279" s="17"/>
      <c r="E279" s="17"/>
      <c r="F279" s="17"/>
      <c r="G279" s="17"/>
      <c r="H279" s="17"/>
      <c r="I279" s="17"/>
    </row>
    <row r="280" spans="1:9" x14ac:dyDescent="0.25">
      <c r="A280" s="17"/>
      <c r="B280" s="17"/>
      <c r="C280" s="17"/>
      <c r="D280" s="17"/>
      <c r="E280" s="17"/>
      <c r="F280" s="17"/>
      <c r="G280" s="17"/>
      <c r="H280" s="17"/>
      <c r="I280" s="17"/>
    </row>
    <row r="281" spans="1:9" x14ac:dyDescent="0.25">
      <c r="A281" s="17"/>
      <c r="B281" s="17"/>
      <c r="C281" s="17"/>
      <c r="D281" s="17"/>
      <c r="E281" s="17"/>
      <c r="F281" s="17"/>
      <c r="G281" s="17"/>
      <c r="H281" s="17"/>
      <c r="I281" s="17"/>
    </row>
    <row r="282" spans="1:9" x14ac:dyDescent="0.25">
      <c r="A282" s="17"/>
      <c r="B282" s="17"/>
      <c r="C282" s="17"/>
      <c r="D282" s="17"/>
      <c r="E282" s="17"/>
      <c r="F282" s="17"/>
      <c r="G282" s="17"/>
      <c r="H282" s="17"/>
      <c r="I282" s="17"/>
    </row>
    <row r="283" spans="1:9" x14ac:dyDescent="0.25">
      <c r="A283" s="17"/>
      <c r="B283" s="17"/>
      <c r="C283" s="17"/>
      <c r="D283" s="17"/>
      <c r="E283" s="17"/>
      <c r="F283" s="17"/>
      <c r="G283" s="17"/>
      <c r="H283" s="17"/>
      <c r="I283" s="17"/>
    </row>
    <row r="284" spans="1:9" x14ac:dyDescent="0.25">
      <c r="A284" s="17"/>
      <c r="B284" s="17"/>
      <c r="C284" s="17"/>
      <c r="D284" s="17"/>
      <c r="E284" s="17"/>
      <c r="F284" s="17"/>
      <c r="G284" s="17"/>
      <c r="H284" s="17"/>
      <c r="I284" s="17"/>
    </row>
    <row r="285" spans="1:9" x14ac:dyDescent="0.25">
      <c r="A285" s="17"/>
      <c r="B285" s="17"/>
      <c r="C285" s="17"/>
      <c r="D285" s="17"/>
      <c r="E285" s="17"/>
      <c r="F285" s="17"/>
      <c r="G285" s="17"/>
      <c r="H285" s="17"/>
      <c r="I285" s="17"/>
    </row>
    <row r="286" spans="1:9" x14ac:dyDescent="0.25">
      <c r="A286" s="17"/>
      <c r="B286" s="17"/>
      <c r="C286" s="17"/>
      <c r="D286" s="17"/>
      <c r="E286" s="17"/>
      <c r="F286" s="17"/>
      <c r="G286" s="17"/>
      <c r="H286" s="17"/>
      <c r="I286" s="17"/>
    </row>
    <row r="287" spans="1:9" x14ac:dyDescent="0.25">
      <c r="A287" s="17"/>
      <c r="B287" s="17"/>
      <c r="C287" s="17"/>
      <c r="D287" s="17"/>
      <c r="E287" s="17"/>
      <c r="F287" s="17"/>
      <c r="G287" s="17"/>
      <c r="H287" s="17"/>
      <c r="I287" s="17"/>
    </row>
    <row r="288" spans="1:9" x14ac:dyDescent="0.25">
      <c r="A288" s="17"/>
      <c r="B288" s="17"/>
      <c r="C288" s="17"/>
      <c r="D288" s="17"/>
      <c r="E288" s="17"/>
      <c r="F288" s="17"/>
      <c r="G288" s="17"/>
      <c r="H288" s="17"/>
      <c r="I288" s="17"/>
    </row>
    <row r="289" spans="1:9" x14ac:dyDescent="0.25">
      <c r="A289" s="17"/>
      <c r="B289" s="17"/>
      <c r="C289" s="17"/>
      <c r="D289" s="17"/>
      <c r="E289" s="17"/>
      <c r="F289" s="17"/>
      <c r="G289" s="17"/>
      <c r="H289" s="17"/>
      <c r="I289" s="17"/>
    </row>
    <row r="290" spans="1:9" x14ac:dyDescent="0.25">
      <c r="A290" s="17"/>
      <c r="B290" s="17"/>
      <c r="C290" s="17"/>
      <c r="D290" s="17"/>
      <c r="E290" s="17"/>
      <c r="F290" s="17"/>
      <c r="G290" s="17"/>
      <c r="H290" s="17"/>
      <c r="I290" s="17"/>
    </row>
    <row r="291" spans="1:9" x14ac:dyDescent="0.25">
      <c r="A291" s="17"/>
      <c r="B291" s="17"/>
      <c r="C291" s="17"/>
      <c r="D291" s="17"/>
      <c r="E291" s="17"/>
      <c r="F291" s="17"/>
      <c r="G291" s="17"/>
      <c r="H291" s="17"/>
      <c r="I291" s="17"/>
    </row>
    <row r="292" spans="1:9" x14ac:dyDescent="0.25">
      <c r="A292" s="17"/>
      <c r="B292" s="17"/>
      <c r="C292" s="17"/>
      <c r="D292" s="17"/>
      <c r="E292" s="17"/>
      <c r="F292" s="17"/>
      <c r="G292" s="17"/>
      <c r="H292" s="17"/>
      <c r="I292" s="17"/>
    </row>
    <row r="293" spans="1:9" x14ac:dyDescent="0.25">
      <c r="A293" s="17"/>
      <c r="B293" s="17"/>
      <c r="C293" s="17"/>
      <c r="D293" s="17"/>
      <c r="E293" s="17"/>
      <c r="F293" s="17"/>
      <c r="G293" s="17"/>
      <c r="H293" s="17"/>
      <c r="I293" s="17"/>
    </row>
    <row r="294" spans="1:9" x14ac:dyDescent="0.25">
      <c r="A294" s="17"/>
      <c r="B294" s="17"/>
      <c r="C294" s="17"/>
      <c r="D294" s="17"/>
      <c r="E294" s="17"/>
      <c r="F294" s="17"/>
      <c r="G294" s="17"/>
      <c r="H294" s="17"/>
      <c r="I294" s="17"/>
    </row>
    <row r="295" spans="1:9" x14ac:dyDescent="0.25">
      <c r="A295" s="17"/>
      <c r="B295" s="17"/>
      <c r="C295" s="17"/>
      <c r="D295" s="17"/>
      <c r="E295" s="17"/>
      <c r="F295" s="17"/>
      <c r="G295" s="17"/>
      <c r="H295" s="17"/>
      <c r="I295" s="17"/>
    </row>
    <row r="296" spans="1:9" x14ac:dyDescent="0.25">
      <c r="A296" s="17"/>
      <c r="B296" s="17"/>
      <c r="C296" s="17"/>
      <c r="D296" s="17"/>
      <c r="E296" s="17"/>
      <c r="F296" s="17"/>
      <c r="G296" s="17"/>
      <c r="H296" s="17"/>
      <c r="I296" s="17"/>
    </row>
    <row r="297" spans="1:9" x14ac:dyDescent="0.25">
      <c r="A297" s="17"/>
      <c r="B297" s="17"/>
      <c r="C297" s="17"/>
      <c r="D297" s="17"/>
      <c r="E297" s="17"/>
      <c r="F297" s="17"/>
      <c r="G297" s="17"/>
      <c r="H297" s="17"/>
      <c r="I297" s="17"/>
    </row>
    <row r="298" spans="1:9" x14ac:dyDescent="0.25">
      <c r="A298" s="17"/>
      <c r="B298" s="17"/>
      <c r="C298" s="17"/>
      <c r="D298" s="17"/>
      <c r="E298" s="17"/>
      <c r="F298" s="17"/>
      <c r="G298" s="17"/>
      <c r="H298" s="17"/>
      <c r="I298" s="17"/>
    </row>
    <row r="299" spans="1:9" x14ac:dyDescent="0.25">
      <c r="A299" s="17"/>
      <c r="B299" s="17"/>
      <c r="C299" s="17"/>
      <c r="D299" s="17"/>
      <c r="E299" s="17"/>
      <c r="F299" s="17"/>
      <c r="G299" s="17"/>
      <c r="H299" s="17"/>
      <c r="I299" s="17"/>
    </row>
    <row r="300" spans="1:9" x14ac:dyDescent="0.25">
      <c r="A300" s="17"/>
      <c r="B300" s="17"/>
      <c r="C300" s="17"/>
      <c r="D300" s="17"/>
      <c r="E300" s="17"/>
      <c r="F300" s="17"/>
      <c r="G300" s="17"/>
      <c r="H300" s="17"/>
      <c r="I300" s="17"/>
    </row>
    <row r="301" spans="1:9" x14ac:dyDescent="0.25">
      <c r="A301" s="17"/>
      <c r="B301" s="17"/>
      <c r="C301" s="17"/>
      <c r="D301" s="17"/>
      <c r="E301" s="17"/>
      <c r="F301" s="17"/>
      <c r="G301" s="17"/>
      <c r="H301" s="17"/>
      <c r="I301" s="17"/>
    </row>
    <row r="302" spans="1:9" x14ac:dyDescent="0.25">
      <c r="A302" s="17"/>
      <c r="B302" s="17"/>
      <c r="C302" s="17"/>
      <c r="D302" s="17"/>
      <c r="E302" s="17"/>
      <c r="F302" s="17"/>
      <c r="G302" s="17"/>
      <c r="H302" s="17"/>
      <c r="I302" s="17"/>
    </row>
    <row r="303" spans="1:9" x14ac:dyDescent="0.25">
      <c r="A303" s="17"/>
      <c r="B303" s="17"/>
      <c r="C303" s="17"/>
      <c r="D303" s="17"/>
      <c r="E303" s="17"/>
      <c r="F303" s="17"/>
      <c r="G303" s="17"/>
      <c r="H303" s="17"/>
      <c r="I303" s="17"/>
    </row>
    <row r="304" spans="1:9" x14ac:dyDescent="0.25">
      <c r="A304" s="17"/>
      <c r="B304" s="17"/>
      <c r="C304" s="17"/>
      <c r="D304" s="17"/>
      <c r="E304" s="17"/>
      <c r="F304" s="17"/>
      <c r="G304" s="17"/>
      <c r="H304" s="17"/>
      <c r="I304" s="17"/>
    </row>
    <row r="305" spans="1:9" x14ac:dyDescent="0.25">
      <c r="A305" s="17"/>
      <c r="B305" s="17"/>
      <c r="C305" s="17"/>
      <c r="D305" s="17"/>
      <c r="E305" s="17"/>
      <c r="F305" s="17"/>
      <c r="G305" s="17"/>
      <c r="H305" s="17"/>
      <c r="I305" s="17"/>
    </row>
    <row r="306" spans="1:9" x14ac:dyDescent="0.25">
      <c r="A306" s="17"/>
      <c r="B306" s="17"/>
      <c r="C306" s="17"/>
      <c r="D306" s="17"/>
      <c r="E306" s="17"/>
      <c r="F306" s="17"/>
      <c r="G306" s="17"/>
      <c r="H306" s="17"/>
      <c r="I306" s="17"/>
    </row>
    <row r="307" spans="1:9" x14ac:dyDescent="0.25">
      <c r="A307" s="17"/>
      <c r="B307" s="17"/>
      <c r="C307" s="17"/>
      <c r="D307" s="17"/>
      <c r="E307" s="17"/>
      <c r="F307" s="17"/>
      <c r="G307" s="17"/>
      <c r="H307" s="17"/>
      <c r="I307" s="17"/>
    </row>
    <row r="308" spans="1:9" x14ac:dyDescent="0.25">
      <c r="A308" s="17"/>
      <c r="B308" s="17"/>
      <c r="C308" s="17"/>
      <c r="D308" s="17"/>
      <c r="E308" s="17"/>
      <c r="F308" s="17"/>
      <c r="G308" s="17"/>
      <c r="H308" s="17"/>
      <c r="I308" s="17"/>
    </row>
    <row r="309" spans="1:9" x14ac:dyDescent="0.25">
      <c r="A309" s="17"/>
      <c r="B309" s="17"/>
      <c r="C309" s="17"/>
      <c r="D309" s="17"/>
      <c r="E309" s="17"/>
      <c r="F309" s="17"/>
      <c r="G309" s="17"/>
      <c r="H309" s="17"/>
      <c r="I309" s="17"/>
    </row>
    <row r="310" spans="1:9" x14ac:dyDescent="0.25">
      <c r="A310" s="17"/>
      <c r="B310" s="17"/>
      <c r="C310" s="17"/>
      <c r="D310" s="17"/>
      <c r="E310" s="17"/>
      <c r="F310" s="17"/>
      <c r="G310" s="17"/>
      <c r="H310" s="17"/>
      <c r="I310" s="17"/>
    </row>
    <row r="311" spans="1:9" x14ac:dyDescent="0.25">
      <c r="A311" s="17"/>
      <c r="B311" s="17"/>
      <c r="C311" s="17"/>
      <c r="D311" s="17"/>
      <c r="E311" s="17"/>
      <c r="F311" s="17"/>
      <c r="G311" s="17"/>
      <c r="H311" s="17"/>
      <c r="I311" s="17"/>
    </row>
    <row r="312" spans="1:9" x14ac:dyDescent="0.25">
      <c r="A312" s="17"/>
      <c r="B312" s="17"/>
      <c r="C312" s="17"/>
      <c r="D312" s="17"/>
      <c r="E312" s="17"/>
      <c r="F312" s="17"/>
      <c r="G312" s="17"/>
      <c r="H312" s="17"/>
      <c r="I312" s="17"/>
    </row>
    <row r="313" spans="1:9" x14ac:dyDescent="0.25">
      <c r="A313" s="17"/>
      <c r="B313" s="17"/>
      <c r="C313" s="17"/>
      <c r="D313" s="17"/>
      <c r="E313" s="17"/>
      <c r="F313" s="17"/>
      <c r="G313" s="17"/>
      <c r="H313" s="17"/>
      <c r="I313" s="17"/>
    </row>
    <row r="314" spans="1:9" x14ac:dyDescent="0.25">
      <c r="A314" s="17"/>
      <c r="B314" s="17"/>
      <c r="C314" s="17"/>
      <c r="D314" s="17"/>
      <c r="E314" s="17"/>
      <c r="F314" s="17"/>
      <c r="G314" s="17"/>
      <c r="H314" s="17"/>
      <c r="I314" s="17"/>
    </row>
    <row r="315" spans="1:9" x14ac:dyDescent="0.25">
      <c r="A315" s="17"/>
      <c r="B315" s="17"/>
      <c r="C315" s="17"/>
      <c r="D315" s="17"/>
      <c r="E315" s="17"/>
      <c r="F315" s="17"/>
      <c r="G315" s="17"/>
      <c r="H315" s="17"/>
      <c r="I315" s="17"/>
    </row>
    <row r="316" spans="1:9" x14ac:dyDescent="0.25">
      <c r="A316" s="17"/>
      <c r="B316" s="17"/>
      <c r="C316" s="17"/>
      <c r="D316" s="17"/>
      <c r="E316" s="17"/>
      <c r="F316" s="17"/>
      <c r="G316" s="17"/>
      <c r="H316" s="17"/>
      <c r="I316" s="17"/>
    </row>
    <row r="317" spans="1:9" x14ac:dyDescent="0.25">
      <c r="A317" s="17"/>
      <c r="B317" s="17"/>
      <c r="C317" s="17"/>
      <c r="D317" s="17"/>
      <c r="E317" s="17"/>
      <c r="F317" s="17"/>
      <c r="G317" s="17"/>
      <c r="H317" s="17"/>
      <c r="I317" s="17"/>
    </row>
    <row r="318" spans="1:9" x14ac:dyDescent="0.25">
      <c r="A318" s="17"/>
      <c r="B318" s="17"/>
      <c r="C318" s="17"/>
      <c r="D318" s="17"/>
      <c r="E318" s="17"/>
      <c r="F318" s="17"/>
      <c r="G318" s="17"/>
      <c r="H318" s="17"/>
      <c r="I318" s="17"/>
    </row>
    <row r="319" spans="1:9" x14ac:dyDescent="0.25">
      <c r="A319" s="17"/>
      <c r="B319" s="17"/>
      <c r="C319" s="17"/>
      <c r="D319" s="17"/>
      <c r="E319" s="17"/>
      <c r="F319" s="17"/>
      <c r="G319" s="17"/>
      <c r="H319" s="17"/>
      <c r="I319" s="17"/>
    </row>
    <row r="320" spans="1:9" x14ac:dyDescent="0.25">
      <c r="A320" s="17"/>
      <c r="B320" s="17"/>
      <c r="C320" s="17"/>
      <c r="D320" s="17"/>
      <c r="E320" s="17"/>
      <c r="F320" s="17"/>
      <c r="G320" s="17"/>
      <c r="H320" s="17"/>
      <c r="I320" s="17"/>
    </row>
    <row r="321" spans="1:9" x14ac:dyDescent="0.25">
      <c r="A321" s="17"/>
      <c r="B321" s="17"/>
      <c r="C321" s="17"/>
      <c r="D321" s="17"/>
      <c r="E321" s="17"/>
      <c r="F321" s="17"/>
      <c r="G321" s="17"/>
      <c r="H321" s="17"/>
      <c r="I321" s="17"/>
    </row>
    <row r="322" spans="1:9" x14ac:dyDescent="0.25">
      <c r="A322" s="17"/>
      <c r="B322" s="17"/>
      <c r="C322" s="17"/>
      <c r="D322" s="17"/>
      <c r="E322" s="17"/>
      <c r="F322" s="17"/>
      <c r="G322" s="17"/>
      <c r="H322" s="17"/>
      <c r="I322" s="17"/>
    </row>
    <row r="323" spans="1:9" x14ac:dyDescent="0.25">
      <c r="A323" s="17"/>
      <c r="B323" s="17"/>
      <c r="C323" s="17"/>
      <c r="D323" s="17"/>
      <c r="E323" s="17"/>
      <c r="F323" s="17"/>
      <c r="G323" s="17"/>
      <c r="H323" s="17"/>
      <c r="I323" s="17"/>
    </row>
    <row r="324" spans="1:9" x14ac:dyDescent="0.25">
      <c r="A324" s="17"/>
      <c r="B324" s="17"/>
      <c r="C324" s="17"/>
      <c r="D324" s="17"/>
      <c r="E324" s="17"/>
      <c r="F324" s="17"/>
      <c r="G324" s="17"/>
      <c r="H324" s="17"/>
      <c r="I324" s="17"/>
    </row>
    <row r="325" spans="1:9" x14ac:dyDescent="0.25">
      <c r="A325" s="17"/>
      <c r="B325" s="17"/>
      <c r="C325" s="17"/>
      <c r="D325" s="17"/>
      <c r="E325" s="17"/>
      <c r="F325" s="17"/>
      <c r="G325" s="17"/>
      <c r="H325" s="17"/>
      <c r="I325" s="17"/>
    </row>
  </sheetData>
  <mergeCells count="2">
    <mergeCell ref="F1:J1"/>
    <mergeCell ref="A2:H2"/>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49472B-B96C-4C88-81A3-C1228588CE9E}">
  <sheetPr>
    <tabColor theme="5" tint="0.79998168889431442"/>
  </sheetPr>
  <dimension ref="A1:J52"/>
  <sheetViews>
    <sheetView zoomScale="80" zoomScaleNormal="80" workbookViewId="0">
      <selection activeCell="H52" sqref="H52"/>
    </sheetView>
  </sheetViews>
  <sheetFormatPr defaultRowHeight="12.75" x14ac:dyDescent="0.2"/>
  <cols>
    <col min="1" max="1" width="39.28515625" style="86" customWidth="1"/>
    <col min="2" max="2" width="15.85546875" style="86" customWidth="1"/>
    <col min="3" max="3" width="18.85546875" style="86" customWidth="1"/>
    <col min="4" max="4" width="14.85546875" style="86" customWidth="1"/>
    <col min="5" max="5" width="17.140625" style="86" customWidth="1"/>
    <col min="6" max="7" width="9.140625" style="86"/>
    <col min="8" max="8" width="15" style="86" customWidth="1"/>
    <col min="9" max="9" width="24" style="86" customWidth="1"/>
    <col min="10" max="10" width="25" style="86" customWidth="1"/>
    <col min="11" max="16384" width="9.140625" style="86"/>
  </cols>
  <sheetData>
    <row r="1" spans="1:10" ht="66" customHeight="1" x14ac:dyDescent="0.2">
      <c r="I1" s="338" t="s">
        <v>3977</v>
      </c>
      <c r="J1" s="338"/>
    </row>
    <row r="2" spans="1:10" x14ac:dyDescent="0.2">
      <c r="A2" s="86" t="s">
        <v>3930</v>
      </c>
    </row>
    <row r="3" spans="1:10" ht="37.5" customHeight="1" x14ac:dyDescent="0.2">
      <c r="A3" s="307" t="s">
        <v>2491</v>
      </c>
      <c r="B3" s="308" t="s">
        <v>3444</v>
      </c>
      <c r="C3" s="306" t="s">
        <v>3972</v>
      </c>
      <c r="I3" s="311" t="s">
        <v>3973</v>
      </c>
      <c r="J3" s="311" t="s">
        <v>3974</v>
      </c>
    </row>
    <row r="4" spans="1:10" x14ac:dyDescent="0.2">
      <c r="A4" s="105" t="s">
        <v>2483</v>
      </c>
      <c r="B4" s="286">
        <v>1</v>
      </c>
      <c r="C4" s="287">
        <v>793.7</v>
      </c>
      <c r="I4" s="75">
        <v>4867.99</v>
      </c>
      <c r="J4" s="75">
        <v>209535.93</v>
      </c>
    </row>
    <row r="5" spans="1:10" x14ac:dyDescent="0.2">
      <c r="A5" s="105" t="s">
        <v>2479</v>
      </c>
      <c r="B5" s="286">
        <v>1</v>
      </c>
      <c r="C5" s="287">
        <v>44</v>
      </c>
      <c r="I5" s="75">
        <f t="shared" ref="I5:J5" si="0">ROUNDUP(I4,0)</f>
        <v>4868</v>
      </c>
      <c r="J5" s="75">
        <f t="shared" si="0"/>
        <v>209536</v>
      </c>
    </row>
    <row r="6" spans="1:10" x14ac:dyDescent="0.2">
      <c r="A6" s="105" t="s">
        <v>2463</v>
      </c>
      <c r="B6" s="286">
        <v>4</v>
      </c>
      <c r="C6" s="287">
        <v>666.6</v>
      </c>
    </row>
    <row r="7" spans="1:10" x14ac:dyDescent="0.2">
      <c r="A7" s="105" t="s">
        <v>2466</v>
      </c>
      <c r="B7" s="286">
        <v>11</v>
      </c>
      <c r="C7" s="287">
        <v>11381.97</v>
      </c>
    </row>
    <row r="8" spans="1:10" x14ac:dyDescent="0.2">
      <c r="A8" s="105" t="s">
        <v>2462</v>
      </c>
      <c r="B8" s="286">
        <v>17</v>
      </c>
      <c r="C8" s="287">
        <v>26233.3</v>
      </c>
    </row>
    <row r="9" spans="1:10" x14ac:dyDescent="0.2">
      <c r="A9" s="105" t="s">
        <v>2467</v>
      </c>
      <c r="B9" s="286">
        <v>7</v>
      </c>
      <c r="C9" s="287">
        <v>9690.33</v>
      </c>
    </row>
    <row r="10" spans="1:10" x14ac:dyDescent="0.2">
      <c r="A10" s="105" t="s">
        <v>2475</v>
      </c>
      <c r="B10" s="286">
        <v>3</v>
      </c>
      <c r="C10" s="287">
        <v>6858.2</v>
      </c>
    </row>
    <row r="11" spans="1:10" x14ac:dyDescent="0.2">
      <c r="A11" s="105" t="s">
        <v>2468</v>
      </c>
      <c r="B11" s="286">
        <v>3</v>
      </c>
      <c r="C11" s="287">
        <v>11692.54</v>
      </c>
    </row>
    <row r="12" spans="1:10" x14ac:dyDescent="0.2">
      <c r="A12" s="105" t="s">
        <v>2485</v>
      </c>
      <c r="B12" s="286">
        <v>4</v>
      </c>
      <c r="C12" s="287">
        <v>5768.1</v>
      </c>
    </row>
    <row r="13" spans="1:10" x14ac:dyDescent="0.2">
      <c r="A13" s="105" t="s">
        <v>2494</v>
      </c>
      <c r="B13" s="286">
        <v>1</v>
      </c>
      <c r="C13" s="287">
        <v>5191.29</v>
      </c>
    </row>
    <row r="14" spans="1:10" x14ac:dyDescent="0.2">
      <c r="A14" s="105" t="s">
        <v>2478</v>
      </c>
      <c r="B14" s="286">
        <v>1</v>
      </c>
      <c r="C14" s="287">
        <v>1694.47</v>
      </c>
    </row>
    <row r="15" spans="1:10" x14ac:dyDescent="0.2">
      <c r="A15" s="105" t="s">
        <v>2464</v>
      </c>
      <c r="B15" s="286">
        <v>8</v>
      </c>
      <c r="C15" s="287">
        <v>11439.73</v>
      </c>
    </row>
    <row r="16" spans="1:10" x14ac:dyDescent="0.2">
      <c r="A16" s="105" t="s">
        <v>2481</v>
      </c>
      <c r="B16" s="286">
        <v>6</v>
      </c>
      <c r="C16" s="287">
        <v>3109.19</v>
      </c>
    </row>
    <row r="17" spans="1:10" x14ac:dyDescent="0.2">
      <c r="A17" s="105" t="s">
        <v>2469</v>
      </c>
      <c r="B17" s="286">
        <v>14</v>
      </c>
      <c r="C17" s="287">
        <v>19103.28</v>
      </c>
    </row>
    <row r="18" spans="1:10" x14ac:dyDescent="0.2">
      <c r="A18" s="105" t="s">
        <v>2465</v>
      </c>
      <c r="B18" s="286">
        <v>33</v>
      </c>
      <c r="C18" s="287">
        <v>60306.45</v>
      </c>
    </row>
    <row r="19" spans="1:10" x14ac:dyDescent="0.2">
      <c r="A19" s="105" t="s">
        <v>2482</v>
      </c>
      <c r="B19" s="286">
        <v>2</v>
      </c>
      <c r="C19" s="287">
        <v>2495.4</v>
      </c>
    </row>
    <row r="20" spans="1:10" x14ac:dyDescent="0.2">
      <c r="A20" s="105" t="s">
        <v>2470</v>
      </c>
      <c r="B20" s="286">
        <v>12</v>
      </c>
      <c r="C20" s="287">
        <v>17558.689999999999</v>
      </c>
    </row>
    <row r="21" spans="1:10" x14ac:dyDescent="0.2">
      <c r="A21" s="105" t="s">
        <v>2471</v>
      </c>
      <c r="B21" s="286">
        <v>6</v>
      </c>
      <c r="C21" s="287">
        <v>20376.68</v>
      </c>
    </row>
    <row r="22" spans="1:10" x14ac:dyDescent="0.2">
      <c r="A22" s="309" t="s">
        <v>3</v>
      </c>
      <c r="B22" s="310">
        <f>SUM(B4:B21)</f>
        <v>134</v>
      </c>
      <c r="C22" s="312">
        <f>SUM(C4:C21)</f>
        <v>214403.91999999998</v>
      </c>
    </row>
    <row r="23" spans="1:10" x14ac:dyDescent="0.2">
      <c r="A23" s="86" t="s">
        <v>3446</v>
      </c>
    </row>
    <row r="25" spans="1:10" x14ac:dyDescent="0.2">
      <c r="A25" s="313" t="s">
        <v>3931</v>
      </c>
    </row>
    <row r="26" spans="1:10" ht="25.5" x14ac:dyDescent="0.2">
      <c r="A26" s="317" t="s">
        <v>12</v>
      </c>
      <c r="B26" s="317" t="s">
        <v>13</v>
      </c>
      <c r="C26" s="317" t="s">
        <v>1141</v>
      </c>
      <c r="D26" s="317" t="s">
        <v>3939</v>
      </c>
      <c r="E26" s="317" t="s">
        <v>2457</v>
      </c>
      <c r="F26" s="318" t="s">
        <v>3975</v>
      </c>
      <c r="I26" s="311" t="s">
        <v>3973</v>
      </c>
      <c r="J26" s="311" t="s">
        <v>3974</v>
      </c>
    </row>
    <row r="27" spans="1:10" x14ac:dyDescent="0.2">
      <c r="A27" s="315" t="s">
        <v>2466</v>
      </c>
      <c r="B27" s="315" t="s">
        <v>3449</v>
      </c>
      <c r="C27" s="315" t="s">
        <v>3450</v>
      </c>
      <c r="D27" s="315">
        <v>28.04</v>
      </c>
      <c r="E27" s="319">
        <v>10</v>
      </c>
      <c r="F27" s="319">
        <f>D27*E27</f>
        <v>280.39999999999998</v>
      </c>
      <c r="I27" s="324">
        <f>F33</f>
        <v>7277.75</v>
      </c>
      <c r="J27" s="324"/>
    </row>
    <row r="28" spans="1:10" x14ac:dyDescent="0.2">
      <c r="A28" s="315" t="s">
        <v>2466</v>
      </c>
      <c r="B28" s="315" t="s">
        <v>3449</v>
      </c>
      <c r="C28" s="315" t="s">
        <v>3450</v>
      </c>
      <c r="D28" s="315">
        <v>30.88</v>
      </c>
      <c r="E28" s="319">
        <v>1</v>
      </c>
      <c r="F28" s="319">
        <f t="shared" ref="F28:F32" si="1">D28*E28</f>
        <v>30.88</v>
      </c>
      <c r="I28" s="326">
        <f>ROUND(I27,0)</f>
        <v>7278</v>
      </c>
      <c r="J28" s="326"/>
    </row>
    <row r="29" spans="1:10" x14ac:dyDescent="0.2">
      <c r="A29" s="315" t="s">
        <v>2462</v>
      </c>
      <c r="B29" s="315" t="s">
        <v>3449</v>
      </c>
      <c r="C29" s="315" t="s">
        <v>3450</v>
      </c>
      <c r="D29" s="315">
        <v>30.88</v>
      </c>
      <c r="E29" s="319">
        <v>16</v>
      </c>
      <c r="F29" s="319">
        <f t="shared" si="1"/>
        <v>494.08</v>
      </c>
    </row>
    <row r="30" spans="1:10" x14ac:dyDescent="0.2">
      <c r="A30" s="315" t="s">
        <v>2468</v>
      </c>
      <c r="B30" s="315" t="s">
        <v>3449</v>
      </c>
      <c r="C30" s="315" t="s">
        <v>3450</v>
      </c>
      <c r="D30" s="315">
        <v>30.88</v>
      </c>
      <c r="E30" s="319">
        <v>10</v>
      </c>
      <c r="F30" s="319">
        <f t="shared" si="1"/>
        <v>308.8</v>
      </c>
    </row>
    <row r="31" spans="1:10" x14ac:dyDescent="0.2">
      <c r="A31" s="315" t="s">
        <v>2468</v>
      </c>
      <c r="B31" s="315" t="s">
        <v>3447</v>
      </c>
      <c r="C31" s="315" t="s">
        <v>3448</v>
      </c>
      <c r="D31" s="315">
        <v>279.27</v>
      </c>
      <c r="E31" s="319">
        <v>13</v>
      </c>
      <c r="F31" s="319">
        <f t="shared" si="1"/>
        <v>3630.5099999999998</v>
      </c>
    </row>
    <row r="32" spans="1:10" x14ac:dyDescent="0.2">
      <c r="A32" s="315" t="s">
        <v>2465</v>
      </c>
      <c r="B32" s="315" t="s">
        <v>3447</v>
      </c>
      <c r="C32" s="315" t="s">
        <v>3448</v>
      </c>
      <c r="D32" s="315">
        <v>230.28</v>
      </c>
      <c r="E32" s="319">
        <v>11</v>
      </c>
      <c r="F32" s="319">
        <f t="shared" si="1"/>
        <v>2533.08</v>
      </c>
    </row>
    <row r="33" spans="1:10" x14ac:dyDescent="0.2">
      <c r="A33" s="316" t="s">
        <v>3</v>
      </c>
      <c r="B33" s="316"/>
      <c r="C33" s="316"/>
      <c r="D33" s="316"/>
      <c r="E33" s="314">
        <f>SUM(E27:E32)</f>
        <v>61</v>
      </c>
      <c r="F33" s="314">
        <f>SUM(F27:F32)</f>
        <v>7277.75</v>
      </c>
    </row>
    <row r="35" spans="1:10" x14ac:dyDescent="0.2">
      <c r="A35" s="313" t="s">
        <v>3848</v>
      </c>
    </row>
    <row r="36" spans="1:10" ht="35.25" customHeight="1" x14ac:dyDescent="0.2">
      <c r="A36" s="321" t="s">
        <v>2491</v>
      </c>
      <c r="B36" s="321" t="s">
        <v>3939</v>
      </c>
      <c r="C36" s="321" t="s">
        <v>2457</v>
      </c>
      <c r="D36" s="321" t="s">
        <v>3962</v>
      </c>
      <c r="I36" s="311" t="s">
        <v>3973</v>
      </c>
      <c r="J36" s="311" t="s">
        <v>3974</v>
      </c>
    </row>
    <row r="37" spans="1:10" x14ac:dyDescent="0.2">
      <c r="A37" s="329" t="s">
        <v>2466</v>
      </c>
      <c r="B37" s="329">
        <v>33.43</v>
      </c>
      <c r="C37" s="74">
        <v>97</v>
      </c>
      <c r="D37" s="73">
        <f>B37*C37</f>
        <v>3242.71</v>
      </c>
      <c r="I37" s="324"/>
      <c r="J37" s="324">
        <f>D49</f>
        <v>36806.43</v>
      </c>
    </row>
    <row r="38" spans="1:10" x14ac:dyDescent="0.2">
      <c r="A38" s="329" t="s">
        <v>2462</v>
      </c>
      <c r="B38" s="329">
        <v>33.43</v>
      </c>
      <c r="C38" s="74">
        <v>98</v>
      </c>
      <c r="D38" s="73">
        <f t="shared" ref="D38:D48" si="2">B38*C38</f>
        <v>3276.14</v>
      </c>
      <c r="I38" s="326"/>
      <c r="J38" s="326">
        <f>ROUND(J37,0)</f>
        <v>36806</v>
      </c>
    </row>
    <row r="39" spans="1:10" x14ac:dyDescent="0.2">
      <c r="A39" s="329" t="s">
        <v>2467</v>
      </c>
      <c r="B39" s="329">
        <v>33.43</v>
      </c>
      <c r="C39" s="74">
        <v>62</v>
      </c>
      <c r="D39" s="73">
        <f t="shared" si="2"/>
        <v>2072.66</v>
      </c>
    </row>
    <row r="40" spans="1:10" x14ac:dyDescent="0.2">
      <c r="A40" s="329" t="s">
        <v>2475</v>
      </c>
      <c r="B40" s="329">
        <v>33.43</v>
      </c>
      <c r="C40" s="74">
        <v>34</v>
      </c>
      <c r="D40" s="73">
        <f t="shared" si="2"/>
        <v>1136.6199999999999</v>
      </c>
    </row>
    <row r="41" spans="1:10" x14ac:dyDescent="0.2">
      <c r="A41" s="329" t="s">
        <v>2468</v>
      </c>
      <c r="B41" s="329">
        <v>33.43</v>
      </c>
      <c r="C41" s="74">
        <v>11</v>
      </c>
      <c r="D41" s="73">
        <f t="shared" si="2"/>
        <v>367.73</v>
      </c>
    </row>
    <row r="42" spans="1:10" x14ac:dyDescent="0.2">
      <c r="A42" s="329" t="s">
        <v>2478</v>
      </c>
      <c r="B42" s="329">
        <v>33.43</v>
      </c>
      <c r="C42" s="74">
        <v>12</v>
      </c>
      <c r="D42" s="73">
        <f t="shared" si="2"/>
        <v>401.15999999999997</v>
      </c>
    </row>
    <row r="43" spans="1:10" x14ac:dyDescent="0.2">
      <c r="A43" s="329" t="s">
        <v>2464</v>
      </c>
      <c r="B43" s="329">
        <v>33.43</v>
      </c>
      <c r="C43" s="74">
        <v>69</v>
      </c>
      <c r="D43" s="73">
        <f t="shared" si="2"/>
        <v>2306.67</v>
      </c>
    </row>
    <row r="44" spans="1:10" x14ac:dyDescent="0.2">
      <c r="A44" s="329" t="s">
        <v>2469</v>
      </c>
      <c r="B44" s="329">
        <v>33.43</v>
      </c>
      <c r="C44" s="74">
        <v>112</v>
      </c>
      <c r="D44" s="73">
        <f t="shared" si="2"/>
        <v>3744.16</v>
      </c>
    </row>
    <row r="45" spans="1:10" x14ac:dyDescent="0.2">
      <c r="A45" s="329" t="s">
        <v>2465</v>
      </c>
      <c r="B45" s="329">
        <v>33.43</v>
      </c>
      <c r="C45" s="74">
        <v>357</v>
      </c>
      <c r="D45" s="73">
        <f t="shared" si="2"/>
        <v>11934.51</v>
      </c>
    </row>
    <row r="46" spans="1:10" x14ac:dyDescent="0.2">
      <c r="A46" s="329" t="s">
        <v>2482</v>
      </c>
      <c r="B46" s="329">
        <v>33.43</v>
      </c>
      <c r="C46" s="74">
        <v>17</v>
      </c>
      <c r="D46" s="73">
        <f t="shared" si="2"/>
        <v>568.30999999999995</v>
      </c>
    </row>
    <row r="47" spans="1:10" x14ac:dyDescent="0.2">
      <c r="A47" s="329" t="s">
        <v>2470</v>
      </c>
      <c r="B47" s="329">
        <v>33.43</v>
      </c>
      <c r="C47" s="74">
        <v>115</v>
      </c>
      <c r="D47" s="73">
        <f t="shared" si="2"/>
        <v>3844.45</v>
      </c>
    </row>
    <row r="48" spans="1:10" x14ac:dyDescent="0.2">
      <c r="A48" s="329" t="s">
        <v>2471</v>
      </c>
      <c r="B48" s="329">
        <v>33.43</v>
      </c>
      <c r="C48" s="74">
        <v>117</v>
      </c>
      <c r="D48" s="73">
        <f t="shared" si="2"/>
        <v>3911.31</v>
      </c>
    </row>
    <row r="49" spans="1:10" x14ac:dyDescent="0.2">
      <c r="A49" s="328" t="s">
        <v>3</v>
      </c>
      <c r="B49" s="328"/>
      <c r="C49" s="325">
        <f>SUM(C37:C48)</f>
        <v>1101</v>
      </c>
      <c r="D49" s="327">
        <f>SUM(D37:D48)</f>
        <v>36806.43</v>
      </c>
    </row>
    <row r="50" spans="1:10" x14ac:dyDescent="0.2">
      <c r="A50" s="86" t="s">
        <v>3446</v>
      </c>
    </row>
    <row r="51" spans="1:10" ht="35.25" customHeight="1" x14ac:dyDescent="0.2">
      <c r="H51" s="330" t="s">
        <v>3976</v>
      </c>
      <c r="I51" s="311" t="s">
        <v>3973</v>
      </c>
      <c r="J51" s="311" t="s">
        <v>3974</v>
      </c>
    </row>
    <row r="52" spans="1:10" x14ac:dyDescent="0.2">
      <c r="H52" s="331">
        <f>I52+J52</f>
        <v>258488</v>
      </c>
      <c r="I52" s="331">
        <f>I5+I28+I38</f>
        <v>12146</v>
      </c>
      <c r="J52" s="331">
        <f>J5+J28+J38</f>
        <v>246342</v>
      </c>
    </row>
  </sheetData>
  <mergeCells count="1">
    <mergeCell ref="I1:J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Kopsavilkums</vt:lpstr>
      <vt:lpstr>Zobārstn</vt:lpstr>
      <vt:lpstr>IAL_manip_SAVA</vt:lpstr>
      <vt:lpstr>IAL_mājas_apr</vt:lpstr>
      <vt:lpstr>IAL_SAVA_uzņemš_nod</vt:lpstr>
      <vt:lpstr>Amb_rehab</vt:lpstr>
      <vt:lpstr>Dinam_novēroš</vt:lpstr>
      <vt:lpstr>IAL_fiks_piem_ĢĀ</vt:lpstr>
      <vt:lpstr>IAL_fiks_piem_feldš</vt:lpstr>
      <vt:lpstr>Stac_IAL</vt:lpstr>
      <vt:lpstr>Subakūt_rehab</vt:lpstr>
      <vt:lpstr>Subakut.rehab_manip</vt:lpstr>
      <vt:lpstr>Covid_ārst_izm</vt:lpstr>
    </vt:vector>
  </TitlesOfParts>
  <Company>NVD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Ģirts Lapiņš</dc:creator>
  <cp:lastModifiedBy>Ivita Lazdiņa</cp:lastModifiedBy>
  <cp:lastPrinted>2023-08-10T12:10:00Z</cp:lastPrinted>
  <dcterms:created xsi:type="dcterms:W3CDTF">2020-04-24T14:20:08Z</dcterms:created>
  <dcterms:modified xsi:type="dcterms:W3CDTF">2023-08-16T14:18:27Z</dcterms:modified>
</cp:coreProperties>
</file>