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rina.Buksa\Desktop\"/>
    </mc:Choice>
  </mc:AlternateContent>
  <xr:revisionPtr revIDLastSave="0" documentId="13_ncr:1_{FFCFC461-DF4D-4849-B7B6-CFFBA388DE16}" xr6:coauthVersionLast="47" xr6:coauthVersionMax="47" xr10:uidLastSave="{00000000-0000-0000-0000-000000000000}"/>
  <bookViews>
    <workbookView xWindow="-75" yWindow="-16320" windowWidth="29040" windowHeight="15840" xr2:uid="{00000000-000D-0000-FFFF-FFFF00000000}"/>
  </bookViews>
  <sheets>
    <sheet name="Fin" sheetId="1" r:id="rId1"/>
  </sheets>
  <definedNames>
    <definedName name="_ftn1">Fin!#REF!</definedName>
    <definedName name="_ftnref1">Fin!#REF!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5" i="1" l="1"/>
  <c r="L34" i="1"/>
  <c r="L33" i="1"/>
  <c r="K36" i="1"/>
  <c r="K10" i="1"/>
  <c r="K34" i="1"/>
  <c r="K33" i="1"/>
  <c r="I36" i="1"/>
  <c r="E36" i="1"/>
  <c r="G36" i="1"/>
  <c r="E16" i="1"/>
  <c r="E25" i="1" s="1"/>
  <c r="C10" i="1"/>
  <c r="C16" i="1"/>
  <c r="E15" i="1"/>
  <c r="C15" i="1"/>
  <c r="E10" i="1"/>
  <c r="I26" i="1"/>
  <c r="I18" i="1"/>
  <c r="I10" i="1"/>
  <c r="I25" i="1"/>
  <c r="I24" i="1"/>
  <c r="G25" i="1"/>
  <c r="G24" i="1"/>
  <c r="G18" i="1"/>
  <c r="G10" i="1"/>
  <c r="I27" i="1" l="1"/>
  <c r="J25" i="1" s="1"/>
  <c r="C18" i="1"/>
  <c r="K24" i="1"/>
  <c r="K15" i="1" s="1"/>
  <c r="K25" i="1"/>
  <c r="K16" i="1" s="1"/>
  <c r="F8" i="1"/>
  <c r="F7" i="1"/>
  <c r="E18" i="1"/>
  <c r="F16" i="1" s="1"/>
  <c r="E27" i="1"/>
  <c r="G27" i="1"/>
  <c r="H24" i="1" s="1"/>
  <c r="J9" i="1"/>
  <c r="J8" i="1"/>
  <c r="J7" i="1"/>
  <c r="J17" i="1"/>
  <c r="J16" i="1"/>
  <c r="J15" i="1"/>
  <c r="C25" i="1"/>
  <c r="D16" i="1"/>
  <c r="D8" i="1"/>
  <c r="D7" i="1"/>
  <c r="J24" i="1" l="1"/>
  <c r="F15" i="1"/>
  <c r="H25" i="1"/>
  <c r="K18" i="1"/>
  <c r="C27" i="1"/>
  <c r="F24" i="1"/>
  <c r="F25" i="1"/>
  <c r="D24" i="1" l="1"/>
  <c r="D25" i="1"/>
</calcChain>
</file>

<file path=xl/sharedStrings.xml><?xml version="1.0" encoding="utf-8"?>
<sst xmlns="http://schemas.openxmlformats.org/spreadsheetml/2006/main" count="59" uniqueCount="21">
  <si>
    <t>1.pielikums</t>
  </si>
  <si>
    <t>Finansējuma pārdale Teaming līdzfinansējuma nodrošināšanai (1112, 1115, 1116, 1119)</t>
  </si>
  <si>
    <t>Plānotā (ar EF)</t>
  </si>
  <si>
    <t>PIRMS GROZĪJUMIEM</t>
  </si>
  <si>
    <t>1115 1&amp;2</t>
  </si>
  <si>
    <t>%</t>
  </si>
  <si>
    <t>1115 2K</t>
  </si>
  <si>
    <t>ERAF </t>
  </si>
  <si>
    <t>Valsts budžets </t>
  </si>
  <si>
    <t>Priv.</t>
  </si>
  <si>
    <t>Kopā</t>
  </si>
  <si>
    <t>PĒC GROZĪJUMIEM</t>
  </si>
  <si>
    <t>PĀRDALES SUMMA pasākumos</t>
  </si>
  <si>
    <t xml:space="preserve">skaitļi ar zilo - pārrēķins proporcionāli ERAF </t>
  </si>
  <si>
    <t>skaitlis ar violeto - pārrēķins proporcionāli ERAF un ņemot vērā privātā finansējuma daļu</t>
  </si>
  <si>
    <t>PĀRDALES SUMMA, kas aiziet uz 1112 (atbilstoši Teaming infoziņojumam)</t>
  </si>
  <si>
    <t>kopā</t>
  </si>
  <si>
    <t>Teaming IZ</t>
  </si>
  <si>
    <t>Pārrēķinātais VB proporcionāli  ERAF 15%</t>
  </si>
  <si>
    <t>ERAF</t>
  </si>
  <si>
    <t>VB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</si>
</sst>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3" x14ac:knownFonts="1">
    <font>
      <sz val="11"/>
      <color theme="1"/>
      <name val="Calibri"/>
      <family val="2"/>
      <scheme val="minor"/>
    </font>
    <font>
      <b/>
      <sz val="8"/>
      <color rgb="FF000000"/>
      <name val="Times New Roman"/>
      <charset val="1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  <charset val="186"/>
    </font>
    <font>
      <sz val="11"/>
      <color rgb="FF000000"/>
      <name val="Calibri"/>
      <charset val="186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FF0000"/>
      <name val="Calibri"/>
      <family val="2"/>
      <charset val="186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E3FA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3" borderId="0" xfId="0" applyFill="1"/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wrapText="1" readingOrder="1"/>
    </xf>
    <xf numFmtId="0" fontId="0" fillId="2" borderId="1" xfId="0" applyFill="1" applyBorder="1" applyAlignment="1">
      <alignment horizontal="left" vertical="top"/>
    </xf>
    <xf numFmtId="0" fontId="0" fillId="2" borderId="3" xfId="0" applyFill="1" applyBorder="1" applyAlignment="1">
      <alignment horizontal="left" vertical="top"/>
    </xf>
    <xf numFmtId="0" fontId="0" fillId="2" borderId="1" xfId="0" applyFill="1" applyBorder="1"/>
    <xf numFmtId="0" fontId="0" fillId="2" borderId="3" xfId="0" applyFill="1" applyBorder="1"/>
    <xf numFmtId="0" fontId="2" fillId="2" borderId="2" xfId="0" applyFont="1" applyFill="1" applyBorder="1" applyAlignment="1">
      <alignment horizontal="center"/>
    </xf>
    <xf numFmtId="3" fontId="0" fillId="2" borderId="1" xfId="0" applyNumberFormat="1" applyFill="1" applyBorder="1"/>
    <xf numFmtId="0" fontId="0" fillId="2" borderId="4" xfId="0" applyFill="1" applyBorder="1" applyAlignment="1">
      <alignment horizontal="left" vertical="top"/>
    </xf>
    <xf numFmtId="3" fontId="0" fillId="0" borderId="0" xfId="0" applyNumberFormat="1"/>
    <xf numFmtId="0" fontId="4" fillId="0" borderId="0" xfId="0" applyFont="1"/>
    <xf numFmtId="0" fontId="3" fillId="0" borderId="0" xfId="0" applyFont="1"/>
    <xf numFmtId="1" fontId="0" fillId="0" borderId="0" xfId="0" applyNumberFormat="1"/>
    <xf numFmtId="0" fontId="6" fillId="0" borderId="0" xfId="0" applyFont="1"/>
    <xf numFmtId="3" fontId="0" fillId="2" borderId="3" xfId="0" applyNumberFormat="1" applyFill="1" applyBorder="1"/>
    <xf numFmtId="0" fontId="1" fillId="2" borderId="1" xfId="0" applyFont="1" applyFill="1" applyBorder="1" applyAlignment="1">
      <alignment horizontal="center" wrapText="1" readingOrder="1"/>
    </xf>
    <xf numFmtId="0" fontId="2" fillId="2" borderId="1" xfId="0" applyFont="1" applyFill="1" applyBorder="1" applyAlignment="1">
      <alignment horizontal="center"/>
    </xf>
    <xf numFmtId="0" fontId="0" fillId="4" borderId="3" xfId="0" applyFill="1" applyBorder="1" applyAlignment="1">
      <alignment horizontal="left" vertical="top"/>
    </xf>
    <xf numFmtId="3" fontId="0" fillId="4" borderId="1" xfId="0" applyNumberFormat="1" applyFill="1" applyBorder="1"/>
    <xf numFmtId="0" fontId="0" fillId="4" borderId="1" xfId="0" applyFill="1" applyBorder="1" applyAlignment="1">
      <alignment horizontal="left" vertical="top"/>
    </xf>
    <xf numFmtId="3" fontId="0" fillId="4" borderId="3" xfId="0" applyNumberFormat="1" applyFill="1" applyBorder="1"/>
    <xf numFmtId="0" fontId="0" fillId="4" borderId="3" xfId="0" applyFill="1" applyBorder="1"/>
    <xf numFmtId="0" fontId="0" fillId="4" borderId="1" xfId="0" applyFill="1" applyBorder="1"/>
    <xf numFmtId="3" fontId="5" fillId="4" borderId="1" xfId="0" applyNumberFormat="1" applyFont="1" applyFill="1" applyBorder="1"/>
    <xf numFmtId="3" fontId="8" fillId="0" borderId="0" xfId="0" applyNumberFormat="1" applyFont="1"/>
    <xf numFmtId="0" fontId="9" fillId="0" borderId="0" xfId="0" applyFont="1"/>
    <xf numFmtId="0" fontId="0" fillId="5" borderId="0" xfId="0" applyFill="1"/>
    <xf numFmtId="0" fontId="10" fillId="0" borderId="0" xfId="0" applyFont="1"/>
    <xf numFmtId="3" fontId="6" fillId="2" borderId="1" xfId="0" applyNumberFormat="1" applyFont="1" applyFill="1" applyBorder="1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3" fontId="9" fillId="2" borderId="3" xfId="0" applyNumberFormat="1" applyFont="1" applyFill="1" applyBorder="1"/>
    <xf numFmtId="3" fontId="11" fillId="2" borderId="1" xfId="0" applyNumberFormat="1" applyFont="1" applyFill="1" applyBorder="1"/>
    <xf numFmtId="3" fontId="11" fillId="4" borderId="1" xfId="0" applyNumberFormat="1" applyFont="1" applyFill="1" applyBorder="1"/>
    <xf numFmtId="164" fontId="7" fillId="4" borderId="1" xfId="0" applyNumberFormat="1" applyFont="1" applyFill="1" applyBorder="1"/>
    <xf numFmtId="164" fontId="0" fillId="4" borderId="1" xfId="0" applyNumberFormat="1" applyFill="1" applyBorder="1"/>
    <xf numFmtId="0" fontId="1" fillId="0" borderId="0" xfId="0" applyFont="1" applyAlignment="1">
      <alignment horizontal="center" wrapText="1" readingOrder="1"/>
    </xf>
    <xf numFmtId="0" fontId="0" fillId="0" borderId="0" xfId="0" applyAlignment="1">
      <alignment horizontal="left" vertical="top"/>
    </xf>
    <xf numFmtId="165" fontId="0" fillId="4" borderId="1" xfId="0" applyNumberFormat="1" applyFill="1" applyBorder="1"/>
    <xf numFmtId="165" fontId="0" fillId="0" borderId="0" xfId="0" applyNumberFormat="1"/>
    <xf numFmtId="3" fontId="0" fillId="6" borderId="0" xfId="0" applyNumberFormat="1" applyFill="1"/>
    <xf numFmtId="0" fontId="0" fillId="6" borderId="0" xfId="0" applyFill="1"/>
    <xf numFmtId="0" fontId="12" fillId="2" borderId="1" xfId="0" applyFont="1" applyFill="1" applyBorder="1"/>
    <xf numFmtId="165" fontId="12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4E3FA"/>
      <color rgb="FFE8C8FA"/>
      <color rgb="FFE9C4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46"/>
  <sheetViews>
    <sheetView tabSelected="1" topLeftCell="A9" workbookViewId="0">
      <selection activeCell="P34" sqref="P34"/>
    </sheetView>
  </sheetViews>
  <sheetFormatPr defaultRowHeight="14.5" x14ac:dyDescent="0.35"/>
  <cols>
    <col min="3" max="3" width="12.7265625" customWidth="1"/>
    <col min="4" max="4" width="5.453125" customWidth="1"/>
    <col min="5" max="5" width="12.7265625" customWidth="1"/>
    <col min="6" max="6" width="6" customWidth="1"/>
    <col min="7" max="7" width="13.1796875" customWidth="1"/>
    <col min="8" max="8" width="5.7265625" customWidth="1"/>
    <col min="9" max="9" width="12.81640625" customWidth="1"/>
    <col min="10" max="10" width="5.26953125" customWidth="1"/>
    <col min="11" max="11" width="12.54296875" customWidth="1"/>
    <col min="12" max="12" width="5.81640625" customWidth="1"/>
    <col min="14" max="14" width="10.453125" customWidth="1"/>
    <col min="15" max="15" width="13.7265625" customWidth="1"/>
    <col min="16" max="16" width="11.1796875" customWidth="1"/>
    <col min="17" max="17" width="12.1796875" customWidth="1"/>
    <col min="18" max="18" width="13.54296875" customWidth="1"/>
    <col min="19" max="19" width="16.7265625" customWidth="1"/>
    <col min="20" max="20" width="12" customWidth="1"/>
    <col min="21" max="21" width="11.7265625" customWidth="1"/>
    <col min="22" max="22" width="10.81640625" customWidth="1"/>
  </cols>
  <sheetData>
    <row r="1" spans="2:21" x14ac:dyDescent="0.35">
      <c r="B1" t="s">
        <v>0</v>
      </c>
    </row>
    <row r="2" spans="2:21" x14ac:dyDescent="0.35">
      <c r="B2" s="29" t="s">
        <v>1</v>
      </c>
    </row>
    <row r="4" spans="2:21" x14ac:dyDescent="0.35">
      <c r="B4" t="s">
        <v>2</v>
      </c>
    </row>
    <row r="5" spans="2:21" x14ac:dyDescent="0.35">
      <c r="B5" s="1" t="s">
        <v>3</v>
      </c>
      <c r="C5" s="1"/>
      <c r="D5" s="1"/>
    </row>
    <row r="6" spans="2:21" x14ac:dyDescent="0.35">
      <c r="B6" s="3"/>
      <c r="C6" s="4" t="s">
        <v>4</v>
      </c>
      <c r="D6" s="19" t="s">
        <v>5</v>
      </c>
      <c r="E6" s="5" t="s">
        <v>6</v>
      </c>
      <c r="F6" s="21" t="s">
        <v>5</v>
      </c>
      <c r="G6" s="4">
        <v>1116</v>
      </c>
      <c r="H6" s="21" t="s">
        <v>5</v>
      </c>
      <c r="I6" s="10">
        <v>1119</v>
      </c>
      <c r="J6" s="21" t="s">
        <v>5</v>
      </c>
      <c r="K6" s="4">
        <v>1112</v>
      </c>
      <c r="L6" s="21" t="s">
        <v>5</v>
      </c>
      <c r="N6" s="39"/>
      <c r="O6" s="40"/>
      <c r="P6" s="40"/>
      <c r="Q6" s="40"/>
      <c r="R6" s="40"/>
      <c r="S6" s="40"/>
    </row>
    <row r="7" spans="2:21" x14ac:dyDescent="0.35">
      <c r="B7" s="3" t="s">
        <v>7</v>
      </c>
      <c r="C7" s="9">
        <v>32315236</v>
      </c>
      <c r="D7" s="20">
        <f>C7*D10/C10</f>
        <v>84.999997106628072</v>
      </c>
      <c r="E7" s="9">
        <v>20114979</v>
      </c>
      <c r="F7" s="20">
        <f>E7*F10/E10</f>
        <v>84.999997042005461</v>
      </c>
      <c r="G7" s="9">
        <v>18487501</v>
      </c>
      <c r="H7" s="20"/>
      <c r="I7" s="9">
        <v>43256500</v>
      </c>
      <c r="J7" s="20">
        <f>I7*J10/I10</f>
        <v>85</v>
      </c>
      <c r="K7" s="9">
        <v>36098377</v>
      </c>
      <c r="L7" s="20"/>
      <c r="N7" s="39"/>
      <c r="O7" s="11"/>
      <c r="P7" s="11"/>
      <c r="Q7" s="11"/>
      <c r="R7" s="11"/>
      <c r="S7" s="11"/>
    </row>
    <row r="8" spans="2:21" ht="22" x14ac:dyDescent="0.35">
      <c r="B8" s="3" t="s">
        <v>8</v>
      </c>
      <c r="C8" s="9">
        <v>5702690</v>
      </c>
      <c r="D8" s="20">
        <f>C8*D10/C10</f>
        <v>15.000002893371931</v>
      </c>
      <c r="E8" s="9">
        <v>3549703</v>
      </c>
      <c r="F8" s="20">
        <f>E8*F10/E10</f>
        <v>15.000002957994534</v>
      </c>
      <c r="G8" s="9">
        <v>3262501</v>
      </c>
      <c r="H8" s="20"/>
      <c r="I8" s="9">
        <v>5765270</v>
      </c>
      <c r="J8" s="38">
        <f>I8*J10/I10</f>
        <v>11.328885832187071</v>
      </c>
      <c r="K8" s="9">
        <v>6370302</v>
      </c>
      <c r="L8" s="20"/>
      <c r="N8" s="39"/>
      <c r="O8" s="11"/>
      <c r="P8" s="11"/>
      <c r="Q8" s="11"/>
      <c r="R8" s="11"/>
      <c r="S8" s="11"/>
      <c r="U8" s="11"/>
    </row>
    <row r="9" spans="2:21" x14ac:dyDescent="0.35">
      <c r="B9" s="3" t="s">
        <v>9</v>
      </c>
      <c r="C9" s="9">
        <v>0</v>
      </c>
      <c r="D9" s="20"/>
      <c r="E9" s="9">
        <v>0</v>
      </c>
      <c r="F9" s="20"/>
      <c r="G9" s="9">
        <v>0</v>
      </c>
      <c r="H9" s="20"/>
      <c r="I9" s="9">
        <v>1868230</v>
      </c>
      <c r="J9" s="20">
        <f>I9*J10/I10</f>
        <v>3.67111416781293</v>
      </c>
      <c r="K9" s="9">
        <v>0</v>
      </c>
      <c r="L9" s="20"/>
      <c r="N9" s="39"/>
      <c r="O9" s="11"/>
      <c r="P9" s="11"/>
      <c r="Q9" s="11"/>
      <c r="R9" s="11"/>
      <c r="S9" s="11"/>
    </row>
    <row r="10" spans="2:21" x14ac:dyDescent="0.35">
      <c r="B10" s="8" t="s">
        <v>10</v>
      </c>
      <c r="C10" s="9">
        <f>C7+C8</f>
        <v>38017926</v>
      </c>
      <c r="D10" s="20">
        <v>100</v>
      </c>
      <c r="E10" s="9">
        <f>E7+E8</f>
        <v>23664682</v>
      </c>
      <c r="F10" s="20">
        <v>100</v>
      </c>
      <c r="G10" s="9">
        <f>G7+G8</f>
        <v>21750002</v>
      </c>
      <c r="H10" s="20"/>
      <c r="I10" s="9">
        <f>I7+I8+I9</f>
        <v>50890000</v>
      </c>
      <c r="J10" s="20">
        <v>100</v>
      </c>
      <c r="K10" s="9">
        <f>K7+K8</f>
        <v>42468679</v>
      </c>
      <c r="L10" s="20"/>
      <c r="N10" s="2"/>
      <c r="O10" s="11"/>
      <c r="P10" s="11"/>
      <c r="Q10" s="11"/>
      <c r="R10" s="11"/>
      <c r="S10" s="11"/>
    </row>
    <row r="11" spans="2:21" x14ac:dyDescent="0.35">
      <c r="B11" s="2"/>
      <c r="N11" s="2"/>
    </row>
    <row r="12" spans="2:21" x14ac:dyDescent="0.35">
      <c r="B12" t="s">
        <v>2</v>
      </c>
      <c r="I12" s="13"/>
      <c r="J12" s="13"/>
    </row>
    <row r="13" spans="2:21" x14ac:dyDescent="0.35">
      <c r="B13" s="1" t="s">
        <v>11</v>
      </c>
      <c r="C13" s="1"/>
      <c r="D13" s="1"/>
      <c r="I13" s="11"/>
      <c r="J13" s="11"/>
    </row>
    <row r="14" spans="2:21" x14ac:dyDescent="0.35">
      <c r="B14" s="3"/>
      <c r="C14" s="4" t="s">
        <v>4</v>
      </c>
      <c r="D14" s="19" t="s">
        <v>5</v>
      </c>
      <c r="E14" s="5" t="s">
        <v>6</v>
      </c>
      <c r="F14" s="19" t="s">
        <v>5</v>
      </c>
      <c r="G14" s="4">
        <v>1116</v>
      </c>
      <c r="H14" s="19" t="s">
        <v>5</v>
      </c>
      <c r="I14" s="10">
        <v>1119</v>
      </c>
      <c r="J14" s="19" t="s">
        <v>5</v>
      </c>
      <c r="K14" s="4">
        <v>1112</v>
      </c>
      <c r="L14" s="21" t="s">
        <v>5</v>
      </c>
      <c r="N14" s="39"/>
      <c r="O14" s="40"/>
      <c r="P14" s="40"/>
      <c r="Q14" s="40"/>
      <c r="R14" s="40"/>
      <c r="S14" s="40"/>
    </row>
    <row r="15" spans="2:21" x14ac:dyDescent="0.35">
      <c r="B15" s="3" t="s">
        <v>7</v>
      </c>
      <c r="C15" s="35">
        <f>C7-C24</f>
        <v>30362214</v>
      </c>
      <c r="D15" s="36">
        <v>85</v>
      </c>
      <c r="E15" s="35">
        <f>E7-E24</f>
        <v>18161957</v>
      </c>
      <c r="F15" s="36">
        <f>E15*F18/E18</f>
        <v>84.999996957927053</v>
      </c>
      <c r="G15" s="35">
        <v>14230890</v>
      </c>
      <c r="H15" s="36"/>
      <c r="I15" s="35">
        <v>36716133</v>
      </c>
      <c r="J15" s="20">
        <f>I15*J18/I18</f>
        <v>84.999999583289451</v>
      </c>
      <c r="K15" s="9">
        <f>K7+K24</f>
        <v>48848377</v>
      </c>
      <c r="L15" s="20"/>
      <c r="N15" s="39"/>
      <c r="O15" s="11"/>
      <c r="P15" s="11"/>
      <c r="Q15" s="11"/>
      <c r="R15" s="11"/>
      <c r="S15" s="11"/>
      <c r="U15" s="11"/>
    </row>
    <row r="16" spans="2:21" ht="22" x14ac:dyDescent="0.35">
      <c r="B16" s="3" t="s">
        <v>8</v>
      </c>
      <c r="C16" s="35">
        <f>C8-G41</f>
        <v>5358039</v>
      </c>
      <c r="D16" s="36">
        <f>C16*D15/C15</f>
        <v>15.000003458245832</v>
      </c>
      <c r="E16" s="35">
        <f>E8-G41</f>
        <v>3205052</v>
      </c>
      <c r="F16" s="36">
        <f>E16*F18/E18</f>
        <v>15.000003042072946</v>
      </c>
      <c r="G16" s="35">
        <v>2511334</v>
      </c>
      <c r="H16" s="36"/>
      <c r="I16" s="35">
        <v>4495815</v>
      </c>
      <c r="J16" s="37">
        <f>I16*J18/I18</f>
        <v>10.408075194807321</v>
      </c>
      <c r="K16" s="9">
        <f>K8+K25</f>
        <v>8125302</v>
      </c>
      <c r="L16" s="20"/>
      <c r="N16" s="39"/>
      <c r="O16" s="11"/>
      <c r="P16" s="11"/>
      <c r="Q16" s="11"/>
      <c r="R16" s="11"/>
      <c r="S16" s="11"/>
    </row>
    <row r="17" spans="2:21" x14ac:dyDescent="0.35">
      <c r="B17" s="3" t="s">
        <v>9</v>
      </c>
      <c r="C17" s="35">
        <v>0</v>
      </c>
      <c r="D17" s="36"/>
      <c r="E17" s="35">
        <v>0</v>
      </c>
      <c r="F17" s="36"/>
      <c r="G17" s="35">
        <v>0</v>
      </c>
      <c r="H17" s="36"/>
      <c r="I17" s="35">
        <v>1983502.8</v>
      </c>
      <c r="J17" s="20">
        <f>I17*J18/I18</f>
        <v>4.5919252219032289</v>
      </c>
      <c r="K17" s="9"/>
      <c r="L17" s="20"/>
      <c r="N17" s="39"/>
      <c r="O17" s="11"/>
      <c r="P17" s="11"/>
      <c r="Q17" s="11"/>
      <c r="R17" s="11"/>
      <c r="S17" s="11"/>
    </row>
    <row r="18" spans="2:21" x14ac:dyDescent="0.35">
      <c r="B18" s="8" t="s">
        <v>10</v>
      </c>
      <c r="C18" s="9">
        <f>C15+C16</f>
        <v>35720253</v>
      </c>
      <c r="D18" s="20">
        <v>100</v>
      </c>
      <c r="E18" s="9">
        <f>E15+E16</f>
        <v>21367009</v>
      </c>
      <c r="F18" s="20">
        <v>100</v>
      </c>
      <c r="G18" s="9">
        <f>G15+G16</f>
        <v>16742224</v>
      </c>
      <c r="H18" s="20"/>
      <c r="I18" s="9">
        <f>I15+I16+I17</f>
        <v>43195450.799999997</v>
      </c>
      <c r="J18" s="20">
        <v>100</v>
      </c>
      <c r="K18" s="9">
        <f>K15+K16+K17</f>
        <v>56973679</v>
      </c>
      <c r="L18" s="20"/>
      <c r="N18" s="2"/>
      <c r="O18" s="11"/>
      <c r="P18" s="11"/>
      <c r="Q18" s="11"/>
      <c r="R18" s="11"/>
      <c r="S18" s="11"/>
    </row>
    <row r="19" spans="2:21" x14ac:dyDescent="0.35">
      <c r="B19" s="2"/>
      <c r="C19" s="27"/>
      <c r="N19" s="2"/>
    </row>
    <row r="20" spans="2:21" x14ac:dyDescent="0.35">
      <c r="B20" s="2"/>
      <c r="C20" s="15"/>
      <c r="N20" s="2"/>
    </row>
    <row r="21" spans="2:21" x14ac:dyDescent="0.35">
      <c r="B21" t="s">
        <v>2</v>
      </c>
    </row>
    <row r="22" spans="2:21" x14ac:dyDescent="0.35">
      <c r="B22" s="1" t="s">
        <v>12</v>
      </c>
      <c r="C22" s="1"/>
      <c r="D22" s="1"/>
    </row>
    <row r="23" spans="2:21" x14ac:dyDescent="0.35">
      <c r="B23" s="17"/>
      <c r="C23" s="5" t="s">
        <v>4</v>
      </c>
      <c r="D23" s="19" t="s">
        <v>5</v>
      </c>
      <c r="E23" s="5" t="s">
        <v>6</v>
      </c>
      <c r="F23" s="19" t="s">
        <v>5</v>
      </c>
      <c r="G23" s="4">
        <v>1116</v>
      </c>
      <c r="H23" s="19" t="s">
        <v>5</v>
      </c>
      <c r="I23" s="4">
        <v>1119</v>
      </c>
      <c r="J23" s="19" t="s">
        <v>5</v>
      </c>
      <c r="K23" s="4">
        <v>1112</v>
      </c>
      <c r="L23" s="21" t="s">
        <v>5</v>
      </c>
      <c r="N23" s="39"/>
      <c r="O23" s="40"/>
      <c r="P23" s="40"/>
      <c r="Q23" s="40"/>
      <c r="R23" s="40"/>
      <c r="S23" s="40"/>
    </row>
    <row r="24" spans="2:21" x14ac:dyDescent="0.35">
      <c r="B24" s="17" t="s">
        <v>7</v>
      </c>
      <c r="C24" s="16">
        <v>1953022</v>
      </c>
      <c r="D24" s="22">
        <f>C24*D27/C27</f>
        <v>84.999997823885295</v>
      </c>
      <c r="E24" s="9">
        <v>1953022</v>
      </c>
      <c r="F24" s="20">
        <f>E24*F27/E27</f>
        <v>84.999997823885295</v>
      </c>
      <c r="G24" s="9">
        <f>G7-G15</f>
        <v>4256611</v>
      </c>
      <c r="H24" s="20">
        <f>G24*H27/G27</f>
        <v>84.99999400931911</v>
      </c>
      <c r="I24" s="9">
        <f>I7-I15</f>
        <v>6540367</v>
      </c>
      <c r="J24" s="20">
        <f>I24*J27/I27</f>
        <v>85.000002339318328</v>
      </c>
      <c r="K24" s="9">
        <f>K33</f>
        <v>12750000</v>
      </c>
      <c r="L24" s="24"/>
      <c r="N24" s="39"/>
      <c r="O24" s="11"/>
      <c r="P24" s="11"/>
      <c r="Q24" s="11"/>
      <c r="R24" s="11"/>
      <c r="S24" s="11"/>
      <c r="U24" s="11"/>
    </row>
    <row r="25" spans="2:21" ht="22" x14ac:dyDescent="0.35">
      <c r="B25" s="17" t="s">
        <v>8</v>
      </c>
      <c r="C25" s="34">
        <f>C8-C16</f>
        <v>344651</v>
      </c>
      <c r="D25" s="23">
        <f>C25*D27/C27</f>
        <v>15.000002176114704</v>
      </c>
      <c r="E25" s="34">
        <f>E8-E16</f>
        <v>344651</v>
      </c>
      <c r="F25" s="23">
        <f>E25*F27/E27</f>
        <v>15.000002176114704</v>
      </c>
      <c r="G25" s="9">
        <f>G8-G16</f>
        <v>751167</v>
      </c>
      <c r="H25" s="20">
        <f>G25*H27/G27</f>
        <v>15.000005990680897</v>
      </c>
      <c r="I25" s="30">
        <f>I8-I16</f>
        <v>1269455</v>
      </c>
      <c r="J25" s="36">
        <f>I25*J27/I27</f>
        <v>16.49810751746184</v>
      </c>
      <c r="K25" s="9">
        <f>K34</f>
        <v>1755000</v>
      </c>
      <c r="L25" s="24"/>
      <c r="N25" s="39"/>
      <c r="O25" s="11"/>
      <c r="P25" s="11"/>
      <c r="Q25" s="11"/>
      <c r="R25" s="11"/>
      <c r="S25" s="11"/>
    </row>
    <row r="26" spans="2:21" x14ac:dyDescent="0.35">
      <c r="B26" s="17" t="s">
        <v>9</v>
      </c>
      <c r="C26" s="7">
        <v>0</v>
      </c>
      <c r="D26" s="23"/>
      <c r="E26" s="7">
        <v>0</v>
      </c>
      <c r="F26" s="23"/>
      <c r="G26" s="9">
        <v>0</v>
      </c>
      <c r="H26" s="20"/>
      <c r="I26" s="9">
        <f>I9-I17</f>
        <v>-115272.80000000005</v>
      </c>
      <c r="J26" s="20"/>
      <c r="K26" s="6"/>
      <c r="L26" s="24"/>
      <c r="N26" s="39"/>
      <c r="O26" s="11"/>
      <c r="P26" s="11"/>
      <c r="Q26" s="11"/>
      <c r="R26" s="11"/>
      <c r="S26" s="11"/>
    </row>
    <row r="27" spans="2:21" x14ac:dyDescent="0.35">
      <c r="B27" s="18" t="s">
        <v>10</v>
      </c>
      <c r="C27" s="16">
        <f>C24+C25</f>
        <v>2297673</v>
      </c>
      <c r="D27" s="22">
        <v>100</v>
      </c>
      <c r="E27" s="16">
        <f>E24+E25</f>
        <v>2297673</v>
      </c>
      <c r="F27" s="22">
        <v>100</v>
      </c>
      <c r="G27" s="9">
        <f>G24+G25</f>
        <v>5007778</v>
      </c>
      <c r="H27" s="20">
        <v>100</v>
      </c>
      <c r="I27" s="9">
        <f>I24+I25+(I26)</f>
        <v>7694549.2000000002</v>
      </c>
      <c r="J27" s="20">
        <v>100</v>
      </c>
      <c r="K27" s="6"/>
      <c r="L27" s="24"/>
      <c r="N27" s="2"/>
      <c r="O27" s="11"/>
      <c r="P27" s="11"/>
      <c r="Q27" s="11"/>
      <c r="R27" s="11"/>
      <c r="S27" s="11"/>
      <c r="U27" s="11"/>
    </row>
    <row r="28" spans="2:21" x14ac:dyDescent="0.35">
      <c r="B28" s="2"/>
      <c r="C28" s="27" t="s">
        <v>13</v>
      </c>
      <c r="I28" s="11"/>
      <c r="N28" s="2"/>
    </row>
    <row r="29" spans="2:21" x14ac:dyDescent="0.35">
      <c r="B29" s="2"/>
      <c r="C29" s="15" t="s">
        <v>14</v>
      </c>
      <c r="N29" s="2"/>
      <c r="R29" s="14"/>
    </row>
    <row r="30" spans="2:21" x14ac:dyDescent="0.35">
      <c r="B30" s="2"/>
      <c r="I30" s="26"/>
      <c r="J30" s="26"/>
      <c r="N30" s="2"/>
      <c r="R30" s="14"/>
    </row>
    <row r="31" spans="2:21" x14ac:dyDescent="0.35">
      <c r="B31" s="28" t="s">
        <v>15</v>
      </c>
      <c r="C31" s="28"/>
      <c r="D31" s="28"/>
      <c r="E31" s="28"/>
      <c r="F31" s="28"/>
      <c r="G31" s="28"/>
      <c r="H31" s="28"/>
      <c r="N31" s="11"/>
      <c r="O31" s="11"/>
      <c r="P31" s="11"/>
      <c r="R31" s="14"/>
    </row>
    <row r="32" spans="2:21" x14ac:dyDescent="0.35">
      <c r="B32" s="17"/>
      <c r="C32" s="5"/>
      <c r="D32" s="19" t="s">
        <v>5</v>
      </c>
      <c r="E32" s="5" t="s">
        <v>6</v>
      </c>
      <c r="F32" s="19" t="s">
        <v>5</v>
      </c>
      <c r="G32" s="4">
        <v>1116</v>
      </c>
      <c r="H32" s="19" t="s">
        <v>5</v>
      </c>
      <c r="I32" s="4">
        <v>1119</v>
      </c>
      <c r="J32" s="19" t="s">
        <v>5</v>
      </c>
      <c r="K32" s="4" t="s">
        <v>16</v>
      </c>
      <c r="L32" s="21" t="s">
        <v>5</v>
      </c>
      <c r="N32" s="11"/>
      <c r="O32" s="11"/>
      <c r="P32" s="11"/>
      <c r="Q32" s="11"/>
      <c r="S32" s="14"/>
      <c r="T32" s="14"/>
    </row>
    <row r="33" spans="2:22" x14ac:dyDescent="0.35">
      <c r="B33" s="17" t="s">
        <v>7</v>
      </c>
      <c r="C33" s="16"/>
      <c r="D33" s="22"/>
      <c r="E33" s="16">
        <v>1953022</v>
      </c>
      <c r="F33" s="20"/>
      <c r="G33" s="9">
        <v>4256611</v>
      </c>
      <c r="H33" s="20"/>
      <c r="I33" s="9">
        <v>6540367</v>
      </c>
      <c r="J33" s="20"/>
      <c r="K33" s="9">
        <f>E33+G33+I33</f>
        <v>12750000</v>
      </c>
      <c r="L33" s="41">
        <f>K33*L36/K36</f>
        <v>85</v>
      </c>
      <c r="M33" s="44"/>
      <c r="N33" s="11"/>
      <c r="O33" s="11"/>
      <c r="P33" s="11"/>
      <c r="Q33" s="11"/>
      <c r="S33" s="14"/>
      <c r="T33" s="14"/>
    </row>
    <row r="34" spans="2:22" ht="22" x14ac:dyDescent="0.35">
      <c r="B34" s="17" t="s">
        <v>8</v>
      </c>
      <c r="C34" s="16"/>
      <c r="D34" s="23"/>
      <c r="E34" s="16">
        <v>0</v>
      </c>
      <c r="F34" s="23"/>
      <c r="G34" s="9">
        <v>751167</v>
      </c>
      <c r="H34" s="20"/>
      <c r="I34" s="9">
        <v>1003833</v>
      </c>
      <c r="J34" s="25"/>
      <c r="K34" s="9">
        <f>E34+G34+I34</f>
        <v>1755000</v>
      </c>
      <c r="L34" s="41">
        <f>K34*L36/K36</f>
        <v>11.7</v>
      </c>
      <c r="N34" s="2"/>
      <c r="T34" s="14"/>
    </row>
    <row r="35" spans="2:22" x14ac:dyDescent="0.35">
      <c r="B35" s="17" t="s">
        <v>9</v>
      </c>
      <c r="C35" s="7"/>
      <c r="D35" s="23"/>
      <c r="E35" s="7">
        <v>0</v>
      </c>
      <c r="F35" s="23"/>
      <c r="G35" s="9">
        <v>0</v>
      </c>
      <c r="H35" s="20"/>
      <c r="I35" s="9">
        <v>0</v>
      </c>
      <c r="J35" s="20"/>
      <c r="K35" s="45">
        <v>495000</v>
      </c>
      <c r="L35" s="46">
        <f>K35*L36/K36</f>
        <v>3.3</v>
      </c>
      <c r="N35" s="2"/>
      <c r="R35" s="14"/>
    </row>
    <row r="36" spans="2:22" x14ac:dyDescent="0.35">
      <c r="B36" s="18" t="s">
        <v>10</v>
      </c>
      <c r="C36" s="16"/>
      <c r="D36" s="22"/>
      <c r="E36" s="16">
        <f>E33</f>
        <v>1953022</v>
      </c>
      <c r="F36" s="22"/>
      <c r="G36" s="9">
        <f>G33+G34</f>
        <v>5007778</v>
      </c>
      <c r="H36" s="20"/>
      <c r="I36" s="9">
        <f>I33+I34</f>
        <v>7544200</v>
      </c>
      <c r="J36" s="20"/>
      <c r="K36" s="9">
        <f>K33+K34+K35</f>
        <v>15000000</v>
      </c>
      <c r="L36" s="41">
        <v>100</v>
      </c>
      <c r="N36" s="2"/>
      <c r="R36" s="14"/>
      <c r="S36" s="11"/>
    </row>
    <row r="37" spans="2:22" x14ac:dyDescent="0.35">
      <c r="B37" s="2"/>
      <c r="I37" s="26"/>
      <c r="J37" s="26"/>
      <c r="K37" s="43"/>
      <c r="N37" s="2"/>
      <c r="R37" s="14"/>
    </row>
    <row r="38" spans="2:22" x14ac:dyDescent="0.35">
      <c r="B38" s="2"/>
      <c r="I38" s="26"/>
      <c r="J38" s="26"/>
      <c r="L38" s="42"/>
      <c r="N38" s="2"/>
      <c r="R38" s="14"/>
      <c r="V38" s="11"/>
    </row>
    <row r="39" spans="2:22" ht="58" x14ac:dyDescent="0.35">
      <c r="C39" s="32"/>
      <c r="D39" s="32"/>
      <c r="E39" s="32" t="s">
        <v>17</v>
      </c>
      <c r="F39" s="32"/>
      <c r="G39" s="33" t="s">
        <v>18</v>
      </c>
      <c r="J39" s="26"/>
      <c r="R39" s="14"/>
    </row>
    <row r="40" spans="2:22" x14ac:dyDescent="0.35">
      <c r="C40" s="31">
        <v>1115</v>
      </c>
      <c r="D40" s="31" t="s">
        <v>19</v>
      </c>
      <c r="E40" s="31">
        <v>1953022</v>
      </c>
      <c r="F40" s="31">
        <v>85</v>
      </c>
      <c r="G40" s="31">
        <v>1953022</v>
      </c>
      <c r="I40" s="26"/>
      <c r="J40" s="26"/>
      <c r="N40" s="2"/>
      <c r="R40" s="14"/>
    </row>
    <row r="41" spans="2:22" x14ac:dyDescent="0.35">
      <c r="C41" s="31"/>
      <c r="D41" s="31" t="s">
        <v>20</v>
      </c>
      <c r="E41" s="31">
        <v>0</v>
      </c>
      <c r="F41" s="31">
        <v>15</v>
      </c>
      <c r="G41" s="31">
        <v>344651</v>
      </c>
      <c r="I41" s="12"/>
      <c r="J41" s="12"/>
      <c r="M41" s="11"/>
    </row>
    <row r="42" spans="2:22" x14ac:dyDescent="0.35">
      <c r="I42" s="12"/>
      <c r="J42" s="12"/>
      <c r="M42" s="11"/>
    </row>
    <row r="44" spans="2:22" x14ac:dyDescent="0.35">
      <c r="I44" s="14"/>
    </row>
    <row r="45" spans="2:22" x14ac:dyDescent="0.35">
      <c r="I45" s="14"/>
      <c r="K45" s="14"/>
    </row>
    <row r="46" spans="2:22" x14ac:dyDescent="0.35">
      <c r="I46" s="14"/>
      <c r="K46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Katrīna Bukša</dc:creator>
  <cp:keywords/>
  <dc:description/>
  <cp:lastModifiedBy>Katrīna Bukša</cp:lastModifiedBy>
  <cp:revision/>
  <dcterms:created xsi:type="dcterms:W3CDTF">2026-03-25T15:37:27Z</dcterms:created>
  <dcterms:modified xsi:type="dcterms:W3CDTF">2026-07-17T11:12:41Z</dcterms:modified>
  <cp:category/>
  <cp:contentStatus/>
</cp:coreProperties>
</file>