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vnozare.pri\vm\Redirect_profiles\VM_Liene_Abola\My Documents\LNG\LNG_gripas_vakc\Uz_FM_230921\"/>
    </mc:Choice>
  </mc:AlternateContent>
  <xr:revisionPtr revIDLastSave="0" documentId="8_{9A61F70F-E901-43BD-9859-05D77139AE4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ripas_vakc_2022" sheetId="12" r:id="rId1"/>
    <sheet name="Šabloni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3" i="12" l="1"/>
  <c r="D22" i="12"/>
  <c r="D21" i="12"/>
  <c r="C22" i="12" l="1"/>
  <c r="C21" i="12"/>
  <c r="B14" i="12"/>
  <c r="B13" i="12"/>
  <c r="B7" i="12"/>
  <c r="B15" i="12" l="1"/>
  <c r="C23" i="12"/>
  <c r="D23" i="12"/>
</calcChain>
</file>

<file path=xl/sharedStrings.xml><?xml version="1.0" encoding="utf-8"?>
<sst xmlns="http://schemas.openxmlformats.org/spreadsheetml/2006/main" count="71" uniqueCount="70">
  <si>
    <t>(nosaukums)</t>
  </si>
  <si>
    <t>Ietekme uz tautsaimniecību</t>
  </si>
  <si>
    <t>Reformas</t>
  </si>
  <si>
    <t>Reformas tiek īstenotas</t>
  </si>
  <si>
    <t>Reformas netiek īstenotas</t>
  </si>
  <si>
    <t>Valsts prezidenta kanceleja</t>
  </si>
  <si>
    <t>Saeima</t>
  </si>
  <si>
    <t>Ministru kabinets</t>
  </si>
  <si>
    <t>Korupcijas novēršanas un apkarošanas birojs</t>
  </si>
  <si>
    <t>Tiesībsarga birojs</t>
  </si>
  <si>
    <t>Sabiedrības integrācijas fonds</t>
  </si>
  <si>
    <t>Sabiedrisko pakalpojumu regulēšanas komisija</t>
  </si>
  <si>
    <t>Aizsardzības ministrija</t>
  </si>
  <si>
    <t>Ārlietu ministrija</t>
  </si>
  <si>
    <t>Ekonomikas ministrija</t>
  </si>
  <si>
    <t>Finanšu ministrija</t>
  </si>
  <si>
    <t>Iekšlietu ministrija</t>
  </si>
  <si>
    <t>Izglītības un zinātnes ministrija</t>
  </si>
  <si>
    <t>Zemkopības ministrija</t>
  </si>
  <si>
    <t>Satiksmes ministrija</t>
  </si>
  <si>
    <t>Labklājības ministrija</t>
  </si>
  <si>
    <t>Tieslietu ministrija</t>
  </si>
  <si>
    <t>Vides aizsardzības un reģionālās attīstības ministrija</t>
  </si>
  <si>
    <t>Kultūras ministrija</t>
  </si>
  <si>
    <t>Valsts kontrole</t>
  </si>
  <si>
    <t>Pārresoru koordinācijas centrs</t>
  </si>
  <si>
    <t>Augstākā tiesa</t>
  </si>
  <si>
    <t>Veselības ministrija</t>
  </si>
  <si>
    <t>Satversmes tiesa</t>
  </si>
  <si>
    <t>Prokuratūra</t>
  </si>
  <si>
    <t>Centrālā vēlēšanu komisija</t>
  </si>
  <si>
    <t>Centrālā zemes komisija</t>
  </si>
  <si>
    <t>Radio un televīzija</t>
  </si>
  <si>
    <t>Ietekme uz tautsaimniecību ir tieša / pastarpināta/ nav attiecināma</t>
  </si>
  <si>
    <t>Iestādes</t>
  </si>
  <si>
    <t>Reformas tiek / netiek īstenotas</t>
  </si>
  <si>
    <t>Ietekme ir tieša</t>
  </si>
  <si>
    <t>Ietekme ir pastarpināta</t>
  </si>
  <si>
    <t>Nav attiecināms</t>
  </si>
  <si>
    <t>veicamās darbības:</t>
  </si>
  <si>
    <t>Iegāde</t>
  </si>
  <si>
    <t>Būvniecība</t>
  </si>
  <si>
    <t>Atjaunošana</t>
  </si>
  <si>
    <t>Jā</t>
  </si>
  <si>
    <t>Nē</t>
  </si>
  <si>
    <t>grūtnieces</t>
  </si>
  <si>
    <t>bērni</t>
  </si>
  <si>
    <t>Sociālās aprūpes centru klienti</t>
  </si>
  <si>
    <t>Sociālās aprūpes centru darbinieki</t>
  </si>
  <si>
    <t>KOPĀ</t>
  </si>
  <si>
    <t xml:space="preserve">Pretgripas vakcīnu iegādei  gadā nepieciešamais finansējums </t>
  </si>
  <si>
    <t>Vakcīnu oriģinālnosaukums</t>
  </si>
  <si>
    <t>Devu skaits</t>
  </si>
  <si>
    <t>Kopsumma ar PVN (12%), EUR</t>
  </si>
  <si>
    <t>2022.gadā un turpmāk papildus nepieciešamais finansējums, EUR</t>
  </si>
  <si>
    <t>Fluarix4</t>
  </si>
  <si>
    <t>Vaxigrip4</t>
  </si>
  <si>
    <t>Papildus nepieciešamais finansējums valsts apmaksātas pretgripas vakcīnas nodrošināšanai riska grupām 2022.gadam un turpmāk ik gadu</t>
  </si>
  <si>
    <t>Vakcinējamo personu mērķa grupa</t>
  </si>
  <si>
    <t>*Atbilstoši SPKC novērtējumam 1 gripas sezonai nepieciešamais vakcīnu devu skaits</t>
  </si>
  <si>
    <t>Bērni līdz 2 gadu vecumam un grūtnieces</t>
  </si>
  <si>
    <t>Ārstniecības personas</t>
  </si>
  <si>
    <t>Seniori, kas vecāki par 65 gadiem</t>
  </si>
  <si>
    <t>Personas ar hroniskām saslimšanām</t>
  </si>
  <si>
    <t>Devas*</t>
  </si>
  <si>
    <t xml:space="preserve">Pieejamie resursi grūtnieču un bērnu vakcinācijai pret gripu </t>
  </si>
  <si>
    <t>x</t>
  </si>
  <si>
    <t>Cena par 1 devu bez PVN, EUR *</t>
  </si>
  <si>
    <t>* Vakcīnu cenas pa gadiem ir mainīgas, atbislstoši ražotāju ikgadējam piedāvājumam</t>
  </si>
  <si>
    <t>Pielikums Ministru kabineta rīkojuma projekta “Par finanšu līdzekļu piešķiršanu no valsts budžeta programmas “Līdzekļi neparedzētiem gadījumiem”” sākotnējās ietekmes novērtējuma ziņojumam (anotācijai)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</si>
</sst>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17" x14ac:knownFonts="1">
    <font>
      <sz val="10"/>
      <name val="Arial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9"/>
      <name val="Times New Roman"/>
      <family val="1"/>
      <charset val="186"/>
    </font>
    <font>
      <sz val="10"/>
      <name val="Times New Roman Baltic"/>
      <charset val="186"/>
    </font>
    <font>
      <sz val="10"/>
      <name val="Arial"/>
      <family val="2"/>
      <charset val="186"/>
    </font>
    <font>
      <sz val="10"/>
      <name val="Arial"/>
      <family val="2"/>
    </font>
    <font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i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/>
    <xf numFmtId="0" fontId="5" fillId="0" borderId="0"/>
    <xf numFmtId="0" fontId="7" fillId="0" borderId="0"/>
    <xf numFmtId="0" fontId="3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8" fillId="0" borderId="0"/>
    <xf numFmtId="0" fontId="9" fillId="0" borderId="0"/>
    <xf numFmtId="0" fontId="1" fillId="0" borderId="0"/>
    <xf numFmtId="0" fontId="4" fillId="0" borderId="0"/>
    <xf numFmtId="0" fontId="4" fillId="0" borderId="0"/>
  </cellStyleXfs>
  <cellXfs count="36">
    <xf numFmtId="0" fontId="0" fillId="0" borderId="0" xfId="0"/>
    <xf numFmtId="0" fontId="5" fillId="0" borderId="0" xfId="0" applyFont="1"/>
    <xf numFmtId="0" fontId="4" fillId="0" borderId="0" xfId="0" applyFont="1"/>
    <xf numFmtId="0" fontId="10" fillId="0" borderId="0" xfId="13" applyFont="1"/>
    <xf numFmtId="0" fontId="12" fillId="0" borderId="0" xfId="13" applyFont="1"/>
    <xf numFmtId="3" fontId="13" fillId="0" borderId="0" xfId="13" applyNumberFormat="1" applyFont="1"/>
    <xf numFmtId="0" fontId="10" fillId="0" borderId="2" xfId="13" applyFont="1" applyBorder="1" applyAlignment="1">
      <alignment horizontal="center" vertical="center" wrapText="1"/>
    </xf>
    <xf numFmtId="0" fontId="10" fillId="0" borderId="2" xfId="13" applyFont="1" applyBorder="1" applyAlignment="1">
      <alignment horizontal="center" vertical="center" wrapText="1"/>
    </xf>
    <xf numFmtId="3" fontId="10" fillId="0" borderId="2" xfId="13" applyNumberFormat="1" applyFont="1" applyBorder="1" applyAlignment="1">
      <alignment horizontal="center" vertical="center" wrapText="1"/>
    </xf>
    <xf numFmtId="0" fontId="10" fillId="0" borderId="0" xfId="13" applyFont="1" applyAlignment="1">
      <alignment horizontal="right" vertical="center"/>
    </xf>
    <xf numFmtId="3" fontId="12" fillId="2" borderId="2" xfId="13" applyNumberFormat="1" applyFont="1" applyFill="1" applyBorder="1" applyAlignment="1">
      <alignment horizontal="center" vertical="center"/>
    </xf>
    <xf numFmtId="0" fontId="6" fillId="3" borderId="0" xfId="6" applyFont="1" applyFill="1" applyAlignment="1">
      <alignment vertical="top" wrapText="1"/>
    </xf>
    <xf numFmtId="0" fontId="14" fillId="0" borderId="0" xfId="13" applyFont="1" applyAlignment="1">
      <alignment horizontal="right" wrapText="1"/>
    </xf>
    <xf numFmtId="0" fontId="13" fillId="0" borderId="0" xfId="13" applyFont="1" applyAlignment="1">
      <alignment horizontal="left"/>
    </xf>
    <xf numFmtId="0" fontId="10" fillId="0" borderId="0" xfId="13" applyFont="1" applyAlignment="1">
      <alignment horizontal="left"/>
    </xf>
    <xf numFmtId="0" fontId="6" fillId="3" borderId="0" xfId="6" applyFont="1" applyFill="1" applyAlignment="1">
      <alignment horizontal="left" vertical="top" wrapText="1"/>
    </xf>
    <xf numFmtId="0" fontId="14" fillId="0" borderId="0" xfId="13" applyFont="1" applyAlignment="1">
      <alignment wrapText="1"/>
    </xf>
    <xf numFmtId="3" fontId="15" fillId="0" borderId="0" xfId="13" applyNumberFormat="1" applyFont="1"/>
    <xf numFmtId="0" fontId="12" fillId="0" borderId="0" xfId="13" applyFont="1" applyBorder="1" applyAlignment="1">
      <alignment horizontal="center"/>
    </xf>
    <xf numFmtId="3" fontId="10" fillId="0" borderId="0" xfId="13" applyNumberFormat="1" applyFont="1" applyBorder="1"/>
    <xf numFmtId="3" fontId="11" fillId="0" borderId="0" xfId="13" applyNumberFormat="1" applyFont="1" applyBorder="1"/>
    <xf numFmtId="0" fontId="12" fillId="0" borderId="1" xfId="13" applyFont="1" applyBorder="1" applyAlignment="1">
      <alignment horizontal="center" wrapText="1"/>
    </xf>
    <xf numFmtId="0" fontId="10" fillId="0" borderId="1" xfId="13" applyFont="1" applyBorder="1" applyAlignment="1">
      <alignment horizontal="right" wrapText="1"/>
    </xf>
    <xf numFmtId="0" fontId="11" fillId="0" borderId="1" xfId="13" applyFont="1" applyBorder="1" applyAlignment="1">
      <alignment horizontal="right"/>
    </xf>
    <xf numFmtId="0" fontId="10" fillId="0" borderId="1" xfId="13" applyFont="1" applyBorder="1" applyAlignment="1">
      <alignment horizontal="right"/>
    </xf>
    <xf numFmtId="0" fontId="12" fillId="0" borderId="2" xfId="13" applyFont="1" applyBorder="1" applyAlignment="1">
      <alignment horizontal="center"/>
    </xf>
    <xf numFmtId="3" fontId="10" fillId="0" borderId="2" xfId="13" applyNumberFormat="1" applyFont="1" applyBorder="1" applyAlignment="1">
      <alignment horizontal="center" vertical="center"/>
    </xf>
    <xf numFmtId="3" fontId="11" fillId="0" borderId="2" xfId="13" applyNumberFormat="1" applyFont="1" applyBorder="1" applyAlignment="1">
      <alignment horizontal="center" vertical="center"/>
    </xf>
    <xf numFmtId="3" fontId="12" fillId="0" borderId="2" xfId="13" applyNumberFormat="1" applyFont="1" applyBorder="1" applyAlignment="1">
      <alignment horizontal="center" vertical="center"/>
    </xf>
    <xf numFmtId="0" fontId="16" fillId="0" borderId="2" xfId="13" applyFont="1" applyBorder="1" applyAlignment="1">
      <alignment horizontal="center" vertical="center" wrapText="1"/>
    </xf>
    <xf numFmtId="0" fontId="10" fillId="0" borderId="0" xfId="13" applyFont="1" applyBorder="1" applyAlignment="1">
      <alignment horizontal="center" vertical="center" wrapText="1"/>
    </xf>
    <xf numFmtId="0" fontId="12" fillId="0" borderId="0" xfId="13" applyFont="1" applyAlignment="1">
      <alignment horizontal="left"/>
    </xf>
    <xf numFmtId="3" fontId="10" fillId="0" borderId="2" xfId="13" applyNumberFormat="1" applyFont="1" applyBorder="1" applyAlignment="1">
      <alignment horizontal="center" vertical="center" wrapText="1"/>
    </xf>
    <xf numFmtId="0" fontId="14" fillId="0" borderId="0" xfId="13" applyFont="1" applyAlignment="1">
      <alignment horizontal="right" wrapText="1"/>
    </xf>
    <xf numFmtId="3" fontId="10" fillId="0" borderId="3" xfId="13" applyNumberFormat="1" applyFont="1" applyBorder="1" applyAlignment="1">
      <alignment horizontal="center" vertical="center" wrapText="1"/>
    </xf>
    <xf numFmtId="3" fontId="10" fillId="0" borderId="4" xfId="13" applyNumberFormat="1" applyFont="1" applyBorder="1" applyAlignment="1">
      <alignment horizontal="center" vertical="center" wrapText="1"/>
    </xf>
  </cellXfs>
  <cellStyles count="16">
    <cellStyle name="Comma 3" xfId="9" xr:uid="{00000000-0005-0000-0000-000000000000}"/>
    <cellStyle name="Normal" xfId="0" builtinId="0"/>
    <cellStyle name="Normal 10 2" xfId="7" xr:uid="{00000000-0005-0000-0000-000002000000}"/>
    <cellStyle name="Normal 10 2 2" xfId="14" xr:uid="{EA684B22-70BC-4948-876D-8913F65059BD}"/>
    <cellStyle name="Normal 18" xfId="3" xr:uid="{00000000-0005-0000-0000-000003000000}"/>
    <cellStyle name="Normal 19" xfId="2" xr:uid="{00000000-0005-0000-0000-000004000000}"/>
    <cellStyle name="Normal 2" xfId="1" xr:uid="{00000000-0005-0000-0000-000005000000}"/>
    <cellStyle name="Normal 2 2" xfId="6" xr:uid="{00000000-0005-0000-0000-000006000000}"/>
    <cellStyle name="Normal 2 3" xfId="13" xr:uid="{C4235968-B9A2-4BB2-B2F2-E9BB6E7DB49A}"/>
    <cellStyle name="Normal 3" xfId="4" xr:uid="{00000000-0005-0000-0000-000007000000}"/>
    <cellStyle name="Normal 3 2" xfId="8" xr:uid="{00000000-0005-0000-0000-000008000000}"/>
    <cellStyle name="Normal 3 3" xfId="15" xr:uid="{C62AEDE9-EF41-41FE-B95F-0D4A3F964D68}"/>
    <cellStyle name="Normal 4" xfId="10" xr:uid="{00000000-0005-0000-0000-000009000000}"/>
    <cellStyle name="Normal 5" xfId="11" xr:uid="{AF7692AE-6AE7-47A7-9F3E-8E7C4657B89C}"/>
    <cellStyle name="Normal 6" xfId="12" xr:uid="{461ADEB9-E354-4991-87C1-41C8FC1E1580}"/>
    <cellStyle name="Normal 74" xfId="5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1E0D3-BFFD-4010-B473-BE28C7C48FA2}">
  <sheetPr>
    <pageSetUpPr fitToPage="1"/>
  </sheetPr>
  <dimension ref="A1:M25"/>
  <sheetViews>
    <sheetView tabSelected="1" workbookViewId="0">
      <selection activeCell="G13" sqref="G13"/>
    </sheetView>
  </sheetViews>
  <sheetFormatPr defaultColWidth="8.7109375" defaultRowHeight="15" x14ac:dyDescent="0.25"/>
  <cols>
    <col min="1" max="1" width="38.28515625" style="3" customWidth="1"/>
    <col min="2" max="2" width="18" style="3" customWidth="1"/>
    <col min="3" max="3" width="11.85546875" style="3" customWidth="1"/>
    <col min="4" max="4" width="15.140625" style="3" customWidth="1"/>
    <col min="5" max="5" width="18" style="3" customWidth="1"/>
    <col min="6" max="6" width="19.42578125" style="3" customWidth="1"/>
    <col min="7" max="7" width="19.140625" style="3" customWidth="1"/>
    <col min="8" max="16384" width="8.7109375" style="3"/>
  </cols>
  <sheetData>
    <row r="1" spans="1:13" ht="15" customHeight="1" x14ac:dyDescent="0.25">
      <c r="D1" s="33" t="s">
        <v>69</v>
      </c>
      <c r="E1" s="33"/>
      <c r="F1" s="33"/>
      <c r="G1" s="33"/>
      <c r="H1" s="33"/>
      <c r="I1" s="33"/>
      <c r="J1" s="33"/>
      <c r="K1" s="16"/>
      <c r="L1" s="16"/>
      <c r="M1" s="16"/>
    </row>
    <row r="2" spans="1:13" ht="36" customHeight="1" x14ac:dyDescent="0.25">
      <c r="D2" s="33"/>
      <c r="E2" s="33"/>
      <c r="F2" s="33"/>
      <c r="G2" s="33"/>
      <c r="H2" s="33"/>
      <c r="I2" s="33"/>
      <c r="J2" s="33"/>
      <c r="K2" s="16"/>
      <c r="L2" s="16"/>
      <c r="M2" s="16"/>
    </row>
    <row r="3" spans="1:13" ht="27.75" customHeight="1" x14ac:dyDescent="0.25">
      <c r="F3" s="12"/>
      <c r="G3" s="12"/>
      <c r="H3" s="12"/>
      <c r="I3" s="12"/>
      <c r="J3" s="12"/>
      <c r="K3" s="12"/>
      <c r="L3" s="12"/>
      <c r="M3" s="12"/>
    </row>
    <row r="4" spans="1:13" ht="15" customHeight="1" x14ac:dyDescent="0.3">
      <c r="A4" s="13" t="s">
        <v>57</v>
      </c>
      <c r="B4" s="13"/>
      <c r="C4" s="14"/>
      <c r="D4" s="14"/>
      <c r="E4" s="14"/>
      <c r="F4" s="14"/>
      <c r="G4" s="15"/>
      <c r="H4" s="14"/>
      <c r="I4" s="14"/>
    </row>
    <row r="5" spans="1:13" x14ac:dyDescent="0.25">
      <c r="G5" s="11"/>
    </row>
    <row r="6" spans="1:13" s="4" customFormat="1" ht="14.25" x14ac:dyDescent="0.2">
      <c r="A6" s="21" t="s">
        <v>58</v>
      </c>
      <c r="B6" s="25" t="s">
        <v>64</v>
      </c>
      <c r="C6" s="18"/>
    </row>
    <row r="7" spans="1:13" ht="15" customHeight="1" x14ac:dyDescent="0.25">
      <c r="A7" s="22" t="s">
        <v>60</v>
      </c>
      <c r="B7" s="26">
        <f>B8+B9</f>
        <v>37251</v>
      </c>
      <c r="C7" s="19"/>
    </row>
    <row r="8" spans="1:13" x14ac:dyDescent="0.25">
      <c r="A8" s="23" t="s">
        <v>45</v>
      </c>
      <c r="B8" s="27">
        <v>6000</v>
      </c>
      <c r="C8" s="20"/>
    </row>
    <row r="9" spans="1:13" x14ac:dyDescent="0.25">
      <c r="A9" s="23" t="s">
        <v>46</v>
      </c>
      <c r="B9" s="27">
        <v>31251</v>
      </c>
      <c r="C9" s="20"/>
    </row>
    <row r="10" spans="1:13" x14ac:dyDescent="0.25">
      <c r="A10" s="24" t="s">
        <v>61</v>
      </c>
      <c r="B10" s="26">
        <v>8100</v>
      </c>
      <c r="C10" s="19"/>
    </row>
    <row r="11" spans="1:13" x14ac:dyDescent="0.25">
      <c r="A11" s="24" t="s">
        <v>47</v>
      </c>
      <c r="B11" s="26">
        <v>8370</v>
      </c>
      <c r="C11" s="19"/>
    </row>
    <row r="12" spans="1:13" x14ac:dyDescent="0.25">
      <c r="A12" s="24" t="s">
        <v>48</v>
      </c>
      <c r="B12" s="26">
        <v>2030</v>
      </c>
      <c r="C12" s="19"/>
    </row>
    <row r="13" spans="1:13" x14ac:dyDescent="0.25">
      <c r="A13" s="24" t="s">
        <v>62</v>
      </c>
      <c r="B13" s="26">
        <f>ROUNDUP(391413*0.3,0)</f>
        <v>117424</v>
      </c>
      <c r="C13" s="19"/>
    </row>
    <row r="14" spans="1:13" x14ac:dyDescent="0.25">
      <c r="A14" s="24" t="s">
        <v>63</v>
      </c>
      <c r="B14" s="26">
        <f>ROUNDUP(19231*1.2,0)+2</f>
        <v>23080</v>
      </c>
      <c r="C14" s="19"/>
    </row>
    <row r="15" spans="1:13" x14ac:dyDescent="0.25">
      <c r="B15" s="28">
        <f>B7+B10+B11+B12+B13+B14</f>
        <v>196255</v>
      </c>
    </row>
    <row r="16" spans="1:13" ht="18.75" x14ac:dyDescent="0.3">
      <c r="A16" s="17" t="s">
        <v>59</v>
      </c>
      <c r="B16" s="5"/>
      <c r="C16" s="5"/>
      <c r="D16" s="5"/>
      <c r="E16" s="5"/>
    </row>
    <row r="17" spans="1:7" ht="18.75" x14ac:dyDescent="0.3">
      <c r="A17" s="5"/>
      <c r="B17" s="5"/>
      <c r="C17" s="5"/>
      <c r="D17" s="5"/>
      <c r="E17" s="5"/>
    </row>
    <row r="18" spans="1:7" x14ac:dyDescent="0.25">
      <c r="A18" s="31" t="s">
        <v>50</v>
      </c>
      <c r="B18" s="31"/>
      <c r="C18" s="31"/>
      <c r="D18" s="31"/>
      <c r="E18" s="31"/>
      <c r="F18" s="31"/>
      <c r="G18" s="31"/>
    </row>
    <row r="20" spans="1:7" ht="66.599999999999994" customHeight="1" x14ac:dyDescent="0.25">
      <c r="A20" s="7" t="s">
        <v>51</v>
      </c>
      <c r="B20" s="7" t="s">
        <v>67</v>
      </c>
      <c r="C20" s="7" t="s">
        <v>52</v>
      </c>
      <c r="D20" s="7" t="s">
        <v>53</v>
      </c>
      <c r="E20" s="29" t="s">
        <v>65</v>
      </c>
      <c r="F20" s="29" t="s">
        <v>54</v>
      </c>
      <c r="G20" s="30"/>
    </row>
    <row r="21" spans="1:7" x14ac:dyDescent="0.25">
      <c r="A21" s="6" t="s">
        <v>55</v>
      </c>
      <c r="B21" s="6">
        <v>8.3800000000000008</v>
      </c>
      <c r="C21" s="8">
        <f>93000+5100</f>
        <v>98100</v>
      </c>
      <c r="D21" s="8">
        <f>ROUNDUP(B21*C21*1.12,0)</f>
        <v>920728</v>
      </c>
      <c r="E21" s="34" t="s">
        <v>66</v>
      </c>
      <c r="F21" s="32" t="s">
        <v>66</v>
      </c>
    </row>
    <row r="22" spans="1:7" x14ac:dyDescent="0.25">
      <c r="A22" s="6" t="s">
        <v>56</v>
      </c>
      <c r="B22" s="6">
        <v>9.9700000000000006</v>
      </c>
      <c r="C22" s="8">
        <f>93000+5155</f>
        <v>98155</v>
      </c>
      <c r="D22" s="8">
        <f>ROUNDUP(B22*C22*1.12,0)</f>
        <v>1096038</v>
      </c>
      <c r="E22" s="35"/>
      <c r="F22" s="32"/>
    </row>
    <row r="23" spans="1:7" x14ac:dyDescent="0.25">
      <c r="B23" s="9" t="s">
        <v>49</v>
      </c>
      <c r="C23" s="10">
        <f>SUM(C21:C22)</f>
        <v>196255</v>
      </c>
      <c r="D23" s="10">
        <f>D21+D22</f>
        <v>2016766</v>
      </c>
      <c r="E23" s="10">
        <v>189847</v>
      </c>
      <c r="F23" s="10">
        <f>D23-E23</f>
        <v>1826919</v>
      </c>
    </row>
    <row r="25" spans="1:7" x14ac:dyDescent="0.25">
      <c r="A25" s="3" t="s">
        <v>68</v>
      </c>
    </row>
  </sheetData>
  <mergeCells count="4">
    <mergeCell ref="A18:G18"/>
    <mergeCell ref="F21:F22"/>
    <mergeCell ref="D1:J2"/>
    <mergeCell ref="E21:E22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Footer>&amp;Z&amp;F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50"/>
  <sheetViews>
    <sheetView topLeftCell="A4" workbookViewId="0">
      <selection activeCell="A12" sqref="A12:A41"/>
    </sheetView>
  </sheetViews>
  <sheetFormatPr defaultRowHeight="12.75" x14ac:dyDescent="0.2"/>
  <sheetData>
    <row r="1" spans="1:1" x14ac:dyDescent="0.2">
      <c r="A1" s="1" t="s">
        <v>1</v>
      </c>
    </row>
    <row r="2" spans="1:1" x14ac:dyDescent="0.2">
      <c r="A2" s="2" t="s">
        <v>36</v>
      </c>
    </row>
    <row r="3" spans="1:1" x14ac:dyDescent="0.2">
      <c r="A3" s="2" t="s">
        <v>37</v>
      </c>
    </row>
    <row r="4" spans="1:1" x14ac:dyDescent="0.2">
      <c r="A4" s="2" t="s">
        <v>38</v>
      </c>
    </row>
    <row r="5" spans="1:1" x14ac:dyDescent="0.2">
      <c r="A5" s="1" t="s">
        <v>33</v>
      </c>
    </row>
    <row r="6" spans="1:1" x14ac:dyDescent="0.2">
      <c r="A6" s="1"/>
    </row>
    <row r="7" spans="1:1" x14ac:dyDescent="0.2">
      <c r="A7" s="1" t="s">
        <v>2</v>
      </c>
    </row>
    <row r="8" spans="1:1" x14ac:dyDescent="0.2">
      <c r="A8" s="1" t="s">
        <v>3</v>
      </c>
    </row>
    <row r="9" spans="1:1" x14ac:dyDescent="0.2">
      <c r="A9" s="1" t="s">
        <v>4</v>
      </c>
    </row>
    <row r="10" spans="1:1" x14ac:dyDescent="0.2">
      <c r="A10" s="1" t="s">
        <v>35</v>
      </c>
    </row>
    <row r="12" spans="1:1" x14ac:dyDescent="0.2">
      <c r="A12" s="1" t="s">
        <v>34</v>
      </c>
    </row>
    <row r="13" spans="1:1" x14ac:dyDescent="0.2">
      <c r="A13" s="1" t="s">
        <v>0</v>
      </c>
    </row>
    <row r="14" spans="1:1" x14ac:dyDescent="0.2">
      <c r="A14" s="1" t="s">
        <v>5</v>
      </c>
    </row>
    <row r="15" spans="1:1" x14ac:dyDescent="0.2">
      <c r="A15" s="1" t="s">
        <v>6</v>
      </c>
    </row>
    <row r="16" spans="1:1" x14ac:dyDescent="0.2">
      <c r="A16" s="1" t="s">
        <v>7</v>
      </c>
    </row>
    <row r="17" spans="1:1" x14ac:dyDescent="0.2">
      <c r="A17" s="1" t="s">
        <v>8</v>
      </c>
    </row>
    <row r="18" spans="1:1" x14ac:dyDescent="0.2">
      <c r="A18" s="1" t="s">
        <v>9</v>
      </c>
    </row>
    <row r="19" spans="1:1" x14ac:dyDescent="0.2">
      <c r="A19" s="1" t="s">
        <v>10</v>
      </c>
    </row>
    <row r="20" spans="1:1" x14ac:dyDescent="0.2">
      <c r="A20" s="1" t="s">
        <v>11</v>
      </c>
    </row>
    <row r="21" spans="1:1" x14ac:dyDescent="0.2">
      <c r="A21" s="1" t="s">
        <v>12</v>
      </c>
    </row>
    <row r="22" spans="1:1" x14ac:dyDescent="0.2">
      <c r="A22" s="1" t="s">
        <v>13</v>
      </c>
    </row>
    <row r="23" spans="1:1" x14ac:dyDescent="0.2">
      <c r="A23" s="1" t="s">
        <v>14</v>
      </c>
    </row>
    <row r="24" spans="1:1" x14ac:dyDescent="0.2">
      <c r="A24" s="1" t="s">
        <v>15</v>
      </c>
    </row>
    <row r="25" spans="1:1" x14ac:dyDescent="0.2">
      <c r="A25" s="1" t="s">
        <v>16</v>
      </c>
    </row>
    <row r="26" spans="1:1" x14ac:dyDescent="0.2">
      <c r="A26" s="1" t="s">
        <v>17</v>
      </c>
    </row>
    <row r="27" spans="1:1" x14ac:dyDescent="0.2">
      <c r="A27" s="1" t="s">
        <v>18</v>
      </c>
    </row>
    <row r="28" spans="1:1" x14ac:dyDescent="0.2">
      <c r="A28" s="1" t="s">
        <v>19</v>
      </c>
    </row>
    <row r="29" spans="1:1" x14ac:dyDescent="0.2">
      <c r="A29" s="1" t="s">
        <v>20</v>
      </c>
    </row>
    <row r="30" spans="1:1" x14ac:dyDescent="0.2">
      <c r="A30" s="1" t="s">
        <v>21</v>
      </c>
    </row>
    <row r="31" spans="1:1" x14ac:dyDescent="0.2">
      <c r="A31" s="1" t="s">
        <v>22</v>
      </c>
    </row>
    <row r="32" spans="1:1" x14ac:dyDescent="0.2">
      <c r="A32" s="1" t="s">
        <v>23</v>
      </c>
    </row>
    <row r="33" spans="1:1" x14ac:dyDescent="0.2">
      <c r="A33" s="1" t="s">
        <v>24</v>
      </c>
    </row>
    <row r="34" spans="1:1" x14ac:dyDescent="0.2">
      <c r="A34" s="1" t="s">
        <v>25</v>
      </c>
    </row>
    <row r="35" spans="1:1" x14ac:dyDescent="0.2">
      <c r="A35" s="1" t="s">
        <v>26</v>
      </c>
    </row>
    <row r="36" spans="1:1" x14ac:dyDescent="0.2">
      <c r="A36" s="1" t="s">
        <v>27</v>
      </c>
    </row>
    <row r="37" spans="1:1" x14ac:dyDescent="0.2">
      <c r="A37" s="1" t="s">
        <v>28</v>
      </c>
    </row>
    <row r="38" spans="1:1" x14ac:dyDescent="0.2">
      <c r="A38" s="1" t="s">
        <v>29</v>
      </c>
    </row>
    <row r="39" spans="1:1" x14ac:dyDescent="0.2">
      <c r="A39" s="1" t="s">
        <v>30</v>
      </c>
    </row>
    <row r="40" spans="1:1" x14ac:dyDescent="0.2">
      <c r="A40" s="1" t="s">
        <v>31</v>
      </c>
    </row>
    <row r="41" spans="1:1" x14ac:dyDescent="0.2">
      <c r="A41" s="1" t="s">
        <v>32</v>
      </c>
    </row>
    <row r="44" spans="1:1" x14ac:dyDescent="0.2">
      <c r="A44" s="2" t="s">
        <v>39</v>
      </c>
    </row>
    <row r="45" spans="1:1" x14ac:dyDescent="0.2">
      <c r="A45" s="2" t="s">
        <v>40</v>
      </c>
    </row>
    <row r="46" spans="1:1" x14ac:dyDescent="0.2">
      <c r="A46" s="2" t="s">
        <v>41</v>
      </c>
    </row>
    <row r="47" spans="1:1" x14ac:dyDescent="0.2">
      <c r="A47" s="2" t="s">
        <v>42</v>
      </c>
    </row>
    <row r="49" spans="1:1" x14ac:dyDescent="0.2">
      <c r="A49" s="2" t="s">
        <v>43</v>
      </c>
    </row>
    <row r="50" spans="1:1" x14ac:dyDescent="0.2">
      <c r="A50" s="2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Gripas_vakc_2022</vt:lpstr>
      <vt:lpstr>Šabloni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liene.abola@vm.gov.lv</dc:creator>
  <cp:lastModifiedBy>Liene Ābola</cp:lastModifiedBy>
  <cp:lastPrinted>2021-09-23T11:13:12Z</cp:lastPrinted>
  <dcterms:created xsi:type="dcterms:W3CDTF">2006-12-13T09:33:09Z</dcterms:created>
  <dcterms:modified xsi:type="dcterms:W3CDTF">2021-09-23T11:13:27Z</dcterms:modified>
</cp:coreProperties>
</file>